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0" yWindow="-15" windowWidth="15240" windowHeight="4920" tabRatio="866" activeTab="2"/>
  </bookViews>
  <sheets>
    <sheet name="IEEE_Cover" sheetId="1" r:id="rId1"/>
    <sheet name="Technical" sheetId="3" r:id="rId2"/>
    <sheet name="Editorial" sheetId="5" r:id="rId3"/>
    <sheet name="Figures" sheetId="7" r:id="rId4"/>
    <sheet name="Sorted Combined Comments" sheetId="2" r:id="rId5"/>
    <sheet name="Editorial for Comment" sheetId="6" r:id="rId6"/>
    <sheet name="CrossSectionRemedies" sheetId="8" r:id="rId7"/>
    <sheet name="August ad-hoc issues" sheetId="9" r:id="rId8"/>
  </sheets>
  <externalReferences>
    <externalReference r:id="rId9"/>
    <externalReference r:id="rId10"/>
  </externalReferences>
  <definedNames>
    <definedName name="_xlnm._FilterDatabase" localSheetId="2" hidden="1">Editorial!$A$1:$R$490</definedName>
    <definedName name="_xlnm._FilterDatabase" localSheetId="1" hidden="1">Technical!$A$2:$R$919</definedName>
    <definedName name="Bae">Technical!$B$923</definedName>
    <definedName name="Jang">Technical!$B$924</definedName>
    <definedName name="Jason">Technical!$B$922</definedName>
    <definedName name="Kim">Technical!$B$925</definedName>
    <definedName name="Lim">Technical!$B$926</definedName>
    <definedName name="Praveen">Technical!$B$927</definedName>
    <definedName name="Rick">Technical!$B$929</definedName>
    <definedName name="Sridhar">Technical!$B$930</definedName>
    <definedName name="Sridhar_2">Technical!$B$928</definedName>
    <definedName name="TechEd">Technical!$B$928</definedName>
  </definedNames>
  <calcPr calcId="125725"/>
  <fileRecoveryPr repairLoad="1"/>
</workbook>
</file>

<file path=xl/calcChain.xml><?xml version="1.0" encoding="utf-8"?>
<calcChain xmlns="http://schemas.openxmlformats.org/spreadsheetml/2006/main">
  <c r="A826" i="3"/>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9" s="1"/>
  <c r="A860"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3"/>
  <c r="A4" s="1"/>
  <c r="A5" s="1"/>
  <c r="A6" s="1"/>
  <c r="A7" s="1"/>
  <c r="A8" s="1"/>
  <c r="A9" s="1"/>
  <c r="A10" s="1"/>
  <c r="A11" s="1"/>
  <c r="A12" s="1"/>
  <c r="A13" s="1"/>
  <c r="A14" s="1"/>
  <c r="A15" s="1"/>
  <c r="A18" s="1"/>
  <c r="A19" s="1"/>
  <c r="A20" s="1"/>
  <c r="A21" s="1"/>
  <c r="A22" s="1"/>
  <c r="A23" s="1"/>
  <c r="A24" s="1"/>
  <c r="A25" s="1"/>
  <c r="A26" s="1"/>
  <c r="A27" s="1"/>
  <c r="A28" s="1"/>
  <c r="A29" s="1"/>
  <c r="A30" s="1"/>
  <c r="A31" s="1"/>
  <c r="A32" s="1"/>
  <c r="A33" s="1"/>
  <c r="A34" s="1"/>
  <c r="A35" s="1"/>
  <c r="A36" s="1"/>
  <c r="A39" s="1"/>
  <c r="A40" s="1"/>
  <c r="A41" s="1"/>
  <c r="A42" s="1"/>
  <c r="A43" s="1"/>
  <c r="A44" s="1"/>
  <c r="A45" s="1"/>
  <c r="A46" s="1"/>
  <c r="A47" s="1"/>
  <c r="A49" s="1"/>
  <c r="A50" s="1"/>
  <c r="A51" s="1"/>
  <c r="A52" s="1"/>
  <c r="A53" s="1"/>
  <c r="A54" s="1"/>
  <c r="A55" s="1"/>
  <c r="A56" s="1"/>
  <c r="A57" s="1"/>
  <c r="A58" s="1"/>
  <c r="A59" s="1"/>
  <c r="A60" s="1"/>
  <c r="A61"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8" s="1"/>
  <c r="A109" s="1"/>
  <c r="A110" s="1"/>
  <c r="A111" s="1"/>
  <c r="A112" s="1"/>
  <c r="A119" s="1"/>
  <c r="A120" s="1"/>
  <c r="A121" s="1"/>
  <c r="A122" s="1"/>
  <c r="A123" s="1"/>
  <c r="A124" s="1"/>
  <c r="A125" s="1"/>
  <c r="A126" s="1"/>
  <c r="A127" s="1"/>
  <c r="A128" s="1"/>
  <c r="A129" s="1"/>
  <c r="A130" s="1"/>
  <c r="A131"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3" s="1"/>
  <c r="A164" s="1"/>
  <c r="A165" s="1"/>
  <c r="A166" s="1"/>
  <c r="A168" s="1"/>
  <c r="A169" s="1"/>
  <c r="A170" s="1"/>
  <c r="A171" s="1"/>
  <c r="A172" s="1"/>
  <c r="A173"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10" s="1"/>
  <c r="A211" s="1"/>
  <c r="A212" s="1"/>
  <c r="A213" s="1"/>
  <c r="A214" s="1"/>
  <c r="A215" s="1"/>
  <c r="A216" s="1"/>
  <c r="A217" s="1"/>
  <c r="A218" s="1"/>
  <c r="A219" s="1"/>
  <c r="A220" s="1"/>
  <c r="A222" s="1"/>
  <c r="A223" s="1"/>
  <c r="A224" s="1"/>
  <c r="A225" s="1"/>
  <c r="A226" s="1"/>
  <c r="A227" s="1"/>
  <c r="A228" s="1"/>
  <c r="A229" s="1"/>
  <c r="A230" s="1"/>
  <c r="A231" s="1"/>
  <c r="A232" s="1"/>
  <c r="A233"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8" s="1"/>
  <c r="A269" s="1"/>
  <c r="A270" s="1"/>
  <c r="A271" s="1"/>
  <c r="A273" s="1"/>
  <c r="A274" s="1"/>
  <c r="A275" s="1"/>
  <c r="A276" s="1"/>
  <c r="A277" s="1"/>
  <c r="A278" s="1"/>
  <c r="A280" s="1"/>
  <c r="A281" s="1"/>
  <c r="A282" s="1"/>
  <c r="A283" s="1"/>
  <c r="A284"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1" s="1"/>
  <c r="A342" s="1"/>
  <c r="A344"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4" s="1"/>
  <c r="A405" s="1"/>
  <c r="A406" s="1"/>
  <c r="A407" s="1"/>
  <c r="A408" s="1"/>
  <c r="A409" s="1"/>
  <c r="A410" s="1"/>
  <c r="A411" s="1"/>
  <c r="A412" s="1"/>
  <c r="A413" s="1"/>
  <c r="A414" s="1"/>
  <c r="A415" s="1"/>
  <c r="A416" s="1"/>
  <c r="A417" s="1"/>
  <c r="A418" s="1"/>
  <c r="A419" s="1"/>
  <c r="A420" s="1"/>
  <c r="A421" s="1"/>
  <c r="A422"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4" s="1"/>
  <c r="A725"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E183" i="7"/>
  <c r="E184"/>
  <c r="D183"/>
  <c r="D184"/>
  <c r="C183"/>
  <c r="C184"/>
  <c r="B918" i="3"/>
  <c r="E930"/>
  <c r="E929"/>
  <c r="E928"/>
  <c r="E927"/>
  <c r="E926"/>
  <c r="E925"/>
  <c r="E924"/>
  <c r="E923"/>
  <c r="E922"/>
  <c r="E918"/>
  <c r="D918"/>
  <c r="C918"/>
  <c r="D928"/>
  <c r="D929"/>
  <c r="E489" i="5"/>
  <c r="D489"/>
  <c r="C489"/>
  <c r="B489"/>
  <c r="A16" i="6"/>
  <c r="A34"/>
  <c r="A2" i="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1007"/>
  <c r="A1008"/>
  <c r="A1009"/>
  <c r="A1010"/>
  <c r="A1011"/>
  <c r="A1012"/>
  <c r="A1013"/>
  <c r="A1014"/>
  <c r="A1015"/>
  <c r="A1016"/>
  <c r="A1017"/>
  <c r="A1018"/>
  <c r="A1019"/>
  <c r="A1020"/>
  <c r="A1021"/>
  <c r="A1022"/>
  <c r="A1023"/>
  <c r="A1024"/>
  <c r="A1025"/>
  <c r="A1026"/>
  <c r="A1027"/>
  <c r="A1028"/>
  <c r="A1029"/>
  <c r="A1030"/>
  <c r="A1031"/>
  <c r="A1032"/>
  <c r="A1033"/>
  <c r="A1034"/>
  <c r="A1035"/>
  <c r="A1036"/>
  <c r="A1037"/>
  <c r="A1038"/>
  <c r="A1039"/>
  <c r="A1040"/>
  <c r="A1041"/>
  <c r="A1042"/>
  <c r="A1043"/>
  <c r="A1044"/>
  <c r="A1045"/>
  <c r="A1046"/>
  <c r="A1047"/>
  <c r="A1048"/>
  <c r="A1049"/>
  <c r="A1050"/>
  <c r="A1051"/>
  <c r="A1052"/>
  <c r="A1053"/>
  <c r="A1054"/>
  <c r="A1055"/>
  <c r="A1056"/>
  <c r="A1057"/>
  <c r="A1058"/>
  <c r="A1059"/>
  <c r="A1060"/>
  <c r="A1061"/>
  <c r="A1062"/>
  <c r="A1063"/>
  <c r="A1064"/>
  <c r="A1065"/>
  <c r="A1066"/>
  <c r="A1067"/>
  <c r="A1068"/>
  <c r="A1069"/>
  <c r="A1070"/>
  <c r="A1071"/>
  <c r="A1072"/>
  <c r="A1073"/>
  <c r="A1074"/>
  <c r="A1075"/>
  <c r="A1076"/>
  <c r="A1077"/>
  <c r="A1078"/>
  <c r="A1079"/>
  <c r="A1080"/>
  <c r="A1081"/>
  <c r="A1082"/>
  <c r="A1083"/>
  <c r="A1084"/>
  <c r="A1085"/>
  <c r="A1086"/>
  <c r="A1087"/>
  <c r="A1088"/>
  <c r="A1089"/>
  <c r="A1090"/>
  <c r="A1091"/>
  <c r="A1092"/>
  <c r="A1093"/>
  <c r="A1094"/>
  <c r="A1095"/>
  <c r="A1096"/>
  <c r="A1097"/>
  <c r="A1098"/>
  <c r="A1099"/>
  <c r="A1100"/>
  <c r="A1101"/>
  <c r="A1102"/>
  <c r="A1103"/>
  <c r="A1104"/>
  <c r="A1105"/>
  <c r="A1106"/>
  <c r="A1107"/>
  <c r="A1108"/>
  <c r="A1109"/>
  <c r="A1110"/>
  <c r="A1111"/>
  <c r="A1112"/>
  <c r="A1113"/>
  <c r="A1114"/>
  <c r="A1115"/>
  <c r="A1116"/>
  <c r="A1117"/>
  <c r="A1118"/>
  <c r="A1119"/>
  <c r="A1120"/>
  <c r="A1121"/>
  <c r="A1122"/>
  <c r="A1123"/>
  <c r="A1124"/>
  <c r="A1125"/>
  <c r="A1126"/>
  <c r="A1127"/>
  <c r="A1128"/>
  <c r="A1129"/>
  <c r="A1130"/>
  <c r="A1131"/>
  <c r="A1132"/>
  <c r="A1133"/>
  <c r="A1134"/>
  <c r="A1135"/>
  <c r="A1136"/>
  <c r="A1137"/>
  <c r="A1138"/>
  <c r="A1139"/>
  <c r="A1140"/>
  <c r="A1141"/>
  <c r="A1142"/>
  <c r="A1143"/>
  <c r="A1144"/>
  <c r="A1145"/>
  <c r="A1146"/>
  <c r="A1147"/>
  <c r="A1148"/>
  <c r="A1149"/>
  <c r="A1150"/>
  <c r="A1151"/>
  <c r="A1152"/>
  <c r="A1153"/>
  <c r="A1154"/>
  <c r="A1155"/>
  <c r="A1156"/>
  <c r="A1157"/>
  <c r="A1158"/>
  <c r="A1159"/>
  <c r="A1160"/>
  <c r="A1161"/>
  <c r="A1162"/>
  <c r="A1163"/>
  <c r="A1164"/>
  <c r="A1165"/>
  <c r="A1166"/>
  <c r="A1167"/>
  <c r="A1168"/>
  <c r="A1169"/>
  <c r="A1170"/>
  <c r="A1171"/>
  <c r="A1172"/>
  <c r="A1173"/>
  <c r="A1174"/>
  <c r="A1175"/>
  <c r="A1176"/>
  <c r="A1177"/>
  <c r="A1178"/>
  <c r="A1179"/>
  <c r="A1180"/>
  <c r="A1181"/>
  <c r="A1182"/>
  <c r="A1183"/>
  <c r="A1184"/>
  <c r="A1185"/>
  <c r="A1186"/>
  <c r="A1187"/>
  <c r="A1188"/>
  <c r="A1189"/>
  <c r="A1190"/>
  <c r="A1191"/>
  <c r="A1192"/>
  <c r="A1193"/>
  <c r="A1194"/>
  <c r="A1195"/>
  <c r="A1196"/>
  <c r="A1197"/>
  <c r="A1198"/>
  <c r="A1199"/>
  <c r="A1200"/>
  <c r="A1201"/>
  <c r="A1202"/>
  <c r="A1203"/>
  <c r="A1204"/>
  <c r="A1205"/>
  <c r="A1206"/>
  <c r="A1207"/>
  <c r="A1208"/>
  <c r="A1209"/>
  <c r="A1210"/>
  <c r="A1211"/>
  <c r="A1212"/>
  <c r="A1213"/>
  <c r="A1214"/>
  <c r="A1215"/>
  <c r="A1216"/>
  <c r="A1217"/>
  <c r="A1218"/>
  <c r="A1219"/>
  <c r="A1220"/>
  <c r="A1221"/>
  <c r="A1222"/>
  <c r="A1223"/>
  <c r="A1224"/>
  <c r="A1225"/>
  <c r="A1226"/>
  <c r="A1227"/>
  <c r="A1228"/>
  <c r="A1229"/>
  <c r="A1230"/>
  <c r="A1231"/>
  <c r="A1232"/>
  <c r="A1233"/>
  <c r="A1234"/>
  <c r="A1235"/>
  <c r="A1236"/>
  <c r="A1237"/>
  <c r="A1238"/>
  <c r="A1239"/>
  <c r="A1240"/>
  <c r="A1241"/>
  <c r="A1242"/>
  <c r="A1243"/>
  <c r="A1244"/>
  <c r="A1245"/>
  <c r="A1246"/>
  <c r="A1247"/>
  <c r="A1248"/>
  <c r="A1249"/>
  <c r="A1250"/>
  <c r="A1251"/>
  <c r="A1252"/>
  <c r="A1253"/>
  <c r="A1254"/>
  <c r="A1255"/>
  <c r="A1256"/>
  <c r="A1257"/>
  <c r="A1258"/>
  <c r="A1259"/>
  <c r="A1260"/>
  <c r="A1261"/>
  <c r="A1262"/>
  <c r="A1263"/>
  <c r="A1264"/>
  <c r="A1265"/>
  <c r="A1266"/>
  <c r="A1267"/>
  <c r="A1268"/>
  <c r="A1269"/>
  <c r="A1270"/>
  <c r="A1271"/>
  <c r="A1272"/>
  <c r="A1273"/>
  <c r="A1274"/>
  <c r="A1275"/>
  <c r="A1276"/>
  <c r="A1277"/>
  <c r="A1278"/>
  <c r="A1279"/>
  <c r="A1280"/>
  <c r="A1281"/>
  <c r="A1282"/>
  <c r="A1283"/>
  <c r="A1284"/>
  <c r="A1285"/>
  <c r="A1286"/>
  <c r="A1287"/>
  <c r="A1288"/>
  <c r="A1289"/>
  <c r="A1290"/>
  <c r="A1291"/>
  <c r="A1292"/>
  <c r="A1293"/>
  <c r="A1294"/>
  <c r="A1295"/>
  <c r="A1296"/>
  <c r="A1297"/>
  <c r="A1298"/>
  <c r="A1299"/>
  <c r="A1300"/>
  <c r="A1301"/>
  <c r="A1302"/>
  <c r="A1303"/>
  <c r="A1304"/>
  <c r="A1305"/>
  <c r="A1306"/>
  <c r="A1307"/>
  <c r="A1308"/>
  <c r="A1309"/>
  <c r="A1310"/>
  <c r="A1311"/>
  <c r="A1312"/>
  <c r="A1313"/>
  <c r="A1314"/>
  <c r="A1315"/>
  <c r="A1316"/>
  <c r="A1317"/>
  <c r="A1318"/>
  <c r="A1319"/>
  <c r="A1320"/>
  <c r="A1321"/>
  <c r="A1322"/>
  <c r="A1323"/>
  <c r="A1324"/>
  <c r="A1325"/>
  <c r="A1326"/>
  <c r="A1327"/>
  <c r="A1328"/>
  <c r="A1329"/>
  <c r="A1330"/>
  <c r="A1331"/>
  <c r="A1332"/>
  <c r="A1333"/>
  <c r="A1334"/>
  <c r="A1335"/>
  <c r="A1336"/>
  <c r="A1337"/>
  <c r="A1338"/>
  <c r="A1339"/>
  <c r="A1340"/>
  <c r="A1341"/>
  <c r="A1342"/>
  <c r="A1343"/>
  <c r="A1344"/>
  <c r="A1345"/>
  <c r="A1346"/>
  <c r="A1347"/>
  <c r="A1348"/>
  <c r="A1349"/>
  <c r="A1350"/>
  <c r="A1351"/>
  <c r="A1352"/>
  <c r="A1353"/>
  <c r="A1354"/>
  <c r="A1355"/>
  <c r="A1356"/>
  <c r="A1357"/>
  <c r="A1358"/>
  <c r="A1359"/>
  <c r="A1360"/>
  <c r="A1361"/>
  <c r="A1362"/>
  <c r="A1363"/>
  <c r="A1364"/>
  <c r="A1365"/>
  <c r="A1366"/>
  <c r="A1367"/>
  <c r="A1368"/>
  <c r="A1369"/>
  <c r="A1370"/>
  <c r="A1371"/>
  <c r="A1372"/>
  <c r="A1373"/>
  <c r="A1374"/>
  <c r="A1375"/>
  <c r="A1376"/>
  <c r="A1377"/>
  <c r="A1378"/>
  <c r="A1379"/>
  <c r="A1380"/>
  <c r="A1381"/>
  <c r="A1382"/>
  <c r="A1383"/>
  <c r="A1384"/>
  <c r="A1385"/>
  <c r="A1386"/>
  <c r="A1387"/>
  <c r="A1388"/>
  <c r="A1389"/>
  <c r="A1390"/>
  <c r="A1391"/>
  <c r="A1392"/>
  <c r="A1393"/>
  <c r="A1394"/>
  <c r="A1395"/>
  <c r="A1396"/>
  <c r="A1397"/>
  <c r="A1398"/>
  <c r="A1399"/>
  <c r="A1400"/>
  <c r="A1401"/>
  <c r="A1402"/>
  <c r="A1403"/>
  <c r="A1404"/>
  <c r="A2" i="5"/>
  <c r="A3"/>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2" i="3"/>
  <c r="P918"/>
  <c r="C8" i="1"/>
  <c r="D923" i="3"/>
  <c r="D925"/>
  <c r="D927"/>
  <c r="D930"/>
  <c r="D922"/>
  <c r="D926"/>
  <c r="D924"/>
  <c r="A489" i="5"/>
  <c r="F918" i="3"/>
  <c r="A918"/>
  <c r="C919"/>
  <c r="B919"/>
  <c r="E919"/>
  <c r="D919"/>
  <c r="B490" i="5" l="1"/>
  <c r="D490"/>
  <c r="C490"/>
  <c r="A488"/>
  <c r="E490"/>
</calcChain>
</file>

<file path=xl/comments1.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Affiliation of the voter</t>
        </r>
      </text>
    </comment>
    <comment ref="L1" authorId="0">
      <text>
        <r>
          <rPr>
            <b/>
            <sz val="8"/>
            <color indexed="8"/>
            <rFont val="Times New Roman"/>
            <family val="1"/>
          </rPr>
          <t>Enter T for technical, E for editorial</t>
        </r>
      </text>
    </comment>
  </commentList>
</comments>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Affiliation of the voter</t>
        </r>
      </text>
    </comment>
    <comment ref="L1" authorId="0">
      <text>
        <r>
          <rPr>
            <b/>
            <sz val="8"/>
            <color indexed="8"/>
            <rFont val="Times New Roman"/>
            <family val="1"/>
          </rPr>
          <t>Enter T for technical, E for editorial</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4.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<sst xmlns="http://schemas.openxmlformats.org/spreadsheetml/2006/main" count="20996" uniqueCount="3984">
  <si>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</si>
  <si>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</si>
  <si>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</si>
  <si>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</si>
  <si>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</si>
  <si>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</si>
  <si>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</si>
  <si>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</si>
  <si>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</si>
  <si>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</si>
  <si>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</si>
  <si>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</si>
  <si>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</si>
  <si>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</si>
  <si>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</si>
  <si>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</si>
  <si>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</si>
  <si>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</si>
  <si>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</si>
  <si>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</si>
  <si>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</si>
  <si>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</si>
  <si>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</si>
  <si>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</si>
  <si>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</si>
  <si>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</si>
  <si>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Letter ballot comment sheet</t>
  </si>
  <si>
    <t>Makoto Noda</t>
    <phoneticPr fontId="6" type="noConversion"/>
  </si>
  <si>
    <t>Sony Corporation</t>
    <phoneticPr fontId="6" type="noConversion"/>
  </si>
  <si>
    <t>6.4.1.5</t>
    <phoneticPr fontId="6" type="noConversion"/>
  </si>
  <si>
    <t>E</t>
    <phoneticPr fontId="6" type="noConversion"/>
  </si>
  <si>
    <t>typo</t>
    <phoneticPr fontId="6" type="noConversion"/>
  </si>
  <si>
    <t>{16, 12, 5} in (x16 + x12 + x5 + 1) should be exponents.</t>
    <phoneticPr fontId="6" type="noConversion"/>
  </si>
  <si>
    <t>Sony Corporation</t>
  </si>
  <si>
    <t>6.4.1.6</t>
    <phoneticPr fontId="6" type="noConversion"/>
  </si>
  <si>
    <t>{15} in (x15) should be exponent.</t>
    <phoneticPr fontId="6" type="noConversion"/>
  </si>
  <si>
    <t>6.5.1</t>
    <phoneticPr fontId="6" type="noConversion"/>
  </si>
  <si>
    <t>The unit of "kB" is used just for Table 24 without any explanation.</t>
    <phoneticPr fontId="6" type="noConversion"/>
  </si>
  <si>
    <t>"k Bytes" may be better than "kB" for the unit.</t>
    <phoneticPr fontId="6" type="noConversion"/>
  </si>
  <si>
    <t>6.6.2</t>
    <phoneticPr fontId="6" type="noConversion"/>
  </si>
  <si>
    <t>{4} in (x4 + x + 1) should be exponent.</t>
    <phoneticPr fontId="6" type="noConversion"/>
  </si>
  <si>
    <t>Joachim W. Walewski</t>
  </si>
  <si>
    <t>Siemens</t>
  </si>
  <si>
    <t>5.5.3.2.3</t>
  </si>
  <si>
    <t>30 to 35</t>
  </si>
  <si>
    <t>E</t>
  </si>
  <si>
    <t>"Analog dimming" does not coincide with the language used by the lighting commuity</t>
  </si>
  <si>
    <t>Replace "analog dimming" with "amplitude dimming"</t>
  </si>
  <si>
    <t>5.5.3.2.2</t>
  </si>
  <si>
    <t>T</t>
  </si>
  <si>
    <t>The text refers to Figure 30, but it should actually refer to Figure 6</t>
  </si>
  <si>
    <t>Replace "Figure 30" with "Figure 6"</t>
  </si>
  <si>
    <t>6.9.6.1</t>
  </si>
  <si>
    <t>all</t>
  </si>
  <si>
    <t>8B10B code is explicitely stated here, while Clause 5.5.3.1.2 explicitely advocats 5B6B</t>
  </si>
  <si>
    <t>I suggest to choose only one line code, either 8B10B or 5B6B</t>
  </si>
  <si>
    <t>6.9.6.4</t>
  </si>
  <si>
    <t xml:space="preserve">This clause contains information similar to that of Clause 5.5.3.1.2 </t>
  </si>
  <si>
    <t>Merge into Clause 5.5.3.1.2  and remover superfluous text and figures</t>
  </si>
  <si>
    <t>David Davenport</t>
  </si>
  <si>
    <t>GE Global Research</t>
  </si>
  <si>
    <t>7.6.17</t>
  </si>
  <si>
    <t>7.6.17.1</t>
  </si>
  <si>
    <t>Yes</t>
  </si>
  <si>
    <t>A node wishing to join a network that is employing channel hopping will not know the next channel or the time of next channel change as this information is not conveyed in the beacon.</t>
  </si>
  <si>
    <t>Add fields to beacon message to convey next channnel and time to next channel change.</t>
  </si>
  <si>
    <t>No</t>
  </si>
  <si>
    <t>"in the management payload field (7.3.12)"</t>
  </si>
  <si>
    <t>Believe this needs to reference 7.3.16 instead of 7.3.12</t>
  </si>
  <si>
    <t>"Figure 130 shows a hopping pattern assignment"</t>
  </si>
  <si>
    <t>Believe this needs to reference Figure 150 rather than 130.</t>
  </si>
  <si>
    <t>Ed Callaway</t>
  </si>
  <si>
    <t xml:space="preserve">"An IEEE 802.15.7 network consists of devices and coordinators." is out of place here.  </t>
  </si>
  <si>
    <t>Move this sentence into the opening of 5.2.</t>
  </si>
  <si>
    <t>"Operating space" is undefined</t>
  </si>
  <si>
    <t>Define either here (its first use), or in 3. Definitions, an apparently uncompleted portion of the text…tsk, tsk…</t>
  </si>
  <si>
    <t>CCA is not "Clear Channel Accessment"</t>
  </si>
  <si>
    <t>It's "Clear Channel Assessment".</t>
  </si>
  <si>
    <t>FCS is not "Field Check Sequence"</t>
  </si>
  <si>
    <t>It's "Frame Check Sequence".  The text even states as much, in 5.6.4.1.</t>
  </si>
  <si>
    <t>LIFS is not "Long interframe spacing"</t>
  </si>
  <si>
    <t>It's "Long Interframe Space" (don't forget the capital letters, too).</t>
  </si>
  <si>
    <t>inconsistent capitalization</t>
  </si>
  <si>
    <t>Capitalize the first letter of all acronym definitions (throughout Clause 4)</t>
  </si>
  <si>
    <t>SIFS is not "Short interframe spacing"</t>
  </si>
  <si>
    <t>It's "Short Interframe Space" (don't forget the capital letters, too).</t>
  </si>
  <si>
    <t>What are LDs?</t>
  </si>
  <si>
    <t>Define in Clause 4.</t>
  </si>
  <si>
    <t>Extra period at the end of the sentence</t>
  </si>
  <si>
    <t>Remove.</t>
  </si>
  <si>
    <t>Missing a closing parenthesis</t>
  </si>
  <si>
    <t>add closing parenthesis</t>
  </si>
  <si>
    <t>5.3.1</t>
  </si>
  <si>
    <t>"The possibility which the flicker appears is higher in low data rates than in high data rates."  Eh?  What does this mean?</t>
  </si>
  <si>
    <t>Possibly "Flicker is more likely at low data rates than at high data rates." . . . ?</t>
  </si>
  <si>
    <t>Details on flicker compensation technologies seem to start immediately, in 5.5.3.1.1.</t>
  </si>
  <si>
    <t>Correct to say, "Details of some flicker compensation technologies are described in the remainder of 5.5.3, and in 5.5.4 and 6.9.6."</t>
  </si>
  <si>
    <t>The grammar of subclauses 5.5.3 and  5.5.4 is, frankly, terrible, and largely unreadable.  I'd submit individual comments, but as there would be an average of more than one comment per line, it would be slow going, and not very productive, since the language is so fractured it's often not clear what the writer's intent is in the first place.</t>
  </si>
  <si>
    <t>Have someone edit these subclauses.  Don't forget to correct "within on layer" on line 4; the placement of particles throughout 5.5.3.1; "can be accomplished by three technologies" on line 23 (only three technologies, or are these three of many possible that are mentioned in this standard?); the use of "4B6B" without definition on line 24; "is resulted in" on line 35; etc., etc., etc.</t>
  </si>
  <si>
    <t>Billy Verso, 
(affiliation DecaWave)</t>
  </si>
  <si>
    <t>6.2.2.9.1</t>
  </si>
  <si>
    <t>PLME-DIMMER.request parameters are just copy of PLME-SET.request</t>
  </si>
  <si>
    <t>Define parameter(s) to select the required dimming.</t>
  </si>
  <si>
    <t>7.1.16.1.1</t>
  </si>
  <si>
    <t>MLME-DIMMER.request parameters are just copy of MLME-SET.request, and refers to table 84 of PIB values that contains nothing to do with dimming.</t>
  </si>
  <si>
    <t>6.4.1.5</t>
  </si>
  <si>
    <t>HCS says "The combination of PHY header and the MAC header shall be protected with a 2 octet CCITT CRC-16 header check sequence (HCS)".  This does not agree with the picture Figure 22 (page 53(39)) where HCS seems to be for PHY header only?</t>
  </si>
  <si>
    <t>It is not clear but I would expect this HCS to apply to PHY only and not MAC.  If this is so then remove reference to MAC header from this clause.</t>
  </si>
  <si>
    <t xml:space="preserve">6.4.1.6 </t>
  </si>
  <si>
    <t xml:space="preserve">Frame Check Sequence. Talks about HCS which should be in 6.4.1.5 only.  Also it mentions CCITT which no longer exists, should say ITU-T. </t>
  </si>
  <si>
    <t>Delete this and refer to section 7.2.1.9 where the FCS field is defined correctly.</t>
  </si>
  <si>
    <t>6.4.1</t>
  </si>
  <si>
    <t>22 to 30</t>
  </si>
  <si>
    <t>Figure 22—CSK PPDU has TBD in it, and question: "where is this defined?"</t>
  </si>
  <si>
    <t>This needs to be finished.</t>
  </si>
  <si>
    <t>5.6.4.5</t>
  </si>
  <si>
    <t>3 to 12</t>
  </si>
  <si>
    <t>Figure 17—Visible/Dimming Frame, frame format seems to be special in that the optional data follows the FCS. It would be good to explain why this is done (i.e. as opposed to defining a MAC command frame.)</t>
  </si>
  <si>
    <t>Add description to explain this special function.</t>
  </si>
  <si>
    <t>6.2.2.10.1</t>
  </si>
  <si>
    <t>Dimmer confirm parameter description says it is result of a CCA?</t>
  </si>
  <si>
    <t>Needs correct text inserted.</t>
  </si>
  <si>
    <t>8,15</t>
  </si>
  <si>
    <t>How does packed mode fit with MAC interface primitives MCPS-DATA.request and MCPS-DATA.indication, where one msdu is passed at a time.</t>
  </si>
  <si>
    <t>Needs description somewhare of how this works including what the MAC does and how it fits in with the MAC API.</t>
  </si>
  <si>
    <t>McInnis</t>
  </si>
  <si>
    <t>t</t>
  </si>
  <si>
    <r>
      <t>According to this paragraph, '</t>
    </r>
    <r>
      <rPr>
        <i/>
        <sz val="10"/>
        <rFont val="Arial"/>
        <family val="2"/>
      </rPr>
      <t>Apart from the two topologies, IEEE 802.15.7 devices may also operate in a broadcast only mode without being part of a network, i.e., without being associated to any device or having any devices associated to them.</t>
    </r>
    <r>
      <rPr>
        <sz val="10"/>
        <rFont val="Arial"/>
        <family val="2"/>
      </rPr>
      <t>' However the Broadcast Mode is described and graphically depicted as one-way from coodinator to device only.                                                Describe the device to coordinator broadcast mode in this draft and/or add a one-way non-associated Blink Frame with a data field which transmits from device to coordinator receivers.</t>
    </r>
  </si>
  <si>
    <t>One-way non-associated, non-acknowledged, Blink Frames with a data field, perhaps similar to the Blink Frame description and primatives in the draft TGe standard, must be included in this draft standard. One-way Blink Frame transmissions from devices to coordinator receivers would open additional applications (i.e. low energy device location tracking, remote control, sensors, etc.) and could compliment the already defined one-way broadcast mode.</t>
  </si>
  <si>
    <t>7.2.1.1.6</t>
  </si>
  <si>
    <t>e</t>
  </si>
  <si>
    <t>ad-dress</t>
  </si>
  <si>
    <t>address</t>
  </si>
  <si>
    <t>7.3.17</t>
  </si>
  <si>
    <t>different user use different time slot</t>
  </si>
  <si>
    <t>different users utilize different time slots</t>
  </si>
  <si>
    <t>7.6.1.1</t>
  </si>
  <si>
    <t>Figure 103</t>
  </si>
  <si>
    <t>27-50</t>
  </si>
  <si>
    <t>Shading is very difficult to differentiate</t>
  </si>
  <si>
    <t>Come up with some other method of graphically displaying frame slot differentiation</t>
  </si>
  <si>
    <t>5.5.3</t>
  </si>
  <si>
    <t>the solution does not lie entirely within on layer.</t>
  </si>
  <si>
    <t>the solution does not lie entirely within one layer.</t>
  </si>
  <si>
    <t>5.5.3.4</t>
  </si>
  <si>
    <t>However, the use of idle pattern for light dimming is in conflict with the inter-frame flicker compensation because it can be resulted in the inter-frame flicker. Therefore, the standard supports that the idle pattern is used only on the applications such as P2P communication which are independent of flicker and it allows to be used only for the inter-frame flicker compensation
on the applications which need the non-flicker. The details on the idle pattern are described in 6.9.6.</t>
  </si>
  <si>
    <t>Re-state the paragraphs in a different way.</t>
  </si>
  <si>
    <t>Bain</t>
  </si>
  <si>
    <t>y</t>
  </si>
  <si>
    <t>no</t>
  </si>
  <si>
    <t>The 2009 IEEE style manual requires an exact match to the PAR scope</t>
  </si>
  <si>
    <t>copy/paste PAR scope into 1.1</t>
  </si>
  <si>
    <t>The 2009 IEEE style manual requires an exact match to the PAR purpose</t>
  </si>
  <si>
    <t>copy/paste PAR purpose into 1.2</t>
  </si>
  <si>
    <t>An empty definitions clause?</t>
  </si>
  <si>
    <t>Add appropriate defiinitions</t>
  </si>
  <si>
    <t>Although use of color is fine in the standard, for print versions, the “color” effect should still be distinguishable in grey scale.</t>
  </si>
  <si>
    <t>check and change colors as necessary</t>
  </si>
  <si>
    <t>Informative material is not to be part of the normative clauses.</t>
  </si>
  <si>
    <t>Move the Flicker Mitigation (informative) to an informative annex.</t>
  </si>
  <si>
    <t>the copyright footer should be 2010</t>
  </si>
  <si>
    <t>Please change the footers to indicate 2010 (yes, I know it could be 2011 before publication)</t>
  </si>
  <si>
    <t>Move the Regulations (informative) to an informative annex.</t>
  </si>
  <si>
    <t>6 mentions three PHY types. 6.1 mentions “both of the IEEE 802.17 PHYs”. These should be changed or clarified</t>
  </si>
  <si>
    <t>check and change as appropriate</t>
  </si>
  <si>
    <t>There should not be any TBDs in a ballot</t>
  </si>
  <si>
    <t>Complete the TBD in figure 22</t>
  </si>
  <si>
    <t>6.4.1.1</t>
  </si>
  <si>
    <t>The use of color in fig 23 does not seem to be necessary</t>
  </si>
  <si>
    <t>delete the color here and elsewhere</t>
  </si>
  <si>
    <t>6.6</t>
  </si>
  <si>
    <t>the Ed note does not belong in a ballot</t>
  </si>
  <si>
    <t>fix the problem and get rid of the note</t>
  </si>
  <si>
    <t>6.8.5</t>
  </si>
  <si>
    <t>The sentence “those color constellations were decided ...” should be changed</t>
  </si>
  <si>
    <t>perhaps drop the sentence if it has no value. Also, will the colors in fig 39 show up in grey scale printing?</t>
  </si>
  <si>
    <t>6.8.6</t>
  </si>
  <si>
    <t>Figure 41 is color rich – what happens with grey scale printing?</t>
  </si>
  <si>
    <t>come up with an appropriate method to deal with grey scale printing</t>
  </si>
  <si>
    <t>6.8.6.1</t>
  </si>
  <si>
    <t>the font in figure 44 is not as readable as it could be</t>
  </si>
  <si>
    <t>change the font to improve appearance</t>
  </si>
  <si>
    <t>It doesn't seem that the color and highlighting of figure 49 are necessary and may not show well in grey scale printing</t>
  </si>
  <si>
    <t>remove the color and highlight.</t>
  </si>
  <si>
    <t>the use of color in figure 50 does not seem to be necessary and with the green highlight, might not show up well in grey scale printing</t>
  </si>
  <si>
    <t>Clint Powell</t>
  </si>
  <si>
    <t>front matter</t>
  </si>
  <si>
    <t>Page number should be lower case roman numeral for all pages preceding Clause 1.</t>
  </si>
  <si>
    <t>Change page numbering to lower case roman numeral.</t>
  </si>
  <si>
    <t>Annexes</t>
  </si>
  <si>
    <t>Space missing in annex clause titles between annex letter and name - "Annex XYZTitle". The TOC itself is fine.</t>
  </si>
  <si>
    <t>Correct as "Annex XYZ Title".</t>
  </si>
  <si>
    <t>FCS is defined as "Field Check Sequence", should be "Frame Check Sequence" as used on pg. 15, line 49.</t>
  </si>
  <si>
    <t>Change FCS definition to
"Frame Check Sequence".</t>
  </si>
  <si>
    <t>LD not defined in acronyms section.</t>
  </si>
  <si>
    <t>Define LD in acronyms section.</t>
  </si>
  <si>
    <t>5.5.3.1</t>
  </si>
  <si>
    <t>"The" or "that the" missing before human.</t>
  </si>
  <si>
    <t>Correct by adding "the" or "that the".</t>
  </si>
  <si>
    <t>5.5.3.1.1</t>
  </si>
  <si>
    <t>Space missing between VPM and (.</t>
  </si>
  <si>
    <t>Insert space between VPM and (.</t>
  </si>
  <si>
    <t>"figure" is not properly capitalized.</t>
  </si>
  <si>
    <t>Capitalize properly to "Figure".</t>
  </si>
  <si>
    <t>5.5.4</t>
  </si>
  <si>
    <t>"as" or missing after recognized.</t>
  </si>
  <si>
    <t>Insert space between eyes and [.</t>
  </si>
  <si>
    <t>Space missing between eyes and [.</t>
  </si>
  <si>
    <t>6.2.1</t>
  </si>
  <si>
    <t>Section #'s are not centered in cells.</t>
  </si>
  <si>
    <t>Center section #'s within cell.</t>
  </si>
  <si>
    <t>6.2.2.1</t>
  </si>
  <si>
    <t>5-12</t>
  </si>
  <si>
    <t>6.6.1</t>
  </si>
  <si>
    <t>15-17</t>
  </si>
  <si>
    <t>Shouldn't each block had a related section shown in the figure and having all sections appearing within 6.6.</t>
  </si>
  <si>
    <t>Correct figure and add sections within 6.6.</t>
  </si>
  <si>
    <t>In Figure 28 the word "Puncture" should not be broken into 2 lines.</t>
  </si>
  <si>
    <t>Keep entire word "Puncture" on 1 line.</t>
  </si>
  <si>
    <t>"PHY I" should be "PHY 1". It looks like upper case Roman numeral 1 is being used.</t>
  </si>
  <si>
    <t>Correct as "PHY 1".</t>
  </si>
  <si>
    <t>Note should be a separate line beneath the table.</t>
  </si>
  <si>
    <t>Correct Note for proper placement.</t>
  </si>
  <si>
    <t>6.7.1</t>
  </si>
  <si>
    <t>37-39</t>
  </si>
  <si>
    <t>Figure 36 should look more like figure 28 in style, with same changes for Figure 28 (Shouldn't each block had a related section shown in the figure and having all sections appearing within 6.7.)</t>
  </si>
  <si>
    <t>Enhance and correct figure and add sections within 6.7.</t>
  </si>
  <si>
    <t>"PHY II" should be "PHY 2". It looks like upper case Roman numeral II is being used.</t>
  </si>
  <si>
    <t>Correct as "PHY 2".</t>
  </si>
  <si>
    <t>"PHY I" should be "PHY 1". It looks like upper case Roman numeral I is being used.</t>
  </si>
  <si>
    <t>6.8.2</t>
  </si>
  <si>
    <t>Figure 38 should look more like figure 28 in style, with same changes for Figure 28 (Shouldn't each block had a related section shown in the figure and having all sections appearing within 6.8.)</t>
  </si>
  <si>
    <t>Enhance and correct figure and add sections within 6.8.</t>
  </si>
  <si>
    <t>6.8.6.2</t>
  </si>
  <si>
    <t>24-42</t>
  </si>
  <si>
    <t>This Clause is the same as Clause 6.8.5, except that text in 6.8.6.2 reference is made to Figure 35 which illustrates the 4B6B mapping.</t>
  </si>
  <si>
    <t>Replace/correct with proper technical content.</t>
  </si>
  <si>
    <t>6.9.1</t>
  </si>
  <si>
    <t>Clause 6.9.1. and 6.9.2 are stated differently. The former uses symbols while the later uses chips.</t>
  </si>
  <si>
    <t>They should be the same.</t>
  </si>
  <si>
    <t>6.9.2</t>
  </si>
  <si>
    <t>8-10</t>
  </si>
  <si>
    <t>1-23</t>
  </si>
  <si>
    <t>Hard to tell if algorithm is correct with use of reppat and repeat.</t>
  </si>
  <si>
    <t>Make sure algorithm is correct.</t>
  </si>
  <si>
    <t>6.9.6.2</t>
  </si>
  <si>
    <t>1-24</t>
  </si>
  <si>
    <t>Many uses of the word we. The should be no person.</t>
  </si>
  <si>
    <t>correct and remove use of person (we) throughout entire draft.</t>
  </si>
  <si>
    <t>Jin-Meng Ho</t>
  </si>
  <si>
    <t>Texas Instruments</t>
  </si>
  <si>
    <t>No definitions.</t>
  </si>
  <si>
    <t>Either populate this clause or remove it.</t>
  </si>
  <si>
    <t>7.2.3.4</t>
  </si>
  <si>
    <t xml:space="preserve">Why is the data frame format placed under information elements? </t>
  </si>
  <si>
    <t>Move this subclause into 7.2.2 which defines individual frames.</t>
  </si>
  <si>
    <t xml:space="preserve">Is this supposed to be in the individual frames subclause? </t>
  </si>
  <si>
    <t>Move this subclause into 7.2.2 which defines individual frames, or rename the heading of 7.2.2.</t>
  </si>
  <si>
    <t>7.2.1.1</t>
  </si>
  <si>
    <t>42-48</t>
  </si>
  <si>
    <t>Frame version not at the start of the frame?  Undesirable in at least two fundamental aspects.</t>
  </si>
  <si>
    <t>Make this field as the first one of the frame.</t>
  </si>
  <si>
    <t>7.2.3</t>
  </si>
  <si>
    <t>Did you happen to copy Figure 77 from 15.3?</t>
  </si>
  <si>
    <t>Reverse the order of the fields in this figure to be consistent with other figures.</t>
  </si>
  <si>
    <t>7.2.2.2</t>
  </si>
  <si>
    <t xml:space="preserve">Does this subclause define one or two ack frames?  Figure 73 has no frame payload, and Figuer 74 has no MHR/MFR, but apparently they are not for the same frame.  Also, what is the definition of the sequence number in Figure 73 (i.e., how is it supposed to be set)? </t>
  </si>
  <si>
    <t>Either define only a single ack frame or split the subclause into two to define two separate ack frames.</t>
  </si>
  <si>
    <t>Did you happen to copy Figure 75 from 15.3 and the paragraph under it from the WiMedia MAC spec?   The former does not look like a bit map as the caption suggests.  Further, where is the fragment number field in the MHR?  If such a field is present here, isn't it also needed in Figure 73, or the sequence number field in the latter is not warranted?</t>
  </si>
  <si>
    <t>Be a bit consistent.</t>
  </si>
  <si>
    <t>7.6.8 &amp; 7.7.2.3</t>
  </si>
  <si>
    <t>Is the frame counter incremented for retries (of the same frame) as well?  How is replay detection and filtering done?</t>
  </si>
  <si>
    <t>Make them clear.</t>
  </si>
  <si>
    <t>Larry Taylor</t>
  </si>
  <si>
    <t>"operating space" is not a defined term in any of the referenced documents</t>
  </si>
  <si>
    <t>Add Operating Space to the list of definitions and capitalise O &amp; S on line 16 page 1</t>
  </si>
  <si>
    <t>VLAN is an existing term used to mean 'Virtual Local Area Network'. VLAN ID and various VLAN fields are defined in 802 standards. It would be confusing to overload the term VLAN to mean Visible Light LAN. Further the term seems redundant to VLC itself which is earlier declared to be a definition of a Visible Light WPAN.</t>
  </si>
  <si>
    <t>Do not use the term VLAN. Use VLC instead or VLC WPAN if necessary</t>
  </si>
  <si>
    <t>The term LD is not defined</t>
  </si>
  <si>
    <t>Introduce the full term in the first usage &amp;/or add to the list of definitions</t>
  </si>
  <si>
    <t>18-19</t>
  </si>
  <si>
    <t>GTS is a very specific feature to be listed as a general characteristic. It would be better to merge the two lines..</t>
  </si>
  <si>
    <t>Merge lines 18-19 to say "Scheduled or random access with collision avoidance transmission"</t>
  </si>
  <si>
    <t>The sentence is redundant and its sense is duplicated in section 5.2</t>
  </si>
  <si>
    <t>Delete sentence</t>
  </si>
  <si>
    <t>27-29</t>
  </si>
  <si>
    <t>The first paragraph is not very clear or precise. It does not introduce anything other than device or corrdinator. It is not clear if two coordinators consititute a network. It is not clear what a system means - it would seem to be used in place of Network</t>
  </si>
  <si>
    <t>Make the paragraph more precise - along the lines of "A network conforming to this standard consists of one or more devices and one corrdinator" (depending on what is permitted…later text implies that only one coordinator is permitted)</t>
  </si>
  <si>
    <t>General comment to all of section 5 - use IEEE 802.7 network or VLC-WPAN but not both.</t>
  </si>
  <si>
    <t>remove either VLC-WPAN or IEEE 802.15.7 network and substitute the other term - for consistency</t>
  </si>
  <si>
    <t>"either" does not make sense here. Earlier the paragraph says there are 3 topologies, and in the sentence where used only one topology has been described (star)</t>
  </si>
  <si>
    <t>Correct the text to refer to theintended context - all three topologies, star &amp; peer-peer or only star….</t>
  </si>
  <si>
    <t>Break the paragraph as it contains several distinct declarations. Separate star topology from addressing and both from power/battery</t>
  </si>
  <si>
    <t>Replace the text "All devices…..may be used instead."
with
"Each device or coordinator shall have a unique 64-bit address. When a device associates with a coordinator it may be allocated a short form 16-bit address. Either address may be used for communication within the WPAN managed by the coordinator."
break the paragraph before &amp; after this text</t>
  </si>
  <si>
    <t>The statement that peer-peer network also have 'a coordinator' raises many questions. It would be useful to have a reference to a definitive section dealing with coordinator role in P-P network case. For example, P-P may not be able to guarantee that all devices are within range of a given device having the coordinator function....</t>
  </si>
  <si>
    <t>Add reference… if such a section exisits. If not, then add text to explain limitatiosn of P-P topology</t>
  </si>
  <si>
    <t>Is "radio sphere of influence" the same as "operating space"? If so use one and only one term….if not then define RSOI..</t>
  </si>
  <si>
    <t>35…</t>
  </si>
  <si>
    <t>"Blocks" does not add any useful information over "layer". Remove all use of "blocks" and just desribe the arhtecture in terms of (sub-)layers</t>
  </si>
  <si>
    <t>Change "An" to "A"</t>
  </si>
  <si>
    <t>5.5.1</t>
  </si>
  <si>
    <t>43..</t>
  </si>
  <si>
    <t>The use of LED in Figure 4 seems disconnected to the preceding text. Suggest changing LED/LD to "Light Source" and removing LED from the title of Fig 4.</t>
  </si>
  <si>
    <t>5.5.1.3</t>
  </si>
  <si>
    <t>modes should be singlular</t>
  </si>
  <si>
    <t>remove the "s" from "modes"</t>
  </si>
  <si>
    <t>5.5.2</t>
  </si>
  <si>
    <t>Remove redundant text</t>
  </si>
  <si>
    <t>remove "MAC sublayer specification" after the first "7"</t>
  </si>
  <si>
    <t>misspelling - "on" instead of "one" layer</t>
  </si>
  <si>
    <t>1..</t>
  </si>
  <si>
    <t>The editorial lstyle of section 5.5.3 is different from the preceding sections. It might be a good idea to re-write in the same style</t>
  </si>
  <si>
    <t>17-18</t>
  </si>
  <si>
    <t>Idle patterns should not be limited to use for P-P. A pattern with appropriate characteristics must be used to prevent harmful flicker</t>
  </si>
  <si>
    <t>This technical comment may require some significant debate before it can be resolved</t>
  </si>
  <si>
    <t>Same a comment on line 17-18. Suitable idle patterns must be found that do not result in flicker</t>
  </si>
  <si>
    <t>The section 5.5.3 &amp; 5.5.4 seem to be duplication except for the last part of the last sentence of 5.5.3</t>
  </si>
  <si>
    <t>Remove one of these sections</t>
  </si>
  <si>
    <t>5.6.1</t>
  </si>
  <si>
    <t>Reference should be to Figure 8</t>
  </si>
  <si>
    <t>Replace 7 with 8</t>
  </si>
  <si>
    <t>Remove "up"</t>
  </si>
  <si>
    <t>5.6.3</t>
  </si>
  <si>
    <t>Punctation - and additional space between slotted and random</t>
  </si>
  <si>
    <t>Insert comma after "..slotted random access"</t>
  </si>
  <si>
    <t>5.6.3.2</t>
  </si>
  <si>
    <t>VLC sphere of influence is not a defined term. Use "operating space" or a term defined and used consistently for this concept</t>
  </si>
  <si>
    <t>5.6.4.4</t>
  </si>
  <si>
    <t>Figure 16 note under PHY Payload … + n</t>
  </si>
  <si>
    <t>Visible/Dimming frame is not one of 4 defined frame types</t>
  </si>
  <si>
    <t>Correct section 5.6.4 to include tis frame type and correct count</t>
  </si>
  <si>
    <t>Figure 17 - redraw using same format as Figures 13-16 including octet counts and notes. Replace description with a description using the same style as for the 4 other frame types and their construction</t>
  </si>
  <si>
    <t>5.6.5.1</t>
  </si>
  <si>
    <t>Hyphenate Nonbeacon-enabled</t>
  </si>
  <si>
    <t>replace with Non-beacon-enabled</t>
  </si>
  <si>
    <t>Missing period after "..backoff slots" and missing space in "theoptional"</t>
  </si>
  <si>
    <t>5.6.5.3</t>
  </si>
  <si>
    <t>Delete "is used"</t>
  </si>
  <si>
    <t>5.7.1</t>
  </si>
  <si>
    <t>Change "..keys are.." to "… keys is…"</t>
  </si>
  <si>
    <t>Change "..for which.." to "… for whom …"</t>
  </si>
  <si>
    <t>SAP is not defined. Spell out "Service Access Point"</t>
  </si>
  <si>
    <t>Soo-Young Chang</t>
  </si>
  <si>
    <t>CSUS</t>
  </si>
  <si>
    <t>need to put two words "visible light".</t>
  </si>
  <si>
    <t>revise as "… requirements for visible light wireless …."</t>
  </si>
  <si>
    <t>application should be plural rather than single.</t>
  </si>
  <si>
    <t>change application to applications</t>
  </si>
  <si>
    <t>modify a sentence.</t>
  </si>
  <si>
    <t>change either to this</t>
  </si>
  <si>
    <t>need to modify Figure 1.</t>
  </si>
  <si>
    <t>Delete "Master "and "Slave" from star topology and put a legend to explain dark circle and light circle as "Cordinator" and "Non-coordinator Device".</t>
  </si>
  <si>
    <t>5.3.2</t>
  </si>
  <si>
    <t>need to clarify a sentence.</t>
  </si>
  <si>
    <t>Need more explanation on " Further network structures ….. on the formation of the network" with detailed explanation.</t>
  </si>
  <si>
    <t>Need to move the whole section, 5.4 to an annex.</t>
  </si>
  <si>
    <t>Move the whole section, 5.4 to a new annex.</t>
  </si>
  <si>
    <t>5.5.1.4.1</t>
  </si>
  <si>
    <t>It is not clear whether CSK can have a separation in modulation domain from that of PHY 1. It is likely that CSK has a spectrum which covers both areas.</t>
  </si>
  <si>
    <t>Need to verify this separation for CSK.</t>
  </si>
  <si>
    <t>Need a number of the separation point for each type (and data rate).</t>
  </si>
  <si>
    <t>Calculate a number of the separation point between two band for each type (and data rate) and put it to Figure 5.</t>
  </si>
  <si>
    <t>A typo</t>
  </si>
  <si>
    <t>correct "within on layer" to "within one layer".</t>
  </si>
  <si>
    <t>It is not clear what shape of spectrum in the modulation domain VPM for intra-frame flicker compensation has and whether this spectrum covers only one side of the spectrum of Figure 5.</t>
  </si>
  <si>
    <t>Need to verify this spectrum so as to show that the CCA concept can be applied and to figure out how this concept can be applied to VPM.</t>
  </si>
  <si>
    <t>5.5.3.2</t>
  </si>
  <si>
    <t>It is not clear what shape of spectrum in the modulation domain VPM for light dimming has and whether this spectrum covers only one side of the spectrum of Figure 5.</t>
  </si>
  <si>
    <t xml:space="preserve">This color shift problem is only for CSK in this draft. </t>
  </si>
  <si>
    <t>Need to compensate color changes. Refer to a contribution which will be posted later.</t>
  </si>
  <si>
    <t>This section is almost a duplicate of the second paragraph of the previous section, 5.5.3.2.2.</t>
  </si>
  <si>
    <t>Need to remove this section.</t>
  </si>
  <si>
    <t>This section is an informative section.</t>
  </si>
  <si>
    <t>Need to move this section to a new annex.</t>
  </si>
  <si>
    <t>Need to specify modulation schemes that cause flickering.</t>
  </si>
  <si>
    <t>Need to put detailed information on modulation schemes.</t>
  </si>
  <si>
    <t>1. Need to verify the number 200 bps which causes flickering. 2. Need to modify "data rate" which is said to affect flickering.</t>
  </si>
  <si>
    <t>1. Need to put a reference for this number. 2. Need to modify "lower data rate than 200 bps" to "state changes lower than 200 changes per second".</t>
  </si>
  <si>
    <t>Need to add an explanation on the following sequence.</t>
  </si>
  <si>
    <t>1. Need to add some words at the end of the paragraph, "as shown in the following sequence as an example:"</t>
  </si>
  <si>
    <t>Need to modify the last sentence, "There are needed….".</t>
  </si>
  <si>
    <t>Change the last sentence, "There are needed…." to "A flickering needs to be defined and MFTP (Max Flickering Time Period)for VLC needs to be specified by human eye safety regulation".</t>
  </si>
  <si>
    <t>Need to explain the last sentence, "But if we ….." more in detail. It is not easy to figure out how this sentence is relevant to the standard if NRZ OOK is not adopted.</t>
  </si>
  <si>
    <t>Need to put more words for detailed explanation to clarify the meaning and relevance to the standard with the modulation scheme  and solution mentioned.</t>
  </si>
  <si>
    <t>Need to specify the detailed information on slots such as the number of slots in a frame and slot size in Figures 7 and 8.</t>
  </si>
  <si>
    <t>Need to put detailed information to specify slots and a frame.</t>
  </si>
  <si>
    <t>5.6.2</t>
  </si>
  <si>
    <t>Some schemes for network discovery needs to be introduced.</t>
  </si>
  <si>
    <t>Need to explain some schemes for network discovery.</t>
  </si>
  <si>
    <t>In figure 10, "(if requested)" needs to be added under Acknowledgement arrow.</t>
  </si>
  <si>
    <t>Add "(if requested)" under Acknowledgement arrow.</t>
  </si>
  <si>
    <t>5.6.3.1</t>
  </si>
  <si>
    <t>In figure 11, 1. All frames occupies one slot of the same size while they have different sizes. It results in inefficiency in throughput. 2. When using random access, the performance is low with fixed size slots.</t>
  </si>
  <si>
    <t xml:space="preserve">Need to modify the scheme or structure. </t>
  </si>
  <si>
    <t>The condition of "If a data frame is pending" is not needed because "Data request" is sent due to its recognition of pending data.</t>
  </si>
  <si>
    <t>Need to delete  "If a data frame is pending".</t>
  </si>
  <si>
    <t>In figure 12, 1. All frames occupies one slot of the same size while they have different sizes. It results in inefficiency in throughput. 2. When using random access, the performance is low with fixed size slots.</t>
  </si>
  <si>
    <t>Measures for synchronizationshould be specified in the standard.</t>
  </si>
  <si>
    <t xml:space="preserve">Need to introducue some schemes to achieve synchronization. </t>
  </si>
  <si>
    <t>This section needs more detailed explanations on the frame. Figure 17 should be redrawn and PHY Header should be renamed.</t>
  </si>
  <si>
    <t xml:space="preserve">Need to put more explanation on this section and a new figure for Figure 17. </t>
  </si>
  <si>
    <t>"Following the random backoff, the device transmits its frame" rather than "its data".</t>
  </si>
  <si>
    <t>Change "its data" to "its frame".</t>
  </si>
  <si>
    <t>What happens if the carrier sense mechanism is not active?</t>
  </si>
  <si>
    <t>Need to explain what will happen if the carrier sense mechanism is not active.</t>
  </si>
  <si>
    <t>Need a couple of space between two words.</t>
  </si>
  <si>
    <t>Put spaces between "slots" and "If" and "the" and "optional".</t>
  </si>
  <si>
    <t>What does "both" mean? Need to explain more in detail about "both of the IEEE802.15.7 PHYs".</t>
  </si>
  <si>
    <t>Put some words to explain more in detail about "both of the IEEE802.15.7 PHYs".</t>
  </si>
  <si>
    <t>6.1.2</t>
  </si>
  <si>
    <t>Band plan should be established using detector sensitivity rather than human eye sensitivity to have better performance. Therefore a new band plan can be introduced using photo detection device responsivities.</t>
  </si>
  <si>
    <t>A new band plan is needed for better performance. Refer to a contribution document which will be posted later.</t>
  </si>
  <si>
    <t>"(energy)" should be explained more in detail.</t>
  </si>
  <si>
    <t>Put some words to explain "(energy)".</t>
  </si>
  <si>
    <t xml:space="preserve">It is not easy to find " The regulatory documents listed below". </t>
  </si>
  <si>
    <t>" The regulatory documents listed below" should be explained more with the specific location of the listing.</t>
  </si>
  <si>
    <t>Most of the tables following Table 20 have incorrect table numbers.</t>
  </si>
  <si>
    <t>Rename table numbers from Table 20.</t>
  </si>
  <si>
    <t>In Figure 20, in Burst mode, there are two MAC PDU #n. These should be fixed.</t>
  </si>
  <si>
    <t>Redraw the figure with correct PDU numbers.</t>
  </si>
  <si>
    <t>In Figure 21, to maintain consistency. HCS needs its size information.</t>
  </si>
  <si>
    <t>Put "(16 bits)" in the HCS box.</t>
  </si>
  <si>
    <t>In Figure 22, channel estimation sequence may not be needed if the receiver is able to compensate distortion from the channel.</t>
  </si>
  <si>
    <t>A channel compensation algorithm can rearrange constellation points at receiver without channel estimation for better performance. Refer to a contribution document which will be posted later.</t>
  </si>
  <si>
    <t>why does the system need to distinguish different PHY topologies by using four preambles? What benefits can be enjoyed?</t>
  </si>
  <si>
    <t>Need to explain what benefits with the different preamble sequences we can have and why.</t>
  </si>
  <si>
    <t xml:space="preserve">Need to have an un-abbreviated name of CDR in the text. </t>
  </si>
  <si>
    <t xml:space="preserve">Put  an un-abbreviated name of CDR in the text. </t>
  </si>
  <si>
    <t xml:space="preserve">Need to mention about default preamble transmission illustrated in Figure 23 in the section. </t>
  </si>
  <si>
    <t xml:space="preserve">Put an explanation about default preamble transmission illustrated in Figure 23 in this section. </t>
  </si>
  <si>
    <t xml:space="preserve">Need to verify that the sequences listed in Figure 24 have higher correlation performance than other sequences. </t>
  </si>
  <si>
    <t xml:space="preserve">Ask the proposer of these sequences to show this verification. </t>
  </si>
  <si>
    <t>Is this OOK modulation also used for PHY type 2? What about putting "with Manchester coding" after OOK modulation?</t>
  </si>
  <si>
    <t>Need to explain how this modulation works for PHY type 2 and put "with Manchester coding" after "OOK modulation".</t>
  </si>
  <si>
    <t>Why is P1 needed if it can be used with any topology? What benefits can we have with this sequence?</t>
  </si>
  <si>
    <t>Put some words to explain justification on why P1 is useful.</t>
  </si>
  <si>
    <t>6.4.2</t>
  </si>
  <si>
    <t>Same comment to 6.4.1.1. Is this OOK modulation also used for PHY type 2? What about putting "with Manchester coding" after OOK modulation?</t>
  </si>
  <si>
    <t>A typo - do not need to have "-" in "supported".</t>
  </si>
  <si>
    <t>Remove "-" in "sup-ported".</t>
  </si>
  <si>
    <t>6.5.1</t>
  </si>
  <si>
    <t>In Table 23, how can Band plan ID be specified - especially when multiple light sources are used?</t>
  </si>
  <si>
    <t>Need to explain how this Babd plan ID works  - especially when multiple light sources are used.</t>
  </si>
  <si>
    <t>6.5.2</t>
  </si>
  <si>
    <t>In Table 25, RF channel can be replaced with "visible light" channel. What does a different channel mean? What is the difference between two different channels?</t>
  </si>
  <si>
    <t>Need to explain how the coordinator controls channels.</t>
  </si>
  <si>
    <t>Editor's note should be resolved. This issue should be addressed and finalized. What procedures should be followed after link establishment? What should be done after link establishment?</t>
  </si>
  <si>
    <t>Need to explain how the coordinator controls link establishment.</t>
  </si>
  <si>
    <t>6.6.3</t>
  </si>
  <si>
    <t>How much performance degradation is expected with this puncturing? Need analysis.</t>
  </si>
  <si>
    <t>Need to verify that this puncturing works with moderate performance degradation.</t>
  </si>
  <si>
    <t>Change 2.3 to 2/3.</t>
  </si>
  <si>
    <t>How can these equations be verified? Is this applied for link establishment? For link establishment case, how can Lpacket be determined?</t>
  </si>
  <si>
    <t>Need verification and explanations.</t>
  </si>
  <si>
    <t>6.6.4.1</t>
  </si>
  <si>
    <t>How can the transmitter check the receiver's capability for dimming support before dimming using VPM?</t>
  </si>
  <si>
    <t>Need an explanation.</t>
  </si>
  <si>
    <t>In Figure 35, the left bottom figure needs the percentile number (25 %).</t>
  </si>
  <si>
    <t>Put a number - 25.</t>
  </si>
  <si>
    <t>Same comment as for 6.6.4.1. How can the transmitter check the receiver's capability for dimming support before dimming using VPM?</t>
  </si>
  <si>
    <t>Section 6.7.1 should be revised with a new figure. It needs detailed explanations.</t>
  </si>
  <si>
    <t>Need Figure 36 to be modified and add explanations.</t>
  </si>
  <si>
    <t>Same comment for Section 6.7.1. Section 6.8.2 should be revised with a new figure. It needs detailed explanations.</t>
  </si>
  <si>
    <t>6.8.4</t>
  </si>
  <si>
    <t>CSK does not needRLL because it is a constant intensity modulation.</t>
  </si>
  <si>
    <t>CSK's constellation can be optimized with the characteristics light sources used. Therefore better constellation can be used for better performance for CSK.</t>
  </si>
  <si>
    <t>Better constellations depending on the symbol sizes should be used for better performance. Refer to a contribution document which will be posted later.</t>
  </si>
  <si>
    <t>Same issue as for Section 6.8.5. CSK's constellation can be optimized with the characteristics light sources used. Therefore better constellation can be applied for better performance for CSK.</t>
  </si>
  <si>
    <t>CSK does not need to have calibration. The receiver can calibrate by itself using received signals.</t>
  </si>
  <si>
    <t>Constellations can be calibrated at the receiver without calibration signals from the transmitter. Refer to a contribution document which will be posted later.</t>
  </si>
  <si>
    <t>This section is almost identical to 6.8.5. Once again, CSK's constellation can be optimized with the characteristics light sources used. Therefore better constellation can be used for better performance for CSK.</t>
  </si>
  <si>
    <t>6.9.5</t>
  </si>
  <si>
    <t>CCA concept should be reviewed by analyzing spectral shapes of modulated signals in modulation domain.</t>
  </si>
  <si>
    <t>Need to verify the spectral shapes of modulated signals.</t>
  </si>
  <si>
    <t>Need to check whether flickering is the problem with visibility patterns in Figure 47 - especially for lower data rates.</t>
  </si>
  <si>
    <t>Need to verify the possibility of flickering with the patterns.</t>
  </si>
  <si>
    <t xml:space="preserve">Need to check how much performance degradation as the duty cycle of VPM increases or decreases. With 50 % duty cycle, the best performance will be guaranteed. It needs to check whether linear and continuous dimming control is possible with VPM. </t>
  </si>
  <si>
    <t>Need to evaluate performance degradation and compare this with those of other modulation schemes.</t>
  </si>
  <si>
    <t>6.9.6.3</t>
  </si>
  <si>
    <t>CSK dimming entails color shift because of analog dimming. Need to have a compensation scheme for these color changes due to dimming.</t>
  </si>
  <si>
    <t>Need to have compensation schemes for color changes.</t>
  </si>
  <si>
    <t>In PHY, in Figure 49, light dimming input can be applied to any of the blocks depending on how dimming is controlled and which dimming control scheme is used.</t>
  </si>
  <si>
    <t>Need to have more block diagrams for various dimming control cases.</t>
  </si>
  <si>
    <t>David Cypher</t>
  </si>
  <si>
    <t>NO</t>
  </si>
  <si>
    <t>YES</t>
  </si>
  <si>
    <t>Spell out first usage of an acronym LED</t>
  </si>
  <si>
    <t>Light Emitting Diode (LED)</t>
  </si>
  <si>
    <t>Spell out first usage of an acronym WPAN</t>
  </si>
  <si>
    <t>Wireless Personal Area Network (WPAN)</t>
  </si>
  <si>
    <t xml:space="preserve">Why was the text from the IEEE SA FrameMaker Template not used?  The same text as in the 2009 IEEE Standards style Manual 10.4.2 a) </t>
  </si>
  <si>
    <t>Replaced entire clause with text from IEEE SA Framemaker Template ""The following referenced documents are indispensable for the application of this document. For dated references, only the edition cited applies. For undated references, the latest edition of the referenced document (including any amendments or corrigenda) applies.</t>
  </si>
  <si>
    <t>Why is the 2009 IEEE Standards Style Manual 10.4 not being followed?</t>
  </si>
  <si>
    <t>Follow style manual and remove the subclauses and properly list the normative references.</t>
  </si>
  <si>
    <t>ITU-T Z.100 is not used in this standard, therefore how can it be a normative reference?</t>
  </si>
  <si>
    <t>Remove the reference or site in the body of this standard where it is used, as per 2009 IEEE Standards style manual 10.4</t>
  </si>
  <si>
    <t>ISO/IEC 15802-1 is not referenced in this standard.</t>
  </si>
  <si>
    <t>ITU-T X.210 is not referenced in this standard.</t>
  </si>
  <si>
    <t>ISO/IEC 10039 is not referenced in this standard</t>
  </si>
  <si>
    <t>ISO/IEC 9646-7 is not referenced in this standard</t>
  </si>
  <si>
    <t>ISO/IEC 9646-1 is not referenced in this standard</t>
  </si>
  <si>
    <t>ISO/IEC/8802-2 is not referenced in this standard</t>
  </si>
  <si>
    <t>2009 IEEE Standards Style Manual 10.6 is not being followed.</t>
  </si>
  <si>
    <t xml:space="preserve">Correct clause following 2009 IEEE Standards Style Manual </t>
  </si>
  <si>
    <t>Missing a lot of acronyms, making the body of the standard difficult to read.</t>
  </si>
  <si>
    <t>Add missing Acronyms</t>
  </si>
  <si>
    <t>Spell out first occurence and add to acronym list</t>
  </si>
  <si>
    <t>two periods side by side</t>
  </si>
  <si>
    <t>Delete one</t>
  </si>
  <si>
    <t>2009 IEEE Standards Style Manual 10.1 is not being followed.</t>
  </si>
  <si>
    <t>Remove "(Informative)".   Body of standard is always normative.</t>
  </si>
  <si>
    <t>Missing closing )</t>
  </si>
  <si>
    <t>Add missing closing )</t>
  </si>
  <si>
    <t>Word agreement in number not met</t>
  </si>
  <si>
    <t>Change to "This mode uses …"</t>
  </si>
  <si>
    <t>What? "… within on layer."</t>
  </si>
  <si>
    <t>"… within one layer."</t>
  </si>
  <si>
    <t>It states that details are described in 5.5.4, but it is marked as informative.  Therefore 5.5.4 is not informative, but normative, No?</t>
  </si>
  <si>
    <t>Remove "(Informative)" from 5.5.4.   Body of standard is always normative.</t>
  </si>
  <si>
    <t>5.5.3.2.1</t>
  </si>
  <si>
    <t>comma preceding "as well as"</t>
  </si>
  <si>
    <t>" … , as well as ..."</t>
  </si>
  <si>
    <t>Figure 30 has nothing to do with idle pattern or data frame.</t>
  </si>
  <si>
    <t>Correct Figure reference Could it be Figure 6?</t>
  </si>
  <si>
    <t>Circular reference to 5.6</t>
  </si>
  <si>
    <t>remove / rewrite</t>
  </si>
  <si>
    <t>Figure 8 is wrong reference</t>
  </si>
  <si>
    <t>Replace with Figure 7b</t>
  </si>
  <si>
    <t xml:space="preserve">Figure 7 is wrong reference </t>
  </si>
  <si>
    <t>Replace with Figure 8</t>
  </si>
  <si>
    <t>Wrong level of indent.  It should be under 5.6.2 as 5.6.2.1</t>
  </si>
  <si>
    <t>Increase level of indent to 5.6.2.1, since it relates to 5.6.2 Data transfer model</t>
  </si>
  <si>
    <t>The text in the paragraph preceding Figure 10  states an optional acknowledgment frame, while the figure shows no option.</t>
  </si>
  <si>
    <t>Correct inconsistency, 1) add "(if requested)", if this is the correction or 2) remove the work optional from the text, if this is the correction.</t>
  </si>
  <si>
    <t>remove extra space from before the period</t>
  </si>
  <si>
    <t>remove extra space from before the comma</t>
  </si>
  <si>
    <t>The text in the paragraph preceding Figure 11  states an optional acknowledgment frame, while the figure shows no option.</t>
  </si>
  <si>
    <t>The text in the paragraph preceding Figure 12  states an optional acknowledgment frame, while the figure shows no option.</t>
  </si>
  <si>
    <t>5.6.4</t>
  </si>
  <si>
    <t>the text states four frame types,  and covers five subclauses, but read the rest of the document there are six.</t>
  </si>
  <si>
    <t>There are too many inconsistencies to provide a solution.  Are there two ack frames (one with no payload and one with payload)? As but one example.</t>
  </si>
  <si>
    <t>5.6.4.2</t>
  </si>
  <si>
    <t>add a space between Sequencefield</t>
  </si>
  <si>
    <t>"… Sequence field …"</t>
  </si>
  <si>
    <t>remove comma after packet</t>
  </si>
  <si>
    <t>5.6.4.3</t>
  </si>
  <si>
    <t>Figure 16 Command type overlaps Command Payload</t>
  </si>
  <si>
    <t>Move the side of the box representing the Command Payload, so as to not overlap the Command type</t>
  </si>
  <si>
    <t>"… slotsIf theoptional collision …"</t>
  </si>
  <si>
    <t>"… slots.  If the optional collision …"</t>
  </si>
  <si>
    <t>Wrong level of indent.  It should be under 5.6 as 5.6.5 as stated in 5.6.</t>
  </si>
  <si>
    <t>Correct indent level</t>
  </si>
  <si>
    <t>Add space</t>
  </si>
  <si>
    <t>VLC regulations</t>
  </si>
  <si>
    <t>What is ecr?</t>
  </si>
  <si>
    <t>Add to acronym list and spell out here on first usage</t>
  </si>
  <si>
    <t>For safety reasons, should not needs to be shall not</t>
  </si>
  <si>
    <t>Change should to shall</t>
  </si>
  <si>
    <t>5.5.3.3</t>
  </si>
  <si>
    <t>Both this subclause and the next have the same heading. If so, then there is not need for separate subclauses.</t>
  </si>
  <si>
    <t>remove heading 5.5.3.4</t>
  </si>
  <si>
    <t>2009 IEEE Standards Style Manual 11.1 is not being followed.</t>
  </si>
  <si>
    <t>remove heading 5.7.1, since there is no other subclause.</t>
  </si>
  <si>
    <t>Be consistent on the spelling of acknowledgement or acknowledgment both are use and both are correct.  However for consistency use only one.</t>
  </si>
  <si>
    <t>Use one spelling throughout</t>
  </si>
  <si>
    <t>Text here states three (3) PHY options, but text of 6.1 uses both, implying but two PHY options.</t>
  </si>
  <si>
    <t>Fix inconsistency, replace both with all</t>
  </si>
  <si>
    <t>text states documents listed below, but where?  How far below</t>
  </si>
  <si>
    <t>Remove sentence</t>
  </si>
  <si>
    <t>States provided in annex X, but there is no annex X and Annex I is empty</t>
  </si>
  <si>
    <t xml:space="preserve">Remove the last paragraph of 6.1.2 entirely </t>
  </si>
  <si>
    <t>6.1.4</t>
  </si>
  <si>
    <t>Table 5 lists three types of phys, while table 4 states CSK, not Phy Type 3</t>
  </si>
  <si>
    <t>Consistently name the third phy type as either type three (3) or CSK</t>
  </si>
  <si>
    <t>6.2.1.2</t>
  </si>
  <si>
    <t>The statement is not always true.  It is true only when an acknowledgement is received from the peer.  Otherwise there is no knowledge of whether the peer received the data.  What is confirmed is transmission by the local PHY layer</t>
  </si>
  <si>
    <t>Correct to make a true statement</t>
  </si>
  <si>
    <t>6.2.2.3.1</t>
  </si>
  <si>
    <t>In table 12, wrong table reference in valid range column</t>
  </si>
  <si>
    <t>Change 24 to 25</t>
  </si>
  <si>
    <t>6.2.2.4.2</t>
  </si>
  <si>
    <t xml:space="preserve">Wrong reference </t>
  </si>
  <si>
    <t>Change 6.2.2.6.3 to 6.2.2.3.3</t>
  </si>
  <si>
    <t>6.2.2.5.3</t>
  </si>
  <si>
    <t>Change till to until</t>
  </si>
  <si>
    <t>6.2.2.7.1</t>
  </si>
  <si>
    <t>no table reference</t>
  </si>
  <si>
    <t>Change X to 25</t>
  </si>
  <si>
    <t>6.2.2.7.3</t>
  </si>
  <si>
    <t>Wrong table reference</t>
  </si>
  <si>
    <t>change 19 to 25</t>
  </si>
  <si>
    <t>6.2.2.8.1</t>
  </si>
  <si>
    <t>6.2.2.8.2</t>
  </si>
  <si>
    <t>The statement that 6.2.2.8.3 contains fully described, is a false statement because it is not fully described there</t>
  </si>
  <si>
    <t>Possibly wrong reference which should be 6.2.2.7.3</t>
  </si>
  <si>
    <t>Table 19: Valid range of enumerated values is not thoses used in 6.2.2.9.3</t>
  </si>
  <si>
    <t>Replace all with COMPLETE</t>
  </si>
  <si>
    <t>Table 19: Description is about CCA not dimmer.</t>
  </si>
  <si>
    <t>replace CCA with DIMMER.request</t>
  </si>
  <si>
    <t>6.2.2.10.2</t>
  </si>
  <si>
    <t>The statement is not ture about fully described in 6.2.2.10.3 for it only contains SUCCESS.  But this is contridicts what is stated in 6.2.2.9.3</t>
  </si>
  <si>
    <t xml:space="preserve">It looks like no one knows what the dimmer is for and what it does and the text does not help another to learn either.   Remove both 6.2.2.9 and 6.2.2.10. </t>
  </si>
  <si>
    <t>6.2.3</t>
  </si>
  <si>
    <t>Table 20: BUSY row: THe change unusual capitalization</t>
  </si>
  <si>
    <t>The</t>
  </si>
  <si>
    <t>Table 20: IDLE row: correct spelling of idel</t>
  </si>
  <si>
    <t>Idle</t>
  </si>
  <si>
    <t>Table 20: SUCCESS row: there is no ED operation (there are only passive and active scans)</t>
  </si>
  <si>
    <t>Replace ED with CCA</t>
  </si>
  <si>
    <t xml:space="preserve">YES </t>
  </si>
  <si>
    <t>Table 20: missing COMPLETE as stated in 6.2.2.9.3 page 36, line 10</t>
  </si>
  <si>
    <t>Add row with COMPLETE</t>
  </si>
  <si>
    <t xml:space="preserve">Figure 22 already contains TBD </t>
  </si>
  <si>
    <t>What is CDR?</t>
  </si>
  <si>
    <t>There are only 15 bits shown in the the four preambles, where is the 16th bit?</t>
  </si>
  <si>
    <t>Add missing column</t>
  </si>
  <si>
    <t>The statement is that there is but one preamble shown in Figure 24, but there are four</t>
  </si>
  <si>
    <t>Change "The preamble patterns of Figure 24 …"</t>
  </si>
  <si>
    <t>The statement about this CRC applying to PHY header and MAC header is confusing.  How can the MAC header be included if there are multiple MAC frames per PHY frame?</t>
  </si>
  <si>
    <t>If the statement is supposed to be true, add text describing how this is done when creating for sending and decomposing when receiving.</t>
  </si>
  <si>
    <t xml:space="preserve">The Equation has scalar values rather than exponents </t>
  </si>
  <si>
    <t>Make scalars superscript to represent exponents</t>
  </si>
  <si>
    <t>6.4.1.6</t>
  </si>
  <si>
    <t>The X15 has scalar value rather than exponent</t>
  </si>
  <si>
    <t>Make 15 a superscript to represent an exponent</t>
  </si>
  <si>
    <t>sup-ported</t>
  </si>
  <si>
    <t>supported</t>
  </si>
  <si>
    <t xml:space="preserve">Table 23 What is the meaning of the cloumn bit?  Does it represent bit position?  Number of bits?  </t>
  </si>
  <si>
    <t>I have no clue, since there is no place for the PHY header  shown in Figure 21 or Figure 22</t>
  </si>
  <si>
    <t>Table 24: What is meant by the Value column?   Are these fixed standard values or defaults or something else?</t>
  </si>
  <si>
    <t>Unknown</t>
  </si>
  <si>
    <t>Wrong reference 6.1.4</t>
  </si>
  <si>
    <t>Wrong reference 6.1.2</t>
  </si>
  <si>
    <t>Misplaced modifiers</t>
  </si>
  <si>
    <t>The type 1 PHY is targetted towards applications requiring data rates shown in Table 2 and operating in devices which are several tens of meters in range.</t>
  </si>
  <si>
    <t>The X4 has scalar value rather than exponent</t>
  </si>
  <si>
    <t>Make 4 a superscript to represent an exponent</t>
  </si>
  <si>
    <t>What is meaning of shorted</t>
  </si>
  <si>
    <t>Perhaps shortened?</t>
  </si>
  <si>
    <t>6.6.2</t>
  </si>
  <si>
    <t>Do not use contractions</t>
  </si>
  <si>
    <t>do not</t>
  </si>
  <si>
    <t>Figure 29, 30, 31, 32, 33, 34, and 35 are not referenced in the text</t>
  </si>
  <si>
    <t>Delete all four figures unless text references are added</t>
  </si>
  <si>
    <t>What is the "above" procedure to which is referred?</t>
  </si>
  <si>
    <t>2009 IEEE Standards Style Manual 11.3 is not followed</t>
  </si>
  <si>
    <t>update list's numbering</t>
  </si>
  <si>
    <t xml:space="preserve">What is Run Length is limited 4?  Is 4 to be there?  </t>
  </si>
  <si>
    <t>Run length is limited to four</t>
  </si>
  <si>
    <t>The type 2 PHY is targetted towards applications requiring data rates shown in Table 3 and operating in devices which are several meters in range.</t>
  </si>
  <si>
    <t>3.2 Mbps does not exist</t>
  </si>
  <si>
    <t>Should it be 1.25 Mbps?</t>
  </si>
  <si>
    <t>6.7.2</t>
  </si>
  <si>
    <t>Is it PHY I or should it be PHY II?</t>
  </si>
  <si>
    <t>Since 6.7.3.2 does not contain the answer but is only a pointer, add the base reference here</t>
  </si>
  <si>
    <t>Change 6.7.3.2 to [B24] Clause 11</t>
  </si>
  <si>
    <t>Figure 42 is wrong reference</t>
  </si>
  <si>
    <t>more likely Figure 44</t>
  </si>
  <si>
    <t>Replace below with Figure 42, since when the Figures are properly reordered it will not be below.</t>
  </si>
  <si>
    <t>replace below with Figure 42</t>
  </si>
  <si>
    <t>Replace below equation with Figure 43, since when the Figures are properly reordered it will not be below.</t>
  </si>
  <si>
    <t>replace "below equation" with Figure 43</t>
  </si>
  <si>
    <t>Figure is unreadable</t>
  </si>
  <si>
    <t>replace with readable figure</t>
  </si>
  <si>
    <t>Figure 3y replace with Figure 45</t>
  </si>
  <si>
    <t>replace Figure 3y with Figure 45</t>
  </si>
  <si>
    <t>Figure 35 replace with Figure 46</t>
  </si>
  <si>
    <t>replace Figure 35 with Figure 46</t>
  </si>
  <si>
    <t>Figure 46 is unreadable. It is also a repeat of Figure 39</t>
  </si>
  <si>
    <t>2009 IEEE Standards Style Manual</t>
  </si>
  <si>
    <t>replace section with subclause</t>
  </si>
  <si>
    <t>If turnaround time is less than aTurnaroundTime (zero) in 6.5.1, then we are entering negative time.</t>
  </si>
  <si>
    <t>Physically impossible</t>
  </si>
  <si>
    <t>6.9.4.1</t>
  </si>
  <si>
    <t>ED is stated, but there is no ED in scanning</t>
  </si>
  <si>
    <t>x.x.x.x ?</t>
  </si>
  <si>
    <t>How about 6.2.1.3.1 page 28</t>
  </si>
  <si>
    <t>6.9.6</t>
  </si>
  <si>
    <t>Replace four occurrences of Clause with subclause</t>
  </si>
  <si>
    <t>Add period to end of sentence</t>
  </si>
  <si>
    <t>Figures show, text describes</t>
  </si>
  <si>
    <t>Replace shown with described</t>
  </si>
  <si>
    <t>Figure 49 is not referenced</t>
  </si>
  <si>
    <t>Remove figure</t>
  </si>
  <si>
    <t>replace shown below with shown in Figure 50. However Figure 50 is a repeat of Figure 6</t>
  </si>
  <si>
    <t>NO need to repeat figure here</t>
  </si>
  <si>
    <t>7.1.1.1.2</t>
  </si>
  <si>
    <t>Table 30: DataRate row: TBD here but 0, 1,2,3,4 in Table 32</t>
  </si>
  <si>
    <t>Fix inconsistency</t>
  </si>
  <si>
    <t>7.1.1.3.1</t>
  </si>
  <si>
    <t>0x01 is reserved in Table 30, so how can it not be for Table 32?</t>
  </si>
  <si>
    <t>aMaxMACFrameSize does not exist in text</t>
  </si>
  <si>
    <t>macSyncSymbolOffset is not intable 25, but 85 and not in 7.4.1 but int 7.4.2</t>
  </si>
  <si>
    <t>7.1.2</t>
  </si>
  <si>
    <t>There are not markings in table 35, so there is no need for this text</t>
  </si>
  <si>
    <t>Remove text about diamonds, and asterisk.</t>
  </si>
  <si>
    <t>There is no line for MLME-DIMMER which is listed in 7.1.16.1</t>
  </si>
  <si>
    <t>7.1.3.1.1</t>
  </si>
  <si>
    <t>The is no CoordWPANId in table 36, so is it to be deleted here or added there?</t>
  </si>
  <si>
    <t>7.1.4.3.1</t>
  </si>
  <si>
    <t>Is it DevicePANId as here or DeviceWPANId as in Table 42</t>
  </si>
  <si>
    <t>7.1.5.1.1</t>
  </si>
  <si>
    <t>Table 44 Wrong reference 6.1.4</t>
  </si>
  <si>
    <t>7.1.6.1.1</t>
  </si>
  <si>
    <t xml:space="preserve">Table 25 is for PHY.  Does this primitive also permit access to PHY elements?  It also only points to the security elements.  Why not point to the MAC elements </t>
  </si>
  <si>
    <t>Add Table 85 and delete table 25</t>
  </si>
  <si>
    <t>only security pointed to</t>
  </si>
  <si>
    <t>Add table 85</t>
  </si>
  <si>
    <t>7.1.6.2.1</t>
  </si>
  <si>
    <t>7.1.9.2.1</t>
  </si>
  <si>
    <t>RANGING_NOT_SUPPORTED is not described making the statement in 7.1.9.2.3 false.</t>
  </si>
  <si>
    <t>Delete RANGING_NOT_SUPPORTED</t>
  </si>
  <si>
    <t>7.1.10.1.1</t>
  </si>
  <si>
    <t>ED and orphan scanning is not permited as per the Scantypes of active and passive only</t>
  </si>
  <si>
    <t>Remove ED and orphan related text</t>
  </si>
  <si>
    <t>7.1.10.1.3</t>
  </si>
  <si>
    <t>There is no ED scanning</t>
  </si>
  <si>
    <t>Remove ED</t>
  </si>
  <si>
    <t>7.1.10.2.2</t>
  </si>
  <si>
    <t>There is no orphan scan</t>
  </si>
  <si>
    <t>Remove related text</t>
  </si>
  <si>
    <t>There is no ENERGYDetectList in Table 55</t>
  </si>
  <si>
    <t>Remove from primitive's parameter list</t>
  </si>
  <si>
    <t>7.1.11.1.2</t>
  </si>
  <si>
    <t>CHANNEL_ACCESS_FAILURE and NO_ACK are described here but not part of Table 58</t>
  </si>
  <si>
    <t>Add to TABLE 58</t>
  </si>
  <si>
    <t>7.1.12.1.1</t>
  </si>
  <si>
    <t>7.1.12.1.3</t>
  </si>
  <si>
    <t>7.1.12.2.1</t>
  </si>
  <si>
    <t>7.1.13.1.1</t>
  </si>
  <si>
    <t>Channel page is in table 59, but not in primitive's parameter list</t>
  </si>
  <si>
    <t>Add to list</t>
  </si>
  <si>
    <t>7.1.14.2.1</t>
  </si>
  <si>
    <t>7.1.14.3</t>
  </si>
  <si>
    <t>Why is this subclause not part of 7.1.14.1.4?  It has nothing to do with MLME-SYNC-LOSS</t>
  </si>
  <si>
    <t>Move to 7.1.14.1.4</t>
  </si>
  <si>
    <t>7.1.15.3</t>
  </si>
  <si>
    <t>Figure 61 shows Message Sequence chart for requesting data from a coordinator, not performing the dimming function</t>
  </si>
  <si>
    <t>replace "performing the dimming function" with "requesting data from a coordinator"</t>
  </si>
  <si>
    <t>7.1.16</t>
  </si>
  <si>
    <t>The editor's note is wrong and should be need to add a new figure showing dimming function</t>
  </si>
  <si>
    <t>add new figure for dimmimg function as soon as some one knows what it does and the text is properly corrected.</t>
  </si>
  <si>
    <t>Is this a PHY or MAC layer primitive?</t>
  </si>
  <si>
    <t>Change PLME to MLME</t>
  </si>
  <si>
    <t>Is this going to use the existing SET primitives and PIB or is it going to create yet another PIB for dimming only?</t>
  </si>
  <si>
    <t>Remove DIM in name</t>
  </si>
  <si>
    <t>Change table 84 to 85 for access to macDIM element</t>
  </si>
  <si>
    <t>Change table 84 to 85</t>
  </si>
  <si>
    <t>7.1.16.2.1</t>
  </si>
  <si>
    <t>Table 66 is wrong apparently a very bad copy paste mistake.</t>
  </si>
  <si>
    <t>Remove all enumerations but SUCCESS and replace "a CCA" with dimming.</t>
  </si>
  <si>
    <t>7.2.1</t>
  </si>
  <si>
    <t>Figure 62 contains two Destination Addresses.  I can only assume that this is wrong</t>
  </si>
  <si>
    <t xml:space="preserve">Remove </t>
  </si>
  <si>
    <t>WPAN ID Compression is no longer applicable, since there are not two WPAN ID in the frame format</t>
  </si>
  <si>
    <t>Remove</t>
  </si>
  <si>
    <t>7.2.1.1.16</t>
  </si>
  <si>
    <t>7.2.2.1.2</t>
  </si>
  <si>
    <t>Battery Life Extension is not described in the text</t>
  </si>
  <si>
    <t>Add missing text</t>
  </si>
  <si>
    <t>The Acknowledgement frame format contains no payload, but the rest of the text describe extra infromation that is some how conveyed</t>
  </si>
  <si>
    <t>Remove all text of 7.2.2.2 on page 140</t>
  </si>
  <si>
    <t>7.2.3.1</t>
  </si>
  <si>
    <t>A device is not a who, it is a what.</t>
  </si>
  <si>
    <t>Change who to that</t>
  </si>
  <si>
    <t>7.2.3.2</t>
  </si>
  <si>
    <t>There is no Figure Y</t>
  </si>
  <si>
    <t>Change Y to 79</t>
  </si>
  <si>
    <t>If there is only one octet, then how can one have all of the bits listed in Table 72?</t>
  </si>
  <si>
    <t>7.2.3.2.1</t>
  </si>
  <si>
    <t>Bit appears to represent bit positions in the Capability Information field.</t>
  </si>
  <si>
    <t>Change column heading to Bit position</t>
  </si>
  <si>
    <t>There is no alternate phy CSK, it is a third option</t>
  </si>
  <si>
    <t>Remove alternate and add III</t>
  </si>
  <si>
    <t>Bits are not in order</t>
  </si>
  <si>
    <t>Move to end of table</t>
  </si>
  <si>
    <t>Reorder items to align with ordering in the bitmap of table 72</t>
  </si>
  <si>
    <t>Names are not the same</t>
  </si>
  <si>
    <t>number of LED per optical sources</t>
  </si>
  <si>
    <t>bands used for CSK</t>
  </si>
  <si>
    <t>K is not kilo. k is kilo (SI units)</t>
  </si>
  <si>
    <t>change K to k</t>
  </si>
  <si>
    <t>7.2.3.4.2</t>
  </si>
  <si>
    <t>If table 78 contains all othe subfields of the data payload field, then where does the "real" data go?</t>
  </si>
  <si>
    <t>Add another column for the real data</t>
  </si>
  <si>
    <t>Wrong reference 7.6.9</t>
  </si>
  <si>
    <t>Try 7.3.11</t>
  </si>
  <si>
    <t>This is not a MAC command frame, but a field inside some commands</t>
  </si>
  <si>
    <t>Delete row</t>
  </si>
  <si>
    <t>7.6.12 does not describe a command frame.</t>
  </si>
  <si>
    <t>7.3.2</t>
  </si>
  <si>
    <t>Since the use of the is for the main PAN coordinator and a is for any coordinator participating, then add a here</t>
  </si>
  <si>
    <t>Add "a"</t>
  </si>
  <si>
    <t>7.3.9</t>
  </si>
  <si>
    <t>What is FOV?</t>
  </si>
  <si>
    <t xml:space="preserve"> 7.3.11</t>
  </si>
  <si>
    <t>Change xxx to 93</t>
  </si>
  <si>
    <t>7.3.12.1</t>
  </si>
  <si>
    <t>7.6.12 does not  describe the mobility fields</t>
  </si>
  <si>
    <t>Add missing text here that describes the mobility fields</t>
  </si>
  <si>
    <t>7.3.13</t>
  </si>
  <si>
    <t xml:space="preserve">GTS Starting Slot is not described in the text </t>
  </si>
  <si>
    <t>Add missing text describing the coding of this field</t>
  </si>
  <si>
    <t>7.3.15.1</t>
  </si>
  <si>
    <t>7.6.11 does not describe the multiple channel information</t>
  </si>
  <si>
    <t>Add missing text here</t>
  </si>
  <si>
    <t>7.3.16.1</t>
  </si>
  <si>
    <t>7.6.17 does not describe the multiple channel information</t>
  </si>
  <si>
    <t>Text and table 83 appear to describe a new command frame, but no new subclause for it</t>
  </si>
  <si>
    <t>Delete entire text</t>
  </si>
  <si>
    <t>7.4.2</t>
  </si>
  <si>
    <t>Table 25 is referenced, but this is not the MAC PIB</t>
  </si>
  <si>
    <t>Change 25 to 85 and 95</t>
  </si>
  <si>
    <t>7.1.16.1.2</t>
  </si>
  <si>
    <t>request primitives used heading Appropriate usage.  Confirm primitives used heading when generated</t>
  </si>
  <si>
    <t>For consistency chagne heading to Appropriate usage</t>
  </si>
  <si>
    <t>7.2.2.2.1</t>
  </si>
  <si>
    <t>remove heading 7.2.2.2.1, since there is no other subclause.</t>
  </si>
  <si>
    <t>7.3.1.1</t>
  </si>
  <si>
    <t>remove heading 7.3.1.1, since there is no other subclause.</t>
  </si>
  <si>
    <t>remove heading 7.3.12.1, since there is no other subclause.</t>
  </si>
  <si>
    <t>remove heading 7.3.15.1, since there is no other subclause.</t>
  </si>
  <si>
    <t>remove heading 7.3.16.1, since there is no other subclause.</t>
  </si>
  <si>
    <t>7.3.17.1</t>
  </si>
  <si>
    <t>remove heading 7.3.17.1, since there is no other subclause.</t>
  </si>
  <si>
    <t>7.6.10.1</t>
  </si>
  <si>
    <t>remove heading 7.6.10.1, since there is no other subclause.</t>
  </si>
  <si>
    <t>remove heading 7.6.17.1, since there is no other subclause.</t>
  </si>
  <si>
    <t>7.7.3.3.1</t>
  </si>
  <si>
    <t>remove heading 7.7.3.3.1, since there is no other subclause.</t>
  </si>
  <si>
    <t>7.9.1</t>
  </si>
  <si>
    <t>remove heading 7.9.1, since there is no other subclause.</t>
  </si>
  <si>
    <t>H</t>
  </si>
  <si>
    <t>H1</t>
  </si>
  <si>
    <t>remove heading H.1, since there is no other subclause.</t>
  </si>
  <si>
    <t>B</t>
  </si>
  <si>
    <t>2009 IEEE Standards Style Manual 10.7.1</t>
  </si>
  <si>
    <t xml:space="preserve">Reorder annexes accordingly </t>
  </si>
  <si>
    <t>B.1</t>
  </si>
  <si>
    <t>Listed 802.11 documents are inappropriate, since they are replaces by 802.11-2007</t>
  </si>
  <si>
    <t>Delete b5, b6, b7, and b8 and replace with 802.11-2007</t>
  </si>
  <si>
    <t>new version obsoletes 2002</t>
  </si>
  <si>
    <t>change 2002 to 2005</t>
  </si>
  <si>
    <t>Move reference from here to Clause 2</t>
  </si>
  <si>
    <t>C</t>
  </si>
  <si>
    <t>C.1</t>
  </si>
  <si>
    <t>B35 is not ANSI X9.63-2001</t>
  </si>
  <si>
    <t>Remove B35 reference and add the actual standard to Clause 2</t>
  </si>
  <si>
    <t>There is no B51</t>
  </si>
  <si>
    <t>remove B51 reference and add the actual standard to Clause 2</t>
  </si>
  <si>
    <t>C.4.3</t>
  </si>
  <si>
    <t>There is no B48</t>
  </si>
  <si>
    <t>add missing reference</t>
  </si>
  <si>
    <t>There is no B49</t>
  </si>
  <si>
    <t>802.11i is inappropriate</t>
  </si>
  <si>
    <t>replace with 802.11-2007</t>
  </si>
  <si>
    <t>Reference B45 is not 802.15.3-2003</t>
  </si>
  <si>
    <t>delete B45 reference</t>
  </si>
  <si>
    <t>802.15.4-2003 is inappropriate</t>
  </si>
  <si>
    <t>replace with 802.15.4-2006</t>
  </si>
  <si>
    <t>D</t>
  </si>
  <si>
    <t>D.1</t>
  </si>
  <si>
    <t>What is PD?</t>
  </si>
  <si>
    <t>D.5</t>
  </si>
  <si>
    <t>Annex A.4 does not provide the information.  Wrong reference</t>
  </si>
  <si>
    <t>2009 IEEE Standards Style Manual 16.2</t>
  </si>
  <si>
    <t>Renumber figures (A.1) and properly cross reference them.</t>
  </si>
  <si>
    <t>Renumber figures (D3) and properly cross reference them.</t>
  </si>
  <si>
    <t>does not</t>
  </si>
  <si>
    <t>G</t>
  </si>
  <si>
    <t>CSK is not a new modulation scheme.  Rewrite beginning of sentence</t>
  </si>
  <si>
    <t xml:space="preserve">Color Shift Keying (CSK) is a modulation scheme that assumes VLC ... </t>
  </si>
  <si>
    <t>zero to "O"</t>
  </si>
  <si>
    <t>zero to "O" in three places</t>
  </si>
  <si>
    <t>What does X and O mean?  Does X mean used or not used? Transmit or Receive?</t>
  </si>
  <si>
    <t>Provide legend for meaning of X and O</t>
  </si>
  <si>
    <t>H.1</t>
  </si>
  <si>
    <t>What does MS mean?</t>
  </si>
  <si>
    <t>7.ten</t>
  </si>
  <si>
    <t>Figure 168: Acknowldgement misspelled</t>
  </si>
  <si>
    <t>Either Acknowledgment or Acknowledgement</t>
  </si>
  <si>
    <t>2009 IEEE Standards Style Manual 13.5</t>
  </si>
  <si>
    <t>Rewrite to remove use of "we"</t>
  </si>
  <si>
    <t>Rewrite to remove every use of "we"</t>
  </si>
  <si>
    <t>Rewrite to remove every use of "we" Also in lines 23, 24, and 25</t>
  </si>
  <si>
    <t>Rewrite to remove use of "we"  Also line 32</t>
  </si>
  <si>
    <t>Rewrite to remove use of "we"  Also line 51</t>
  </si>
  <si>
    <t>7.6.1.2</t>
  </si>
  <si>
    <t>7.6.12.3</t>
  </si>
  <si>
    <t>Rewrite to remove use of "we" Also line 27</t>
  </si>
  <si>
    <t>7.6.12.4</t>
  </si>
  <si>
    <t>Rewrite to remove use of "we" Also line 4</t>
  </si>
  <si>
    <t>7.6.14</t>
  </si>
  <si>
    <t>7.7.6</t>
  </si>
  <si>
    <t>7.7.7.</t>
  </si>
  <si>
    <t>7.6.1</t>
  </si>
  <si>
    <t>States that there is a single VLC MAC frame. This terminology is confusing, since subclause 7.2 defines the MAC frame formats of which there are several unknown types.  From Figure 104 it appears that the VLC Frame is below the physical layer.</t>
  </si>
  <si>
    <t>Do not use this terminology to describe a framing structure on which MAC frames are transmitted.</t>
  </si>
  <si>
    <t>7.6.1.1.2</t>
  </si>
  <si>
    <t>Figure 47 lists the visible patterns, but it does not show them being sent in contention, uplink or downlink slots.  Wrong reference</t>
  </si>
  <si>
    <t>Subject verb agreement not met in number: is should be are.</t>
  </si>
  <si>
    <t>"… destination are eliminated …"</t>
  </si>
  <si>
    <t>7.6.1.4</t>
  </si>
  <si>
    <t xml:space="preserve">There is no mention of RIFS here.  </t>
  </si>
  <si>
    <t>Delete RIFS from rest of document due to lack of its description here.</t>
  </si>
  <si>
    <t>7.6.2.1.1</t>
  </si>
  <si>
    <t>MLME-BEACONNOTIFY.indication does not exist</t>
  </si>
  <si>
    <t>Change to MLME-BEACON-NOTIFY.indication to agree with 7.1.5 naming</t>
  </si>
  <si>
    <t>7.6.2.1.2</t>
  </si>
  <si>
    <t>Circular reference to itself 7.6.2.1.2</t>
  </si>
  <si>
    <t>remove circular reference</t>
  </si>
  <si>
    <t>7.6.2.2</t>
  </si>
  <si>
    <t>There is no Active Scan command defined in 7.2.2.3 MAC command frames</t>
  </si>
  <si>
    <t>remove this active scan command</t>
  </si>
  <si>
    <t xml:space="preserve">What is M1?  </t>
  </si>
  <si>
    <t>Extra text without meaning</t>
  </si>
  <si>
    <t>Delete "… in the information."</t>
  </si>
  <si>
    <t>7.6.2.3</t>
  </si>
  <si>
    <t xml:space="preserve">If the acting as coordinator, What?  </t>
  </si>
  <si>
    <t>Reposition closing ), "… (i.e., the WPANCoordinator) parameter is set to TRUE, then the MAC …"</t>
  </si>
  <si>
    <t>7.6.3.2</t>
  </si>
  <si>
    <t>What above conditions are being referred to?  Use of above is ambiguous.</t>
  </si>
  <si>
    <t>Replace above with more specifc information.</t>
  </si>
  <si>
    <t>7.6.9</t>
  </si>
  <si>
    <t>N_ACKS is stated as a parameter, but it is not listed in any PIB table</t>
  </si>
  <si>
    <t>T_LINKTIMEOUT is stated as a parameter, but it is not listed in any PIB table</t>
  </si>
  <si>
    <t>7.6.10</t>
  </si>
  <si>
    <t>Table XX ??</t>
  </si>
  <si>
    <t>Try Table 88</t>
  </si>
  <si>
    <t xml:space="preserve">Figure 123 is supposed to be used in conjuntion with Figures 119, 120, 121, and 122 </t>
  </si>
  <si>
    <t>Add "using color 'C' to Transfer Data box replacing various colors.</t>
  </si>
  <si>
    <t>"slide" really?</t>
  </si>
  <si>
    <t>Replace "This slide …"  with "Figure 123 …"</t>
  </si>
  <si>
    <t>Figure 123 is specific to the example, while Figure 124 is general, lacking colors used.</t>
  </si>
  <si>
    <t>Rewrite sentence leaving out Figure 123 and any reference to the example.</t>
  </si>
  <si>
    <t>change a asymmetric to an asymmetric</t>
  </si>
  <si>
    <t>Table 89 is marked as an example, yet the text states that the user can know based on the information in Table 89.  Is the table an example or defining standard?  Is the text a guide not part of a standard?</t>
  </si>
  <si>
    <t>Too many periods</t>
  </si>
  <si>
    <t>What technical detail does this Figure show except two fields?  No size! no coding!</t>
  </si>
  <si>
    <t>Add missing material</t>
  </si>
  <si>
    <t>7.6.11.1</t>
  </si>
  <si>
    <t>subject verb agreement not met in number.</t>
  </si>
  <si>
    <t>try should be tries</t>
  </si>
  <si>
    <t>where is the coordinator in Figure 128?</t>
  </si>
  <si>
    <t>show coordinator</t>
  </si>
  <si>
    <t>7.6.12.1</t>
  </si>
  <si>
    <t>"… like a cell hand off)"</t>
  </si>
  <si>
    <t>"… like a data ACK ..."</t>
  </si>
  <si>
    <t>Bits column heading represents sizes not bit.</t>
  </si>
  <si>
    <t>Size (bits)</t>
  </si>
  <si>
    <t>add space between 134 and shows</t>
  </si>
  <si>
    <t>Change text to "… time slots (like time slot n and n+2)</t>
  </si>
  <si>
    <t>Change text to "… time slots, n and n+2</t>
  </si>
  <si>
    <t>7.6.12.2</t>
  </si>
  <si>
    <t>Change text to "Figure 136 shows …"</t>
  </si>
  <si>
    <t>change does to is</t>
  </si>
  <si>
    <t>7.6.16</t>
  </si>
  <si>
    <t>What is the difference between this figure and figure 128?</t>
  </si>
  <si>
    <t>Delete this figure and reference the other</t>
  </si>
  <si>
    <t>The text here and figure here are repeated in Annex H.1, why?</t>
  </si>
  <si>
    <t>Delete Annex H.1 entire subclause</t>
  </si>
  <si>
    <t>7.7.4</t>
  </si>
  <si>
    <t>What does dimming override capability have to do with security?</t>
  </si>
  <si>
    <t>7.7.5</t>
  </si>
  <si>
    <t>What does PWM signal oveerride have to do with security?</t>
  </si>
  <si>
    <t>What does supporting visibility pattern depending on dimming levels have to do with security?</t>
  </si>
  <si>
    <t>7.7.7</t>
  </si>
  <si>
    <t>What does MAC layer transmission adjustment for dimming have to do with security?</t>
  </si>
  <si>
    <t>What is DALI?</t>
  </si>
  <si>
    <t>7.7.8</t>
  </si>
  <si>
    <t>What does device discovery and association in the presence of dimming and visibility have to do with security?</t>
  </si>
  <si>
    <t>7.7.9</t>
  </si>
  <si>
    <t>What does link adaptation for dimming support have to do with security?</t>
  </si>
  <si>
    <t>The use of both PHY types implies that there are only two, but there are three.</t>
  </si>
  <si>
    <t>Replace both with "all of the"</t>
  </si>
  <si>
    <t>Figures xx and yy do not exist</t>
  </si>
  <si>
    <t>The entire document is written as examples and guidelines, there are few actual standard procedures defined, except what came for the original baseline.</t>
  </si>
  <si>
    <t>Change PAR to make this a guideline</t>
  </si>
  <si>
    <t>Srinath Hosur</t>
  </si>
  <si>
    <t>Texas Instruments Inc.</t>
  </si>
  <si>
    <t>6.1.3</t>
  </si>
  <si>
    <t>PHY1 has a number of rates close to each other between OOK and VPM (Table 2)</t>
  </si>
  <si>
    <t>Remove rates close to each other</t>
  </si>
  <si>
    <t>PHY2 has a number of rates close to each other SNR. Need to remove some rates to have at least 2dB performance gap between the rates</t>
  </si>
  <si>
    <t>Remove rates to create 2dB performance gap between the rates</t>
  </si>
  <si>
    <t>9 to 13</t>
  </si>
  <si>
    <t>Data rate is not mentioned in SIFS time and LIFS period. SIFS and LIS is usually fixed and cannot change with data rate.</t>
  </si>
  <si>
    <t>SIFS and LIFS period should be at the lowest data rate</t>
  </si>
  <si>
    <t>7 to 15</t>
  </si>
  <si>
    <t>rate for PHR transmission is not mentioned</t>
  </si>
  <si>
    <t>Lowest mandatory data rate should be used for PHR</t>
  </si>
  <si>
    <t>38 P39 to 49 P 40</t>
  </si>
  <si>
    <t>rate for preamble transmission is not mentioned</t>
  </si>
  <si>
    <t>6.4.1.2</t>
  </si>
  <si>
    <t>52 P40 to 26 P 41</t>
  </si>
  <si>
    <t>rate for burst preamble transmission is not mentioned</t>
  </si>
  <si>
    <t>15 to 25</t>
  </si>
  <si>
    <t>Figure 25 is not clear in its intent</t>
  </si>
  <si>
    <t>Clarify figure</t>
  </si>
  <si>
    <t>Data scrambling is nor defined for HCS</t>
  </si>
  <si>
    <t>Define data scrambling</t>
  </si>
  <si>
    <t>42 to 44</t>
  </si>
  <si>
    <t>Phy Header field is not defined in PPDU</t>
  </si>
  <si>
    <t xml:space="preserve">Define Phy Header field position  in the PPDU </t>
  </si>
  <si>
    <t>42 to 44 P44 &amp; 1 to15 P45</t>
  </si>
  <si>
    <t>CRC is not defined for the PHY Header in Table 23</t>
  </si>
  <si>
    <t>Need the PHY header to be protected by CRC for obustness. Define CRC for the PHY header.</t>
  </si>
  <si>
    <t>1 to 7</t>
  </si>
  <si>
    <t>Mandatory data rate for link establishment is missing</t>
  </si>
  <si>
    <t>Define mandatory data rate for link establishment</t>
  </si>
  <si>
    <t>g1 is repeated for rate 1/4 code better minimum distance can be acieved using a different generator polynomial</t>
  </si>
  <si>
    <t>Choose generator polynomials available in literature for K=7 rate 1/4 code</t>
  </si>
  <si>
    <t>g3 should be g2 and g4 should be g3</t>
  </si>
  <si>
    <t>1 to 26</t>
  </si>
  <si>
    <t>Position of the training field is not defined wrt the PPDU</t>
  </si>
  <si>
    <t>Establish the training sequence position</t>
  </si>
  <si>
    <t>Reference is missing</t>
  </si>
  <si>
    <t>Insert reference to the correct subclause</t>
  </si>
  <si>
    <t>20 to 32</t>
  </si>
  <si>
    <t>What are the CQI values to be measured and reported</t>
  </si>
  <si>
    <t>Define the CQI values to be measured and reported, number of bits used for each value etc.</t>
  </si>
  <si>
    <t>Huan-Bang Li</t>
    <phoneticPr fontId="7" type="noConversion"/>
  </si>
  <si>
    <t>NICT</t>
    <phoneticPr fontId="7" type="noConversion"/>
  </si>
  <si>
    <t>T</t>
    <phoneticPr fontId="7" type="noConversion"/>
  </si>
  <si>
    <t>There is no description on broadcast topology</t>
    <phoneticPr fontId="7" type="noConversion"/>
  </si>
  <si>
    <t>TBD must be resolved</t>
    <phoneticPr fontId="7" type="noConversion"/>
  </si>
  <si>
    <t>E</t>
    <phoneticPr fontId="7" type="noConversion"/>
  </si>
  <si>
    <t>The rectangle does not close …?</t>
    <phoneticPr fontId="7" type="noConversion"/>
  </si>
  <si>
    <t>What is 'Pad'</t>
    <phoneticPr fontId="7" type="noConversion"/>
  </si>
  <si>
    <t>Figure 44 is un-readable.</t>
    <phoneticPr fontId="7" type="noConversion"/>
  </si>
  <si>
    <t>Re-write the figure clearly.</t>
    <phoneticPr fontId="7" type="noConversion"/>
  </si>
  <si>
    <t>Figure 46 is un-readable.</t>
    <phoneticPr fontId="7" type="noConversion"/>
  </si>
  <si>
    <t>the description in red color must be resolved.</t>
    <phoneticPr fontId="7" type="noConversion"/>
  </si>
  <si>
    <t>Figure 109 is un-readable.</t>
    <phoneticPr fontId="7" type="noConversion"/>
  </si>
  <si>
    <t>Michael Schmidt</t>
  </si>
  <si>
    <t>Atmel</t>
  </si>
  <si>
    <t>Which part of the PPDU is processed by the blocks given in Figure 28, 36 and 38? Is the SHR sufficiently long, such that the processing and coding gain introduced by FEC (RS + CC) can be utilized?</t>
  </si>
  <si>
    <t xml:space="preserve">Clearly describe which part of the PPDU is subject to the FEC blocks, usually the PSDU and / or PHR field.  </t>
  </si>
  <si>
    <t>Cristina Seibert</t>
  </si>
  <si>
    <t>SSN</t>
  </si>
  <si>
    <t>Missing PPDU information</t>
  </si>
  <si>
    <t>Fill in TBDs</t>
  </si>
  <si>
    <t>6.4.1.3</t>
  </si>
  <si>
    <t>Why are specific PSDU frame lengths such as of 7 octets not allowed?</t>
  </si>
  <si>
    <t>Remove constraints on allowed PSDU frame lengths</t>
  </si>
  <si>
    <t xml:space="preserve">The HCS subclause is confusing. On one hand, it states the HCS field is computed over the PHY header. On the other hand, it states "the combination of PHY header and the MAC header shall be protected with … (HCS)". </t>
  </si>
  <si>
    <t>Fix paragraph</t>
  </si>
  <si>
    <t xml:space="preserve">Assuming the HCS is intended to detect errors in the PHY header, the allocation of a 16-bit CRC to detect errors in the remainder 8 bit of the PHR seems excessive. </t>
  </si>
  <si>
    <t>Use a more economical error detection scheme</t>
  </si>
  <si>
    <t>Many figures in the draft have poor quality, some have labels in a foreign language (e.g. Chinese appears used in Figure 41). Also, some pictures use colors, though that's quite understandable for a draft on visible light communication :-).</t>
  </si>
  <si>
    <t>In editing, do not import images, use Visio sources instead. Label everything in English. Refrain from using colors per the editing rules.</t>
  </si>
  <si>
    <t>It appears that multiple PHY headers are defined, e.g. in 6.4.2 as well as in Figures 21 and 22, presumably for the different modulation types. In the case of the latter, a frame length of 64kB cannot be supported, since the frame length field is 7 bits.</t>
  </si>
  <si>
    <t>Clarify applicability of frame length constant and re-organize the sections on PHY header.</t>
  </si>
  <si>
    <t>A turnaround time of 0 symbols does not seem feasible. This constant appears to get used in the MAC ACK timing, thus an appropriate value should be chosen that gives the PHY enough time to finish processing and turn around the chains.</t>
  </si>
  <si>
    <t>Set constant aturnaroundTime to appropriate value for this PHY</t>
  </si>
  <si>
    <t>Figure 32</t>
  </si>
  <si>
    <t>In the puncturing scheme, is the intention to always puncture out the A path as Figure 32 seems to suggest? Puncturing is usually done across both the A and B paths for best performance.</t>
  </si>
  <si>
    <t>Recommend alternating between puncturing the A and B paths.</t>
  </si>
  <si>
    <t xml:space="preserve">It appears that the header is not coded/interleaved. The receiver figures out the size of the interleaver from the packet size information in the header. As a result, it appears that the robustness of the header would not match that of the coded payload, making the header the bottlneck in terms of  sensitivity. </t>
  </si>
  <si>
    <t>Add error correction (not just detection) to the header as needed to balance out with the concatenated code on the payload. Make the header self decodable, so that the header information like the length field can become available ahead of processing the payload and resizing of the interleaver.</t>
  </si>
  <si>
    <t>general</t>
  </si>
  <si>
    <t xml:space="preserve">Light can be blocked, its intensity easily manipulated with shades, etc. - it seems inadvertent or malicious denial of service attacks are an obvious concern for VLC systems. VLC is nonetheless cool :-). </t>
  </si>
  <si>
    <t>Anuj Batra</t>
  </si>
  <si>
    <t>14-15</t>
  </si>
  <si>
    <t>Figure 20 - Burst Mode - shows the same MAC PDU being transmitted twice, in both Frame #1 and #2. This figure does not align with the text</t>
  </si>
  <si>
    <t>replace first MAC PDU #n with MAC PDU #1 and second MAC PDU #n with MAC PDU #2</t>
  </si>
  <si>
    <t>23-25</t>
  </si>
  <si>
    <t>Why is single mode so restrictive? Why can't single mode be used to transmit single packets that are not ACK, association or beaconing frames? This is an overly restrictive statement and should not be part of the standard. Let implementors decide how they want to use the system.</t>
  </si>
  <si>
    <t>Remove restrictions</t>
  </si>
  <si>
    <t>11-12</t>
  </si>
  <si>
    <t>Figure 21: Having 1 reserved bit is not a good option. It caused a lot of problems during the transition from 11g --&gt; 11n</t>
  </si>
  <si>
    <t>Add at least 1 more reserved bit</t>
  </si>
  <si>
    <t>29-30</t>
  </si>
  <si>
    <t>Figure 22: Having 1 reserved bit is not a good option. It caused a lot of problems during the transition from 11g --&gt; 11n</t>
  </si>
  <si>
    <t>Figure 22: Channel estimation sequence length is TBD</t>
  </si>
  <si>
    <t>Define length</t>
  </si>
  <si>
    <t>23-24</t>
  </si>
  <si>
    <t>Figure 22: PHR length is TBD</t>
  </si>
  <si>
    <t>7-35</t>
  </si>
  <si>
    <t>Both PPDU format have a frame length that is 7 bits, which implies that the PSDU can be no more than 127 bytes, but section 6.5 implies that the MAC payload could be 65535 bytes long</t>
  </si>
  <si>
    <t xml:space="preserve">Fix inconsistency </t>
  </si>
  <si>
    <t>9-10</t>
  </si>
  <si>
    <t>Figure 23: shows a fast locking sequence that is only 64 bits in length. However, text says fast locking sequence could range from 64 bits to 16384 bits</t>
  </si>
  <si>
    <t>replace 64 bits with '64 bits --&gt; 16384 bits"</t>
  </si>
  <si>
    <t>37-38</t>
  </si>
  <si>
    <t>Text says that "all light sources shall transmit the same preamble simultaneously". What does simultaneously means? Can the preambles be offset? Do the first bits of preamble have to be aligned?</t>
  </si>
  <si>
    <t>Clarify</t>
  </si>
  <si>
    <t>40-41</t>
  </si>
  <si>
    <t xml:space="preserve">Why is preamble inversion allowed? Since the preamble is just a repetition of 10, won't an odd symbol delay due to multipath cause the receiver to have problems with timing? </t>
  </si>
  <si>
    <t>Disallow inverted preambles</t>
  </si>
  <si>
    <t>43-46</t>
  </si>
  <si>
    <t>Too many length options for preamble, makes it difficult to design optimized receiver</t>
  </si>
  <si>
    <t>Narrow options to 1 or 2</t>
  </si>
  <si>
    <t>3-7</t>
  </si>
  <si>
    <t>A figure of CRC implementation for HCS would be very helpful to reader</t>
  </si>
  <si>
    <t>Reference Figure 26 for the HCS sections as well</t>
  </si>
  <si>
    <t>9</t>
  </si>
  <si>
    <t>FCS is generated in MAC</t>
  </si>
  <si>
    <t>move FCS section to MAC</t>
  </si>
  <si>
    <t>43-44</t>
  </si>
  <si>
    <t>Text says that "all light sources shall transmit the same header contents simultaneously". What does simultaneously means? Can the preambles be offset? Do the first bits of preamble have to be aligned?</t>
  </si>
  <si>
    <t>2-15</t>
  </si>
  <si>
    <t>Table 23 - PHY header, the PHY header fields are not specified anywhere in the PPDU figures. In fact the PHY header specified in this table is 32 bits, whereas the PHY header specified in Figures 21 is only 24 bits</t>
  </si>
  <si>
    <t>PPDU format is not correct, please fix. In fact there needs to be a better description of how to construct the PPDU including how to assign the bits in the PHY header (LSB to MSB or MSB to LSB)</t>
  </si>
  <si>
    <t>48</t>
  </si>
  <si>
    <t>incorrect spelling</t>
  </si>
  <si>
    <t>"may be shorted" should be changed to "may be shortened"</t>
  </si>
  <si>
    <t>A R = 1/2 conv code with spreading of 2 will have better performance than a R = 1/4 code</t>
  </si>
  <si>
    <t>replace R = 1/4 conv code with a R = 1/2 code with spreading = 2</t>
  </si>
  <si>
    <t>33-34</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</si>
  <si>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</si>
  <si>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t>
  </si>
  <si>
    <t>30-40</t>
  </si>
  <si>
    <t>Hard to read numbers in Figure 39</t>
  </si>
  <si>
    <t>Please specify values in table, rather than figure</t>
  </si>
  <si>
    <t>24-25</t>
  </si>
  <si>
    <t>text says (see x.x.x.x), what is x.x.x.x</t>
  </si>
  <si>
    <t>specify x.x.x.x</t>
  </si>
  <si>
    <t>6.8.8</t>
  </si>
  <si>
    <t>4-19</t>
  </si>
  <si>
    <t>Figure 40 shows a scrambler. No scrambler has been defined</t>
  </si>
  <si>
    <t>Define scrambler</t>
  </si>
  <si>
    <t>15-34</t>
  </si>
  <si>
    <t>Why have both a RS(15,2) and RS(15,3) codes? Both have an error-correcting capability of T = 6</t>
  </si>
  <si>
    <t>Remove either RS(15,2) or RS(15,3)</t>
  </si>
  <si>
    <t>3-5</t>
  </si>
  <si>
    <t>Text says HCS should cover PHY and MAC headers, but figures for PPDU show that HCS only covers PHY header</t>
  </si>
  <si>
    <t>Clarify and fix</t>
  </si>
  <si>
    <t>Clint Chaplin</t>
  </si>
  <si>
    <t>Do Not Approve</t>
  </si>
  <si>
    <t>(SY) "Visible Light Communications (VLC) is envisioned to be used in a variety of applications generally falling into one of the following topology classifications" "is envisioned" is a forward looking statement, while this standard will be in existance for at least five years, if not longer.  Hopefully in the next five years these applications will happen, which makes this statement obsolete.</t>
  </si>
  <si>
    <t>"Visible Light Communications (VLC) is designed to be used in a variety of applications generally falling into one of the following topology classifications"</t>
  </si>
  <si>
    <t>(SY) Scope in draft must match scope in PAR</t>
  </si>
  <si>
    <t>Make PAR scope and draft scope identical</t>
  </si>
  <si>
    <t>(SY) Purpose in draft and purpose in PAR must match</t>
  </si>
  <si>
    <t>Make PAR purpose and draft purpose identical</t>
  </si>
  <si>
    <t>(SY) IEEE Std 802®-1990 is cited here, but is not cited in the body of the text (that I could find).  References in section 2 must be used in the body of the text, otherwise it must be removed here.</t>
  </si>
  <si>
    <t>Put reference to IEEE Std 802®-1990 into body of the text, or remove reference here.</t>
  </si>
  <si>
    <t>(SY) ISO/IEC 7498-1:1994 appears in both Clause 2 and in Appendix B.</t>
  </si>
  <si>
    <t>Remove from Clause 2 or Appendix B</t>
  </si>
  <si>
    <t>(SY) ISO/IEC 8802-2:1998 is cited here, but is not cited in the body of the text (that I could find).  References in section 2 must be used in the body of the text, otherwise it must be removed here.</t>
  </si>
  <si>
    <t>Put reference to ISO/IEC 8802-2:1998 into body of the text, or remove reference here.</t>
  </si>
  <si>
    <t>(SY) ISO/IEC 9646-1:1994 is cited here, but is not cited in the body of the text (that I could find).  References in section 2 must be used in the body of the text, otherwise it must be removed here.</t>
  </si>
  <si>
    <t>Put reference to ISO/IEC 9646-1:1994 into body of the text, or remove reference here.</t>
  </si>
  <si>
    <t>(SY) ISO/IEC 9646-7:1994 is cited here, but is not cited in the body of the text (that I could find).  References in section 2 must be used in the body of the text, otherwise it must be removed here.</t>
  </si>
  <si>
    <t>Put reference to ISO/IEC 9646-7:1994 into body of the text, or remove reference here.</t>
  </si>
  <si>
    <t>(SY) ISO/IEC 10039:1991 is cited here, but is not cited in the body of the text (that I could find).  References in section 2 must be used in the body of the text, otherwise it must be removed here.</t>
  </si>
  <si>
    <t>Put reference to ISO/IEC 10039:1991 into body of the text, or remove reference here.</t>
  </si>
  <si>
    <t>(SY) ISO/IEC 15802-1:1995 is cited here, but is not cited in the body of the text (that I could find).  References in section 2 must be used in the body of the text, otherwise it must be removed here.</t>
  </si>
  <si>
    <t>Put reference to ISO/IEC 15802-1:1995 into body of the text, or remove reference here.</t>
  </si>
  <si>
    <t>(SY) ITU-T Recommendation X.210 is cited here, but is not cited in the body of the text (that I could find).  References in section 2 must be used in the body of the text, otherwise it must be removed here.</t>
  </si>
  <si>
    <t>Put reference to ITU-T Recommendation X.210 into body of the text, or remove reference here.</t>
  </si>
  <si>
    <t>(SY) ITU-T Recommendation Z.100 is cited here, but is not cited in the body of the text (that I could find).  References in section 2 must be used in the body of the text, otherwise it must be removed here.</t>
  </si>
  <si>
    <t>Put reference to ITU-T Recommendation Z.100 into body of the text, or remove reference here.</t>
  </si>
  <si>
    <t>(SY) "LD" is missing from the list of acronyms, and is used in the body of the draft</t>
  </si>
  <si>
    <t>Add "LD" to the list of acronyms</t>
  </si>
  <si>
    <t>(TB) what's the exact acronym of VLAN, Visible LAN or VLC LAN?</t>
  </si>
  <si>
    <t>Make it clear, suggest Visible LAN, because, it mentioned in the document. There is no VLC LAN in D1.</t>
  </si>
  <si>
    <t>(SY) "Visible Light Communication transmits data by intensity modulating optical sources such as LEDs and LDs faster than the persistence of the human eye" First use of an acronym needs to be spelled out.</t>
  </si>
  <si>
    <t>"Visible Light Communication (VLC) transmits data by intensity modulating optical sources such as Light Emitting Diodes (LEDs) and Laser Diodes (LDs) faster than the persistence of the human eye"</t>
  </si>
  <si>
    <t>(SY) "This standard describes the use of VLC for WPAN"</t>
  </si>
  <si>
    <t>"This standard describes the use of VLC for Wireless Personal Area Network (WPAN)"</t>
  </si>
  <si>
    <t>(JS) In Acronyms and abbreviations, CQI is color quality indicator and Color quality indication in 5.1 Introduction (Capitalization of the "C" is inconsistent)</t>
  </si>
  <si>
    <t>Edit color quality indicator or Color quality indication</t>
  </si>
  <si>
    <t>(SY) "An IEEE 802.15.7 network is part of the WPAN family of standards although the coverage of the network may extend beyond the operating space, which typically defines the WPAN." commas are in wrong places</t>
  </si>
  <si>
    <t>"An IEEE 802.15.7 network is part of the WPAN family of standards, although the coverage of the network may extend beyond the operating space which typically defines the WPAN."</t>
  </si>
  <si>
    <t>(SY) This paragraph has nothing to do with this sub-clause, which is entitled "Components of the IEEE 802.15.7 VLC-WPAN"</t>
  </si>
  <si>
    <t>Remove this paragraph</t>
  </si>
  <si>
    <t>(SY) "In the star topology the communication is established between devices and a single central controller, called the coordinator."  In Figure 1, this entity is called "Master".</t>
  </si>
  <si>
    <t>Either change Figure #1 to use "coordinator", or change all uses of the word "coordinator" in the body of the text to "master"</t>
  </si>
  <si>
    <t>(SY) "All devices operating on a network of either topology shall have unique 64-bit addresses" Two points: there are three topologies discussed, not two, so the use of the term "either" is incorrect.  Also, such a blanket statement should not be buried in the discussion of one of the three topologies.</t>
  </si>
  <si>
    <t>Put this sentence into a section that discusses all topologies.</t>
  </si>
  <si>
    <t>(SY) "The peer-to-peer topology also has a coordinator; however, it differs from the star topology in that any device may communicate with any other device as long as they are in range of one another" "It" as used in this sentence is ambiguous.</t>
  </si>
  <si>
    <t>"The peer-to-peer topology also has a coordinator; however, peer-to-peer technology differs from the star topology in that any device may communicate with any other device as long as they are in range of one another"</t>
  </si>
  <si>
    <t>(SY) Double period</t>
  </si>
  <si>
    <t>Remove one period</t>
  </si>
  <si>
    <t>(SY) "Apart from the two topologies," is it two topologies, or three?  Page 4 line 42 says "Three topologies" while this sentence says "two topologies"</t>
  </si>
  <si>
    <t>Be consistent</t>
  </si>
  <si>
    <t>(SY) "It will help the reader of this specification to understand such concepts as VLC CCA"</t>
  </si>
  <si>
    <t>"It will help the reader of this specification to understand such concepts as VLC Clear Channel Assessment (CCA)"</t>
  </si>
  <si>
    <t>(SY) "So when the standard"</t>
  </si>
  <si>
    <t>"So when this standard"</t>
  </si>
  <si>
    <t>(JS) Informative text</t>
  </si>
  <si>
    <t>Move to an Annex.</t>
  </si>
  <si>
    <t>(SY) "(see ISO/IEC 7498-1:1994."</t>
  </si>
  <si>
    <t>"(see ISO/IEC 7498-1:1994)."</t>
  </si>
  <si>
    <t>(SY) "An VLC WPAN"</t>
  </si>
  <si>
    <t>"A VLC WPAN"</t>
  </si>
  <si>
    <t>(SY) "MAC sublayer"</t>
  </si>
  <si>
    <t>"MAC layer"</t>
  </si>
  <si>
    <t>(SY) The terms "block" and "layer" are used interchangably throughout this section, which is very confusing.</t>
  </si>
  <si>
    <t>Pick one, and use exclusively thoughout.</t>
  </si>
  <si>
    <t>5.7</t>
  </si>
  <si>
    <t>(SY) "both"</t>
  </si>
  <si>
    <t>"all three"</t>
  </si>
  <si>
    <t>(SY) In Burst mode, both packets are shown with the label "MAC PDU #n".  I believe that the labels should be different</t>
  </si>
  <si>
    <t>(JS) Delete color in figure 20.</t>
  </si>
  <si>
    <t>(SY) "General radio specifications"  "Radio"?</t>
  </si>
  <si>
    <t>"General tranceiver specifications"</t>
  </si>
  <si>
    <t>(SY) For interoperability, this document needs a minimum peak irradiance specification and a maximum "off" irradiance specification</t>
  </si>
  <si>
    <t>Insert a specification for minimum peak irradiance of the form, "Transmitter shall have an optical output with a minimum peak irradiance of x W/m^2 between 380 nm and 780 nm over an area of at least y cm x y cm at a distance of z cm" and a specification for maximum irradiance of the form, "Transmitter shall have a maximum off irradiance of x mW/m^2"</t>
  </si>
  <si>
    <t>(SY) "7.6.2 and7.6.3"</t>
  </si>
  <si>
    <t>"7.6.2 and 7.6.3"</t>
  </si>
  <si>
    <t>(SY) "VLC transmit module and the VLC receive module"</t>
  </si>
  <si>
    <t>"the VLC transmit module and the VLC receive module"</t>
  </si>
  <si>
    <t>(SY) This clause shows the diagram for the transmit module in figure 4, but no diagram for the receive module.</t>
  </si>
  <si>
    <t>Add a figure for the receive module.</t>
  </si>
  <si>
    <t>5.5.1.1</t>
  </si>
  <si>
    <t>(SY) "This mode uses OOK and VPM modulation"</t>
  </si>
  <si>
    <t>"This mode uses On-Off Keying (OOK) and Variable Pulse Position (VPM) modulation"</t>
  </si>
  <si>
    <t>5.5.1.2</t>
  </si>
  <si>
    <t>(SY) "OOK, VPM and CSK with"</t>
  </si>
  <si>
    <t>"OOK, VPM and Color Shift Keying (CSK) modulation with"</t>
  </si>
  <si>
    <t>(SY) "This modes"</t>
  </si>
  <si>
    <t>"This mode"</t>
  </si>
  <si>
    <t>(SY) "them FDM"</t>
  </si>
  <si>
    <t>"them Frequency Division Multiplexing (FDM)"</t>
  </si>
  <si>
    <t>(SY) Why doesn't this figure have any label for the x-axis?</t>
  </si>
  <si>
    <t>Put a label for the x-axis.  I'd suggest "modulation frequency".</t>
  </si>
  <si>
    <t>(SY) "Clause 7 MAC sublayer specification" Some way is needed to set out the clause title from normal text here.</t>
  </si>
  <si>
    <t>Underline or italic or something the "MAC sublayer specification"</t>
  </si>
  <si>
    <t>(SY) "Cross layer issues require cooperation between the MAC and PHY to achieve some required specification; that is, the solution does not lie entirely within on layer"</t>
  </si>
  <si>
    <t>"Cross layer issues require cooperation between the MAC and PHY to achieve some required functionality; that is, the solution does not lie entirely within one layer"</t>
  </si>
  <si>
    <t>(SY) "The flicker means the periodic or non-periodic brightness fluctuation human eye can perceive"</t>
  </si>
  <si>
    <t>"Flicker means a periodic or non-periodic brightness fluctuation that the human eye can perceive"</t>
  </si>
  <si>
    <t>(SY) "Therefore, the standard"</t>
  </si>
  <si>
    <t>"Therefore, this standard"</t>
  </si>
  <si>
    <t>(SY) "between the packet frame transmission time and the idle time which means non-transmission time"</t>
  </si>
  <si>
    <t>"between the packet frame transmission time and the idle time (non-transmission time)"</t>
  </si>
  <si>
    <t>(SY) "The possibility which the flicker appears is higher in low data rates than in high data rates"</t>
  </si>
  <si>
    <t>"The possibility for flicker is higher in low data rates than in high data rates"</t>
  </si>
  <si>
    <t>(SY) "The intra-frame flicker compensation can be accomplished by three technologies, which are the use of Manchester or 4B6B run length limiting code or VPM(Variable Pulse Position Modulation) modulation, in this standard."</t>
  </si>
  <si>
    <t>"The intra-frame flicker compensation can be accomplished by three technologies in this standard, which are the use of Manchester code or 4B6B run length limiting code or VPM."</t>
  </si>
  <si>
    <t>(SY) "Two methods of them belong to run length limiting code scheme and the other belongs to modulation
scheme."</t>
  </si>
  <si>
    <t>"Two of the methods are used in the run length limited code scheme and the other method is used in the modulation scheme."</t>
  </si>
  <si>
    <t>(SY) "The use of Manchester run length limiting code or VPM modulation prevent the intra-frame flicker through the property that the optical signal to which they are applied has the same brightness both in bits "1" and "0", respectively"</t>
  </si>
  <si>
    <t>"The use of Manchester code or VPM modulation prevent intra-frame flicker through the property that brightness of the optical signal to which they are applied is the same for both encoded "0" and "1" bits"</t>
  </si>
  <si>
    <t>(SY) "4B6B run length limiting code compensates it from the property that the optical signal of 6 bits converted from 4 bits data is converted into 6 bits applied always shows the constant average brightness being independent of data patterns"</t>
  </si>
  <si>
    <t>"4B6B run length limited code prevents intra-frame flicker through the property that the encoded 6 bits has the same constant average brightness independent of the unencoded 4 bits"</t>
  </si>
  <si>
    <t>5.5.3.1.2</t>
  </si>
  <si>
    <t>(SY) "The discrepancy of the average brightness between the data transmission time and the idle time is resulted in the inter-frame flicker because the VLC light source may be always "ON" or "OFF" state on the idle time in which no data is transmitted. Therefore, to compensate the inter-frame flicker, the idle pattern whose average brightness is equal to that of data frame is sent between the data frames that has the same duty cycle as the modulated frame but the pulse repetition rate is set lower so as not to cause "in band" modulation domain interference with any VLC modulation. Any types of idle pattern can be used to compensate it when the use of Manchester run length limiting code or VPM is applied to VLC, but the pattern types which are occupied for the idle pattern are employed on the use of 4B6B run length limiting code."</t>
  </si>
  <si>
    <t>"The discrepancy of the average brightness between the data transmission time and the idle time results in inter-frame flicker because the VLC light source may be always "ON" or "OFF" during the idle time in which no data is transmitted. Therefore, to eliminate inter-frame flicker, an idle pattern whose average brightness is equal to that of the data frame is sent between the data frames.  The idle pattern has the same duty cycle as the data frame but the pulse repetition rate is lower so as to not cause "in band" modulation domain interference with any VLC data frame. Any types of idle pattern can be used to eliminate inter-frame flicker when Manchester code or VPM is used in the data frame, but the pattern types which are used for the idle pattern when 4B6B code is used in the data frame are ???."  I have no idea what ??? should be.</t>
  </si>
  <si>
    <t>(SY) "Light dimming means that the brightness of light source is controlled according to user's requirement. Light dimming is a cross layer function; it is related to the PHY and MAC layers. The details on the light dimming function of MAC layer are shown in 7.3.10. Light dimming in aspect of PHY layer can be accomplished by the methods shown in sections 5.5.3.2.1, 5.5.3.2.2 and 5.5.3.2.3."</t>
  </si>
  <si>
    <t>"Light dimming means that the brightness of light source as perceived by the human eye is controlled according to the user's requirement. Light dimming is a cross layer function; it requires both PHY and MAC layer functionality. The details on the light dimming function of the MAC layer are shown in 7.3.10. The details of the light dimming function of the PHY layer are shown in 5.5.3.2.1, 5.5.3.2.2 and 5.5.3.2.3."</t>
  </si>
  <si>
    <t>(SY) "VPM is a modulation scheme for the light dimming as well as the protection from the intra-frame flicker. The light dimming, when VPM is used in VLC, is realized by the pulse width control. The details on VPM dimming are described in 6.9.6 and Annex F."</t>
  </si>
  <si>
    <t>"VPM is a modulation scheme that can effect light dimming as well as intra-frame flicker protection. The light dimming when VPM is used is realized by the pulse width control. The details on VPM dimming are described in 6.9.6 and Annex F."</t>
  </si>
  <si>
    <t>(SY) "The idle pattern, whose duty cycle variation results in the brightness variation, can be inserted between the data frames for light dimming. The adjustment time which means "ON" and "OFF" time of a light source can be also inserted into either the idle pattern or into the data frame, as shown in figure 30, to reduce or increase the average brightness of a light source."</t>
  </si>
  <si>
    <t>"An idle pattern whose duty cycle variation results in brightness variation can be inserted between the data frames for light dimming. The adjustment time (which means "ON" and "OFF" time of a light source) can be also inserted into either the idle pattern or into the data frame, as shown in figure 6, to reduce or increase the average brightness of a light source."</t>
  </si>
  <si>
    <t>(SY) "However, the use of idle pattern for light dimming is in conflict with the inter-frame flicker compensation because that can be resulted in the inter-frame flicker. "ON" and "OFF" times of light source are essential to the dimming through the use of idle pattern, but they decrease the communication efficiency extremely. Therefore, the standard supports that the idle pattern is used only on the applications such as P2P communication which the flicker is allowed."</t>
  </si>
  <si>
    <t>"However, the use of idle pattern for light dimming is in conflict with inter-frame flicker compensation because use of an idle pattern can result in inter-frame flicker. "ON" and "OFF" times of the light source are essential to dimming through the use of idle pattern, but they decrease the communication efficiency. Therefore, this standard supports using the idle pattern only on applications such as P2P communication in which flicker is allowed."</t>
  </si>
  <si>
    <t>(SY) "Analog dimming indicates the brightness control by changing the current going into the light source which results from adjusting the signal amplitude. However, the color shift of light source can arise from the control of driving current going into the light source for dimming."</t>
  </si>
  <si>
    <t>"Analog dimming implements brightness control by changing the power going into the light source by adjusting the signal amplitude. However, a color shift of the light source can be a side-effect of analog dimming."</t>
  </si>
  <si>
    <t>(JS) there are two idle pattern subclause</t>
  </si>
  <si>
    <t>combine or distinguish it.</t>
  </si>
  <si>
    <t>(SY) "As described in 5.5.3.1.2 and 5.5.3.2.2, the idle pattern can be used to compensate the inter-frame flicker and to allow a light source to have the dimming function. However, the use of idle pattern for light dimming is in conflict with the inter-frame flicker compensation because that can be resulted in the inter-frame flicker. "ON" and "OFF" times of light source are essential to the dimming through the use of idle pattern, but they decrease the communication efficiency extremely. Therefore, the standard supports that the idle pattern is used only on the applications such as P2P communication which are independent of flicker and it allows to be used only for the inter-frame flicker compensation on the applications which need the non-flicker."</t>
  </si>
  <si>
    <t>"As described in 5.5.3.1.2 and 5.5.3.2.2, the idle pattern can be used to eliminate inter-frame flicker or to allow a light source to have the dimming function. However, the use of idle pattern for light dimming is in conflict with inter-frame flicker compensation because idle patterns used for light dimming will cause inter-frame flicker. "ON" and "OFF" times of the light source are essential to dimming through the use of idle pattern, but the "ON" and "OFF" times decrease the communication efficiency. Therefore, this standard supports using idle pattern for dimming function only on the applications such as P2P communication which are do not need to eliminate flicker, and supports using idle pattern for inter-frame flicker compensation only on the applications which need the non-flicker and will not use light dimming."</t>
  </si>
  <si>
    <t>(SY) Clause is redundant</t>
  </si>
  <si>
    <t>delete this redundant sub-clause</t>
  </si>
  <si>
    <t>(SY) This entire sub-clause needs to be completely rewritten for clarity and to make it understandable.  I simply do not have the time right now to suggest replacement text</t>
  </si>
  <si>
    <t>Rewrite sub-clause</t>
  </si>
  <si>
    <t>(SY) "Figure 7"</t>
  </si>
  <si>
    <t>Figure 7a</t>
  </si>
  <si>
    <t>(SY) "Figure 8"</t>
  </si>
  <si>
    <t>Figure 7b</t>
  </si>
  <si>
    <t>(SY) "The coordinator may allocate up a number of these GTSs,"</t>
  </si>
  <si>
    <t>"The coordinator may allocate a number of these GTSs,"</t>
  </si>
  <si>
    <t>(SY) Figure 8 does not actually show any GTSs, even though the figure text is about GTSs</t>
  </si>
  <si>
    <t>Show GTSs in the figure</t>
  </si>
  <si>
    <t>(SY) "The first one is the data transfer to a coordinator in which a device transmits the data. The second transaction is the data transfer from a coordinator in which the device receives the data. The third transaction is the data transfer between two peer devices."</t>
  </si>
  <si>
    <t>"The first transaction type is the data transfer to a coordinator in which a device transmits the data. The second transaction type is the data transfer from a coordinator in which the device receives the data. The third transaction type is the data transfer between two peer devices."</t>
  </si>
  <si>
    <t>(SY) "In star topology, only two of these transactions are used because data may be exchanged only between the coordinator and a device."</t>
  </si>
  <si>
    <t>"In star topology, only the first two of these transaction types are used because data may be exchanged only between the coordinator and a device."</t>
  </si>
  <si>
    <t>(SY) "In a peer-to-peer topology, data may be exchanged between any two devices on the network; consequently all three transactions may be used in this topology"</t>
  </si>
  <si>
    <t>"In a peer-to-peer topology, data may be exchanged between any two devices on the network; consequently all three transaction types may be used in this topology"</t>
  </si>
  <si>
    <t>(SY) Similar to Figure 9, Figure 10 needs to show that the Acknowledgement is only when requested</t>
  </si>
  <si>
    <t>Add "(if requested)" to Acknowledgement</t>
  </si>
  <si>
    <t>(SY) Last Acknowledgement is optional, but that is not shown here</t>
  </si>
  <si>
    <t>Show that the last Acknowledgement is optional.</t>
  </si>
  <si>
    <t>(SY) "When a coordinator wishes to transfer data to a device in a nonbeacon-enabled VLC WPAN, it stores the data for the appropriate device to make contact and request the data"</t>
  </si>
  <si>
    <t>"When a coordinator wishes to transfer data to a device in a nonbeacon-enabled VLC WPAN, it stores the data to wait for the appropriate device to make contact and request the data"</t>
  </si>
  <si>
    <t>(SY) "This standard defines four frame structures:"</t>
  </si>
  <si>
    <t>"This standard defines five frame structures:"</t>
  </si>
  <si>
    <t>(SY) Missing the Visible/Dimming frame from this list</t>
  </si>
  <si>
    <t>Add the Visible/Dimming frame to this list</t>
  </si>
  <si>
    <t>(SY) "The structure of each of the four frame types"</t>
  </si>
  <si>
    <t>"The structure of each of the five frame types"</t>
  </si>
  <si>
    <t>(SY) "Preamble Sequencefield"</t>
  </si>
  <si>
    <t>"Preamble Sequence field"</t>
  </si>
  <si>
    <t>(SY) "A VF (Visible Frame) is used to inform link status"</t>
  </si>
  <si>
    <t>"A VF (Visible Frame) is used to inform link status to the user"</t>
  </si>
  <si>
    <t>5.6.5</t>
  </si>
  <si>
    <t>(SY) "These mechanisms are the random access"</t>
  </si>
  <si>
    <t>"These mechanisms are random access"</t>
  </si>
  <si>
    <t>(SY) "random number of backoff slotsIf theoptional collision"</t>
  </si>
  <si>
    <t>"random number of backoff slots. If the optional collision"</t>
  </si>
  <si>
    <t>(SY) "hereby"</t>
  </si>
  <si>
    <t>"thereby"</t>
  </si>
  <si>
    <t>(SY) "Proposed Code"</t>
  </si>
  <si>
    <t>"Code"</t>
  </si>
  <si>
    <t>(SY) The color band codes (pB, yG, etc.) in this table are not explained here, nor is there any pointer to a reference explaining the color band codes</t>
  </si>
  <si>
    <t>Add an explanation for the color band codes, or a pointer to an explanation.</t>
  </si>
  <si>
    <t>(SY) "The regulatory documents listed below are for information only and are subject to change and revisions at any time."  There are no documents listed below.</t>
  </si>
  <si>
    <t>Add documents, or delete sentence</t>
  </si>
  <si>
    <t>(SY) "Annex X."</t>
  </si>
  <si>
    <t>"Annex I."</t>
  </si>
  <si>
    <t>(SY) In this table the first PHY is referred to as "PHY Type 1" while elsewhere is is referred to as "PHY I". Similarly for "PHY Type 2 and "PHY II".</t>
  </si>
  <si>
    <t>Please be consistent.  I prefer "PHY Type 1" and "PHY Type 2" over "PHY I" and "PHY II"</t>
  </si>
  <si>
    <t>(SY) In this table the third PHY is referred to as "PHY Type 3" while elsewhere is is referred to as "CSK".</t>
  </si>
  <si>
    <t>Please be consistent.  I prefer "PHY Type 3" over "CSK"</t>
  </si>
  <si>
    <t>(JS) Where is section 6.1.4 from? In D0 document, there is no Minimum LIFS and SIFS periods section.</t>
  </si>
  <si>
    <t>(SY) "The reasons for these status values are fully described in subclause 6.2.2.10.3."  Section 6.2.2.10.3 does not contain a full description.</t>
  </si>
  <si>
    <t>Either change the reference to the subclause that does contain the full description, or add the full description to 6.2.2.10.3</t>
  </si>
  <si>
    <t>(SY) "See Table 24"</t>
  </si>
  <si>
    <t>"See Table 25"</t>
  </si>
  <si>
    <t>(SY) "See Table X"</t>
  </si>
  <si>
    <t>(SY) "see Table 19"</t>
  </si>
  <si>
    <t>"see Table 25"</t>
  </si>
  <si>
    <t>(SY) "The reasons for these status values are fully described in subclause 6.2.2.8.3."  Section 6.2.2.8.3 does not contain a full description.</t>
  </si>
  <si>
    <t>Either change the reference to the subclause that does contain the full description, or add the full description to 6.2.2.8.3</t>
  </si>
  <si>
    <t>(SY) The parameters given here in this subclause are not the correct parameters for this primitive.  Both the function prototype and Table 18 are incorrect</t>
  </si>
  <si>
    <t>Put the right paramters in the function prototype and Table 18</t>
  </si>
  <si>
    <t>(SY) "THe"</t>
  </si>
  <si>
    <t>"The"</t>
  </si>
  <si>
    <t>(SY) "idel"</t>
  </si>
  <si>
    <t>"idle"</t>
  </si>
  <si>
    <t>(SY) The red text (and TBDs) need to be Determined</t>
  </si>
  <si>
    <t>Determine the correct text and update the table.</t>
  </si>
  <si>
    <t>(JS) Channel estimation sequence</t>
  </si>
  <si>
    <t>In section 6.8.6.1, channel estimation sequence is 8bit.</t>
  </si>
  <si>
    <t>(SY) 64 bits</t>
  </si>
  <si>
    <t>&gt;= 64 bits and &lt;= 16384 bits</t>
  </si>
  <si>
    <t>(SY) I think this figure got cut off.  Only 15 bits are shown in each pattern, and the right edge of the box is missing</t>
  </si>
  <si>
    <t>Show the entire figure</t>
  </si>
  <si>
    <t>(SY) The entire section explaing and showing the CRC should be taken out of here and put into an appendix.</t>
  </si>
  <si>
    <t>Put CRC explanation and example in appendix</t>
  </si>
  <si>
    <t>(SY) (This table is actually part of 6.4.2) "(Table 84)"</t>
  </si>
  <si>
    <t>"(Table 24)"</t>
  </si>
  <si>
    <t>(SY) This table states that there are 27 possible channels, and yet 6.1.2 only shows 7 possible channels.  Something doesn't match</t>
  </si>
  <si>
    <t>Make this match</t>
  </si>
  <si>
    <t>(SY) "The Reed Solomon code proposed is a systematic RS code"</t>
  </si>
  <si>
    <t>"The Reed Solomon code is a systematic RS code"</t>
  </si>
  <si>
    <t>(SY) This section cannot consist of just a figure.  It needs much more text.   In addition, the figure really doesn't look like a block diagram to me.</t>
  </si>
  <si>
    <t>Add the necessary text to this section, and make the figure look like a block diagram</t>
  </si>
  <si>
    <t>(SY) This sentence is unnecessary.</t>
  </si>
  <si>
    <t>Delete this sentence</t>
  </si>
  <si>
    <t>(JS) CCM changed to CSK in figure 39.</t>
  </si>
  <si>
    <t>Change CCM to CSK in figure 39.</t>
  </si>
  <si>
    <t>(AY) In figure39, old name "CCM" was used.</t>
  </si>
  <si>
    <t>"CCM" should be replaced to "CSK".</t>
  </si>
  <si>
    <t>(AY) In figure 41,  coordinates of symbol positions should be replaced for following equations (in page 57).</t>
  </si>
  <si>
    <t>The figure 41 should be replaced to the figure 34 in '15-10-0036-06-0007'.</t>
  </si>
  <si>
    <t>(SY) "Therefore, we have to prepare CSK compensation method."</t>
  </si>
  <si>
    <t>"Therefore, the following CSK compensation method is used."</t>
  </si>
  <si>
    <t>(SY) "Figure 42"</t>
  </si>
  <si>
    <t>"Figure 44"</t>
  </si>
  <si>
    <t>(SY) "propagation matrix are 3x3 square matrix"</t>
  </si>
  <si>
    <t>"propagation matrix is a 3x3 square matrix"</t>
  </si>
  <si>
    <t>(SY) "matrix as below equation"</t>
  </si>
  <si>
    <t>"matrix as in the below equation"</t>
  </si>
  <si>
    <t>(SY) "Figure 3y"</t>
  </si>
  <si>
    <t>"Figure 45"</t>
  </si>
  <si>
    <t>(JS) Figure name does not match with document.</t>
  </si>
  <si>
    <t>Change "figure 35" into "figure 46"</t>
  </si>
  <si>
    <t>(SY) "These color constellations were decided for having same and max distance from adjacent symbols." This sentence is unnecessary</t>
  </si>
  <si>
    <t>(AY) The contents of this subclause are same as 6.8.5.</t>
  </si>
  <si>
    <t>Delete 6.8.6.2</t>
  </si>
  <si>
    <t>(SY) "The TX-to-RX turnaround time shall be less than aTurnaroundTime (see 6.5.1)." aTurnaroundTime is defined in 6.9.1 as zero symbols.  How the H-E-doubletoothpicks can a turnaround time be less than zero?</t>
  </si>
  <si>
    <t>Fix</t>
  </si>
  <si>
    <t>6.9.3</t>
  </si>
  <si>
    <t>(SY) For interoperability (in order to define what the minimum capablilties of the receiver need to be) this document needs a maximum jitter specification</t>
  </si>
  <si>
    <t>Add a maximum jitter specification</t>
  </si>
  <si>
    <t>(SY) For interoperability (in order to define what the minimum capablilties of the receiver need to be) this document needs a maximum rise and fall time specification</t>
  </si>
  <si>
    <t>Add a maximum rise and fall time specification</t>
  </si>
  <si>
    <t>6.9.4</t>
  </si>
  <si>
    <t>(JS) 6.9.4 title is too small.</t>
  </si>
  <si>
    <t>Use bigger size</t>
  </si>
  <si>
    <t>(SY) "OOK and VPM"</t>
  </si>
  <si>
    <t>"OOK and VPM Color Quality Indicator support"</t>
  </si>
  <si>
    <t>(JS) PD-DATA.indication defined in section 6.2.1.3</t>
  </si>
  <si>
    <t>see x.x.x.x -&gt; 6.2.1.3</t>
  </si>
  <si>
    <t>(SY) "A single CQI value set consists of band plan ID and corresponding CQI value as shown below."  I don't see anything below</t>
  </si>
  <si>
    <t>(SY) "Figure 47 The"</t>
  </si>
  <si>
    <t>"Figure 47. The"</t>
  </si>
  <si>
    <t>(SY) "visibility frames However"</t>
  </si>
  <si>
    <t>"visibility frames. However"</t>
  </si>
  <si>
    <t>(SY) "the VPM PHY shall use the same algorithm as that mentioned for the in-band visibility pattern mentioned below" I cannot find the section that is being referenced here; I cannot find a "in-band visibility pattern" below.</t>
  </si>
  <si>
    <t>Make the reference clearer and more explicit; preferably to a sub-clause number</t>
  </si>
  <si>
    <t>(SY) There is a TBD in Figure 49.  What is to be TBD?  Is whatever is to be TBD present in this document?</t>
  </si>
  <si>
    <t>Resolve the TBD</t>
  </si>
  <si>
    <t>7.1.1.1</t>
  </si>
  <si>
    <t>(TB) TBD in Table 30</t>
  </si>
  <si>
    <t>Need to update TBD</t>
  </si>
  <si>
    <t>(TB) TBD in Table 85 for macTimestampSupported</t>
  </si>
  <si>
    <t>(TB) TBD in Table 85 for macTxCoimestampSupported</t>
  </si>
  <si>
    <t xml:space="preserve">(TB) Not sure the sub-title meaning, especially, supplemental / information, </t>
  </si>
  <si>
    <t>remove "information"</t>
  </si>
  <si>
    <t>(TB) correct table number, not xx</t>
  </si>
  <si>
    <t>change table xx into table 88</t>
  </si>
  <si>
    <t>(TB) need to change the client in title of Fig.123</t>
  </si>
  <si>
    <t>change client into the device 1 in Fig.123</t>
  </si>
  <si>
    <t>(TB) need to change the Host in title of Fig.124</t>
  </si>
  <si>
    <t>change Host into the device 2 in Fig.124</t>
  </si>
  <si>
    <t>(TB) No definition or explanation LV in Fig.125</t>
  </si>
  <si>
    <t>define or explain what the LV is.</t>
  </si>
  <si>
    <t>(TB) Not sure the right side boxes is place in right.</t>
  </si>
  <si>
    <t>Box replace on the right side next to device 2.  if the box shows the comparing the remained file size and some specific file size like LV1. it's going to be located in where the calculation happen.</t>
  </si>
  <si>
    <t>30-31</t>
  </si>
  <si>
    <t xml:space="preserve">(TB) Need more explanation about 125, Which device is going to use the "color packet". </t>
  </si>
  <si>
    <t xml:space="preserve">Insert the below sentence or more explanation 
Fig. 125, Device 2 transmits the color packet to the Device 1. </t>
  </si>
  <si>
    <t>31-32</t>
  </si>
  <si>
    <t>(TB) Need more explanation about 125, how this color packet works?</t>
  </si>
  <si>
    <t xml:space="preserve">Insert the below sentence or more explanation 
Fig. 125 shows that the packet color can be changed based on the transmitted data file size.  Device 2 need to have the inforamtion or table for mapping the color band with pre-specified transferred data rate. When the device 1 transmit a file, device 2 can give users the current data transmitting status using the specific band color packet for example how much percentage file transmitted until now.  Several information such as total file size, remained or transferred file size, color band can be support for device and etc are used for the color band decision. </t>
  </si>
  <si>
    <t>(JS) Change Figure 129 as ITU-T standard for message sequence chart.</t>
  </si>
  <si>
    <t>Change Figure as ITU-T standard for message sequence chart.</t>
  </si>
  <si>
    <t>(JS) PID(U/L) needs to move next line</t>
  </si>
  <si>
    <t>Move PID(U.L) to next line</t>
  </si>
  <si>
    <t>(JS) Change Figure 133 as ITU-T standard for message sequence chart.</t>
  </si>
  <si>
    <t>(JS) Change Figure 134 as ITU-T standard for message sequence chart.</t>
  </si>
  <si>
    <t>(JS) Section 7.6.16 is duplicate with section 7.6.11</t>
  </si>
  <si>
    <t>Delete section 7.6.16</t>
  </si>
  <si>
    <t>(JS) Section 7.6.17 should be deleted. Because, it is from D0 version document and a new document was proposed and TR reflect it in Annex H.1 channel hopping information.</t>
  </si>
  <si>
    <t>Delete section 7.6.17</t>
  </si>
  <si>
    <t>A</t>
  </si>
  <si>
    <t>(SY) "Annex AService-specific convergence sublayer (SSCS)"</t>
  </si>
  <si>
    <t>"Annex A Service-specific convergence sublayer (SSCS)"</t>
  </si>
  <si>
    <t>(SY) "Annex BBibliography"</t>
  </si>
  <si>
    <t>"Annex B Bibliography"</t>
  </si>
  <si>
    <t>(SY) Many of the documents cited in this bibilography seem to not pertain at all to 802.15.7.  For instance, how is IEEE Std 802.15.2-2003 germain?  RSP-100, Spectrum Management and Telecommunications Policy—Radio Standards Procedure—Radio Equipment Certification Procedure? ARIB STD-T96, 950 MHz-Band Telemeter, Telecontrol and Data Transmission Radio Equipment for Specified Low Power Radio Station, 2008.6.6 (H20.6.6) Version 1.0?  ETSI EN 300 220-1, Electromagnetic Compatibility and Radio Spectrum Matters (ERM); Short
Range Devices (SRDs); Radio equipment to be used in the 25 MHz to 1 000 MHz frequency range with power levels ranging up to 500 mW; Part 1: Technical characteristics and test methods?</t>
  </si>
  <si>
    <t>Get rid of non-germain entries.</t>
  </si>
  <si>
    <t>(SY) "Annex CCCM* mode of operation"</t>
  </si>
  <si>
    <t>"Annex C CCM* mode of operation"</t>
  </si>
  <si>
    <t>C.3.1</t>
  </si>
  <si>
    <t>(SY) Reference here must be identical to the reference in Clause 2.</t>
  </si>
  <si>
    <t>Chage this to "NIST FIPS Pub 197"</t>
  </si>
  <si>
    <t>C.4.1</t>
  </si>
  <si>
    <t>(SY) "The exact format of the nonce N is outside the scope of this specification and shall be determined and fixed by the actual implementation environment of the CCM* mode"  We had better specify how this nonce is formatted and determined; we are specifying in this document the implementation, and if we do not specify, interoperability will not happen.</t>
  </si>
  <si>
    <t>Specify the format of the nonce</t>
  </si>
  <si>
    <t>(SY) Note should not be present</t>
  </si>
  <si>
    <t>Get rid of the entire note</t>
  </si>
  <si>
    <t>(SY) "Annex DVLC Topologies, Applications and Modes"</t>
  </si>
  <si>
    <t>"Annex D VLC Topologies, Applications and Modes"</t>
  </si>
  <si>
    <t>D.3</t>
  </si>
  <si>
    <t>(SY) "Visible LAN is some kinds of LAN (Local Area Network) is a service using the visible light"</t>
  </si>
  <si>
    <t>"Visible LAN is some kinds of LAN (Local Area Network) service using visible light"</t>
  </si>
  <si>
    <t>D.4</t>
  </si>
  <si>
    <t>(SY) This paragraph does not belong here.</t>
  </si>
  <si>
    <t>Delete this paragraph</t>
  </si>
  <si>
    <t>(SY) "Annex A.4."</t>
  </si>
  <si>
    <t>"Table D.1."</t>
  </si>
  <si>
    <t>(SY) "Table A.4—VLC Application Mode"</t>
  </si>
  <si>
    <t>"Table D.1—VLC Application Mode"</t>
  </si>
  <si>
    <t>(SY) "Annex E Receiver Performance Variation on Multi-Color Channels"</t>
  </si>
  <si>
    <t>"Annex EReceiver Performance Variation on Multi-Color Channels"</t>
  </si>
  <si>
    <t>(SY) All the figure numbers, table numbers, and references to them are messed up.</t>
  </si>
  <si>
    <t>Fix figure numbers, table numbers, and references to them.</t>
  </si>
  <si>
    <t>F</t>
  </si>
  <si>
    <t>(SY) "Annex FVPM Principles"</t>
  </si>
  <si>
    <t>"Annex F VPM Principles"</t>
  </si>
  <si>
    <t>(SY) "Figure 41"</t>
  </si>
  <si>
    <t>"Figure 174"</t>
  </si>
  <si>
    <t>"Figure 175"</t>
  </si>
  <si>
    <t>(SY) "Figure 43"</t>
  </si>
  <si>
    <t>"Figure 176"</t>
  </si>
  <si>
    <t>(SY) "Annex GCSK principles"</t>
  </si>
  <si>
    <t>"Annex G CSK principles"</t>
  </si>
  <si>
    <t>(SY) "Annex HChannel assignment"</t>
  </si>
  <si>
    <t>"Annex H Channel assignment"</t>
  </si>
  <si>
    <t>I</t>
  </si>
  <si>
    <t>(SY) "Annex IVLC Regulatory Annex"</t>
  </si>
  <si>
    <t>"Annex I VLC Regulatory Annex"</t>
  </si>
  <si>
    <t>(SY) This annex is empty</t>
  </si>
  <si>
    <t>Fill the annex or delete the annex.</t>
  </si>
  <si>
    <t>(SY) I believe that color is not allowed in an IEEE document, but I could be wrong</t>
  </si>
  <si>
    <t>If color is not allowed, some of the figures need to be revised.</t>
  </si>
  <si>
    <t>ETRI</t>
    <phoneticPr fontId="7" type="noConversion"/>
  </si>
  <si>
    <t>Title of document : ~ for visible light WPANs, 
Header sentence in the top margin : IEEE wireless MAC and PHY specifications for VLC WPANs</t>
    <phoneticPr fontId="7" type="noConversion"/>
  </si>
  <si>
    <t>Align the title of document and the header sentence</t>
    <phoneticPr fontId="7" type="noConversion"/>
  </si>
  <si>
    <t>Footer words in the bottom margin : Copyright 2009</t>
    <phoneticPr fontId="7" type="noConversion"/>
  </si>
  <si>
    <t>Change the copyright 2009 into copyright 2010.</t>
    <phoneticPr fontId="7" type="noConversion"/>
  </si>
  <si>
    <t>CCA is Clear Channel Assessment</t>
    <phoneticPr fontId="7" type="noConversion"/>
  </si>
  <si>
    <t>Change Accessment into Assessment</t>
    <phoneticPr fontId="7" type="noConversion"/>
  </si>
  <si>
    <t>5.5.1.2</t>
    <phoneticPr fontId="7" type="noConversion"/>
  </si>
  <si>
    <t>CSK is not included in PHY type 2</t>
    <phoneticPr fontId="7" type="noConversion"/>
  </si>
  <si>
    <t>Remove CSK in PHY type 2</t>
    <phoneticPr fontId="7" type="noConversion"/>
  </si>
  <si>
    <t>5.5.3.2</t>
    <phoneticPr fontId="7" type="noConversion"/>
  </si>
  <si>
    <t>Clause 5.5.3.2 describes the light dimming methods to give some information and the clause 6.9.6 seems to be tried to describe the actual dimming methods according to the operating modes. But there is no remarkable difference between two clauses.
Idle pattern dimming and adjustment time dimming need to be distinguished.</t>
    <phoneticPr fontId="7" type="noConversion"/>
  </si>
  <si>
    <t>1. Set the clause 5.5.3.2 as 5.5.3.2.1 VPM Dimming, 5.5.3.2.2 Idle Pattern Dimming, 5.5.3.2.3 Adjustment Time Dimming, 5.5.3.2.4 Visiblity Pattern Dimming, and 5.5.3.2.5 Analog Dimming.
2. Set the clause 6.9.6 as 6.9.6.1 Dimming on Data Transmission Time, 6.9.6.2 Dimming on Idle Time, and 6.9.6.3 Flicker Mitigation.
3. Set the subclause 6.9.6.1 as 6.9.6.1.1 OOK-mode Dimming, 6.9.6.1.2 VPM-mode Dimming, and 6.9.6.1.3 CSK-mode Dimming.
4. Remove the clause 6.9.6.4 PHY type Independent Dimming.
5. Describe the dimming method using adjustment time dimming in subclause 6.9.6.1.1 OOK-mode Dimming
6. Describe the dimming method using VPM dimming and high resolution algorithm in subclause 6.9.6.1.2 VPM-mode Dimming
7. Add the sentence "The dimming on idle time can be supported by one of 5 techniques described in clause 5.5.3.2 or their combinations which shall support non-inter-frame flicker as well as non-intra-frame flicker." in the clause 6.9.6.2 Dimming on Idle Time.
8. Add the sentence "The dimming on data transmission time and idle time shall support non-intra-frame flicker and non-inter-frame flicker." in the clause 6.9.6.3 Flicker Mitigation.</t>
    <phoneticPr fontId="7" type="noConversion"/>
  </si>
  <si>
    <t>5.5.4</t>
    <phoneticPr fontId="7" type="noConversion"/>
  </si>
  <si>
    <t>typo MFTF</t>
    <phoneticPr fontId="7" type="noConversion"/>
  </si>
  <si>
    <t>change MFTF into MFTP</t>
    <phoneticPr fontId="7" type="noConversion"/>
  </si>
  <si>
    <t>5.6.4.1</t>
    <phoneticPr fontId="7" type="noConversion"/>
  </si>
  <si>
    <t>Right dashed line is not shown in figure 13 between MAC sublayer and PHY layer</t>
    <phoneticPr fontId="7" type="noConversion"/>
  </si>
  <si>
    <t>Right dashed line is required between MAC sublayer and PHY layer in figure 13</t>
    <phoneticPr fontId="7" type="noConversion"/>
  </si>
  <si>
    <t>802.15.7 committee agreed that the  visible light intensity in clause 5.7 Regulations is excluded.</t>
    <phoneticPr fontId="7" type="noConversion"/>
  </si>
  <si>
    <t>Delete the visible light intensity in clause 5.7.</t>
    <phoneticPr fontId="7" type="noConversion"/>
  </si>
  <si>
    <t>5.7.1</t>
    <phoneticPr fontId="7" type="noConversion"/>
  </si>
  <si>
    <t>What is the relation between the clause 5.7 of regulations and the subclause  5.7.1 of security ?</t>
    <phoneticPr fontId="7" type="noConversion"/>
  </si>
  <si>
    <t>Change the subclause 5.7.1 into the clause 5.8</t>
    <phoneticPr fontId="7" type="noConversion"/>
  </si>
  <si>
    <t>6.1.2</t>
    <phoneticPr fontId="7" type="noConversion"/>
  </si>
  <si>
    <t>Korea is not shown in this sentence.</t>
    <phoneticPr fontId="7" type="noConversion"/>
  </si>
  <si>
    <t>Add Korea in this sentence</t>
    <phoneticPr fontId="7" type="noConversion"/>
  </si>
  <si>
    <t>VLC Regulatory Annex is Annex I</t>
    <phoneticPr fontId="7" type="noConversion"/>
  </si>
  <si>
    <t>Change Annex X into Annex I</t>
    <phoneticPr fontId="7" type="noConversion"/>
  </si>
  <si>
    <t>6.8.5</t>
    <phoneticPr fontId="7" type="noConversion"/>
  </si>
  <si>
    <t>CCM in figure 39</t>
    <phoneticPr fontId="7" type="noConversion"/>
  </si>
  <si>
    <t xml:space="preserve">Change CCM into CSK in figure 39 </t>
    <phoneticPr fontId="7" type="noConversion"/>
  </si>
  <si>
    <t>6.9.4</t>
    <phoneticPr fontId="7" type="noConversion"/>
  </si>
  <si>
    <t>the title of clause 6.9.4 CQI</t>
    <phoneticPr fontId="7" type="noConversion"/>
  </si>
  <si>
    <t>Write the full name of CQI in the title of clause 6.9.4</t>
    <phoneticPr fontId="7" type="noConversion"/>
  </si>
  <si>
    <t>6.9.5</t>
    <phoneticPr fontId="7" type="noConversion"/>
  </si>
  <si>
    <t>the title of clause 6.9.5 CCA</t>
    <phoneticPr fontId="7" type="noConversion"/>
  </si>
  <si>
    <t>Write the full name of CCA in the title of clause 6.9.5</t>
    <phoneticPr fontId="7" type="noConversion"/>
  </si>
  <si>
    <t>6.9.6.1</t>
    <phoneticPr fontId="7" type="noConversion"/>
  </si>
  <si>
    <t>Clause 6.9.6.1</t>
    <phoneticPr fontId="7" type="noConversion"/>
  </si>
  <si>
    <t>Move the clause 6.9.6.1 into the clause 5.5.3.2 according to CID #5.</t>
    <phoneticPr fontId="7" type="noConversion"/>
  </si>
  <si>
    <t>A period '.' is needed between figure 47 and The code</t>
    <phoneticPr fontId="7" type="noConversion"/>
  </si>
  <si>
    <t>Insert a period '.' between figure 47 and The code</t>
    <phoneticPr fontId="7" type="noConversion"/>
  </si>
  <si>
    <t>It seems that the title of 6.9.4,CQI, means Color Quality Indicator but the contents of 6.9.4 are related to the channel quality.</t>
    <phoneticPr fontId="7" type="noConversion"/>
  </si>
  <si>
    <t>Align the title of 6.9.4 and the contents of 6.9.4</t>
    <phoneticPr fontId="7" type="noConversion"/>
  </si>
  <si>
    <t>6.9.4.1</t>
    <phoneticPr fontId="7" type="noConversion"/>
  </si>
  <si>
    <t>What is the receiver ED ?</t>
    <phoneticPr fontId="7" type="noConversion"/>
  </si>
  <si>
    <t>Write the full name of receiver ED.</t>
    <phoneticPr fontId="7" type="noConversion"/>
  </si>
  <si>
    <t>7.6.10</t>
    <phoneticPr fontId="7" type="noConversion"/>
  </si>
  <si>
    <t>Data transmission quality of color 'A' is shown as "Current PER &lt; 1e-2" in table 89</t>
    <phoneticPr fontId="7" type="noConversion"/>
  </si>
  <si>
    <t>Change "1e-2" into "PER #1" in table 89</t>
    <phoneticPr fontId="7" type="noConversion"/>
  </si>
  <si>
    <t>7.7.4 to 7.7.9</t>
    <phoneticPr fontId="7" type="noConversion"/>
  </si>
  <si>
    <t>It seems that the clauses from 7.7.4 "Dimming override capability" to 7.7.9 "Link adaptation for dimming support" have no relation with the clause 7.7 "Security suite specifications"</t>
    <phoneticPr fontId="7" type="noConversion"/>
  </si>
  <si>
    <t xml:space="preserve">Separate the subclauses 7.7.4 to 7.7.9 apart from the clause 7.7 </t>
    <phoneticPr fontId="7" type="noConversion"/>
  </si>
  <si>
    <t>Annex</t>
    <phoneticPr fontId="7" type="noConversion"/>
  </si>
  <si>
    <t xml:space="preserve">The spaces between the title of Annex and the number of Annex are not shown. </t>
    <phoneticPr fontId="7" type="noConversion"/>
  </si>
  <si>
    <t xml:space="preserve">For example, modify "Annex Aservice ~" into "Annex A Service ~"  </t>
    <phoneticPr fontId="7" type="noConversion"/>
  </si>
  <si>
    <t>7.1.17</t>
    <phoneticPr fontId="7" type="noConversion"/>
  </si>
  <si>
    <t>6.2.1.1.1</t>
    <phoneticPr fontId="7" type="noConversion"/>
  </si>
  <si>
    <t>7.2.1.1.1</t>
    <phoneticPr fontId="7" type="noConversion"/>
  </si>
  <si>
    <t>We would like to suggest that the new frame type value and description for the use of color packet frame will be added to the table 67 of the sub-clause of 7.2.1.1.1 in the current D1 draft.</t>
    <phoneticPr fontId="7" type="noConversion"/>
  </si>
  <si>
    <t xml:space="preserve">Add the new frame type value and description for the use of color packet frame in table 67 as follows ;
- Frame type value: 101
- Description: Color packet
</t>
    <phoneticPr fontId="7" type="noConversion"/>
  </si>
  <si>
    <t>7.2.2.4</t>
    <phoneticPr fontId="7" type="noConversion"/>
  </si>
  <si>
    <t>We would like to suggest that the new clause of 7.2.2.4 and its sub-clause 7.2.2.4.1 for the use of color packet frame will be added to the current D1 draft.</t>
    <phoneticPr fontId="7" type="noConversion"/>
  </si>
  <si>
    <t>1. Add the clause of "7.2.2.4 Color Packet Frame Format".
2. Add the subclause of "7.2.2.4.1 Color Packet Frame Control Field".</t>
    <phoneticPr fontId="7" type="noConversion"/>
  </si>
  <si>
    <t>Khanh Tuan Le</t>
  </si>
  <si>
    <t>5.6.4.1</t>
  </si>
  <si>
    <t>1 to 14</t>
  </si>
  <si>
    <t>The frame format is different from the general packet format in section 6.4.1 page 39.</t>
  </si>
  <si>
    <t>Harmonize the packet format.</t>
  </si>
  <si>
    <t>30 to 40</t>
  </si>
  <si>
    <t>14 to 24</t>
  </si>
  <si>
    <t>38 to 48</t>
  </si>
  <si>
    <t>The mandatory data rates for link establishment are not clearly defined.</t>
  </si>
  <si>
    <t>Please define.</t>
  </si>
  <si>
    <t>6.3</t>
  </si>
  <si>
    <t>IFS is missing from Clause 4 Acronyms and abbreviations.</t>
  </si>
  <si>
    <t>Add IFS to Clause 4 Acronyms and abbreviations.</t>
  </si>
  <si>
    <t>RIFS is missing from Clause 4 Acronyms and abbreviations.</t>
  </si>
  <si>
    <t>Add RIFS to Clause 4 Acronyms and abbreviations.</t>
  </si>
  <si>
    <t>7 to 34</t>
  </si>
  <si>
    <t>The packet formats are different from the frame formats in section 5.6.4.x.</t>
  </si>
  <si>
    <t>The packet formats in Figures 21 and Figure 22 are drawn differently.</t>
  </si>
  <si>
    <t>Please use the same drawing for consistency.</t>
  </si>
  <si>
    <t>The PHR length and Channel estimation sequence are TBD.</t>
  </si>
  <si>
    <t>CDR is missing from Clause 4 Acronyms and abbreviations.</t>
  </si>
  <si>
    <t>Add CDR to Clause 4 Acronyms and abbreviations.</t>
  </si>
  <si>
    <t>The length of the preambles is not clearly stated.</t>
  </si>
  <si>
    <t>Please state the preamble pattern length for clarity.</t>
  </si>
  <si>
    <t>Where is data scrambling defined for the HCS?</t>
  </si>
  <si>
    <t>Please define or remove data scrambling in this subclause.</t>
  </si>
  <si>
    <t>40 to 44</t>
  </si>
  <si>
    <t>PHY Header is not defined in PPDU.</t>
  </si>
  <si>
    <t>Please define PHY Header.</t>
  </si>
  <si>
    <t>1 to 15</t>
  </si>
  <si>
    <t>Table 23 (PHY Header) is not consistent with the previously defined packet format.</t>
  </si>
  <si>
    <t>17 to 26</t>
  </si>
  <si>
    <t>The Value entries in Table 24 (PHY constants) are not consistent with the previously defined packet format / are unrealistic.</t>
  </si>
  <si>
    <t>Please define appropriate PHY constants.</t>
  </si>
  <si>
    <t>Mandatory data rate for link establishment is not defined.</t>
  </si>
  <si>
    <t>Please define the mandatory data rate for link establishment</t>
  </si>
  <si>
    <t>Typo: g3 should be g2 and g4 should be g3.</t>
  </si>
  <si>
    <t>Please correct.</t>
  </si>
  <si>
    <t>There is no 3.2 Mbps VPM data rate in Table 3.</t>
  </si>
  <si>
    <t>37 to 40</t>
  </si>
  <si>
    <t>Reference modulator diagram.</t>
  </si>
  <si>
    <t>Please consider to use a similar diagram as e.g. in Figure 28.</t>
  </si>
  <si>
    <t>Minimum link requirements of compliant devices are missing (transmitter signal intensity and receiver sensitivity).</t>
  </si>
  <si>
    <t>Michael Bahr</t>
  </si>
  <si>
    <t>yes</t>
  </si>
  <si>
    <t>For CSK linear trans-conductance amplifiers are needed. Due to the high bandwidth requirement and the very low differential resistance of typical LEDs this is especially a challenge for LEDs used in lighting.</t>
  </si>
  <si>
    <t>Include document 15-10-0151-00-0007 in the list of references</t>
  </si>
  <si>
    <t>21-19</t>
  </si>
  <si>
    <t>D1 does not cover the stability of the center of gravity of the CSK constellation diagram</t>
  </si>
  <si>
    <t>I suggest an extension of the current Rx compensation scheme (see Clause 6.8.6.1) according to document 15-10-0089-02-0007 (for a discussion of this document see 15-10-0146-00-0007). If this remedey is not adopted by the TG I suggest an extension of Clause 7.6.13, i.e. to integrate the colour-stabilisation in the visibility-support itself. This will mostly only affect the PHY/MAC interface and the MAC itself. If this is the preferred approach we will present a  revised version of document to the TG.</t>
  </si>
  <si>
    <t xml:space="preserve">5.5.3.2.2 </t>
  </si>
  <si>
    <t>7-18</t>
  </si>
  <si>
    <t>The second paragraph of this Clause contains many falsities. Also, the first sentence seems to contradict Clause 5.5.3.1.2</t>
  </si>
  <si>
    <t>I suggest that the TG resolves the indicated conflict. Text that removes the aforementioned falsities will be provided.</t>
  </si>
  <si>
    <t>33-42</t>
  </si>
  <si>
    <t>I hardly understand the current text (due to grammar etc.) and it also seems to contain an internal contradiction. Also, the inclusion of a zero pulse-repetition rate, as discussed during the plenary meeting in January 2010, is still not implemented.</t>
  </si>
  <si>
    <t>I suggest that the TG resolves the internal contradiction (4B6B first as an option but, in the last row, as mandatory for all modulation formats). Rewritten text of this Clause will be provided.</t>
  </si>
  <si>
    <t>36-45</t>
  </si>
  <si>
    <t>This Clause is pretty much redundant to Clause 5.5.3.2.2 and also contains falsities (see my comment on Clause 5.5.3.2.2)</t>
  </si>
  <si>
    <t>Delete Clause 5.5.3.3</t>
  </si>
  <si>
    <t>46-4</t>
  </si>
  <si>
    <t>This Clause is pretty much redundant to Clause 5.5.3.2.2 and also contains falsities (see my comment on clause 5.5.3.2.2)</t>
  </si>
  <si>
    <t>Delete Clause 5.5.3.4</t>
  </si>
  <si>
    <t>43-51</t>
  </si>
  <si>
    <t>This clause seems to be an outdated copy of Figure 6</t>
  </si>
  <si>
    <t>Delete this Figure</t>
  </si>
  <si>
    <t>34-37</t>
  </si>
  <si>
    <t>This Clause advocats amplitude dimming (see Claus 5.5.3.2.3) for CSK but does not make this clear</t>
  </si>
  <si>
    <t xml:space="preserve">Replace the paragraph with "In CSK, amplitude dimming as per Clause 5.5.3.2.3 is used.CSK keeps the center color of the color constellation with required intensity instead of the idle pattern shown in section 5.9.6.1." </t>
  </si>
  <si>
    <t>5.2</t>
  </si>
  <si>
    <t>The requirement for having a coordinator in a VLC-WPAN does not allow for real peer to peer communication.</t>
  </si>
  <si>
    <t>change "shall" into "may". Remove the requirement for a coordinator throughout the draft. Add text specifying real peer to peer communication without a coordinator.</t>
  </si>
  <si>
    <t>4</t>
  </si>
  <si>
    <t>30-3</t>
  </si>
  <si>
    <t>List of acronyms and abbreviations is incomplete, for instance, PD is missing.</t>
  </si>
  <si>
    <t>check all acronyms and abbreviations in the draft whether they are in clause 4.</t>
  </si>
  <si>
    <t>The discussion of the VLC applications and how they relate to the topologies of clause 5.3 is not discussed sufficiently in annex D.</t>
  </si>
  <si>
    <t>Extend discussion in Annex D, how network topologies relate to VLC applications</t>
  </si>
  <si>
    <t>5</t>
  </si>
  <si>
    <t>5.5</t>
  </si>
  <si>
    <t>closing bracket missing</t>
  </si>
  <si>
    <t>kbps is not an SI unit</t>
  </si>
  <si>
    <t>kbit/s</t>
  </si>
  <si>
    <t>Mbps is not an SI unit</t>
  </si>
  <si>
    <t>Mbit/s</t>
  </si>
  <si>
    <t>Clause 5.5.1.3 is not a PHY option</t>
  </si>
  <si>
    <t>change heading to "PHY TYPE 3"
change "This PHY Option" into "This PHY type"</t>
  </si>
  <si>
    <t>5.5.1.4</t>
  </si>
  <si>
    <t>text for coexistence with PHY type 3 missing</t>
  </si>
  <si>
    <t>add clause(s) for coexistance of PHY types with PHY type 3.</t>
  </si>
  <si>
    <t>5.6</t>
  </si>
  <si>
    <t>self-reference</t>
  </si>
  <si>
    <t>remove "in 5.6"</t>
  </si>
  <si>
    <t>37-45</t>
  </si>
  <si>
    <t>While it is useful to have the 3 topologies as mentioned at the beginning of clause 5 (P2P, star, broadcast), I do not see the need for a superframe definition, at least not right now. The current definition is not flexible enough for todays applications.
For instance, only beacon intervals that are powers of 2 are possible (2^0, 2^1,...,2^14). exactly 16 slots are available where one is actually assigned to the beacon. Only 7 guaranteed time slots are possible within the available 15 time slots.</t>
  </si>
  <si>
    <t>* Remove the current superframe specification from the VLC draft.
* Use a scheme more similar to IEEE 802.11 (without all the thousand bytes) that simply announces the coordinator in the beacon, so that devices learn about the coordinator.
* Leave hooks for adding a flexible superframe structure later, after analysis of the requirements of todays applications.
* remove the specification of slotted random access and use random access.
* change the beacon specification (remove everything except some beacon interval)
Some specific actions:
* remove line 18 on page 4 ("Optional allocation of guaranteed time sltos (GTSs)")
* remove GTS from clause 4
* remove clause 5.6.1</t>
  </si>
  <si>
    <t>7.1.1.1.1</t>
  </si>
  <si>
    <t>Table 30 contains a TBD</t>
  </si>
  <si>
    <t>do it</t>
  </si>
  <si>
    <t>7.1.7</t>
  </si>
  <si>
    <t>1-54</t>
  </si>
  <si>
    <t>(see comment on 5.6.1) GTS concept is not flexible enough.</t>
  </si>
  <si>
    <t>remove clause 7.1.7</t>
  </si>
  <si>
    <t>7.2.2.1</t>
  </si>
  <si>
    <t>6-37</t>
  </si>
  <si>
    <t>(see comment on 5.6.1) remove superframe specification and GTS concept from beacon frame.</t>
  </si>
  <si>
    <t>as in comment.
* remove Superframe specification field from figure 65, remove clause 7.2.2.1.2
* remove GTS fields from figure 65, remove figure 66, remove clause 7.2.2.1.3, remove clause 7.2.2.1.4, remove clause 7.2.2.1.5</t>
  </si>
  <si>
    <t>7.3.8</t>
  </si>
  <si>
    <t>12-8</t>
  </si>
  <si>
    <t>(see comment on 5.6.1) GTS request command not needed since GTS concept is not flexible enough.</t>
  </si>
  <si>
    <t>remove clause 7.3.8, remove entry for GTS request command from Table 79</t>
  </si>
  <si>
    <t>22-15</t>
  </si>
  <si>
    <t>(see comment on 5.6.1) GTS response command not needed since GTS concept is not flexible enough.</t>
  </si>
  <si>
    <t>remove clause 7.3.13, remove entry for GTS response command from Table 79</t>
  </si>
  <si>
    <t>7.6.7</t>
  </si>
  <si>
    <t>31-29</t>
  </si>
  <si>
    <t>(see comment on 5.6.1) GTS concept is not flexible enough for todays applications.</t>
  </si>
  <si>
    <t>remove clause 7.6.7, remove entry for MLME-GTS in table 35 on page 75</t>
  </si>
  <si>
    <t>remove "GTS management,"</t>
  </si>
  <si>
    <t>42-22</t>
  </si>
  <si>
    <t>* remove "superframe specification, GTS fields," from line 46 on page 15
* remove fields Superframe Specification and GTS Fields from figure 13</t>
  </si>
  <si>
    <t>change "1=GTS transmission" into "1=reserved"</t>
  </si>
  <si>
    <t>7.1.1.3</t>
  </si>
  <si>
    <t>1-8</t>
  </si>
  <si>
    <t>remove paragraph</t>
  </si>
  <si>
    <t>17-4</t>
  </si>
  <si>
    <t>(see comment on 5.6.1) Superframe structure is not flexible enough for todays applications.</t>
  </si>
  <si>
    <t>remove clause 7.6.1.1</t>
  </si>
  <si>
    <t>20-34</t>
  </si>
  <si>
    <t>remvoe clause 7.6.1.1.2</t>
  </si>
  <si>
    <t>The addressing mode value should not be used to provide a shortcut for the broadcast address. This is especially true, since the same definition is applied to the source addressing field, and there is no broadcast source address!</t>
  </si>
  <si>
    <t>define 01 as "Address field contains an 8-bit simple address", define an address with all 1s of any length as broadcast address.</t>
  </si>
  <si>
    <t>10-14</t>
  </si>
  <si>
    <t>This is procedural text in a descriptive clause.</t>
  </si>
  <si>
    <t>remove the paragraph</t>
  </si>
  <si>
    <t>7.2.1.1.8</t>
  </si>
  <si>
    <t>43-49</t>
  </si>
  <si>
    <t>remove the paragraphs</t>
  </si>
  <si>
    <t>7.2.1.1.1</t>
  </si>
  <si>
    <t>1-20</t>
  </si>
  <si>
    <t>IEEE 802.15.4 has huge problems with the number of remaining reserved frame types - there are not enough, and it is difficult to provide extensibility for future extensions. So, do not assign too few frame types as well.</t>
  </si>
  <si>
    <t>make the Frame Type subfield (at least) 4 bits long.</t>
  </si>
  <si>
    <t>Reserved bits, especially in the Frame Control Field should be set to 0 and ignored on reception. This will make it possible to define new first functionality to such bits without increasing the frame version (if the additional capabilities are signalled in PIB variables and capability messages).</t>
  </si>
  <si>
    <t>Add after Figure 63 "Reserved bits are set to 0 on transmission and ignored on reception."</t>
  </si>
  <si>
    <t>Rene Struik</t>
  </si>
  <si>
    <t>7.1.14</t>
  </si>
  <si>
    <t>TR</t>
  </si>
  <si>
    <r>
      <t xml:space="preserve">(TR) §7.1.14, p. 121, Fig. 59: This figure suggests two device classes, viz. FFD and RFD devices (as described also, e.g., with 802.15.4-2006). However, the roles of FFDs and RFDs seem to be poorly described. As an example, with 802.15.4-2006, most RFDs are expected to talk only to an FFD, while FFDs seem to be more capable devices that do not have some of the restrictions that RFD devices have. It is unclear whether this is also assumed with 802.15vlc devices. Perhaps, the distinction should rather be between devices and coordinators (cf. §7.4.2, p. 163, l. 23-29). </t>
    </r>
    <r>
      <rPr>
        <b/>
        <sz val="12"/>
        <rFont val="Times New Roman"/>
        <family val="1"/>
      </rPr>
      <t>Suggested remedy:</t>
    </r>
    <r>
      <rPr>
        <sz val="12"/>
        <rFont val="Times New Roman"/>
        <family val="1"/>
      </rPr>
      <t xml:space="preserve"> Remove unclarity w.r.t. role of RFD and FFD devices.</t>
    </r>
  </si>
  <si>
    <t xml:space="preserve"> Remove unclarity w.r.t. role of RFD and FFD devices.</t>
  </si>
  <si>
    <r>
      <t xml:space="preserve">(TR) §7.4.2, p. 167, Table 85: The MAC PIB attribute </t>
    </r>
    <r>
      <rPr>
        <i/>
        <sz val="12"/>
        <rFont val="Times New Roman"/>
        <family val="1"/>
      </rPr>
      <t>macSecurityEnabled</t>
    </r>
    <r>
      <rPr>
        <sz val="12"/>
        <rFont val="Times New Roman"/>
        <family val="1"/>
      </rPr>
      <t xml:space="preserve"> is set to FALSE by default. It seems more appropriate to set this to TRUE, since security capability should be switched on, rather than off, by default. Moreover, virtually all 802.15.4 chipsets in existence today have cryptographic support for security implemented.</t>
    </r>
    <r>
      <rPr>
        <b/>
        <sz val="12"/>
        <rFont val="Times New Roman"/>
        <family val="1"/>
      </rPr>
      <t xml:space="preserve"> Suggested remedy:</t>
    </r>
    <r>
      <rPr>
        <sz val="12"/>
        <rFont val="Times New Roman"/>
        <family val="1"/>
      </rPr>
      <t xml:space="preserve"> set to TRUE by default.</t>
    </r>
  </si>
  <si>
    <t>set to TRUE by default.</t>
  </si>
  <si>
    <r>
      <t>(TR) §7.4.2, p. 163, l. 23-29: Table Access to MAC PIB attributes can be either Read/Write or Read by the higher layer using the MLME-GET.request and MLME-SET.request primitives (cf. §7.4.2, Table 85; §7.7.1, Tables 95-100).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2"/>
        <rFont val="Times New Roman"/>
        <family val="1"/>
      </rPr>
      <t xml:space="preserve"> Suggested remedy:</t>
    </r>
    <r>
      <rPr>
        <sz val="12"/>
        <rFont val="Times New Roman"/>
        <family val="1"/>
      </rPr>
      <t xml:space="preserve"> Add language to the effect that the higher layer may impose additional constraints on Read/Write operations without making those devices non-compliant.</t>
    </r>
  </si>
  <si>
    <t>Add language to the effect that the higher layer may impose additional constraints on Read/Write operations without making those devices non-compliant.</t>
  </si>
  <si>
    <t>7.6.6.1</t>
  </si>
  <si>
    <r>
      <t xml:space="preserve">(TR) §7.6.6.1, p. 190, l. 45ff: If the outgoing frame security procedure is not successful, the frame should not be further processed or sent. </t>
    </r>
    <r>
      <rPr>
        <b/>
        <sz val="12"/>
        <rFont val="Times New Roman"/>
        <family val="1"/>
      </rPr>
      <t xml:space="preserve">Suggested remedy: </t>
    </r>
    <r>
      <rPr>
        <sz val="12"/>
        <rFont val="Times New Roman"/>
        <family val="1"/>
      </rPr>
      <t>Clarify text accordingly (similar to conditional language on how to deal with incoming frame security processing that is not successful – cf. §7.6.6.2, p. 192).</t>
    </r>
  </si>
  <si>
    <t>Clarify text accordingly (similar to conditional language on how to deal with incoming frame security processing that is not successful – cf. §7.6.6.2, p. 192).</t>
  </si>
  <si>
    <t>7.6.6.2</t>
  </si>
  <si>
    <r>
      <t>(TR) §7.6.6.2, p. 191, l. 33-43: The current filtering procedure may accept frames originating from the receiving device itself (thus, providing looped behavior).</t>
    </r>
    <r>
      <rPr>
        <b/>
        <sz val="12"/>
        <rFont val="Times New Roman"/>
        <family val="1"/>
      </rPr>
      <t xml:space="preserve"> Suggested remedy:</t>
    </r>
    <r>
      <rPr>
        <sz val="12"/>
        <rFont val="Times New Roman"/>
        <family val="1"/>
      </rPr>
      <t xml:space="preserve"> With third level filtering, silently drop frames purportedly sent from the recipient device itself (this is a primitive level of “source address filtering”).</t>
    </r>
  </si>
  <si>
    <t>With third level filtering, silently drop frames purportedly sent from the recipient device itself (this is a primitive level of “source address filtering”).</t>
  </si>
  <si>
    <t>7.6.6.3</t>
  </si>
  <si>
    <r>
      <t>(TR) §7.6.6.3, p. 193, l. 20: T</t>
    </r>
    <r>
      <rPr>
        <sz val="12"/>
        <rFont val="TimesNewRoman"/>
      </rPr>
      <t xml:space="preserve">he sentence “If the requesting device does not receive a data frame from the coordinator within </t>
    </r>
    <r>
      <rPr>
        <i/>
        <sz val="12"/>
        <rFont val="TimesNewRoman,Italic"/>
      </rPr>
      <t xml:space="preserve">macMaxFrameTotalWaitTime </t>
    </r>
    <r>
      <rPr>
        <sz val="12"/>
        <rFont val="TimesNewRoman"/>
      </rPr>
      <t xml:space="preserve">CAP symbols in a beacon-enabled VLC PAN, or symbols in a nonbeacon-enabled VLC PAN,…” seems to be missing a MAC PIB parameter. </t>
    </r>
    <r>
      <rPr>
        <b/>
        <sz val="12"/>
        <rFont val="TimesNewRoman"/>
      </rPr>
      <t xml:space="preserve">Suggested remedy: </t>
    </r>
    <r>
      <rPr>
        <sz val="12"/>
        <rFont val="TimesNewRoman"/>
      </rPr>
      <t xml:space="preserve"> Correct accordingly (Note RS: not sure which parameter this should be).</t>
    </r>
  </si>
  <si>
    <t>Correct accordingly (Note RS: not sure which parameter this should be).</t>
  </si>
  <si>
    <t>7.6.8.2.1</t>
  </si>
  <si>
    <r>
      <t xml:space="preserve">(TR) §7.6.8.2.1, pp. 203-204: The current outgoing frame security procedure does not check whether so-called “frame counter role-over” may have occurred. </t>
    </r>
    <r>
      <rPr>
        <b/>
        <sz val="12"/>
        <rFont val="Times New Roman"/>
        <family val="1"/>
      </rPr>
      <t>Suggested remedy:</t>
    </r>
    <r>
      <rPr>
        <sz val="12"/>
        <rFont val="Times New Roman"/>
        <family val="1"/>
      </rPr>
      <t xml:space="preserve"> implement this check via a corresponding Blacklisted element. Note RS: unfortunately, this results in some reorganization of MAC PIB attributes and procedures. For details, please cf. 08/849r0, Steps g), h), and l), and Table 91 – Blacklisted element.</t>
    </r>
  </si>
  <si>
    <t>implement this check via a corresponding Blacklisted element. Note RS: unfortunately, this results in some reorganization of MAC PIB attributes and procedures. For details, please cf. 08/849r0, Steps g), h), and l), and Table 91 – Blacklisted element.</t>
  </si>
  <si>
    <t>7.6.8.2.3</t>
  </si>
  <si>
    <r>
      <t xml:space="preserve">(TR) §7.6.8.2.3, p. 205-207: The current incoming frame security procedure does not properly treat devices with so-called diplomatic immunity status (Exempt status), since one never gets into checking this status if the security level is set to zero (cf. Step f), resp. i)). This prevents the main use case for this Exempt status flag, viz. temporarily allowing unsecured frames for devices in the process of joining a network (and, thereby, prior to obtaining keying material). </t>
    </r>
    <r>
      <rPr>
        <b/>
        <sz val="12"/>
        <rFont val="Times New Roman"/>
        <family val="1"/>
      </rPr>
      <t xml:space="preserve">Suggested remedy: </t>
    </r>
    <r>
      <rPr>
        <sz val="12"/>
        <rFont val="Times New Roman"/>
        <family val="1"/>
      </rPr>
      <t>Implement this properly, as specified in 08/849r0. Note RS: unfortunately, this seemingly results in massive changes, due to need to untie some of the procedures. In summary, one needs to replace the entire clause by the one stipulated with 08/849r0.</t>
    </r>
  </si>
  <si>
    <t>Implement this properly, as specified in 08/849r0. Note RS: unfortunately, this seemingly results in massive changes, due to need to untie some of the procedures. In summary, one needs to replace the entire clause by the one stipulated with 08/849r0.</t>
  </si>
  <si>
    <t>7.6.8.2.8</t>
  </si>
  <si>
    <t>replace the minimum security level by a set of security levels allowed. Note RS: for details, please see 802.15.4e document 08/849r0, Step f), §7.5.8.2.11, Table 95 – SecurityModeDescriptor).</t>
  </si>
  <si>
    <t>7.6.6.4</t>
  </si>
  <si>
    <r>
      <t>(TR) §7.6.6.4, p. 193ff:  The mechanism for handling acknowledgements is very poorly described. Lots of information seems to be missing and left as an exercise to the implementer. As an example, §7.6.6.4.2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§7.6.8.2.3, Step a) – something currently not captured in that procedure); moreover, the security level test (Step e) may fail, since most implementers may not have implemented entries for acknowledgment frames (cf. Table 99, p. 243). The matching procedure of sent frame and corresponding acknowledgement via DSN entry, nor time-outs for keeping this info on the sending device are very poorly, if at all, described.</t>
    </r>
    <r>
      <rPr>
        <b/>
        <sz val="12"/>
        <rFont val="Times New Roman"/>
        <family val="1"/>
      </rPr>
      <t xml:space="preserve"> Suggested remedy:</t>
    </r>
    <r>
      <rPr>
        <sz val="12"/>
        <rFont val="Times New Roman"/>
        <family val="1"/>
      </rPr>
      <t xml:space="preserve"> not sure what to do, since a mystery to me.</t>
    </r>
  </si>
  <si>
    <t>not sure what to do, since a mystery to me.</t>
  </si>
  <si>
    <r>
      <t xml:space="preserve">(E) §6.4.1, p. 39, Fig. 22: The TBD entry re PHR size in Fig. 22 presumably should have read “variable”. </t>
    </r>
    <r>
      <rPr>
        <b/>
        <sz val="12"/>
        <rFont val="Times New Roman"/>
        <family val="1"/>
      </rPr>
      <t>Suggested remedy:</t>
    </r>
    <r>
      <rPr>
        <sz val="12"/>
        <rFont val="Times New Roman"/>
        <family val="1"/>
      </rPr>
      <t xml:space="preserve"> correct accordingly.</t>
    </r>
  </si>
  <si>
    <t>correct accordingly.</t>
  </si>
  <si>
    <r>
      <t xml:space="preserve">(TR) §6.4.1, p. 39, Fig. 22: The TBD entry re channel estimation size in Fig. 22 seems to be undefined (at Letter Ballot???). </t>
    </r>
    <r>
      <rPr>
        <b/>
        <sz val="12"/>
        <rFont val="Times New Roman"/>
        <family val="1"/>
      </rPr>
      <t>Suggested remedy:</t>
    </r>
    <r>
      <rPr>
        <sz val="12"/>
        <rFont val="Times New Roman"/>
        <family val="1"/>
      </rPr>
      <t xml:space="preserve"> This entry should be clearly defined.</t>
    </r>
  </si>
  <si>
    <t>This entry should be clearly defined.</t>
  </si>
  <si>
    <r>
      <t xml:space="preserve">(TR) §7.4.2, p. 163, l. 35: The MAC PIB parameter </t>
    </r>
    <r>
      <rPr>
        <i/>
        <sz val="12"/>
        <rFont val="Times New Roman"/>
        <family val="1"/>
      </rPr>
      <t>AckPhySymbolsPerOctet</t>
    </r>
    <r>
      <rPr>
        <sz val="12"/>
        <rFont val="Times New Roman"/>
        <family val="1"/>
      </rPr>
      <t xml:space="preserve"> is not defined. </t>
    </r>
    <r>
      <rPr>
        <b/>
        <sz val="12"/>
        <rFont val="Times New Roman"/>
        <family val="1"/>
      </rPr>
      <t>Suggested remedy:</t>
    </r>
    <r>
      <rPr>
        <sz val="12"/>
        <rFont val="Times New Roman"/>
        <family val="1"/>
      </rPr>
      <t xml:space="preserve"> This entry should be clearly defined.</t>
    </r>
  </si>
  <si>
    <r>
      <t>(TR) §7.4.2, p. 163, l. 40-44: The phrase “where 6 represents …” seems to be a remnant of the corresponding clause of the IEEE 802.15.4-2006 specification (where the PPDU has size 6 octets, viz. preamble: 4 octets; SHR: 1 octet; length: 1 octet). With 802.15vlc, the PHY header has variable size and contains more octets than with 802.15.4-2006.</t>
    </r>
    <r>
      <rPr>
        <b/>
        <sz val="12"/>
        <rFont val="Times New Roman"/>
        <family val="1"/>
      </rPr>
      <t xml:space="preserve"> Suggested remedy:</t>
    </r>
    <r>
      <rPr>
        <sz val="12"/>
        <rFont val="Times New Roman"/>
        <family val="1"/>
      </rPr>
      <t xml:space="preserve"> Correct the formula accordingly.</t>
    </r>
  </si>
  <si>
    <t>Correct the formula accordingly.</t>
  </si>
  <si>
    <r>
      <t xml:space="preserve">(TR) §6.4.1.1, p. 39-40: In some instances, e.g., if the communicating devices are almost completely in sync, the PHY preamble seems unnecessarily long and can be pruned considerably. This seems esp. advantageous in low-data rate PHY scenarios or with frames that are frequently sent without the use of channel sampling, thus saving communication latency and communication energy. </t>
    </r>
    <r>
      <rPr>
        <b/>
        <sz val="12"/>
        <rFont val="Times New Roman"/>
        <family val="1"/>
      </rPr>
      <t xml:space="preserve">Suggested remedy: </t>
    </r>
    <r>
      <rPr>
        <sz val="12"/>
        <rFont val="Times New Roman"/>
        <family val="1"/>
      </rPr>
      <t>Specify a shortened version of the PHY preamble/header for “in sync” scenarios.</t>
    </r>
  </si>
  <si>
    <t>Specify a shortened version of the PHY preamble/header for “in sync” scenarios.</t>
  </si>
  <si>
    <r>
      <t xml:space="preserve">(TR) §6.4.1.2, p. 41, Table 21: It is unclear how one determines how the preamble “P1 or inverted P1” is set (esp. if “topology-dependent” may be dynamic). </t>
    </r>
    <r>
      <rPr>
        <b/>
        <sz val="12"/>
        <rFont val="Times New Roman"/>
        <family val="1"/>
      </rPr>
      <t xml:space="preserve">Suggested remedy: </t>
    </r>
    <r>
      <rPr>
        <sz val="12"/>
        <rFont val="Times New Roman"/>
        <family val="1"/>
      </rPr>
      <t>Clearly specify how one determines how these parameters are supposed to be interpreted.</t>
    </r>
  </si>
  <si>
    <t>Clearly specify how one determines how these parameters are supposed to be interpreted.</t>
  </si>
  <si>
    <r>
      <t xml:space="preserve">(TR) §7.2.1, p. 131, Fig. 62: The MAC frame format contains a 2-octet error detection code field (FCS), whereas the PHY packet format (cf. §6.4.1, p. 39, Fig. 21) contains a 2-octet error detection field as well. This seems illogical and, if somehow has a function that escapes me, seems less than optimal. </t>
    </r>
    <r>
      <rPr>
        <b/>
        <sz val="12"/>
        <rFont val="Times New Roman"/>
        <family val="1"/>
      </rPr>
      <t xml:space="preserve">Suggested remedy: </t>
    </r>
    <r>
      <rPr>
        <sz val="12"/>
        <rFont val="Times New Roman"/>
        <family val="1"/>
      </rPr>
      <t>remove either the error detection code field in the PHY packet or in the MAC frame.</t>
    </r>
  </si>
  <si>
    <t>remove either the error detection code field in the PHY packet or in the MAC frame.</t>
  </si>
  <si>
    <t>7.2</t>
  </si>
  <si>
    <r>
      <t xml:space="preserve">(TR) §7.2, p. 131ff: It seems that most of the MAC specification borrows heavily from the 802.15.4-2006 specification (e.g., general frame format, transmission, reception, acknowledgement, security processing, data frame, command frame, acknowledgement frame, beacon frame). This begs the question whether it would be better to define the 802.15vlc effort as a new PHY and corresponding MAC amendments necessitated by this new PHY (similar to what 802.15.4g and 802.15.4f are doing), rather than copying large chunks of 802.15.4-2006. An advantage of the latter would be that some of the more general MAC enhancements, including, e.g., overhead reduction techniques and security enhancements (cf. 08/828r9, 08/849r0) would automatically become available to 802.15vlc as well. Since 802.15vlc only considers one new frame type, this can easily be accommodated (for frame types, cf., e.g., 10/061r0 and 09/604r6; for general amendments related to overhead reduction, cf. 08/828r9, 08/849r0, 09/604r6, 802.15.4e/D1). </t>
    </r>
    <r>
      <rPr>
        <b/>
        <sz val="12"/>
        <rFont val="Times New Roman"/>
        <family val="1"/>
      </rPr>
      <t xml:space="preserve">Suggested remedy: </t>
    </r>
    <r>
      <rPr>
        <sz val="12"/>
        <rFont val="Times New Roman"/>
        <family val="1"/>
      </rPr>
      <t>Either write this specification as a new PHY and amendments to 802.15.4-2006 or adopt the general amendments to 802.15.4-2006 considered with 802.15.4e and incorporate with the current specification. Note RS: commenter could assist with this.</t>
    </r>
  </si>
  <si>
    <t>Either write this specification as a new PHY and amendments to 802.15.4-2006 or adopt the general amendments to 802.15.4-2006 considered with 802.15.4e and incorporate with the current specification. Note RS: commenter could assist with this.</t>
  </si>
  <si>
    <t>7.2.2</t>
  </si>
  <si>
    <r>
      <t xml:space="preserve">(TR) §7.2.2, p. 139ff: The acknowledgement frame has the same format as the corresponding acknowledgement frame with 802.15.4-2006 and, in particular, lacks an acknowledgement payload field (cf. Fig. 73). Nevertheless, from the description on p. 140, l. 3-4 and from Fig. 74, it seems that the so-called B-ACK frame has a payload field. This clearly needs fixing. </t>
    </r>
    <r>
      <rPr>
        <b/>
        <sz val="12"/>
        <rFont val="Times New Roman"/>
        <family val="1"/>
      </rPr>
      <t xml:space="preserve">Suggested remedy: </t>
    </r>
    <r>
      <rPr>
        <sz val="12"/>
        <rFont val="Times New Roman"/>
        <family val="1"/>
      </rPr>
      <t>Redefine the syntax and semantics of the acknowledgement frame, so as to take into account inclusion of an acknowledgement payload field.</t>
    </r>
  </si>
  <si>
    <t>Redefine the syntax and semantics of the acknowledgement frame, so as to take into account inclusion of an acknowledgement payload field.</t>
  </si>
  <si>
    <r>
      <t xml:space="preserve">(TR) §7.2.2, p. 140: It seems imprudent to use acknowledgement frames with a payload field that do not allow for protection of the authenticity of the frame itself, esp. if this serves as more than a simple communication acknowledgement and has piggy-backed information in the payload field. </t>
    </r>
    <r>
      <rPr>
        <b/>
        <sz val="12"/>
        <rFont val="Times New Roman"/>
        <family val="1"/>
      </rPr>
      <t xml:space="preserve">Suggested remedy: </t>
    </r>
    <r>
      <rPr>
        <sz val="12"/>
        <rFont val="Times New Roman"/>
        <family val="1"/>
      </rPr>
      <t>Define a secure acknowledgement frame or adopt the secured acknowledgment frame as also specified with 802.15.4e.</t>
    </r>
  </si>
  <si>
    <t>Define a secure acknowledgement frame or adopt the secured acknowledgment frame as also specified with 802.15.4e.</t>
  </si>
  <si>
    <r>
      <t xml:space="preserve">(TR) §7.2, p. 131ff: It seems that all security provisions of 802.15vlc borrow heavily from 802.15.4-2006. Unfortunately, some of those have small inaccuracies and errors, which are supposed to be tackled with the Corrigendum effort 802.15.4h. Since 802.15vlc does not seem to end up as an amendment of 802.15.4-2006, it seems prudent to incorporate all corrigenda items considered with 802.15.4h and relevant to the Visible Light Communications TG with the 802.15vlc as well. This includes the material in 10/213r1. </t>
    </r>
    <r>
      <rPr>
        <b/>
        <sz val="12"/>
        <rFont val="Times New Roman"/>
        <family val="1"/>
      </rPr>
      <t xml:space="preserve">Suggested remedy: </t>
    </r>
    <r>
      <rPr>
        <sz val="12"/>
        <rFont val="Times New Roman"/>
        <family val="1"/>
      </rPr>
      <t>make according edits.</t>
    </r>
  </si>
  <si>
    <t>make according edits.</t>
  </si>
  <si>
    <t>JuneChul Roh</t>
  </si>
  <si>
    <t>6.1.1</t>
  </si>
  <si>
    <t>The sentence is written in a different font size</t>
  </si>
  <si>
    <t>Use the same format</t>
  </si>
  <si>
    <t>34-35</t>
  </si>
  <si>
    <t>Where does the "proposed code" in Table 1 fit into PSDU format?</t>
  </si>
  <si>
    <t>"Anenex X" looks not in the draft</t>
  </si>
  <si>
    <t>Add text for the annex and correct the reference</t>
  </si>
  <si>
    <t>Does "PHY Type 3" mean "PHY CSK"?</t>
  </si>
  <si>
    <t>Use a single terminalogy for the CSK PHY</t>
  </si>
  <si>
    <t xml:space="preserve">Single mode should be allowed to be used in many other cases other than what are addressed in the text (ack, accociation, or beaconing) </t>
  </si>
  <si>
    <t>Remove the restictive sentence</t>
  </si>
  <si>
    <t>12-13</t>
  </si>
  <si>
    <t>Cannot find a reference for description of "Frame length" field</t>
  </si>
  <si>
    <t>Add a section reference as in other fields</t>
  </si>
  <si>
    <t>22-33</t>
  </si>
  <si>
    <t>Details of PPDU structure for CSK mode are missing in Figure 22</t>
  </si>
  <si>
    <t>Specify the details. TBDs should be replaced with actual numbers.</t>
  </si>
  <si>
    <t>In Figure 23 shows that "fast locking sequence" is  64 bits long, which is different from what is described in the text: it can be from 64 bits to 16384 bits</t>
  </si>
  <si>
    <t>The PHY header fields in Table 23 are not specified in the PPDU struture figures (Figure 21, 22).</t>
  </si>
  <si>
    <t>PHY Header should be clearly specified in figures as well as in the text</t>
  </si>
  <si>
    <t>33</t>
  </si>
  <si>
    <t>Subtitle for Figure 32: a typo "rate 2.3"</t>
  </si>
  <si>
    <t>2.3 --&gt; 2/3</t>
  </si>
  <si>
    <t>6.7.3.2</t>
  </si>
  <si>
    <t>Inconsitency</t>
  </si>
  <si>
    <t>"8B/10B" --&gt; "8B10B"</t>
  </si>
  <si>
    <t>20-44</t>
  </si>
  <si>
    <t>Inconsitency in line spacing</t>
  </si>
  <si>
    <t>Keep the same format</t>
  </si>
  <si>
    <t>29-41</t>
  </si>
  <si>
    <t>Typos in Figure 39</t>
  </si>
  <si>
    <t>simbol --&gt; symbol; CMC --&gt; CSK?</t>
  </si>
  <si>
    <t>Symbol mapping is shown in Figure 39, but there are a lot of ambiguity in interpreting the symbol location in the figure.</t>
  </si>
  <si>
    <t>Need to add numerical values for matehmatical expression to specify the symbol mapping correctly.</t>
  </si>
  <si>
    <t>28</t>
  </si>
  <si>
    <t>Does "Ch estimation code" mean channel estimation code?</t>
  </si>
  <si>
    <t>Ch estimation code --&gt; channel estimation code?</t>
  </si>
  <si>
    <t>30-53</t>
  </si>
  <si>
    <t>Symbol mapping is shown in Figure 41, but there are a lot of ambiguity in interpreting the symbol location in the figure.</t>
  </si>
  <si>
    <t>Figure 41 has Chinese/Japanese language</t>
  </si>
  <si>
    <t>Remove the Chinese/Japanese characters</t>
  </si>
  <si>
    <t>24-41</t>
  </si>
  <si>
    <t>Symbol mapping is shown in Figure 46, but there are a lot of ambiguity in interpreting the symbol location in the figure.</t>
  </si>
  <si>
    <t>Figure 40 shows a scrambler. No description for the scrambler in the draft.</t>
  </si>
  <si>
    <t>Shusaku Shimada</t>
  </si>
  <si>
    <t>E/T</t>
  </si>
  <si>
    <t>"radio sphere of influence" is not appropriate because Visible Light only affects the sphere.</t>
  </si>
  <si>
    <t>The concept of sphere may be discarded and define another one, e.g. irradiated area.</t>
  </si>
  <si>
    <t xml:space="preserve">"radio specification" is not appropriate. </t>
  </si>
  <si>
    <t>"General specification"</t>
  </si>
  <si>
    <t>"physical radio channel" is not appropriate.
Introduce physical VLC channel characteristics, especially for outdoor usage scenario, including sub-carrier dispersion by reflections and multipath propagation, effect of  mist, fog and smoke, and rain fall and snow.</t>
  </si>
  <si>
    <t>channel property of VLC have to be characterized and redefine all MAC layer tasks.</t>
  </si>
  <si>
    <t xml:space="preserve">"the nature of radio communications" is not appropriate.
Introduce and define the concept of invisible down link or broadcast communication of illuminating apparatus without flicker, visible up link communication from leaf nodes, and invisible up link communication.  </t>
  </si>
  <si>
    <t xml:space="preserve">Re-define the operating space of VLC and corresponding MAC functionalities from scratch. </t>
  </si>
  <si>
    <t>7.6.6.5</t>
  </si>
  <si>
    <t>"imperfect nature of the radio medium" is not appropriate.</t>
  </si>
  <si>
    <t xml:space="preserve">Characterize the nature of VLC channel and the major impediments on it, and re-define the transmission scenario. </t>
  </si>
  <si>
    <t>49-31</t>
  </si>
  <si>
    <t>"Modulation domain spectrum and light wave carrier of Fc should be clarified with regard to each PHY modulation formats.</t>
  </si>
  <si>
    <t>Define light wave carrier for each PHY or discard 5.4 information. 
In addition, sub-carrier frequency for OOK modulation have to be clarified.</t>
  </si>
  <si>
    <t>Entire clauses of Flicker related parts should be based on adequate criteria of allowed flicker level and frequency based on commonly used standards or regulations, so that numerical limits or recommended value and tolerance should be shown and evaluated with VLC implementations.</t>
  </si>
  <si>
    <t>Set the allowed values, and/or limits of flicker level and frequency.</t>
  </si>
  <si>
    <t xml:space="preserve">The back ground information behind the assignment of seven channels in the band plan defined by Table 1 should be noted, because the number of channelized band that is seven is introduced abruptly and non-uniform spectral width requires at least any notifications. In addition the relation to Annex E may be clarified to facilitate the intent of this standard. </t>
  </si>
  <si>
    <t>Provide rationale and set of information with regard to Table 1.</t>
  </si>
  <si>
    <t>TBD in figure 22.</t>
  </si>
  <si>
    <t>Define.</t>
  </si>
  <si>
    <t>TBD in figure 49.</t>
  </si>
  <si>
    <t>TBD in figure 30.</t>
  </si>
  <si>
    <t>TBD in table 85.</t>
  </si>
  <si>
    <t>Sridhar Rajagopal</t>
  </si>
  <si>
    <t>qualify optical sources</t>
  </si>
  <si>
    <t>optical sources such as LED</t>
  </si>
  <si>
    <t>topologies</t>
  </si>
  <si>
    <t>mention P2P, star, broadcast</t>
  </si>
  <si>
    <t>move other references for dimming and flicker to section 2</t>
  </si>
  <si>
    <t>introduction is not complete</t>
  </si>
  <si>
    <t>add broadcast, add dimming support, add visibility support</t>
  </si>
  <si>
    <t>references to sections without prefix</t>
  </si>
  <si>
    <t>use "section 5.3.1" instead of just 5.3.1</t>
  </si>
  <si>
    <t>same</t>
  </si>
  <si>
    <t>missing closed bracket</t>
  </si>
  <si>
    <t>1994)</t>
  </si>
  <si>
    <t>use lower caps for Option</t>
  </si>
  <si>
    <t>option</t>
  </si>
  <si>
    <t>add dimming and visibility support to MAC sublayer explanation</t>
  </si>
  <si>
    <t>flicker is related to clock rate and not data rate</t>
  </si>
  <si>
    <t>change data rate to clock rate</t>
  </si>
  <si>
    <t>why is 4B6B explicitly mentioned?</t>
  </si>
  <si>
    <t>change 4B6B to RLL</t>
  </si>
  <si>
    <t>4B6B code exception</t>
  </si>
  <si>
    <t>do not use existing codes for visibility patterns for all RLL codes</t>
  </si>
  <si>
    <t>idle pattern selection</t>
  </si>
  <si>
    <t>delete the second section</t>
  </si>
  <si>
    <t>idle pattern section</t>
  </si>
  <si>
    <t>delete entire section</t>
  </si>
  <si>
    <t>(informative) comment</t>
  </si>
  <si>
    <t>why is there explicit mention of informative? Is everything in the spec normative? Can't the reader find out by reading which parts are normative. Can we move purely informative parts to a separate area?</t>
  </si>
  <si>
    <t>missing frame types</t>
  </si>
  <si>
    <t>add visibility frame, add dimming, color stabilization</t>
  </si>
  <si>
    <t>update text</t>
  </si>
  <si>
    <t>update text to reflect use for dimming and VPM support (and also, for color stabilization)</t>
  </si>
  <si>
    <t>VLC security</t>
  </si>
  <si>
    <t xml:space="preserve">mention VLC has advantages of security due to visibility </t>
  </si>
  <si>
    <t>channel selection</t>
  </si>
  <si>
    <t>channel selection does not seem to be a PHY layer issue</t>
  </si>
  <si>
    <t>missing PHY tasks</t>
  </si>
  <si>
    <t>error correction and synchronization</t>
  </si>
  <si>
    <t>Annex X</t>
  </si>
  <si>
    <t>define X</t>
  </si>
  <si>
    <t>6.2.1.3.1</t>
  </si>
  <si>
    <t>aMaxPHYPacketSize</t>
  </si>
  <si>
    <t>make the packet size dependent on the PHY type. Suggest 256 bytes for LR PHY</t>
  </si>
  <si>
    <t>Table X</t>
  </si>
  <si>
    <t>update Table 24</t>
  </si>
  <si>
    <t>add separate max packet sizes dependent on the PHY type</t>
  </si>
  <si>
    <t>phyCurrrent Channel</t>
  </si>
  <si>
    <t>we do not have 27 channels. Reduce range</t>
  </si>
  <si>
    <t>phyChannels supported</t>
  </si>
  <si>
    <t>we do not have 27 channels. Update bit map</t>
  </si>
  <si>
    <t>phyDim</t>
  </si>
  <si>
    <t>Range is 0-1000 (not 0-100)</t>
  </si>
  <si>
    <t>scrambler or 8B10B code</t>
  </si>
  <si>
    <t>section says we are using 8B10B however figure 6.8.6 shows we are using scrambler</t>
  </si>
  <si>
    <t>Atsuya Yokoi</t>
  </si>
  <si>
    <t>figure 41 needs to be updated</t>
  </si>
  <si>
    <t>The figure 41 (page 56) should be replaced to the figure 34 in '15-10-0036-06-0007'.</t>
  </si>
  <si>
    <t>device "shall support" dimming</t>
  </si>
  <si>
    <t xml:space="preserve">not all devices need to support dimming. Dimming, if supported, should use one of the above clauses. </t>
  </si>
  <si>
    <t xml:space="preserve">Figure 47 </t>
  </si>
  <si>
    <t>mention it is an example for 8B10B code</t>
  </si>
  <si>
    <t>equations wrongly repeated in this section</t>
  </si>
  <si>
    <t>delete repetition</t>
  </si>
  <si>
    <t>Table 30 needs to be updated</t>
  </si>
  <si>
    <t xml:space="preserve">update TBD </t>
  </si>
  <si>
    <t>visible frame transmission</t>
  </si>
  <si>
    <t xml:space="preserve">visible frame is not a MAC command frame. Hence, confusion </t>
  </si>
  <si>
    <t>Link recovery section missing</t>
  </si>
  <si>
    <t>add link receovery section based on DCN 106</t>
  </si>
  <si>
    <t>update defaults in Table 85</t>
  </si>
  <si>
    <t>update TBDs</t>
  </si>
  <si>
    <t>visibility frame</t>
  </si>
  <si>
    <t>mention visibility level is same as dimming level. Add VPM dimming uses this before VPM can be applied. Also mention use for CSK color calibration</t>
  </si>
  <si>
    <t>example is sufficient to note that it is informative</t>
  </si>
  <si>
    <t>7.6.1.1.3</t>
  </si>
  <si>
    <t>update Figure 105</t>
  </si>
  <si>
    <t>delete reference to VLAN. Change to star topology</t>
  </si>
  <si>
    <t>mention use for infrastructure devices</t>
  </si>
  <si>
    <t>infrastructure devices with continuous visibility shall use this mode of TDD full duplex for visibility. If continuous visibility bit is set, this mode needs to be used</t>
  </si>
  <si>
    <t>update figure 109</t>
  </si>
  <si>
    <t>make it conform to editing style</t>
  </si>
  <si>
    <t>section 7.3.11</t>
  </si>
  <si>
    <t>color packet is not integrated</t>
  </si>
  <si>
    <t>need to integrate color packet with rest of the draft</t>
  </si>
  <si>
    <t>update figure 155</t>
  </si>
  <si>
    <t>mention use of VF for sending information</t>
  </si>
  <si>
    <t xml:space="preserve">dimming information provided by VF. VPM starts after using this. </t>
  </si>
  <si>
    <t>update figure 159</t>
  </si>
  <si>
    <t>annex</t>
  </si>
  <si>
    <t>all annex needs formating</t>
  </si>
  <si>
    <t>James Gilb</t>
  </si>
  <si>
    <t>The name in the headers needs to be "IEEE &lt;em&gt;Draft&lt;/em&gt; P802.15.7/D1"</t>
  </si>
  <si>
    <t>Change as indicated</t>
  </si>
  <si>
    <t>Put the copyright and disclaimer information on the front page, look at other drafts for examples or contact the IEEE SA publications staff.</t>
  </si>
  <si>
    <t>The first page should not have a page number, headers or footers.</t>
  </si>
  <si>
    <t>Delete the headers and footers on the first page.</t>
  </si>
  <si>
    <t>The page numbers for the front matter are lower case Roman numerals and run continuously until Clause 1, which is numbered as page 1.</t>
  </si>
  <si>
    <t>Change the page numbering for the front matter and the TOC</t>
  </si>
  <si>
    <t>TOC</t>
  </si>
  <si>
    <t>There needs to be a space between the clause number and the clause title in the TOC.  Most likely you have a missing or incorrectly placed tab stop.</t>
  </si>
  <si>
    <t>Fix the space in the TOC for Clause heading. Fiddling with the TOC format may require deep magic, ask your local wizard.</t>
  </si>
  <si>
    <t>Add line numbers to the front matter and TOC so that we can identify where the problems occur.</t>
  </si>
  <si>
    <t>Titles for Clauses and subclauses (and Annexes, for that matter) have only the first letter capitalized (except for acronyms and proper names).  The TOC entry for Clause 5 is incorrectly capitalized.</t>
  </si>
  <si>
    <t>The TOC simply replicates the mistake in the text, so fix the capitalization in the Clause 5 title and throughput the draft.</t>
  </si>
  <si>
    <t>The fifth level subclauses do not have a space between the number and the title, most likely due to foobar in the tab stops and TOC formats. While you are at it, fix the margins in front of the numbers, the indentationis too large.</t>
  </si>
  <si>
    <t>Fix the space in the TOC between the numbers and the titles. There is a simple, non-obvious way to fix this that cannot be found in any documentation.  Asking the WG TE for help is your best bet.  I hear that large quantities of adult beverages yield good results.</t>
  </si>
  <si>
    <t>While all Clauses and subclauses of the standard are normative, the Annexes are not necessarily normative.  The title of the Annex includes (or should include) the term Normative or Informative to indicate this.  If you use the IEEE framemaker format files, this should happen automagically.</t>
  </si>
  <si>
    <t xml:space="preserve">Add the correct term, normative or informative, to the titles of all of the Annexes.  If you are not using the IEEE  Framemaker templates, then shame on you.  If you are not using Framemaker, then you are condemned to a life of meager existence.  </t>
  </si>
  <si>
    <t>The Bibliography has to be either the first or the last annex.  To avoid numbering silliness when you amend the standard, make it the first one.</t>
  </si>
  <si>
    <t>Move the Bibliography to be Annex A.</t>
  </si>
  <si>
    <t>Acronyms, when first spelled out, are lower case unless other rules (such as first word in a sentence or proper name) take precedence.</t>
  </si>
  <si>
    <t>Change "Visible Light Communications" to be "Visible light communications".</t>
  </si>
  <si>
    <t>When the PDF is generated, be sure to have the bookmarks generated for the Clause, subclause, and annexes.  It makes it easier to navigate the PDF</t>
  </si>
  <si>
    <t>Put bookmarks in the next PDF.</t>
  </si>
  <si>
    <t>The first sentence is a run-on sentence.  Split it into two sentences.</t>
  </si>
  <si>
    <t>Change to "Visible light communications (VLC) is envisioned to be used in a variety of applications generally falling into one of the following topology classifications: peer-to-peer, and infrastructure-to-mobile/vehicular.  In the peer-to-peer topology, the peers are fixed, mobile or vehicular mounted,</t>
  </si>
  <si>
    <t>Spell out LEDs as it is the first occurrence in the draft.</t>
  </si>
  <si>
    <t>"This document defines a standard", it is a standard, not a document.  Plus it is obvious that this is a standard.  It says so on very page.</t>
  </si>
  <si>
    <t>Delete the sentence beginning with "This document defines ..."</t>
  </si>
  <si>
    <t>Verify that the scope and purpose are exactly (word for word) the same as in the PAR.</t>
  </si>
  <si>
    <t>If they are exactly the same, then no change, otherwise, change to match.</t>
  </si>
  <si>
    <t>Each of the references in this section need to be called out by name in the draft as being specifically necessary to implement the standard.</t>
  </si>
  <si>
    <t>Verify that all the references are required and referenced.  Some are not.  The FIPS Pub 197 is probably required for this standard as it is a normative reference for the AES cipher.</t>
  </si>
  <si>
    <t>802 architecture is not referenced in the document (and if it is, it probably is a mistake).</t>
  </si>
  <si>
    <t>Delete the reference.</t>
  </si>
  <si>
    <t>None of the ISO/IEC OSI references are actually required for implementation of this standard.</t>
  </si>
  <si>
    <t>Delete the references to ISO/IEC 7498-1, ISO/IEC 9646-1, ISO/IEC 9646-7, ISO/IEC 10039</t>
  </si>
  <si>
    <t>ISO/IEC 8802-2 is not really used by anyone anymore and so it is highly unlikely that it is needed for this standard</t>
  </si>
  <si>
    <t>Delete the reference to ISO/IEC 8802-1</t>
  </si>
  <si>
    <t>ISO/IEC 15802-1 is not used in this standard</t>
  </si>
  <si>
    <t>Delete the reference to ISO/IEC 15802-1</t>
  </si>
  <si>
    <t>The ITU documents are not used (particularly the SDL one) in this standard</t>
  </si>
  <si>
    <t>Delete the ITU-T documents</t>
  </si>
  <si>
    <t>If you don't have any definitions, delete the subclause.  However, I suspect that there are a few terms unique to VLC that would belong here, for example, modulation domain.</t>
  </si>
  <si>
    <t>Add a few relevant definitions that are not defined in the IEEE 100 dictionary of terms (i.e., normal things) or delete the subclause.  Relevant items would be those that are unique to this particular standard.</t>
  </si>
  <si>
    <t>In this clause, all of the acronyms are spelled out in lower case, except for proper names.  Note that you can use an acronym in the definition of an acronym if it is defined in this Clause</t>
  </si>
  <si>
    <t>Lower case the words when the acronym is spelled out for all of the acronyms in the Clause.</t>
  </si>
  <si>
    <t>Use hyphen to connect adjectives</t>
  </si>
  <si>
    <t>"on-off keying"</t>
  </si>
  <si>
    <t>First use of LAN in this clause, spell out</t>
  </si>
  <si>
    <t>"local area network"</t>
  </si>
  <si>
    <t>Incorrect capitalization and does not use the acronym.</t>
  </si>
  <si>
    <t>Change to "Visible light communications (VLC) transmits data ..."</t>
  </si>
  <si>
    <t>LDs not in acronym section and not spelled out for first use.</t>
  </si>
  <si>
    <t>"laser diodes (LDs)" and add to acronyms.</t>
  </si>
  <si>
    <t>VLAN is already in very wide use in IEEE 802 (virtual local area networks).  Choose another acronym (on the next page, VLC-WPAN is used instead).</t>
  </si>
  <si>
    <t>I would suggest VPAN (visible light communications personal area networks) or VLCPAN.  Pick one and use it consistently throughout the draft.</t>
  </si>
  <si>
    <t>VLC-WPAN is not in the acronyms and is not used consistently.  In other locations it is simply a WPAN.</t>
  </si>
  <si>
    <t>I would suggest VPAN (visible light communications personal area networks) or VLCPAN.  Pick one and use it consistently throughout the draft.  Also, this is the first use in the draft and so it should be spelled out.</t>
  </si>
  <si>
    <t>Using normative language (i.e., "shall") in an introduction section is very bad.  Each "shall", "may" and "should" represent normative requirements (as do figures).  If it is in Clause 5, it will also be in another Clause and then you have repeated normative information in two places.  Repeating the same normative requirement in two places will lead to errors in the standard as it is impossible to keep the document up to date as things change (and I guarantee that they will).</t>
  </si>
  <si>
    <t>Define everything with normative text in one and only one location.  Remove all normative words from Clause 5 as it is an introduction and not part of the requirements.  I can just about guarantee that this standard will have errors after publication in this advice is not followed.  In this case, change it to "All VLC devices have a unique address, as defined in x.y.z."</t>
  </si>
  <si>
    <t>The figure for P2P does not fully illustrate the topology.</t>
  </si>
  <si>
    <t>Copy the Star figure to the P2P figure and add arrows connecting all of the slaves to show their direct connection.</t>
  </si>
  <si>
    <t>The Star topology is built around a Coordinator and devices, not a Master and Slaves (as is with Bluetooth).</t>
  </si>
  <si>
    <t>Change the terminology to match the standard, Master -&gt; Coordinator, Slave -&gt; device.</t>
  </si>
  <si>
    <t>The WPAN doesn't select an identifier, the Coordinator does.</t>
  </si>
  <si>
    <t>Change to "Each independent WPAN has an identifier, as defined in x.y.z."</t>
  </si>
  <si>
    <t>"The mechanism by which ..." is redundant as that is defined elsewhere.</t>
  </si>
  <si>
    <t>Delete the sentence.</t>
  </si>
  <si>
    <t>"radio sphere of influence"?</t>
  </si>
  <si>
    <t>Change to "in range" or similar term that is used consistently in the document.</t>
  </si>
  <si>
    <t>Missing space before 7.6.3.</t>
  </si>
  <si>
    <t>Add space.</t>
  </si>
  <si>
    <t>All clauses and subclauses in the standard are normative, the group may not declare subclauses to be "informative"</t>
  </si>
  <si>
    <t>Delete "informative" from the title.  If the group wants to have informative text, create an informative annex to hold it.</t>
  </si>
  <si>
    <t>The sentence "It will help the reader ..." is awkward.  Instead, simply describe the modulation domain.</t>
  </si>
  <si>
    <t>Delete the first sentence and change the second one to start with "In this standard, the modulation domain is based ..."</t>
  </si>
  <si>
    <t>Delete "(at the time of the writing of this specification)." Of course that is when the comment is valid.  Besides, it is a standard, not a specification.</t>
  </si>
  <si>
    <t>"and hence basically the"</t>
  </si>
  <si>
    <t>"and hence the"</t>
  </si>
  <si>
    <t xml:space="preserve">Informal wording: "is defined as what we observe at the output ..." </t>
  </si>
  <si>
    <t>"is defined at the output ..."</t>
  </si>
  <si>
    <t>Redundant text.</t>
  </si>
  <si>
    <t>Delete ", which was modulated on the lightwave carrier"</t>
  </si>
  <si>
    <t>This last sentence is probably the best description of modulation domain.  This is all that really needs to be said (that plus the figure).</t>
  </si>
  <si>
    <t>Delete mos of this first paragraph, retaining this sentence.</t>
  </si>
  <si>
    <t>"we" are not doing anything.</t>
  </si>
  <si>
    <t>Delete "we can see" and the quotes around always on.</t>
  </si>
  <si>
    <t>Change "When we say ..." to be "CCA is detecting if the modulation is applied at the time, t=T1 in the example.</t>
  </si>
  <si>
    <t>The definition of CCA was better expressed earlier in this subclause, the final sentence is repetitive and doesn't add anything.</t>
  </si>
  <si>
    <t>Delete "So in this example ... of interest is applied."</t>
  </si>
  <si>
    <t>They are not all layers.  Technically, only the complete PHY is a layer (there are only 7 in the OSI model).  The MAC is actually a sublayer as it plus the LLC sublayer make up the DLC layer.</t>
  </si>
  <si>
    <t>Delete "These blocks are called layers." and in the previous sentence change "a number of blocks" to be "a number of layers and sublayers"</t>
  </si>
  <si>
    <t>This standard adds a bunch of sublayers to the OSI model and so it cannot be said that it adheres the OSI model.  I doubt that the group has verified compliance to the referenced document and indeed, it would be a waste of time to verify compliance.</t>
  </si>
  <si>
    <t>Delete the sentence "The layout of the blocks ... ISO/IEC 7498-1:1994."</t>
  </si>
  <si>
    <t>"An VLC WPAN"</t>
  </si>
  <si>
    <t>Make plural.</t>
  </si>
  <si>
    <t>"types of transfers"</t>
  </si>
  <si>
    <t>This sentence says nothing, i.e., devices can be embedded or they don't have to be embedded.  Duh!.</t>
  </si>
  <si>
    <t>Delete "The VLC WPAN architecture ... such as a PC."</t>
  </si>
  <si>
    <t>Missing "the"</t>
  </si>
  <si>
    <t>"two parts: the VLC transmit ..."</t>
  </si>
  <si>
    <t>Change to "The signal is converted into"</t>
  </si>
  <si>
    <t>"TYPE" is neither an acronym nor a proper name.</t>
  </si>
  <si>
    <t>Change to lower case, i.e., "type" here and in the titles of 5.5.1.2, 5.5.1.4 and 5.5.1.4.1</t>
  </si>
  <si>
    <t>The PHY descriptions are too short to justify subclauses.  Move the text for each one into a dashed list.</t>
  </si>
  <si>
    <t>First use of OOK and VPM, spell them out.</t>
  </si>
  <si>
    <t>A cross reference is set off by commas and words like "as defined in x.y.z.", "as illustrated in Figure x." "as defined in Table y." "as described in x.y.z."</t>
  </si>
  <si>
    <t xml:space="preserve">Change "(Table 2)" to be ", as described in Table 2."  Change here and all other occurrences in the draft. (at least two others on this page alone.) </t>
  </si>
  <si>
    <t>First use of CSK, spell it out.</t>
  </si>
  <si>
    <t>Awkward sentence.</t>
  </si>
  <si>
    <t>Change to two sentences "The MAC sublayer provides two services accessed through two service access points (SAPs).  MAC data is accessed through the MAC common part sublayer SAP (MCPS-SAP) while MAC management is accessed through the MAC sublayer management entity SAP (MLME-SAP)."</t>
  </si>
  <si>
    <t>First use of GTS, spell it out.</t>
  </si>
  <si>
    <t>Delete "Clause 7 ... for the MAC sublayer." and add the following to the end of the preceding paragraph, "The MAC sublayer is defined in Clause 7."</t>
  </si>
  <si>
    <t>There is more than one consideration, so the title should be plural</t>
  </si>
  <si>
    <t>"Cross-layer considerations"</t>
  </si>
  <si>
    <t>The title and description of this subclause doesn't really make sense.</t>
  </si>
  <si>
    <t>Change title to "Flicker compensation and dimming".  Idle patterns are just a part of dimming.</t>
  </si>
  <si>
    <t>You can't have a subclause .1 unless there is also a .2 (there is no 5.5.1.4.2 in this case).</t>
  </si>
  <si>
    <t>Delete the subclause title "PHY types 1 and 2" as it adds nothing.</t>
  </si>
  <si>
    <t>This subclause says nothing, delete it.</t>
  </si>
  <si>
    <t xml:space="preserve">Delete 5.5.1.4, moving the </t>
  </si>
  <si>
    <t>This paragraph ("Cross layer ... dimming function.") doesn't say anything useful.</t>
  </si>
  <si>
    <t>Delete the paragraph, it is not necessary.</t>
  </si>
  <si>
    <t>If for some reason this meaningless paragraph is not deleted, change "that is, the solution" to be "that is, when the solution" and "within on layer" to be "within one layer".</t>
  </si>
  <si>
    <t>Deleting the paragraph is easiest, otherwise change as indicated.</t>
  </si>
  <si>
    <t>"the standard supports"</t>
  </si>
  <si>
    <t>"this standard supports"</t>
  </si>
  <si>
    <t>The sentence "Infrastructure devices ... flicker compensation." is a normative requirement that is already defined in the PHY.  Repeating normative information is evil and should be avoided at all costs.</t>
  </si>
  <si>
    <t>Delete the sentence "Infrastructure devices ... flicker compensation."</t>
  </si>
  <si>
    <t>"means the flicker" -&gt; "means that the flicker", remove quotes around "1"s and "0"s, "inside data frame" -&gt; "inside the data frame", "indicates the flicker" -&gt; "indicates that the flicker" and delete "which means non-transmission time." (I think we know what idle means).</t>
  </si>
  <si>
    <t>"The possibility which the flicker appears is higher" -&gt; "The possibility of flicker is higher ..."</t>
  </si>
  <si>
    <t>Change as indicated or just delete the sentence as it doesn't add anything.</t>
  </si>
  <si>
    <t>Flicker compensation is also defined in this subclause (i.e., in 5.5.3.1.1 and 5.5.3.1.2).  Chances are most of this should be deleted in favor of a high level description with a cross reference to 6.9.6.</t>
  </si>
  <si>
    <t>Move the text from 5.5.4 into this subclause.  Remove subclause headers for 5.5.3.1.1 and 5.5.3.1.2.  Reduce the text in the subclauses to provide only an overview with no technical information and end subclause 5.5.3.1 with "Detailed description of flicker compenstation is defined in 6.9.6."</t>
  </si>
  <si>
    <t>Change first sentence to "Intra-frame flicker compensation is accomplished using one of three technologies; Manchester coding, 4B6B code or variable pulse modulation (VPM)."</t>
  </si>
  <si>
    <t>The sentence "Two methods of them ... modulation scheme." repeats information from the previous sentence.  Plus the sentence is poorly written.</t>
  </si>
  <si>
    <t>Delete the sentence "Two methods of them ... modulation scheme."</t>
  </si>
  <si>
    <t>Change the sentence "The use of ... respectively" to be "Both Manchester code and VPM prevent intra-frame flicker by the property that same brightness is used for the symbols for both ones and zeros."</t>
  </si>
  <si>
    <t>Change the sentence "4B6B run length ... of data patterns." to be "The 4B6B code prevents intra-frame flicker by encoding groups of 4 bits into 6 bit symbols, each of which has the same average brightness." (should the standard use "brightness" or "optical intensity", I think "optical intensity" is more formal and should be preferred).</t>
  </si>
  <si>
    <t>"is resulted in the inter-frame" -&gt; "results in inter-frame", "source may be always "ON" or "OFF" state on the idle time" -&gt; "source will be in on or off state during the idle time"</t>
  </si>
  <si>
    <t>5.5.3.1.2 refers to the idle patterns, yet these are described in other subclauses (5.5.3.2.2, 5.5.3.3 and 5.5.3.4).</t>
  </si>
  <si>
    <t>Merge the information from 5.5.3.2.2 and 5.5.3.3 into subclause 5.5.3.1.2 (which should just be in 5.5.3.1).  Delete 5.5.3.4 as it only repeats information in 5.5.3.2.2.</t>
  </si>
  <si>
    <t>The sentence "Any types of idle ... run length limiting code." repeats information that is better described in Clause 6 and so it should be deleted.  This is an overview section, not a detailed description of operation.  In addition, the final clause makes no sense.</t>
  </si>
  <si>
    <t>Delete the sentence "Any types of idle ... run length limiting code."</t>
  </si>
  <si>
    <t>OK, 4B6B is a run-length limiting code, we get that.  There is no need to say that every time the code is mentioned.  For example, we don't say "Reed-Solomon forward error correcting code" every time, instead it is just RS code.</t>
  </si>
  <si>
    <t>Change all but the first reference to "4B6B run length limiting code" in the draft to be just "4B6B code"</t>
  </si>
  <si>
    <t>", the idle pattern" -&gt; ", an idle pattern", "but the pulse repetition rate is set lower" -&gt; "but with the pulse repetition rate lower", remove quotes around "in band" and hyphenate as in-band.</t>
  </si>
  <si>
    <t>Delete "Light dimming in aspect ... and 5.5.3.2.3."  Of course it is described in the subclauses of this subclause, that is the reason why they are part of this subclause.</t>
  </si>
  <si>
    <t>"scheme for the light dimming" -&gt; "scheme that is used for light dimming", "as the protection" -&gt; "as for protection", "The light dimming" -&gt; "Light dimming", "is realized by the pulse" -&gt; "is realized with pulse"</t>
  </si>
  <si>
    <t>802.2 isn't used anymore (it is available as ISO/IEC 8802).</t>
  </si>
  <si>
    <t>Change "802.2 LLC" to be "LLC"</t>
  </si>
  <si>
    <t>If color is used in the standard, the figure needs to contain the same information when printed in black and white.  This figure is marginal.</t>
  </si>
  <si>
    <t>Check all color figures for clarity when printed as black and white.  Use shading patterns to differentiate rather than colors.  Change here and throughput the draft. Figure 41, for example, doesn't work in black and white (even with grayscale).</t>
  </si>
  <si>
    <t>"that can be resulted in the inter-frame"</t>
  </si>
  <si>
    <t>"that results in inter-frame"</t>
  </si>
  <si>
    <t>"ON" and "OFF" should be on and off.</t>
  </si>
  <si>
    <t>"communication efficiency extremely."</t>
  </si>
  <si>
    <t>"communication efficiency."</t>
  </si>
  <si>
    <t>"Therefore, the standard supports that the idle pattern" -&gt; "Therefore, the idle pattern", "which the flicker is allowed" -&gt; "in which flicker is allowed"</t>
  </si>
  <si>
    <t>"dimming indicates the" -&gt; "dimming accomplishes the", "which results from adjusting the signal amplitude" -&gt; "which changes the signal amplitued</t>
  </si>
  <si>
    <t>Change the last sentence to be "However, changing the driving current for dimming can cause a color shift of the light source."</t>
  </si>
  <si>
    <t>Delete "As described in 5.5.3.1.2 and 5.5.3.2.2, " and capitalize "The" to start the new sentence.</t>
  </si>
  <si>
    <t>The sentences "However, the use of .. which need the non-flicker" repeat information previously stated and therefore need to be deleted to avoid unnecessary evilness.</t>
  </si>
  <si>
    <t>Delete the last two sentences.</t>
  </si>
  <si>
    <t>This entire subclause is a repeat of previous information and so should be deleted, with the exception of the last sentence, "The details ... in 6.9.6."  Remember a standard isn't done when there is nothing more to add, it is done when there is nothing more to remove.</t>
  </si>
  <si>
    <t>Delete subclause 5.5.3.4 except for the last sentence, which probably belongs in 5.5.3.1.</t>
  </si>
  <si>
    <t>A subclause cannot be declared to be informative.  All Clauses and subclauses are normative in the standard.  If informative information is required, it shall be in an informative annex.</t>
  </si>
  <si>
    <t>Delete "(informative)" from the subclause title.</t>
  </si>
  <si>
    <t>The WG needs to review the admonitions in the 2009 IEEE Style Guide with respect to safe and safety.  It is not the job of the standard to state that something is or is not harmful, or conversely, that something is or is not safe.  This is a legal issue.  Plus flickering is not harmful, only certain frequencies for certain durations is harmful, so the sentence is incorrect.</t>
  </si>
  <si>
    <t>Delete the sentence "Flickering of ... for human eyes."</t>
  </si>
  <si>
    <t>The sentence "Some modulations make a flickering" is poorly written and does not add any new information.</t>
  </si>
  <si>
    <t>Delete the sentence "Some ... a flickering."</t>
  </si>
  <si>
    <t>"Flickering defined as" -&gt; "Flickering is defined as", "The flickering causes from a repetition" -&gt; "Flickering is caused by a repetition", "brightness in a time period" -&gt; "brightness over a time period"</t>
  </si>
  <si>
    <t>The three sentences do not make sense.</t>
  </si>
  <si>
    <t>Replace with "The human eye is sensitive to  VLC data rates of less than 200 bps.  In addition, some data patterns with long sequences of ones or zeros will create flickering visible to the human eye.</t>
  </si>
  <si>
    <t>The sequence of ones and zeros is irrelevant to the discussion.  What is relevant is the spectral content of the sequence, which depends on the data rate.  As presented, the string of ones and zeros provides no useful information.</t>
  </si>
  <si>
    <t>Delete the string of ones and zeros.</t>
  </si>
  <si>
    <t>"Maximum Flickering Time Period (MFTP) is a" -&gt; The maximum flickering time period (MFTP) is a"</t>
  </si>
  <si>
    <t>Add MFTP to acronyms and change the sentence as indicated.</t>
  </si>
  <si>
    <t>Missing space in "eyes[B37]."</t>
  </si>
  <si>
    <t>"VLC, a brightness" -&gt; "VLC, the brightness", "needs to be all equal." -&gt; "needs to be essentially equal."</t>
  </si>
  <si>
    <t>The sentence "There are needed a ... safety regulation." states a need, not a requirement.  Standards are about requirements.</t>
  </si>
  <si>
    <t>Delete the sentence "There are needed a ... safety regulation."</t>
  </si>
  <si>
    <t>"removal is that we make" -&gt; "removal is to make", "level per MFTP" -&gt; "levels per MFTP"</t>
  </si>
  <si>
    <t>Manchester, 2 PPM and 4 PPM are not RLLs, they are modulation techniques."</t>
  </si>
  <si>
    <t>Change "If we use this RLL code or modulation scheme for data stream" to be "Using one of these modulation schemes for the data stream"</t>
  </si>
  <si>
    <t>Informal language</t>
  </si>
  <si>
    <t>"idle time we use same waveform, flickering will not occur" -&gt; "idle time will result in reduced flickering."</t>
  </si>
  <si>
    <t>Comparing to NRZ is not necessary, it is enough to say that Manchester and the PPMs have the same average amplitude regardless of the bit pattern.</t>
  </si>
  <si>
    <t>Delete "But if we use NRZ OOK ... another solution."</t>
  </si>
  <si>
    <t>The last two sentences "But if we use ... at data stream." do not describe behavior in the standard, but rather a wish list for the standard.</t>
  </si>
  <si>
    <t>Delete the two sentences "But if weuse ... at data stream."</t>
  </si>
  <si>
    <t>Where is the pulse repetition rate defined for idle periods?</t>
  </si>
  <si>
    <t>Add a cross reference for the pulse repetition rate, i.e., "as defined in x.y.z"</t>
  </si>
  <si>
    <t>The sentence "A brief overview ... robustness and security." does not define anything, delete it.</t>
  </si>
  <si>
    <t>Delete "A brief overview ... robustness and security."</t>
  </si>
  <si>
    <t>It is tempting to refer to features of this standard as "robust."  However, nothing is robust, unless it continues operating after a direct hit with a 1 Mton nuclear warhead.</t>
  </si>
  <si>
    <t>Avoid using the term "robust" or "robustness" without the qualifiers "more" or "less". Robust is not an absolute measure.</t>
  </si>
  <si>
    <t>In an IEEE standard, a table or a figure is called out with "as defined in Table x", "as illustrated in Figure y" or "as shown in Figure z".  They are not set off by "[]" or "()".  Use commas and the above (or equivalent) phrases.</t>
  </si>
  <si>
    <t>Change as indicated here and throughout the draft.</t>
  </si>
  <si>
    <t>The draft refers to "slotted random access" but four distinct methods are used, random access, slotted random access and random access with CCA. and slotted random access with CCA.  The correct terms for these are aloha, slotted aloha, CSMA/CA, and slotted CSMA/CA (technically pure aloha doesn't use a backoff, but the one you have is close enough in terms of performance characteristics).</t>
  </si>
  <si>
    <t>Use the correct terms in the draft.  In this location, you are referring to all four, so it should just be "random access method, as described in 7.6.1.5"</t>
  </si>
  <si>
    <t>Extra space in "using  slotted"</t>
  </si>
  <si>
    <t>Remove extra space.</t>
  </si>
  <si>
    <t>The reference should be to "Figure 7a"</t>
  </si>
  <si>
    <t>The reference should be to "Figure 7b"</t>
  </si>
  <si>
    <t>"Figure 7" -"Figure 8"</t>
  </si>
  <si>
    <t>"However, a sufficient ... join the network." is not true.  There may or may not be sufficient time, it is not possible to know.</t>
  </si>
  <si>
    <t>Delete the sentence "However, a sufficient ... join th network."</t>
  </si>
  <si>
    <t>"can be found in" -&gt; ", as described in"</t>
  </si>
  <si>
    <t>Change the three sentences to a dashed list instead, i.e., "The types of data transfer are: - coordinator to device, - device to coordinator, and - between devices.</t>
  </si>
  <si>
    <t>The last two sentences, "In a star topology ... used in this topology" are awkward.</t>
  </si>
  <si>
    <t>Replace with "In a star topology, only the first two are used, while in a peer to peer topology, all three are allowed."</t>
  </si>
  <si>
    <t>This subclause covers technical details which are described in Clause 7.  There is no reason to describe this in an overview.</t>
  </si>
  <si>
    <t>Delete subclause 5.6.3.</t>
  </si>
  <si>
    <t xml:space="preserve">"to its coordinator at an application- defined rate." -&gt; "to its coordinator." </t>
  </si>
  <si>
    <t>"payload (see 7.6.6.3)." -&gt; "payload, as described in 7.6.6.3."</t>
  </si>
  <si>
    <t>The subclause depth is wrong here, 5.6.3.1 and 5.6.3.2 should be at the same depth as 5.6.3.  Luckily, the easy solution is to simply delete all three of these subclauses as they are not needed.</t>
  </si>
  <si>
    <t>Either delete 5.6.3, 5.6.3.1and 5.6.3.2 (the best answer) or fix the subclause depth to be consistent.</t>
  </si>
  <si>
    <t>Delete "The structure of each ... layer of the protocol." as it is not necessary</t>
  </si>
  <si>
    <t>The entire subclause needs to be deleted because it repeats normative information found in other subclauses.  This is supposed to be an overview, not a repeat of the normative figures in the other subclauses</t>
  </si>
  <si>
    <t>Delete Subclause 5.6.4.1 through 5.6.4.5</t>
  </si>
  <si>
    <t>The sentences "The MAC payload ... form the MAC beacon frame (i.e., MPDU)."repeat normative information and so need to be deleted.  The Figure shows the fields and the correct order.</t>
  </si>
  <si>
    <t>Delete the sentences "The MAC payload ... form the MAC beacon frame (i.e., MPDU)."</t>
  </si>
  <si>
    <t>The PHY frame format is repeated in all 5 subsections.  This will lead to mistakes.  It should not be in a picture that shows the MAC frame format, after all, the PHY simply gets an MSDU and wraps it the same way regardless of the MAC frame format.  Including this picture with the MAC frame is a mistake.</t>
  </si>
  <si>
    <t>Delete the PHY layer picture from all of the MAC frame format pictures in 5.6.4. If there is a need for a picture of the PHY frame format, use a separate picture.  However, there isn't a need for the PY frame format figure in an overview, so simply deleting it is the best answer.</t>
  </si>
  <si>
    <t>This figure is an excellent example of why normative information shall not be repeated in a specification.  The PHR is shown as 1 octet in length, yet in Clause 6 it is defined to be 3 octets in length.  Because the information is repeated not just once, but in 4 figures, there are now four corrections to make.</t>
  </si>
  <si>
    <t>Delete Figures 13, 14, 15 16 and 17 as they repeat normative information which will results (and indeed has resulted) in technical errors in the draft.</t>
  </si>
  <si>
    <t>The sentence "The MAC beacon frame ... PHY packet (i.e., PPDU)." repeats normative information that is better covered in clause 6. In addition, it is repeated in three other subclauses in this clause.  The information is not relevant to an overview and should be deleted.</t>
  </si>
  <si>
    <t>Delete the sentences "The MAC beacon frame ... PHY packet (i.e., PPDU)." here and the copies of the paragraph in 5.6.4.2, page 16, line 49, 5.6.4.3, page 17, line 8 and 5.6.4.4, page 17, line 51.</t>
  </si>
  <si>
    <t>The sentences "The MAC payload ... form the MAC data frame (i.e., MPDU)."repeat normative information and so need to be deleted.  The Figure shows the fields and the correct order.</t>
  </si>
  <si>
    <t>Delete the sentences "The MAC payload ... form the MAC data frame (i.e., MPDU)."</t>
  </si>
  <si>
    <t>The sentences "The MAC acknowledgment ... form the MAC acknowledgment frame (i.e., MPDU)."repeat normative information and so need to be deleted.  The Figure shows the fields and the correct order.</t>
  </si>
  <si>
    <t>Delete the sentences "The MAC acknowledgment frame ... form the MAC acknowledgment frame (i.e., MPDU)."</t>
  </si>
  <si>
    <t>The sentences "The MAC payload ... form the MAC command frame (i.e., MPDU)."repeat normative information and so need to be deleted.  The Figure shows the fields and the correct order.</t>
  </si>
  <si>
    <t>Delete the sentences "The MAC payload ... form the MAC command frame (i.e., MPDU)."</t>
  </si>
  <si>
    <t>There is no Visible/Dimming frame in the draft.  There are some MAC commands that enable these functions, but the format of MAC commands is covered in subclause 7.3.</t>
  </si>
  <si>
    <t>Delete subclause 5.6.4.5.</t>
  </si>
  <si>
    <t>Delete "and are briefly discussed in 5.6.5.1 through 5.6.5.3."</t>
  </si>
  <si>
    <t>Please find one name for the VLC WPAN and use it consistently throughout the draft.  It doesn't matter what it is, but it must be used consistently.</t>
  </si>
  <si>
    <t>Pick one name and use it consistently throughout the draft.</t>
  </si>
  <si>
    <t>"Non beacon ... in 7.6.1.5" is not correct.  They can use either Aloha or CSMA/CA (the correct names).</t>
  </si>
  <si>
    <t>Just say that either can be used.  Better still, list the 4 methods by the correct name in a dashed list, cross reference the section (7.6.1.5) and delete the rest of this subclause.</t>
  </si>
  <si>
    <t>"Beacon-enabled ... beacon transmission." is not correct as they can use either slotted aloha or slotted CSMA/CA (the correct names).</t>
  </si>
  <si>
    <t>"aligned with the start of beacon transmission." is not completely correct.</t>
  </si>
  <si>
    <t>Change to "backoff slot start times are calculated relative to the start of beacon transmission."</t>
  </si>
  <si>
    <t>"The backoff slots .. aligned to the coordinator."  is a repeat as the previous sentence just said that they are aligned to the beacon.</t>
  </si>
  <si>
    <t>"slotsIf" -&gt; "slots.  If"</t>
  </si>
  <si>
    <t>Unnecessary commas.</t>
  </si>
  <si>
    <t>Either summarize the subclause in a dashed list (the best idea) or remove the commas from ", following this random backoff, "</t>
  </si>
  <si>
    <t>5.6.5.2</t>
  </si>
  <si>
    <t>The paragraph "if the originator ... was successful." is unnecessary.  The originator is allowed to do anything it wishes if the ACK fails.  The standard does not require it to do anything (or least it shouldn't).  The behavior is not only application dependent, it is dependent on the current state of the originator.</t>
  </si>
  <si>
    <t>The sentence says way too much for an overview.</t>
  </si>
  <si>
    <t>Change the subclause to say "In order to detect bit errors, a cyclic redundancy check is included in the MSDU, as defined in 7.2.1.9.  Really, 5.6.5 should be three paragraphs, not three subclauses.  This is supposed to be an overview.</t>
  </si>
  <si>
    <t>Please review the 2009 IEEE Style guide with respect to the use of "safe", "safety" and related words.  The best rule is to say nothing.  The regulatory bodies have handled this for us and we should say nothing more than that they need to be obeyed.</t>
  </si>
  <si>
    <t>Delete word "safety" in this sentence.  Also delete the paragraphs "Flicker can cause ... [B38].", "It is suggested ... and upper cut-off frequencies.", and "This standard does not specify ... [B38]."</t>
  </si>
  <si>
    <t>Once the "safety" issues have been deleted, there isn't much to remain in this subclause.</t>
  </si>
  <si>
    <t>If the first bit is kept, then add a space in "VLCregulations:", otherwise, rewrite this with a list of references regarding the regulations in this band.  In that case, it should be bibliography references to regulatory documents, not scientific studies.</t>
  </si>
  <si>
    <t>5.7.1 isn't related to 5.7 and so should not be a subclause of 5.7.  Also, it is 5.7.1 and there is no 5.7.2.</t>
  </si>
  <si>
    <t>Find a new level for this subclause.</t>
  </si>
  <si>
    <t>"before." -&gt; "previously." and "These constraints might severely limit" -&gt; "These constraints limit"</t>
  </si>
  <si>
    <t>The dashed list format seems wrong.  There is a specific format for dashed lists in the framemaker style file</t>
  </si>
  <si>
    <t>Use the correct format, as the WG TE how to do this if it is not obvious.</t>
  </si>
  <si>
    <t>The sentence is written wrong.</t>
  </si>
  <si>
    <t>Change to "The cryptographic security mechanisms used for protected MAC frames is described in Clause 7." or a better xref, 7.2 perhaps?</t>
  </si>
  <si>
    <t>802.2 is likely going away and probably doesn't say anything about the primitives used here (in fact, it may contradict them).</t>
  </si>
  <si>
    <t>Delete "Refer to ... detailed information."</t>
  </si>
  <si>
    <t>There is no "user" in the next higher layer.  The user sits above layer 7 (in the OSI model)."</t>
  </si>
  <si>
    <t>Delete "user in the" so that you are just referring to "the next higher layer"</t>
  </si>
  <si>
    <t>I know this is copied exactly from 802.15.4-2006 and so the assumption is that it is correct.  However, the figure gives an incorrect view.  The MSC in this format would show that one entity, the line on the left, would communicate with the second entity, the line on the right.  A request results in an action that may cause a confirm at a remote entity. The entity then may send a response, which may or may not result in a confirm.  However, the figure does not illuminate this, but rather confuses it.</t>
  </si>
  <si>
    <t>Delete the figure and the paragraph "The services ... peer protocol entities."  The dashed list at the end of the subclause says it all.  Plus, there is no definition of an "N-user" or "N-layer".</t>
  </si>
  <si>
    <t>This description is better, but is still confusing with the use of "N-layer" and "N-user".</t>
  </si>
  <si>
    <t>Change the paragraph to be "The services are specified by describing the information flow between layers. These
service primitives are an abstraction because they specify only the provided service rather than the means by
which it is provided. This definition is independent of any other interface implementation."</t>
  </si>
  <si>
    <t>This paragraph, "Services are specified ... provide the service." adds no new information.</t>
  </si>
  <si>
    <t>Confusing writing in the dashed list.</t>
  </si>
  <si>
    <t>"A primitive can be one of four generic types:" -"The types of primitives are:", "is passed from the N-user to the N-layer to request" -&gt; "is a request"</t>
  </si>
  <si>
    <t>"The indication primitive to the N-user." -&gt; "The indication primitive is used to notify the next higher layer of an intenral event." and delete "This event ... internal event."</t>
  </si>
  <si>
    <t>"is passed from the N-user to the N-layer to complete a" -&gt; "indicates the completion of a"</t>
  </si>
  <si>
    <t>"is passed from the N-user to the N-layer to convey the results" -&gt; "conveys the results"</t>
  </si>
  <si>
    <t>According to the style guide, there should not be text underneath a clause title, this text should be in a new 6.1 General or 6.1 Introduction.</t>
  </si>
  <si>
    <t>Make this into a subclause.</t>
  </si>
  <si>
    <t>Listing the things in the clause is guaranteed to be out of date, useless and a pain to keep current.</t>
  </si>
  <si>
    <t>Delete "This clause specifies ... and reception.</t>
  </si>
  <si>
    <t>First use of CQI, spell it out.</t>
  </si>
  <si>
    <t>I know you are going to delete this paragraph, but just in case, the name of the standard is IEEE Std 802.15.7-&lt;year&gt; with a TM in the first place that it is used.</t>
  </si>
  <si>
    <t>You won't know the year yet, but use IEEE Std 802.15.7 (I know, there is no period after Std, but that it the way they do it.)</t>
  </si>
  <si>
    <t>aMaxPHYPacketSize and phyCurrentChannel should be italicized according to the convention you just stated, yet it is not done here.</t>
  </si>
  <si>
    <t>Search for and italicize all constants and attributes in this Clause.</t>
  </si>
  <si>
    <t>There appears to be more than 2 PHYs, but it is hard to tell.  Best here to simply delete "both of".</t>
  </si>
  <si>
    <t>This subclause only repeats what is found in 6.1.2 and so is unnecessary</t>
  </si>
  <si>
    <t>Delete the subclause.</t>
  </si>
  <si>
    <t>The table does not list themodulation and spreading formats.</t>
  </si>
  <si>
    <t>Change "using the modulation and
spreading formats summarized in Table 1." to "listed in Table 1."</t>
  </si>
  <si>
    <t>In the Table it should be "Wavelength" not "Frequency band"</t>
  </si>
  <si>
    <t>The colors listed in the color column are not defined in the standard (what is yGgY?) and in any event are not needed for implementation.</t>
  </si>
  <si>
    <t>Delete the column "Color"</t>
  </si>
  <si>
    <t>The code is not "Proposed" and it isn't clear what the code is used for.</t>
  </si>
  <si>
    <t>Change "Proposed Code" to "Code" or the correct name for code.</t>
  </si>
  <si>
    <t>This paragraph, "There are seven ... as shown in Table 1." repeats the information from the first paragraph and the table and so it is unnecessary</t>
  </si>
  <si>
    <t>This is an allowed option, so it should be "may"</t>
  </si>
  <si>
    <t>"can be used" -&gt; "may be used"</t>
  </si>
  <si>
    <t>Annex X is not supplied and there is no need to state that there is an intention for the standard.</t>
  </si>
  <si>
    <t>Change the paragraph to say only "IEEE Std 802.15.7 devices shall comply with regulatory requirements set by the applicable regulatory bodies."</t>
  </si>
  <si>
    <t>RS(15,3)+1/4 CC is not clear.</t>
  </si>
  <si>
    <t>In this case, it is probably best to list it as inner and outer codes in separate columns.  Also, it should be "1/4 CC" with a space and CC needs to be in the acronym subclause and be spelled out in its first use.</t>
  </si>
  <si>
    <t>There is no mapping from these tables to the value placed in the PHY header.</t>
  </si>
  <si>
    <t>Add a column to Tables 2, 3 and 4 that maps the operating mode to an integer that is placed in the 5 bit Data Rate field.</t>
  </si>
  <si>
    <t>Instead of "-", use "None" as it is more clear.</t>
  </si>
  <si>
    <t>Change in Tables 2, 3, and 4.</t>
  </si>
  <si>
    <t>Hanging cross reference.</t>
  </si>
  <si>
    <t>Delete "(section 7.6.1.4)" or state why it is related to LIFS and SIFS, e.g., "as defiend 7.6.1.4"</t>
  </si>
  <si>
    <t>The PD-SAP and PLME-SAP are never used, never implemented, not able to be tested and are a waste of time.</t>
  </si>
  <si>
    <t>Delete the PD-SAP and PLME SAP from the figure and all the associated primitives in the following subclauses.  This will greatly simplify the PHY Clause without affecting interoperability or functionality.</t>
  </si>
  <si>
    <t>There is no such thing as an RF-SAP.  The PHY connects directly to the medium.  Furthermore, the RF-SAP is not specified in the draft.</t>
  </si>
  <si>
    <t>Delete the RF-SAP from the figure.</t>
  </si>
  <si>
    <t>The table format does not match the rest of the draft.</t>
  </si>
  <si>
    <t>All table formats should match in the draft for similar tables.  There should be at most two formats, one is probably best. Change them to match throughout the draft  (ask the WG TE for help if necessary).</t>
  </si>
  <si>
    <t>6.2.1.1.1</t>
  </si>
  <si>
    <t>The subclause title "semantics of the service primitive: is not necessary and adds complexity to the document.</t>
  </si>
  <si>
    <t>Delete all subclause titles "semantics of the service primitive"  Clause and subclause titles should be unique to the extent possible.</t>
  </si>
  <si>
    <t>6.2.1.1</t>
  </si>
  <si>
    <t>The format of the parameters table is wrong here and in most of the PHY clause.</t>
  </si>
  <si>
    <t>Change the formate (e.g., font face, size, weight, etc.) to match the IEEE format.</t>
  </si>
  <si>
    <t>"aMaxPHYPacketSize" needs to be italicized and &lt;= is not correct (negative psduLengths are not allowed).</t>
  </si>
  <si>
    <t>Change to "0-aMaxPHYPacketSize" and italicize the constant name.  Change here and in all locations in the draft (e.g., Table 9).</t>
  </si>
  <si>
    <t>The "-" looks out of place, just leave the cell blank.</t>
  </si>
  <si>
    <t>6.2.1.1.2</t>
  </si>
  <si>
    <t>It is not possible for the PD-SAP (or the PLME-SAP for that matter) to constrain the actions of the next higher layer (the MAC in this instance).  Thus "When generated" shall not be specified for .request and .response primitives.</t>
  </si>
  <si>
    <t>Delete the "When generated" sections for all .request and .response primitives in the draft.  A lower layer cannot specify the behavior of the upper layer.  The SAP only specifies services provided by the lower layer.</t>
  </si>
  <si>
    <t>6.2.1.1.3</t>
  </si>
  <si>
    <t>If you have followed me this far, you have deleted "Semantics of the primitive" and "When generated" (or for other primitives "Effect of receipt") leaving only one subclause per primitive.  Because you are not allowed to have a x.y.z.1 unless there is an x.y.z.2, the last remaining subclause title needs to be deleted.  This also solves the problem in which you have dozens of subclauses, all with the exact same ttitle.</t>
  </si>
  <si>
    <t>Delete the subclause title "When generated" for all .request and .response primitives.</t>
  </si>
  <si>
    <t>The action of the .confirm primitive should be described in that primitive's definition.  Not here.  When it is done here, there is a duplication of normative information plus the silly back reference in 6.1.2.1 to this subclause.</t>
  </si>
  <si>
    <t>Move "When the PHY entity ... status of RX_ON or TRX_OFF, respectively." to 6.2.1.2, merging it with the text that was in the 6.2.1.2.2 subclause.  This will prevent mistakes.  (of course deleting the PD-SAP is a simpler and better idea.).  Make that change here and in all the other primitives (essentially all have the reason codes defined in the .request instead of the .confirm.)</t>
  </si>
  <si>
    <t>It is my opinion that ", or" does not belong in an enumerated list.  In most (if not all) programming languages there is no "or" in an enumerated list.</t>
  </si>
  <si>
    <t>Delete ", or" in the definitions of enumerated lists.  I know, 802.15.4 does, but I don't think it looks right.</t>
  </si>
  <si>
    <t>6.2.1.2.3</t>
  </si>
  <si>
    <t>It is not possible for the PD-SAP (or the PLME-SAP for that matter) to constrain the actions of the next higher layer (the MAC in this instance).  Thus "Effect of receipt" shall not be specified for .indication and .confirm primitives.</t>
  </si>
  <si>
    <t>Delete the "Effect of receipt" sections for all .indication and .confirm primitives in the draft.  A lower layer cannot specify the behavior of the upper layer.  The SAP only specifies services provided by the lower layer.</t>
  </si>
  <si>
    <t>6.2.1.2.2</t>
  </si>
  <si>
    <t>Delete the subclause title "Effect of receipt" for all .indication and .confirm primitives.</t>
  </si>
  <si>
    <t>6.2.1.3</t>
  </si>
  <si>
    <t>"0 x ff" -&gt; "0xff". Also, be aware that it is apparently acceptable to use either lower case letters for hexadecimal notation. But, what ever you choose, make sure it is used consistently in the draft.</t>
  </si>
  <si>
    <t>"(see 6.9.4)" -&gt; "as defined in 6.9.4."</t>
  </si>
  <si>
    <t>"The reasons .. described in 6.2.1.1.3" is silly.  The reasons need to be defined in the .confirm primitive, not in the .request primitve.</t>
  </si>
  <si>
    <t>Delete here and in all other locations in the primitives (there are quite a few).</t>
  </si>
  <si>
    <t>Never use "See ...", instead it is "as defined in", or "as illustrated in "</t>
  </si>
  <si>
    <t>"See Table 24" -&gt; "As defined in Table 24."  Change here and throughout the draft.</t>
  </si>
  <si>
    <t>6.2.2.3.2</t>
  </si>
  <si>
    <t>This is a new one, "Appropriate usage"?</t>
  </si>
  <si>
    <t>The PHY cannot restrict the MAC's behavior with the SAP, delete subclause 6.2.2.3.2.</t>
  </si>
  <si>
    <t>"If the state change ... of the state of the PHY." should be in the .confirm primitive, not in the request.</t>
  </si>
  <si>
    <t>Change "PHY to change" -&gt; "PHY to attempt to change" and delete "If the state change ... of the state of the PHY" moving the information to 6.2.2.6.  Make a similar change to all descriptions of the primitives.</t>
  </si>
  <si>
    <t>Missing cross reference</t>
  </si>
  <si>
    <t>Replace "Table X" with the correct cross reference.</t>
  </si>
  <si>
    <t>Change "Attribute specific" to be "As defined in Table x" with the correct cross reference.</t>
  </si>
  <si>
    <t>6.2.2.9</t>
  </si>
  <si>
    <t>This primitive is a copy of the PIB set.  If the intention is to use a PIB value, then the primitive in 6.2.2.7.</t>
  </si>
  <si>
    <t>Delete the primitives 6.2.2.9 and 6.2.2.10 as they can be accomplished using 6.2.2.7 and 6.2.2.8</t>
  </si>
  <si>
    <t>The PHY interface is not exposed and so there is no need to standardize the enumerations.  Keeping the table will require keeping it in sync with the PLME SAP primitives, which can lead to errors.</t>
  </si>
  <si>
    <t>Delete subclause 6.2.3.</t>
  </si>
  <si>
    <t>"Idel" -&gt; "Idle"</t>
  </si>
  <si>
    <t>"A SET/GET, and ED ... was successful." is confusing.</t>
  </si>
  <si>
    <t>Change to "The request completed successfully."</t>
  </si>
  <si>
    <t>What are the data transmission modes?  If the PHY doesn't support them, then it is most likely a problem in the PHY definition, not in the PHY implementation.</t>
  </si>
  <si>
    <t>Change "all the data ... These are ... Burst Mode." to be "The PHY shall support the following data modes." and delete Figure 20.</t>
  </si>
  <si>
    <t>The figure repeats information that is better described in the text that follows.  Use the text, lose the figure.</t>
  </si>
  <si>
    <t>Delete Figure 20.</t>
  </si>
  <si>
    <t xml:space="preserve">The format of this list is wrong (i.e., there is no defined format for it, don't invent new ones.).  </t>
  </si>
  <si>
    <t>Change either to three paragraphs or a dashed list.</t>
  </si>
  <si>
    <t>"Single mode: There is only one ..."</t>
  </si>
  <si>
    <t>"In single data mode, there is only one .."</t>
  </si>
  <si>
    <t>"Packed mode: The packed mode ..." -&gt; "The packed data mode ..." and delete "This can be used ... of data communication."</t>
  </si>
  <si>
    <t xml:space="preserve">"Burst mode: It is also ... higher MAC efficiency." </t>
  </si>
  <si>
    <t>Change to "The burst data mode uses a reduced length PHY preamble, as defined in 6.4.1.2, after the first frame in the burst. In addition, the RIFS is used between frames instead of the SIFS. The shorter preamble increases the efficiency and throughput in this mode."</t>
  </si>
  <si>
    <t>The draft indicates that there is a RIFS spacing, yet this spacing is not defined in the draft.</t>
  </si>
  <si>
    <t>Define the RIFS, probably in the same table as the SIFS.</t>
  </si>
  <si>
    <t>Pick one, packet or frame, and use it consistently.</t>
  </si>
  <si>
    <t>Review the use of frame and packet to ensure that only one term is used throughout the draft.</t>
  </si>
  <si>
    <t>The MAC-PHY interface is not exposed and so it is not necessary to specify the bit/byte ordering.</t>
  </si>
  <si>
    <t>Delete "The same transmission order ... and MAC sublayer."</t>
  </si>
  <si>
    <t>This paragraph and dashed list repeats normative  information shown later and so therefore will lead to wailing and gnashing of teeth.</t>
  </si>
  <si>
    <t>Delete "Each PPDU packet ... frame length information."</t>
  </si>
  <si>
    <t>This sentence is an excellent example of why you should not repeat normative information.  The text says that the PHR contains the frame length information, which while true, is not complete.  A lot more information is carried in the PHR.</t>
  </si>
  <si>
    <t>"structure shall be formatted" -&gt; "structure for type 1 and type 2 PPDUs shall be formatted"  or "structure for non-CSCK PPDUs shall be formatted"</t>
  </si>
  <si>
    <t>There is a conflict between this figure and Table 23 and the text in the draft.  Apparently, the intent was to have more information than just the frame length.  This will require some work.</t>
  </si>
  <si>
    <t>For this location, change the figure to just show the structure for all PHY packets, i.e., boxes for SHR, PHR, PSDU (or PHY payload, pick one name and use it) and FCS.  Don't put lengths in the figure, the length of the fields is defined in the subclauses that define those fields.</t>
  </si>
  <si>
    <t>The field length can't be variable.</t>
  </si>
  <si>
    <t>Delete this figure and use a generic figure with boxes for SHR, Channel estimation, PHR, PSDU and FCS.  Don't put lengths in the figure, the length of the fields is defined in the subclauses that define those fields.</t>
  </si>
  <si>
    <t>Normally, a channel estimation field is used to improve the demodulation of data.  In this case, the channel estimation field needs to precede the PHR and not be part of the data that is checked by the FCS.</t>
  </si>
  <si>
    <t>Move the channel estimation field (CES) to between the SHR and PHR and have it as a new field for CSK modes.</t>
  </si>
  <si>
    <t>The group represented to the WG that the draft would be technically complete.  There are too many TVDs and "Where is this defined?"</t>
  </si>
  <si>
    <t>Fix all the TBDs, editors comments, etc. and apologize to the WG for sending this to ballot.  BTW: I think the channel estimation field is defined in 6.8.6.1.</t>
  </si>
  <si>
    <t>"This maximum ... in the quickest time."  Really, is there a mathematical proof that shows this?</t>
  </si>
  <si>
    <t>Delete "This maximum ... in the quickest time."</t>
  </si>
  <si>
    <t xml:space="preserve">"shall not exceed 16384 bits" </t>
  </si>
  <si>
    <t>Delete "The fast locking ... 16384 bits.", make the fast locking field 64 bits, as indicated in Figure 23.</t>
  </si>
  <si>
    <t>The preamble appears to be defined in Figure 23, but there is no reference to it in the text.</t>
  </si>
  <si>
    <t>Add to the end of the first paragraph "The preamble field for single data mode and packed data mode shall be formatted as illustrated in Figure 23.  The preamble field for burst data mode shall be formatted as illustrated in Figure 25."</t>
  </si>
  <si>
    <t>"The preamble firsts ... 1's and 0's" repeats information. "Before thd CDR ... transmitted sequence." conveys no information, "After fast locking pattern ... four preambles are sent." repeats information.</t>
  </si>
  <si>
    <t>Delete the indicated sentences.</t>
  </si>
  <si>
    <t>Figure 24 is presented, but not referenced in the text.  In additions, it appears that the last bit in the figure has been cut off.</t>
  </si>
  <si>
    <t>Add a new paragraph: "The preamble patterns shall be as defined in Figure 24."</t>
  </si>
  <si>
    <t>"It is also ...or its inversion."</t>
  </si>
  <si>
    <t>"The PHY may transmit either the preamble sequence or its inversion.</t>
  </si>
  <si>
    <t>"allows two preamble sequences that can be searched simultaneously"</t>
  </si>
  <si>
    <t>"allows for two preamble sequences to be searched for simultaneously"</t>
  </si>
  <si>
    <t>"The same preamble ... image array device discovery."  One repetition should be enough.  If it is variable, then it will make calculating time for packet reception more difficult, e.g., an Imm-ACK could be very long if the sending MAC decides to send 16384 bits for the fast locking field.</t>
  </si>
  <si>
    <t>Don't allow changes to fast locking pattern.  However, if you keep it, then say "pattern may be extended"  and delete "The same preamble ... high rate PHY." and "for better synchronization ... image array device discovery."</t>
  </si>
  <si>
    <t>Figure 23 is not the "Default preamble" but rather the "Single and packed data mode preamble"</t>
  </si>
  <si>
    <t>Change title to "Single and packets data mode preamble"</t>
  </si>
  <si>
    <t>This is not the proposed preamble.</t>
  </si>
  <si>
    <t>Change title to "Preambles patterns for various topology modes."</t>
  </si>
  <si>
    <t>Come up with a different name for the field Preamble pattern as you are re-using the term preamble for both the combination of the fast locking pattern and the preamble pattern.</t>
  </si>
  <si>
    <t>Perhaps "data recovery pattern" or similar?</t>
  </si>
  <si>
    <t>Table 21 is not referenced in the text.</t>
  </si>
  <si>
    <t>Change "P1 can be used ... visibility support frames." to be "The usage of the preamble patterns shall be as defined in Table 21." Add "and for visibility support frames" to the "Topology Operating Mode" for P1 or inverted P1 in Table 21.</t>
  </si>
  <si>
    <t>The table titles are supposed to only have the first letter capitalized (as is the case with clause and subclause titles.).</t>
  </si>
  <si>
    <t>In burst mode, the fast locking pattern has to be dropped.</t>
  </si>
  <si>
    <t>"The fast .. transmitter." -&gt; "In burst mode, the fast locking pattern shall not be included, as illustrated in Figure 21."</t>
  </si>
  <si>
    <t>Never put the field length in the text (i.e., "is 7 bits in length") when it is already defined in the figure.</t>
  </si>
  <si>
    <t>Delete "is 7 bits in length and" in this subclause.  Also delete similar occurrences in all other parts of the draft.</t>
  </si>
  <si>
    <t>Either use PHY payload or PSDU, but not both.</t>
  </si>
  <si>
    <t>The maximum packet size is 64 kB, which requires 16 bits for the length field.  This is reflected in Table 23 for the PHY header and appears to be the intention of the group.  The 7 bit length is from 802.15.4, which is trying to solve a much different problem.</t>
  </si>
  <si>
    <t>Make the Length field 16 bits.  Create a figure that shows the PHR using the values in Table 23 and a 2 octet HCS.</t>
  </si>
  <si>
    <t>6.4.1.4</t>
  </si>
  <si>
    <t>Delete "For all packets ... frame (i.e., MPDU)." as it repeats information from the tabl.e</t>
  </si>
  <si>
    <t>This paragraph is a mess.  Plus, the MAC header isn't protected by the HCS.</t>
  </si>
  <si>
    <t>Change "The CRC ... shall be protected ..." to be "The PHY header shall be protected "</t>
  </si>
  <si>
    <t>Format the equation with italics for variable (x) and superscript for powers.</t>
  </si>
  <si>
    <t>"The CCITT CRC-16 HCS" -&gt; "The HCS"</t>
  </si>
  <si>
    <t>"ONEs" -&gt; "ones"</t>
  </si>
  <si>
    <t>"The CCITT CRC-16 HCS" -&gt; "The FCS"</t>
  </si>
  <si>
    <t>Format the equation with italics for variable (x) and superscript for powers.  Use the same format for both equations (i.e., either inline or on a separate line).</t>
  </si>
  <si>
    <t>"HCS" -"FCS"</t>
  </si>
  <si>
    <t>This figure (and many others) are fuzzy.  Either change the format (.wmf or .eps) or create as a framemaker figure.  One may already exist for this figure.</t>
  </si>
  <si>
    <t>Check and update the figures so that they are the highest quality.</t>
  </si>
  <si>
    <t>This table is not referenced in the text.  It seems to be the PHY header, but it is missing the HCS.  Also, this conflicts with the other 8 locations where the PHY header is illustrated.  However, I think this is actually supposed to be the PHY header and all the other locations are wrong.  This is why important normative information needs to be defined in one location only and cross referenced as necessary.</t>
  </si>
  <si>
    <t>Convert this into a figure for the PHY header, adding the 2 octet HCS.  Define each of the fields in the text, saying what the values mean (e.g., Burst Mode bit shall be set to one if Burst Mode is being used.")</t>
  </si>
  <si>
    <t>kB is not a well defined number (is it 1000 bytes or 1024 bytes).  I suspect in this case that it is really 65535 bytes and not 65536 bytes or 64000 bytes.</t>
  </si>
  <si>
    <t>Change 64 kB to be 65535 bytes.</t>
  </si>
  <si>
    <t>The range is 0-26, but there are only 7 channels.</t>
  </si>
  <si>
    <t>Change to a cross reference back to the list of bands in 6.1.2.  Also, add a column to Table 1, Band ID, that enumerates the bands.</t>
  </si>
  <si>
    <t>"RF"?  -&gt;  "The channel"</t>
  </si>
  <si>
    <t>Delete "See description", leave cell blank, replaces the description (which is from 802.15.4) with a description of the bitmap.  Alternately, make it an integer list rather than a bitmap (this is a logical interface after all), with each entry in the list being the Band ID of the channel supported.</t>
  </si>
  <si>
    <t>This description is not clear.  Are the values between 0 and 100 uniformly distributed on the basis of light intensity, power or field strength?</t>
  </si>
  <si>
    <t>Clearly define how the numbers are distributed and the method used for measurement.  It may be possible to replace with a cross reference to the location where dimming is discussed.</t>
  </si>
  <si>
    <t>X15 -&gt; x^15 (italicize x)</t>
  </si>
  <si>
    <t>"illustrative example of the CCITT CRC-16 HCS using the" -&gt; "illustrative example of the HCS calculation using the"</t>
  </si>
  <si>
    <t>Delete "The CRC-16 .. used in [B7]." as it does not add any information.</t>
  </si>
  <si>
    <t>"constants are hardware dependent and cannot be changed" is not necessarily true and is irrelevant in any case.</t>
  </si>
  <si>
    <t>Change "constants are hardware dependent and cannot be changed" to be "constants shall not be changed"</t>
  </si>
  <si>
    <t>Change to "type"</t>
  </si>
  <si>
    <t>"The type 1 PHY is targetted"</t>
  </si>
  <si>
    <t>"The PHY type 1 is targeted"</t>
  </si>
  <si>
    <t>Delete the editorial not.e</t>
  </si>
  <si>
    <t>It is traditional (and in other locations in the draft) to refer to Reed Solomon as RS(n, k) not (n, k) RS.</t>
  </si>
  <si>
    <t>Change to RS(n, k) throughout the draft.</t>
  </si>
  <si>
    <t>Change to "A reference implementation of the modulator is shown in Figure 28."</t>
  </si>
  <si>
    <t>A new name for the PHY, PHY 1.</t>
  </si>
  <si>
    <t>Select a name for PHY 1, I would suggest something more descriptive.  Then use the name consistently.</t>
  </si>
  <si>
    <t>"Note: ... ", if it is an editorial note, then there is a specific format for them.  Instead, it appears that this is normative and should be called out as such.</t>
  </si>
  <si>
    <t>Either format as an editorial note or reference as a normative statement.</t>
  </si>
  <si>
    <t>Makoto Noda</t>
    <phoneticPr fontId="7" type="noConversion"/>
  </si>
  <si>
    <t>Sony Corporation</t>
    <phoneticPr fontId="7" type="noConversion"/>
  </si>
  <si>
    <t>6.4.1.5</t>
    <phoneticPr fontId="7" type="noConversion"/>
  </si>
  <si>
    <t>typo</t>
    <phoneticPr fontId="7" type="noConversion"/>
  </si>
  <si>
    <t>{16, 12, 5} in (x16 + x12 + x5 + 1) should be exponents.</t>
    <phoneticPr fontId="7" type="noConversion"/>
  </si>
  <si>
    <t>6.4.1.6</t>
    <phoneticPr fontId="7" type="noConversion"/>
  </si>
  <si>
    <t>{15} in (x15) should be exponent.</t>
    <phoneticPr fontId="7" type="noConversion"/>
  </si>
  <si>
    <t>6.5.1</t>
    <phoneticPr fontId="7" type="noConversion"/>
  </si>
  <si>
    <t>The unit of "kB" is used just for Table 24 without any explanation.</t>
    <phoneticPr fontId="7" type="noConversion"/>
  </si>
  <si>
    <t>"k Bytes" may be better than "kB" for the unit.</t>
    <phoneticPr fontId="7" type="noConversion"/>
  </si>
  <si>
    <t>6.6.2</t>
    <phoneticPr fontId="7" type="noConversion"/>
  </si>
  <si>
    <t>{4} in (x4 + x + 1) should be exponent.</t>
    <phoneticPr fontId="7" type="noConversion"/>
  </si>
  <si>
    <t>Kinney</t>
  </si>
  <si>
    <t>text states that "the modulation and
spreading formats summarized in Table 1." but Table 1 doesn't include these items rather it is found in Table 2</t>
  </si>
  <si>
    <t>change text to: "the modulation and
spreading formats summarized in Table 1 and Table 2"</t>
  </si>
  <si>
    <t xml:space="preserve">VLM, LD acronyms used in body of text are not defined </t>
  </si>
  <si>
    <t>define VLM and LD in clause 3</t>
  </si>
  <si>
    <t>"proposed operating on" is not a correct terminology for standards</t>
  </si>
  <si>
    <t>change "proposed operating on" to "is an option for"</t>
  </si>
  <si>
    <t>the text "frequency tolerance transmitted" implicates the frequency of the light but I believe the authors intended the tolerance to describe the data clock</t>
  </si>
  <si>
    <t>change text to indicate data clock</t>
  </si>
  <si>
    <t>Table 30</t>
  </si>
  <si>
    <t>there is a "TBD" in the table</t>
  </si>
  <si>
    <t>replace TBD with appropriate value</t>
  </si>
  <si>
    <t>Figure 61</t>
  </si>
  <si>
    <t>Figure 61 hasn't been modifed to DIMMER primitive as per text "Ed. Note: This figure needs to be modified for the DIMMER primitive"</t>
  </si>
  <si>
    <t>modify Figure 61 to accommodate DIMMER primitive</t>
  </si>
  <si>
    <t>AckPhySymbolsPerOctet is not defined as per text "[Ed. Note: need to define AckPhySymbolsPerOctet]"</t>
  </si>
  <si>
    <t>define AckPhySymbolsPerOctet</t>
  </si>
  <si>
    <t>R. Roberts</t>
  </si>
  <si>
    <t>Definitions empty</t>
  </si>
  <si>
    <t>add definitions - if there are not any then delete this section</t>
  </si>
  <si>
    <t>MS Mobile Station</t>
  </si>
  <si>
    <t>I think we are using Device instead of MS.</t>
  </si>
  <si>
    <t>VPM</t>
  </si>
  <si>
    <t>Does VPM mean Variable Pulse Position Modulation?  If so then shouldn't this be called VPPM?</t>
  </si>
  <si>
    <t>Figure 3</t>
  </si>
  <si>
    <t>DME is missing from Figure 3</t>
  </si>
  <si>
    <t>Modify figure 3 to include DME</t>
  </si>
  <si>
    <t>Use of the word "can" instead of "shall"</t>
  </si>
  <si>
    <t>The PHY types shall co-exist but do not need to interoperate.</t>
  </si>
  <si>
    <t>Missing a sub-clause</t>
  </si>
  <si>
    <t>Add section 5.5.1.4.2 "Coexistence with CSK"
CID #8 from draft D0 review indicated this was to be added and referenced doc 15-10-0027-00 but this doc had no proposed text.</t>
  </si>
  <si>
    <t>Strike sentence at line 17</t>
  </si>
  <si>
    <t>Remove the following sentence …
"The possibility which the flicker appears is higher in low dat rates than in high data rates."
While this statement is technically true, the fact is that the regulations governing flicker are data rate independent.</t>
  </si>
  <si>
    <t>modify sentence at line 26</t>
  </si>
  <si>
    <r>
      <t>The use of</t>
    </r>
    <r>
      <rPr>
        <sz val="10"/>
        <color indexed="10"/>
        <rFont val="Arial"/>
        <family val="2"/>
      </rPr>
      <t xml:space="preserve"> OOK</t>
    </r>
    <r>
      <rPr>
        <sz val="10"/>
        <rFont val="Arial"/>
        <family val="2"/>
      </rPr>
      <t xml:space="preserve"> Manchester run length limiting code or VPM modulation</t>
    </r>
    <r>
      <rPr>
        <sz val="10"/>
        <color indexed="10"/>
        <rFont val="Arial"/>
        <family val="2"/>
      </rPr>
      <t>, in conjunction with a sufficently high optical rate,</t>
    </r>
    <r>
      <rPr>
        <sz val="10"/>
        <rFont val="Arial"/>
        <family val="2"/>
      </rPr>
      <t xml:space="preserve"> prevent</t>
    </r>
    <r>
      <rPr>
        <sz val="10"/>
        <color indexed="10"/>
        <rFont val="Arial"/>
        <family val="2"/>
      </rPr>
      <t>s</t>
    </r>
    <r>
      <rPr>
        <sz val="10"/>
        <rFont val="Arial"/>
        <family val="2"/>
      </rPr>
      <t xml:space="preserve"> </t>
    </r>
    <r>
      <rPr>
        <strike/>
        <sz val="10"/>
        <rFont val="Arial"/>
        <family val="2"/>
      </rPr>
      <t>the</t>
    </r>
    <r>
      <rPr>
        <sz val="10"/>
        <rFont val="Arial"/>
        <family val="2"/>
      </rPr>
      <t xml:space="preserve"> intra-frame flicker through the property that the optical signal to which they are applied has the same brightness </t>
    </r>
    <r>
      <rPr>
        <sz val="10"/>
        <color indexed="10"/>
        <rFont val="Arial"/>
        <family val="2"/>
      </rPr>
      <t>due to the equal number of</t>
    </r>
    <r>
      <rPr>
        <sz val="10"/>
        <rFont val="Arial"/>
        <family val="2"/>
      </rPr>
      <t xml:space="preserve"> </t>
    </r>
    <r>
      <rPr>
        <strike/>
        <sz val="10"/>
        <rFont val="Arial"/>
        <family val="2"/>
      </rPr>
      <t>both in</t>
    </r>
    <r>
      <rPr>
        <sz val="10"/>
        <rFont val="Arial"/>
        <family val="2"/>
      </rPr>
      <t xml:space="preserve"> bits "1" and "0", respectively.</t>
    </r>
  </si>
  <si>
    <t>sentence clarification needed</t>
  </si>
  <si>
    <t>The sentence phrase at line 41 states …
"… but the pattern types which are occupied for the idle pattern are employed on the use of 4B6B run length limiting code".
I suspect what is meant is the patterns used with VPM are specified in the standard.  Is this correct?  What section number is that?</t>
  </si>
  <si>
    <t>Figure 6</t>
  </si>
  <si>
    <t>Figure needs to be re-written</t>
  </si>
  <si>
    <t>Figure 6 implies there is only one dimmming compensation time per data frame.  This is not strictly true.  There may be multiple compensation times inserted into the data frame.  Suggest the figure from document 10/159r1 be incorporated.</t>
  </si>
  <si>
    <t>1st paragraph</t>
  </si>
  <si>
    <t>Reference to figure 30</t>
  </si>
  <si>
    <t>should be figure 6</t>
  </si>
  <si>
    <t>2nd paragraph</t>
  </si>
  <si>
    <t>Delete the second paragraph</t>
  </si>
  <si>
    <t>Add the remedy text to this paragraph.</t>
  </si>
  <si>
    <t>All PHY types shall support dimming down to 0.1% (as currently in the draft) but the transmission of data under any given dimming condition is an implementation option.  That is, a device can decide to no longer support data transmission for an arbitrary level of dimming.  To do this the device simply no longer participates in the link establishment.  If a problematic amount of dimming is requested during a data transmission session, the device can issue a “stopping transmission due to dimming” command and then cease data transmission.</t>
  </si>
  <si>
    <t>Remove text</t>
  </si>
  <si>
    <r>
      <t xml:space="preserve">In section 5.5.3.3 keep the first sentence and delete everything after the first sentence.  That is, delete the following …
</t>
    </r>
    <r>
      <rPr>
        <strike/>
        <sz val="10"/>
        <rFont val="Arial"/>
        <family val="2"/>
      </rPr>
      <t>However, the use of idle pattern for light dimming is in conflict with the inter-frame flicker compensation because that can be resulted in the inter-frame flicker. "ON" and "OFF" times of light source are essential to the dimming through the use of idle pattern, but they decrease the communication efficiency extremely. Therefore, the standard supports that the idle pattern is used only on the applications such as P2P communication which are independent of flicker and it allows to be used only for the inter-frame flicker compensation on the applications which need the non-flicker.</t>
    </r>
  </si>
  <si>
    <t>Redundant material</t>
  </si>
  <si>
    <t>Delete this section</t>
  </si>
  <si>
    <t>T/E</t>
  </si>
  <si>
    <t>Merge the text in this section with section 5.5.3.1</t>
  </si>
  <si>
    <t>Merge the text in this section with 5.5.3.1</t>
  </si>
  <si>
    <t>Delete reference to 200 bps</t>
  </si>
  <si>
    <t>The generation of flicker is not necessarily directly tied to the data rate.  In the case where the optical rate is quite high but coding is used to reduce the data rate, then it is possible to not generate flicker.</t>
  </si>
  <si>
    <t>Delete reference to 2PPM, 4 PPM and NRZ OOK</t>
  </si>
  <si>
    <t>2PPM, 4PPM and NRZ OOK are not in the standard.</t>
  </si>
  <si>
    <t>The offending sentence is …
The coordinator may allocate up a number of these GTSs, and a GTS may occupy more than one slot period.</t>
  </si>
  <si>
    <t>15.4 said the coordinator my allocate up to seven of these GTSs.  Did we really intent to say "a number of these" or is this a typo?</t>
  </si>
  <si>
    <t>Delete text</t>
  </si>
  <si>
    <t>Modify the first sentence of 6.1.2 as follows …
A compliant device shall operate in one or several visible light frequency bands as summarized in Table 1.</t>
  </si>
  <si>
    <t>Table 1</t>
  </si>
  <si>
    <t>Change heading on last column</t>
  </si>
  <si>
    <t>The heading on the last column is "propposed code" … table 23 calls these Band Plan IDs.  Should this column be titled Band Plan ID?</t>
  </si>
  <si>
    <t>Incorrect reference</t>
  </si>
  <si>
    <t>I believe the reference at the end of the paragraph should be to 6.2.1.2.3 and not 6.2.1.1.3.</t>
  </si>
  <si>
    <t>6.2.2.10</t>
  </si>
  <si>
    <t>Table 10</t>
  </si>
  <si>
    <t>Delete last row</t>
  </si>
  <si>
    <t>There are two comments against clauses 6.2.2.9 and 6.2.2.10 that indicate these two clauses should be deleted.</t>
  </si>
  <si>
    <t>Table 12</t>
  </si>
  <si>
    <t>Wrong reference</t>
  </si>
  <si>
    <t>Should be table 25, not table 24</t>
  </si>
  <si>
    <t>I believe the reference at the end of the paragraph should be 6.2.2.4.3 and not 6.2.2.6.3</t>
  </si>
  <si>
    <t>Should be table 25</t>
  </si>
  <si>
    <t>Delete all of section and all its sub-sections</t>
  </si>
  <si>
    <t>Section 6.2.2.9 and all the sub-clauses associated with 6.2.2.9 are not needed because the accessing of the PIB is adequately covered by the mechanisms presented in clauses 6.2.2.3, 6.2.2.4, 6.2.2.7 and 6.2.2.8</t>
  </si>
  <si>
    <t>Section 6.2.2.10 and all the sub-clauses associated with 6.2.2.10 are not needed because the accessing of the PIB is adequately covered by the mechanisms presented in clauses 6.2.2.3, 6.2.2.4, 6.2.2.7 and 6.2.2.8</t>
  </si>
  <si>
    <t>Add a data mode</t>
  </si>
  <si>
    <t>Cuurently there are 3 data modes (single, packed and burst).  It is suggested that a fourth data mode needs to be added called something like "Dimmed OOK Mode" with a packet structure like that shown on slide 4 of document 10/159r1.  The exact text is TBD and will be submitted by mid-April 2010.  This suggested text will include all the PPDU format changes to support this additional mode.</t>
  </si>
  <si>
    <t>RIFS not defined</t>
  </si>
  <si>
    <t>The Reduced Interframe Spacing (RIFS) needs to be defined.</t>
  </si>
  <si>
    <t>MCS for a given PHY TYPE not defined</t>
  </si>
  <si>
    <t>We need to have a field added to the PPDU that indicates which MCS will be used for the packet body.</t>
  </si>
  <si>
    <t>Figure 22</t>
  </si>
  <si>
    <t>Delete CSK PPDU</t>
  </si>
  <si>
    <t>There should only be one PPDU format with definable fields.  Modify the PPDU format in general so it also supports CSK without defining an explicit PPDU just for CSK.</t>
  </si>
  <si>
    <t>TBD in Figure 22</t>
  </si>
  <si>
    <t>On principle I always vote NO for a document that contains TBDs.  The TBD in figure 22 needs to be filled in.</t>
  </si>
  <si>
    <t>Channel estimation sequence is TBD</t>
  </si>
  <si>
    <t>On principle I always vote NO for a document that contains TBDs.  I don't believe that a channel estimation sequence is defined in the document.  Is this the same as the CSK receiver training sequence?  Isn't the CSK training sequece for LED compensation?  Is the term channel estimation sequence the proper term?</t>
  </si>
  <si>
    <t>Table formatting</t>
  </si>
  <si>
    <t>The formatting of table 21 and table 22 are not the same.  Make them the same.</t>
  </si>
  <si>
    <t>Figure 24</t>
  </si>
  <si>
    <t>Preambles for various topologies are not DC balanced.</t>
  </si>
  <si>
    <t xml:space="preserve">The codes used for the preamble need to be DC balanced, specially for modes where Manchester encoded OOK is used.  The reason has to do with the strong desire to use AC coupling.  Also, as has been pointed out many times, the presence of DC unbalance - under the right conditions - can cause flicker.  First off, the codes are of odd length so DC un-balance is inherent.  But particularly out-of-balance are codes P2 and P3 which for 4 repetitions will have 20 zeros and 40 ones.  This will cause a transient response in the AC coupling and problems with baseline shifting.  One possible remedy is to repeat the code 4 times and invert the code every other repetition. </t>
  </si>
  <si>
    <t>Formatting on Figure 24 and title of figure 24</t>
  </si>
  <si>
    <t>Figure 24 needs to be reformatted and remove the word "proposed" from the title.</t>
  </si>
  <si>
    <t>Add text to first sentence</t>
  </si>
  <si>
    <r>
      <t xml:space="preserve">Add the following text to the first sentence …
</t>
    </r>
    <r>
      <rPr>
        <sz val="10"/>
        <color indexed="10"/>
        <rFont val="Arial"/>
        <family val="2"/>
      </rPr>
      <t>Except for the the first frame,</t>
    </r>
    <r>
      <rPr>
        <sz val="10"/>
        <rFont val="Arial"/>
        <family val="2"/>
      </rPr>
      <t xml:space="preserve"> the fast locking pattern …</t>
    </r>
  </si>
  <si>
    <t>Table 2</t>
  </si>
  <si>
    <t>Delete the 5 kbps mode from the OOK PHY Type 1 table</t>
  </si>
  <si>
    <t>Doc 10/159r1 indicates that the 5 kbps is problematic because the data rate is so low and the lowest data rate is used for link establishment.  Part of the problem is that so much coding is used on this mode that the "performance improvement threshold" - i.e. that threshold of SNR which is required for the FEC to start improving performance - is too high.  Also the low data rate makes dimming more problematic due to the time it takes to send a null packet.</t>
  </si>
  <si>
    <t>Confusing text … "The band plan ID field in this case shall be that of the lowest band plan ID".</t>
  </si>
  <si>
    <t>Clarify what is meant by the lowest band plan ID.  What is meant by "lowest".</t>
  </si>
  <si>
    <t>Table 23</t>
  </si>
  <si>
    <t>Second row refers to Band Plan ID</t>
  </si>
  <si>
    <t>Is the band plan ID the same as the column in Table called "proposed code"</t>
  </si>
  <si>
    <t>Table 25</t>
  </si>
  <si>
    <t>The first row, last column, refers to section 6.1.4 … I believe this should be 6.1.2.</t>
  </si>
  <si>
    <t>Row "phyChannelsSupported" … last column … text seems inapproriate</t>
  </si>
  <si>
    <t>The text in this box looks like it is leftover from 15.4 … I don't think that we need these many bits for 15.7.  We could either reduce the number of bits or reserve a number of bits.</t>
  </si>
  <si>
    <t>Editors note indicating that a CID from a previous text review was never completed.</t>
  </si>
  <si>
    <t>From document 10/159r1 the 5 kbps mode is recommended to be deleted and the 11.67 kbps mode used for OOK link establishment.  For VPM, doc 10/159r1 recommends using the VPM 35.56 kbps mode for link establishment.  What is driving this recommendation is the concern by the VPM advocates that OOK can not do dimming without causing flicker.  Having VPM use a VPM dedicated mode for link establishment ought to address that concern.</t>
  </si>
  <si>
    <t>add text to the end fo the first sentence in 6.6</t>
  </si>
  <si>
    <t>add the following text … "in accordance with the preamble restrictions of sections 6.4.1 and 6.4.2".</t>
  </si>
  <si>
    <t>Need to insert a table of MSC modes into this section.</t>
  </si>
  <si>
    <t>We currently have no way of identifying MCSs in regards to indicating how the packet body is encoded.  Suggest the following MCS numbering for the TYPE 1 PHY.
MCS 1: 11.67 kbps
MCS 2: 24.44 kbps
MCS 3: 48.89 kbps
MCS 4: 73.3 kbps
MCS 5: 100 kbps
MCS 6: 35.56 kbps
MCS 7: 71.11 kbps
MCS 8: 124.4 kbps
MCS 9: 266.6 kbps</t>
  </si>
  <si>
    <t>confusion on figure 28</t>
  </si>
  <si>
    <t>In figure 28 there is a block called puncture.  Referring to the 4 step process shown at the top of page 48, is the puncture of figure 28 the same as the "delete the padded zeros" of step iii?</t>
  </si>
  <si>
    <t>Is figure 28 correct?  Should it be shown as in the suggested remedy.</t>
  </si>
  <si>
    <t>--&gt; RS pad (if needed) --&gt; RS encoder --&gt; RS pad delete (if needed) --&gt; Interleaver --&gt; Convolutional Encoder (if used) --&gt; CC puncture (if used) --&gt; RLL encoder --&gt;</t>
  </si>
  <si>
    <t>Reference to Narrow Sense generator polynomials</t>
  </si>
  <si>
    <t>What does "narrow sense" mean?  Can we drop the words "narrow sense" and just call these "generator polynomials"?</t>
  </si>
  <si>
    <t>Possible missing words in this sentence ... "The interleaver is of a fixed height "n" but has a flexible depth "D", dependent on the packet size to optimize to eliminate padding overhead".</t>
  </si>
  <si>
    <t>I think this is just an editorial problem but I want to make sure that there is no technical content missing before making the edit.</t>
  </si>
  <si>
    <t>Remove text phrase</t>
  </si>
  <si>
    <t>Remove the phrase "with 50% duty cycle".  What is meant is the 6 bit code is DC balanced.  We could say "with DC balance".</t>
  </si>
  <si>
    <t>Relocate the paragraph of text below table 27.</t>
  </si>
  <si>
    <t>The text below table 27 should be relocated to section 6.6 since this is introductory text.  Currently this text is in the RLL encoding section the content of this paragraph is not about RLL encoding.</t>
  </si>
  <si>
    <t>Make changes to the text below table 27</t>
  </si>
  <si>
    <t>Change "After communications, sequent frames …" with "After link establishment, sequent frames …"</t>
  </si>
  <si>
    <t>Remove last sentence of the paragraph below table 27.</t>
  </si>
  <si>
    <t>Remove the sentence "The transmitter should check the receiver's capability for dimming support before dimming using VPM".
I don't understand why the transmitter should check if the receiver supports dimming.  I would think dimming support is mandatory so this sentence should be removed.</t>
  </si>
  <si>
    <t>Figure 35</t>
  </si>
  <si>
    <t>Delete figure 35</t>
  </si>
  <si>
    <t>Figure 35 discusses some issues that are irrelevant to the standard, such as NRZ OOK (since NRZ OOK is not in the standard) and the illustrative examples really do not add value to what is already in table 27.</t>
  </si>
  <si>
    <t>6.6.5</t>
  </si>
  <si>
    <t>Add a sentence to the text in 6.6.5</t>
  </si>
  <si>
    <t>Add the following sentence after the current sentence … "The extinction ratio is at the discretion of the implementer".  The reason this is added is because to send a logic zero, it is not necessary to completely extinquish the LED light … it could be just slightly dimmed for a logic zero.  Not specifying the extinction ratio allows the implementer to lessen the flicker effect by not doing 100% AM modulation.</t>
  </si>
  <si>
    <t>Need additional text to indicate how dimming is mapped to VPM duty cycle</t>
  </si>
  <si>
    <t>The text at this line indicates that the dimming duty cycle for VPM is transmitted via the visibility frame.  Reviewing section 7.4 (visiblity frame) it is seen that what is really sent is a number between 0.1% and 100% and not actually the VPM duty cycle.  So the question is how do we map VPM duty cycle to what is sent in the visibility frame.  An equation or a table is needed to be inserted into the text.</t>
  </si>
  <si>
    <t>Add text at the end of the second sentence.</t>
  </si>
  <si>
    <t>Add the following text after the words "link establishment" … ", in accordance with the preamble restrictions of sections 6.4.1.1 and 6.4.2."</t>
  </si>
  <si>
    <t>Change text</t>
  </si>
  <si>
    <t>Change the text "After communication" to "After link establishment"</t>
  </si>
  <si>
    <t>Add MCS table to this section</t>
  </si>
  <si>
    <t>Suggested MCS table to add to this section is …
MCS 10 through MCS 23 starting at the top of the table and working our way down.</t>
  </si>
  <si>
    <t>Figure 36</t>
  </si>
  <si>
    <t>Figure 36 needs to be reformatted</t>
  </si>
  <si>
    <t>Figure 36 is a place holder and I need a better figure</t>
  </si>
  <si>
    <t>6.7.4</t>
  </si>
  <si>
    <t>Add a sentence to the text in 6.7.4</t>
  </si>
  <si>
    <t>6.8.1</t>
  </si>
  <si>
    <t>Remove section title "Data Rate"</t>
  </si>
  <si>
    <t>Remove "6.8.1 Data Rate" and keep the text that was in section 6.8.1.</t>
  </si>
  <si>
    <t>Rephrase the first sentence in this section</t>
  </si>
  <si>
    <r>
      <t xml:space="preserve">Rephrase as shown below …
The standard </t>
    </r>
    <r>
      <rPr>
        <strike/>
        <sz val="10"/>
        <rFont val="Angsana New"/>
        <family val="1"/>
      </rPr>
      <t>shall</t>
    </r>
    <r>
      <rPr>
        <sz val="10"/>
        <rFont val="Arial"/>
        <family val="2"/>
      </rPr>
      <t xml:space="preserve"> support</t>
    </r>
    <r>
      <rPr>
        <sz val="10"/>
        <color indexed="10"/>
        <rFont val="Arial"/>
        <family val="2"/>
      </rPr>
      <t>s</t>
    </r>
    <r>
      <rPr>
        <sz val="10"/>
        <rFont val="Arial"/>
        <family val="2"/>
      </rPr>
      <t xml:space="preserve"> CSK </t>
    </r>
    <r>
      <rPr>
        <strike/>
        <sz val="10"/>
        <rFont val="Arial"/>
        <family val="2"/>
      </rPr>
      <t>in support of</t>
    </r>
    <r>
      <rPr>
        <sz val="10"/>
        <rFont val="Arial"/>
        <family val="2"/>
      </rPr>
      <t xml:space="preserve"> </t>
    </r>
    <r>
      <rPr>
        <sz val="10"/>
        <color indexed="10"/>
        <rFont val="Arial"/>
        <family val="2"/>
      </rPr>
      <t>for</t>
    </r>
    <r>
      <rPr>
        <sz val="10"/>
        <rFont val="Arial"/>
        <family val="2"/>
      </rPr>
      <t xml:space="preserve"> multiple applications with data rates shown in Table 4. </t>
    </r>
  </si>
  <si>
    <t>Insert text</t>
  </si>
  <si>
    <r>
      <t>" … for link establishment</t>
    </r>
    <r>
      <rPr>
        <sz val="10"/>
        <color indexed="10"/>
        <rFont val="Arial"/>
        <family val="2"/>
      </rPr>
      <t>, in accordance with the preamble restrictions of section 6.4.1.1 and 6.4.2,</t>
    </r>
    <r>
      <rPr>
        <sz val="10"/>
        <rFont val="Arial"/>
        <family val="2"/>
      </rPr>
      <t xml:space="preserve"> after which …"</t>
    </r>
  </si>
  <si>
    <t>Add an MCS table</t>
  </si>
  <si>
    <t>Add a table indicating the MCS indexes for CSK … suggest the following:
MCS 24 thru 30, starting the numbering from the top of the table to the bottom.</t>
  </si>
  <si>
    <t>Figure 38</t>
  </si>
  <si>
    <t>Figure 38 needs to be reformatted</t>
  </si>
  <si>
    <t>Figure 38 is a place holder and I need a better figure</t>
  </si>
  <si>
    <t>Modify text</t>
  </si>
  <si>
    <r>
      <t xml:space="preserve">All CSK modes </t>
    </r>
    <r>
      <rPr>
        <sz val="10"/>
        <color indexed="10"/>
        <rFont val="Arial"/>
        <family val="2"/>
      </rPr>
      <t>shall</t>
    </r>
    <r>
      <rPr>
        <sz val="10"/>
        <rFont val="Arial"/>
        <family val="2"/>
      </rPr>
      <t xml:space="preserve"> use the 8B10B RLL code as </t>
    </r>
    <r>
      <rPr>
        <strike/>
        <sz val="10"/>
        <rFont val="Arial"/>
        <family val="2"/>
      </rPr>
      <t>defined in 6.7.3.2</t>
    </r>
    <r>
      <rPr>
        <sz val="10"/>
        <rFont val="Arial"/>
        <family val="2"/>
      </rPr>
      <t xml:space="preserve"> </t>
    </r>
    <r>
      <rPr>
        <sz val="10"/>
        <color indexed="10"/>
        <rFont val="Arial"/>
        <family val="2"/>
      </rPr>
      <t>specified in [B24], clause 11</t>
    </r>
    <r>
      <rPr>
        <sz val="10"/>
        <rFont val="Arial"/>
        <family val="2"/>
      </rPr>
      <t xml:space="preserve">. </t>
    </r>
  </si>
  <si>
    <r>
      <t>4CSK can send 2bits per symbol. 8CSK can send 3bits per symbol</t>
    </r>
    <r>
      <rPr>
        <strike/>
        <sz val="10"/>
        <rFont val="Arial"/>
        <family val="2"/>
      </rPr>
      <t xml:space="preserve">. </t>
    </r>
    <r>
      <rPr>
        <sz val="10"/>
        <color indexed="10"/>
        <rFont val="Arial"/>
        <family val="2"/>
      </rPr>
      <t xml:space="preserve">, and </t>
    </r>
    <r>
      <rPr>
        <sz val="10"/>
        <rFont val="Arial"/>
        <family val="2"/>
      </rPr>
      <t>16CSK can send 4bits per symbol</t>
    </r>
    <r>
      <rPr>
        <strike/>
        <sz val="10"/>
        <rFont val="Arial"/>
        <family val="2"/>
      </rPr>
      <t>.
Those color constellations were decided for having same and max distance from adjacent symbols</t>
    </r>
    <r>
      <rPr>
        <sz val="10"/>
        <rFont val="Arial"/>
        <family val="2"/>
      </rPr>
      <t xml:space="preserve"> </t>
    </r>
    <r>
      <rPr>
        <sz val="10"/>
        <color indexed="10"/>
        <rFont val="Arial"/>
        <family val="2"/>
      </rPr>
      <t>, which are selected based upon optimal distance criteria</t>
    </r>
    <r>
      <rPr>
        <sz val="10"/>
        <rFont val="Arial"/>
        <family val="2"/>
      </rPr>
      <t>.</t>
    </r>
  </si>
  <si>
    <t>Figure 39</t>
  </si>
  <si>
    <t>CSK bit to symbol mapping in figure 39 appears RGB centric</t>
  </si>
  <si>
    <t>The constellations in figure 39 appear to be RGB centric.  Is this actually the case or am I misinterpreting the constellations.  The wavelength plan in Table 1 has 7 bands and I believe that we need to define constellation points in terms of combinations of the bands in Table 1.  Is this correct?  If so then we need a comprehensive table that does CSK bit to symbol mapping for all the combinations in Table 1.</t>
  </si>
  <si>
    <t>Modify text as shown</t>
  </si>
  <si>
    <r>
      <t xml:space="preserve">The points (xi,yi), (xj,yj), (xk,yk)  shows the xy coordinates of the 3 light sources. </t>
    </r>
    <r>
      <rPr>
        <strike/>
        <sz val="10"/>
        <rFont val="Arial"/>
        <family val="2"/>
      </rPr>
      <t>And (xp,yp) shows the one of the allocated color point in 4-CSK.</t>
    </r>
    <r>
      <rPr>
        <sz val="10"/>
        <rFont val="Arial"/>
        <family val="2"/>
      </rPr>
      <t xml:space="preserve"> The color point (xp,yp) is generated by 3 light sources' intensity Pi, Pj and Pk in Figure 40. </t>
    </r>
    <r>
      <rPr>
        <strike/>
        <sz val="10"/>
        <rFont val="Arial"/>
        <family val="2"/>
      </rPr>
      <t>These xy values are transformed into intensity Pi, Pj and Pk</t>
    </r>
    <r>
      <rPr>
        <sz val="10"/>
        <rFont val="Arial"/>
        <family val="2"/>
      </rPr>
      <t xml:space="preserve">. </t>
    </r>
  </si>
  <si>
    <t>Possible error in the text … should the text be corrected as shown in the remedy.</t>
  </si>
  <si>
    <r>
      <t xml:space="preserve">The relation between </t>
    </r>
    <r>
      <rPr>
        <strike/>
        <sz val="10"/>
        <rFont val="Arial"/>
        <family val="2"/>
      </rPr>
      <t>(xR,yR), (xG,yG), (xB,yB)</t>
    </r>
    <r>
      <rPr>
        <sz val="10"/>
        <rFont val="Arial"/>
        <family val="2"/>
      </rPr>
      <t xml:space="preserve"> (xi,yj), </t>
    </r>
    <r>
      <rPr>
        <sz val="10"/>
        <color indexed="10"/>
        <rFont val="Arial"/>
        <family val="2"/>
      </rPr>
      <t>(xi,yj), (xi,yj), (xp,yp) ,</t>
    </r>
    <r>
      <rPr>
        <sz val="10"/>
        <rFont val="Arial"/>
        <family val="2"/>
      </rPr>
      <t xml:space="preserve"> Pi, Pj and Pk is shown by following simultaneous equations.</t>
    </r>
  </si>
  <si>
    <t>Delete a sentence</t>
  </si>
  <si>
    <t>Delete the following text … "CSK calibration is proposed for solving the problem".</t>
  </si>
  <si>
    <t>Modify the sentence</t>
  </si>
  <si>
    <r>
      <rPr>
        <sz val="10"/>
        <color indexed="10"/>
        <rFont val="Arial"/>
        <family val="2"/>
      </rPr>
      <t xml:space="preserve">These </t>
    </r>
    <r>
      <rPr>
        <sz val="10"/>
        <rFont val="Arial"/>
        <family val="2"/>
      </rPr>
      <t>Walsh code</t>
    </r>
    <r>
      <rPr>
        <sz val="10"/>
        <color indexed="10"/>
        <rFont val="Arial"/>
        <family val="2"/>
      </rPr>
      <t>s</t>
    </r>
    <r>
      <rPr>
        <sz val="10"/>
        <rFont val="Arial"/>
        <family val="2"/>
      </rPr>
      <t xml:space="preserve"> </t>
    </r>
    <r>
      <rPr>
        <strike/>
        <sz val="10"/>
        <rFont val="Arial"/>
        <family val="2"/>
      </rPr>
      <t>can be use as the orthogonal sequence</t>
    </r>
    <r>
      <rPr>
        <sz val="10"/>
        <rFont val="Arial"/>
        <family val="2"/>
      </rPr>
      <t xml:space="preserve"> </t>
    </r>
    <r>
      <rPr>
        <sz val="10"/>
        <color indexed="10"/>
        <rFont val="Arial"/>
        <family val="2"/>
      </rPr>
      <t>are used</t>
    </r>
    <r>
      <rPr>
        <sz val="10"/>
        <rFont val="Arial"/>
        <family val="2"/>
      </rPr>
      <t xml:space="preserve"> for </t>
    </r>
    <r>
      <rPr>
        <strike/>
        <sz val="10"/>
        <rFont val="Arial"/>
        <family val="2"/>
      </rPr>
      <t>the</t>
    </r>
    <r>
      <rPr>
        <sz val="10"/>
        <rFont val="Arial"/>
        <family val="2"/>
      </rPr>
      <t xml:space="preserve"> channel estimation.</t>
    </r>
  </si>
  <si>
    <t>Wrong figure reference</t>
  </si>
  <si>
    <t>The reference to figure 3y should be Figure 45.</t>
  </si>
  <si>
    <t>reference to OOK</t>
  </si>
  <si>
    <t>The text indicates that the CSK calibration is done via OOK modulation via the Walsh codes … is this really the case.  How is the OOK done?  Will the walsh codes cause flicker?  (i.e. are they DC balanced?)</t>
  </si>
  <si>
    <t>It appears this section is redundant to section 6.8.5 … delete this section.</t>
  </si>
  <si>
    <t>Change title of this section</t>
  </si>
  <si>
    <r>
      <t xml:space="preserve">General </t>
    </r>
    <r>
      <rPr>
        <strike/>
        <sz val="10"/>
        <rFont val="Arial"/>
        <family val="2"/>
      </rPr>
      <t>radio</t>
    </r>
    <r>
      <rPr>
        <sz val="10"/>
        <rFont val="Arial"/>
        <family val="2"/>
      </rPr>
      <t xml:space="preserve"> specifications</t>
    </r>
  </si>
  <si>
    <t>section 6.9.4.1 is redundant to section 7.2.3.3.  One of these sections need to be removed.</t>
  </si>
  <si>
    <t>Either this text will be in the PHY section or in the MAC section but the same text should not be in both places twice.  One section can refer to the other section.</t>
  </si>
  <si>
    <t>Add to abbreviations and acronyms</t>
  </si>
  <si>
    <t>ED = Energy Detect</t>
  </si>
  <si>
    <t>reference missing</t>
  </si>
  <si>
    <t>the reference x.x.x.x should be 6.2.1.3</t>
  </si>
  <si>
    <t>There appears to be something missing in the text</t>
  </si>
  <si>
    <t>"… CQI value as shown below."  (But there is nothing actually there … so what is missing).</t>
  </si>
  <si>
    <t>6.9.4.2</t>
  </si>
  <si>
    <t>CDR = clock and data recovery</t>
  </si>
  <si>
    <t>Figure 47</t>
  </si>
  <si>
    <t>Reformat content of figure 47</t>
  </si>
  <si>
    <t>Reformat using IEEE table format</t>
  </si>
  <si>
    <t>Consider just using VPM for dimming</t>
  </si>
  <si>
    <t>I find the technique for VPM dimming in section 6.9.6.2 strange.  Why limit VPM to 10% duty cycle resolution?  What is the justification for this?  The visibility frame carriers the information in 0.1% increments (section 7.5).  For example, if you need 25% duty cycle, then just generate it as needed.  What is the problem?  Change the text to directly generate the required duty cycle.</t>
  </si>
  <si>
    <t>In correct reference</t>
  </si>
  <si>
    <t>reference to 5.5.4 … I think this should be 5.5.3.3.</t>
  </si>
  <si>
    <t>1 to 23</t>
  </si>
  <si>
    <t>Delete extraneous information</t>
  </si>
  <si>
    <t>The equations and information at the top of page 64 is extraneous … delete this</t>
  </si>
  <si>
    <t>change the title of this section</t>
  </si>
  <si>
    <t>Change the title of this section to "PHY Independent Dimming Between Data Frames"</t>
  </si>
  <si>
    <t>Figure 49</t>
  </si>
  <si>
    <t>Delete this figure</t>
  </si>
  <si>
    <t>Figure 49 is obsolete and is probably not need in the first place.  Delete this figure.</t>
  </si>
  <si>
    <t>Delete text below figure 49 and substitute new text</t>
  </si>
  <si>
    <t>Remove the current text below figure 49 and substitute the following text …
An idle pattern is sent between data frames that has the desired average intensity while being compliant to the flicker requirements of section 5.7.  The specifies of this idle pattern is beyond th escope of this standard.</t>
  </si>
  <si>
    <t>reference to physical radio channel</t>
  </si>
  <si>
    <t>call this just "physical channel"</t>
  </si>
  <si>
    <t>19 to 24</t>
  </si>
  <si>
    <t>Modifiy the text of this paragraph as shown in the remedy section.</t>
  </si>
  <si>
    <r>
      <rPr>
        <strike/>
        <sz val="10"/>
        <rFont val="Arial"/>
        <family val="2"/>
      </rPr>
      <t>Bi-directional, multicasting</t>
    </r>
    <r>
      <rPr>
        <sz val="10"/>
        <rFont val="Arial"/>
        <family val="2"/>
      </rPr>
      <t xml:space="preserve"> </t>
    </r>
    <r>
      <rPr>
        <sz val="10"/>
        <color indexed="10"/>
        <rFont val="Arial"/>
        <family val="2"/>
      </rPr>
      <t>Peer-to-peer, star</t>
    </r>
    <r>
      <rPr>
        <sz val="10"/>
        <rFont val="Arial"/>
        <family val="2"/>
      </rPr>
      <t xml:space="preserve"> and broadcasting capabilities, as shown in Figure 1, can be provided with a single MAC frame structure. There is a need to support all of these diverse modes </t>
    </r>
    <r>
      <rPr>
        <strike/>
        <sz val="10"/>
        <rFont val="Arial"/>
        <family val="2"/>
      </rPr>
      <t>into</t>
    </r>
    <r>
      <rPr>
        <sz val="10"/>
        <rFont val="Arial"/>
        <family val="2"/>
      </rPr>
      <t xml:space="preserve"> via a single, integrated frame structure with low complexity so that devices </t>
    </r>
    <r>
      <rPr>
        <strike/>
        <sz val="10"/>
        <rFont val="Arial"/>
        <family val="2"/>
      </rPr>
      <t>such as mobile phones</t>
    </r>
    <r>
      <rPr>
        <sz val="10"/>
        <rFont val="Arial"/>
        <family val="2"/>
      </rPr>
      <t xml:space="preserve"> can be built to support multiple modes</t>
    </r>
    <r>
      <rPr>
        <strike/>
        <sz val="10"/>
        <rFont val="Arial"/>
        <family val="2"/>
      </rPr>
      <t xml:space="preserve"> with a single common MAC protocol for area, power and performance benefits. Some aspects could also be made optional for devices that do not wish to support those modes.</t>
    </r>
  </si>
  <si>
    <t>7.1.1.5.2</t>
  </si>
  <si>
    <t>Reference to 7.1.1.4.3 … I believe it should be 7.1.1.5.3</t>
  </si>
  <si>
    <t>Table 35</t>
  </si>
  <si>
    <t>Missing indications of diamonds and asteriks.</t>
  </si>
  <si>
    <t>The text prior to table 35 indicates there should be diamonds and asteriks in table 35 … but table 35 does not have any.  Evidently they got removed.  Technical editor needs to research 15.4 to see if there is a problem here.</t>
  </si>
  <si>
    <t>Table 54</t>
  </si>
  <si>
    <t>Row one, last column … reference to RFD</t>
  </si>
  <si>
    <t>Replace RFD with Device</t>
  </si>
  <si>
    <t>Second row, 3rd column is a 27 bit field.  The field description indicates these bits are used for channel selection.</t>
  </si>
  <si>
    <t>Is 27 bits necessary?</t>
  </si>
  <si>
    <t>Reference to ChannelPage (4th row)</t>
  </si>
  <si>
    <t>The channel page concept was inherited from 15.4 and was supported in section 6 (PHY).  We do not support this in 15.7.  This issue needs to be researched and a recommendation made to 15.7 as to the solution.</t>
  </si>
  <si>
    <t>delete phrase in 3rd row, last column</t>
  </si>
  <si>
    <t>Delete the phrase … "This parameter is ignored for orphan scans".  Orphan scans are not supported in 15.7.</t>
  </si>
  <si>
    <t>Delete the sentence at this location</t>
  </si>
  <si>
    <t>Delete the sentence related to orphan scan.  Orphan scan is not supported in 15.7.</t>
  </si>
  <si>
    <t>7.1.10.2.</t>
  </si>
  <si>
    <t>Table 55</t>
  </si>
  <si>
    <t>3rd row … ChannelPage</t>
  </si>
  <si>
    <t>Delete the last sentence of the first paragraph fragment related to orphan scan.</t>
  </si>
  <si>
    <t>Table 59</t>
  </si>
  <si>
    <t>7.1.13.1.3</t>
  </si>
  <si>
    <t>Reference to ChannelPage</t>
  </si>
  <si>
    <t>Figure 59</t>
  </si>
  <si>
    <t>Edit Figure 59 to remove FFD</t>
  </si>
  <si>
    <t>Figure 59 references FFD which is not in 15.7.  Should this be Device or Coordinator?  If so make the edits.</t>
  </si>
  <si>
    <t>7.1.14.1.3</t>
  </si>
  <si>
    <t>Reference to phyCurrentPage and ChannelPage</t>
  </si>
  <si>
    <t>How are these used in 15.7.  phyCurrentPage is not defined in draft D1.  Need to research the solution here.</t>
  </si>
  <si>
    <t>Figure 61 is wrong</t>
  </si>
  <si>
    <t>Figure 61 is wrong for the dimmer primitive … update the figure.</t>
  </si>
  <si>
    <t>Table 66</t>
  </si>
  <si>
    <t>Reference to CCA</t>
  </si>
  <si>
    <t>Remove CCA and replace to "dimming function"</t>
  </si>
  <si>
    <t>Figure 62</t>
  </si>
  <si>
    <t>Typo in Figure 62?</t>
  </si>
  <si>
    <t>I believe the 3rd column naming is incorrect … it is not Destination Address, but rather should be Destination WPAN ID (ref. 7.2.1.3)</t>
  </si>
  <si>
    <t>Reference to visibility frame but the visibility frame is not in this section</t>
  </si>
  <si>
    <t>Shouldn't the visibility frame be in this section?  Move 7.3.17 to this section.</t>
  </si>
  <si>
    <t xml:space="preserve">Relocate text </t>
  </si>
  <si>
    <t>Relocate the text at the top of page 144 (line 1 thru 10) to section 7.3.1 and then also reference it from section 7.3.2.  Where this text is located now is not useful for where the concept is actually used.</t>
  </si>
  <si>
    <t>Reference to Figure Y should be to Figure 80.</t>
  </si>
  <si>
    <t>row of bit 11 "Dimming support in MAC"</t>
  </si>
  <si>
    <t>what MAC section in the draft contains the "Dimming support in MAC" text?  Why do we need to have this as a capability information field?</t>
  </si>
  <si>
    <t>row of bit 19 "Dimming support in PHY (VPM)"</t>
  </si>
  <si>
    <t>What PHY section in the draft contains the "Dimming support in PHY" text?  Why do we need to have this as a capability information field?</t>
  </si>
  <si>
    <t>Max supported TX clock and Max supported RX clock</t>
  </si>
  <si>
    <t>Why do we need this information?  Doesn't the bits 16, 17 and 18 of table 72 convey this information?</t>
  </si>
  <si>
    <t>Table 74</t>
  </si>
  <si>
    <t>Incorrect terminology in table 74, but why do we need this table?</t>
  </si>
  <si>
    <t>P2P should be peer-to-peer and P2MP should be STAR … how about broadcast.  But why do we need this information in the topology support capability.  What is gained by having this info.  Delete this table if not needed.</t>
  </si>
  <si>
    <t>Table 75</t>
  </si>
  <si>
    <t xml:space="preserve">Reference to infrastructure, mobile and vehicle … </t>
  </si>
  <si>
    <t>What is the difference between mobile and vehicle devices?  Why do we need this device type information in regards to infrastructure, mobile and vehicle?  I don’t' understand the need for this table!</t>
  </si>
  <si>
    <t>TBD in Table 30</t>
  </si>
  <si>
    <t>The last row of this table, 3rd column, contains a TBD that needs to be filled in.  I would suggest that this be the MCS number, and the range be the valid range of MCS numbers.</t>
  </si>
  <si>
    <t>Table 76</t>
  </si>
  <si>
    <t>I think I understand the idea behind Table 76 but I'm not sure it is captured correctly in the table.</t>
  </si>
  <si>
    <t>The problem is that indicating the max supported clock rate is not the same as indicating the PHY options supported.  Table 72 - bits 16, 17 and 18 - are already indicating which PHY options are supported.  So if you support PHY I and/or PHY II then the clock rates are already implemented.  So in Table 76 we do not need the first two rows.  I'd be OK if we just kept the last 6 rows to indicate with MCS choices are supported for the CSK PHY option.  But a better way is just to indicate the highest MCS number supported for the CSK PHY, and this could actually be done in table 72 by inserting in the row 18 the highest supported CSK MCS (5 bit binary integer).  So table 76 could be deleted and in table 72 indicate the highest supported CSK MCS as a 5 bit binary number.</t>
  </si>
  <si>
    <t>7.2.3.3</t>
  </si>
  <si>
    <t>This section is redundant with section 6.9.4.1.</t>
  </si>
  <si>
    <t>I'd suggest that 6.9.4.1 be removed and keep the material here.</t>
  </si>
  <si>
    <t>Table 77</t>
  </si>
  <si>
    <t>Confusing column name</t>
  </si>
  <si>
    <t>The heading for column 1 is Band Plan ID … is this the same as the "proposed code" in table 1?  If so we need to be consistent and change the name in table 1.</t>
  </si>
  <si>
    <t>Confusion on intent of table</t>
  </si>
  <si>
    <t>It looks like we get CQI information only for one band, but I may bit multiple bands.  How do I get CQI info on the other bands?  Should the number of rows in table 77 equal the number of bands used as indicated by the bit map?</t>
  </si>
  <si>
    <t>7.3.1</t>
  </si>
  <si>
    <t>Is text applicable to 15.7 or was it left over from 15.4?</t>
  </si>
  <si>
    <t>The text in questions saids … The association request command allows a device to request association with a WPAN through the coordinator or a coordinator.
What is meant by "the coordinator or a coordinator"?  Do we have multiple coordinator communication options in 15.7?  Or is this left over from 15.4?</t>
  </si>
  <si>
    <t>Fig 82</t>
  </si>
  <si>
    <t>Supporting explaination for column 4 missing from text</t>
  </si>
  <si>
    <t>The explanation for the codeword IE is missing from this section.  Instead of copying the text here, simply refer to what section contains an explanation of how to use the codeword IE.</t>
  </si>
  <si>
    <t>Fig 83</t>
  </si>
  <si>
    <t>7.3.3</t>
  </si>
  <si>
    <t>Confusing text</t>
  </si>
  <si>
    <r>
      <rPr>
        <b/>
        <i/>
        <sz val="10"/>
        <rFont val="Arial"/>
        <family val="2"/>
      </rPr>
      <t xml:space="preserve">The VLC coordinator, a coordinator, or an associated device may send the disassociate notification command. </t>
    </r>
    <r>
      <rPr>
        <sz val="10"/>
        <rFont val="Arial"/>
        <family val="2"/>
      </rPr>
      <t xml:space="preserve">
This might be a concept left over from 15.4.  Is this still applicable to 15.7?  Delete the second coordinator.</t>
    </r>
  </si>
  <si>
    <t>7.3.7.6</t>
  </si>
  <si>
    <t>Channel Page field</t>
  </si>
  <si>
    <t>Is the concept of the channel page supported in 15.7?  If yes then complete the supporting text.  If no then delete this section.</t>
  </si>
  <si>
    <t>7.3.10</t>
  </si>
  <si>
    <t>Dimming notification command</t>
  </si>
  <si>
    <t>What is the purpose of this command?    Is this redundant with the visibility frame.  The visibility frame is used to carry the information on the VPM symbol shape, even though this command could be used for that also.  How is this command used?</t>
  </si>
  <si>
    <t>7.3.11</t>
  </si>
  <si>
    <t>fast link recovery response</t>
  </si>
  <si>
    <t>fast link recovery response is not defined in this document.  It needs to be defined and reference the section made.</t>
  </si>
  <si>
    <t>missing figure number</t>
  </si>
  <si>
    <t>Figure xxx should be figure 93.</t>
  </si>
  <si>
    <t>Figure 93</t>
  </si>
  <si>
    <t>incorrect command frame indentifier</t>
  </si>
  <si>
    <t>reference should be to table 79</t>
  </si>
  <si>
    <t>7.3.14</t>
  </si>
  <si>
    <t>Figure 97</t>
  </si>
  <si>
    <t>Change name of this command</t>
  </si>
  <si>
    <t>I think it would be better to have an MCS change notification instead of mentioning the clock.  Why would the supported clock change?  The hardware is not changing.  But the MCS might change based upon channel conditions.  Change this command to "MCS change notification".</t>
  </si>
  <si>
    <t>7.3.15</t>
  </si>
  <si>
    <t>Confusing and unclear text</t>
  </si>
  <si>
    <r>
      <t xml:space="preserve">The following text needs to be rewritten for clarity.  I don't understand what is trying to be conveyed.
</t>
    </r>
    <r>
      <rPr>
        <b/>
        <i/>
        <sz val="10"/>
        <rFont val="Arial"/>
        <family val="2"/>
      </rPr>
      <t>The multiple channel should be applied to the VLC system.  When time slot resources are not enough to cover the current all user in the VLC service area, the multiple channel usage help to enhance the multi-user communication. These channels should be assigned based on the band-plan in Table 1.</t>
    </r>
  </si>
  <si>
    <t>7.3.16</t>
  </si>
  <si>
    <t>Disagreement with content of this paragraph because it does not take into consideration the possible use of spatial reuse due to highly directional optics.</t>
  </si>
  <si>
    <r>
      <t xml:space="preserve">Modify this text as shown below …
</t>
    </r>
    <r>
      <rPr>
        <sz val="10"/>
        <color indexed="10"/>
        <rFont val="Arial"/>
        <family val="2"/>
      </rPr>
      <t>When spatial reuse due to directional optics is not present, and w</t>
    </r>
    <r>
      <rPr>
        <sz val="10"/>
        <rFont val="Arial"/>
        <family val="2"/>
      </rPr>
      <t>hen the VLC communication system uses the same time slot between the adjacent light sources or cells with multiple channel communication</t>
    </r>
    <r>
      <rPr>
        <sz val="10"/>
        <color indexed="10"/>
        <rFont val="Arial"/>
        <family val="2"/>
      </rPr>
      <t>, and when multiple channels are supported by the PHY,</t>
    </r>
    <r>
      <rPr>
        <sz val="10"/>
        <rFont val="Arial"/>
        <family val="2"/>
      </rPr>
      <t xml:space="preserve"> </t>
    </r>
    <r>
      <rPr>
        <strike/>
        <sz val="10"/>
        <rFont val="Arial"/>
        <family val="2"/>
      </rPr>
      <t xml:space="preserve">the </t>
    </r>
    <r>
      <rPr>
        <sz val="10"/>
        <rFont val="Arial"/>
        <family val="2"/>
      </rPr>
      <t xml:space="preserve">channel hopping </t>
    </r>
    <r>
      <rPr>
        <strike/>
        <sz val="10"/>
        <rFont val="Arial"/>
        <family val="2"/>
      </rPr>
      <t>should</t>
    </r>
    <r>
      <rPr>
        <sz val="10"/>
        <rFont val="Arial"/>
        <family val="2"/>
      </rPr>
      <t xml:space="preserve"> can be used. In order to avoid interference and increase system capacity, pre assigned hopping pattern should be adopted.</t>
    </r>
  </si>
  <si>
    <t>Question on "visible frame transmisson command"</t>
  </si>
  <si>
    <t>Is this the same as the visibility frame?  If so then we should change the name to "visibility frame transmission command".</t>
  </si>
  <si>
    <t>Add abbreviation</t>
  </si>
  <si>
    <t>VF = visibility frame</t>
  </si>
  <si>
    <t>The paragraph below figure 100 is too restrictive and presumptuous … rewrite accordingly</t>
  </si>
  <si>
    <r>
      <t xml:space="preserve">The VF </t>
    </r>
    <r>
      <rPr>
        <strike/>
        <sz val="10"/>
        <rFont val="Angsana New"/>
        <family val="1"/>
      </rPr>
      <t>should</t>
    </r>
    <r>
      <rPr>
        <sz val="10"/>
        <rFont val="Arial"/>
        <family val="2"/>
      </rPr>
      <t xml:space="preserve"> </t>
    </r>
    <r>
      <rPr>
        <sz val="10"/>
        <color indexed="10"/>
        <rFont val="Arial"/>
        <family val="2"/>
      </rPr>
      <t>can</t>
    </r>
    <r>
      <rPr>
        <sz val="10"/>
        <rFont val="Arial"/>
        <family val="2"/>
      </rPr>
      <t xml:space="preserve"> be transmitted depend</t>
    </r>
    <r>
      <rPr>
        <sz val="10"/>
        <color indexed="10"/>
        <rFont val="Arial"/>
        <family val="2"/>
      </rPr>
      <t>ing</t>
    </r>
    <r>
      <rPr>
        <sz val="10"/>
        <rFont val="Arial"/>
        <family val="2"/>
      </rPr>
      <t xml:space="preserve"> on bi-directional, multicasting and broadcasting capabilities. </t>
    </r>
    <r>
      <rPr>
        <strike/>
        <sz val="10"/>
        <rFont val="Arial"/>
        <family val="2"/>
      </rPr>
      <t>When the device sends visible frame to the coordinator, it can sometimes cause interference to other devices because different user use different time slot. To reduce interference, the device may not send the visible frame. In broadcasting case, VF should not be used in uplink case. In bi-directional or multicasting case, the coordinator should decide whether the device transmits the VF to the coordinator or not. It is not power efficient for some battery-powered device to maintain continuous visibility. So in peer to peer case, the visible frame may not be used to reduce power consumption.</t>
    </r>
    <r>
      <rPr>
        <sz val="10"/>
        <rFont val="Arial"/>
        <family val="2"/>
      </rPr>
      <t xml:space="preserve"> To use the VF, the coordinator should transmit VF_info_type which is defined in table 1 to the device.  </t>
    </r>
    <r>
      <rPr>
        <sz val="10"/>
        <color indexed="10"/>
        <rFont val="Arial"/>
        <family val="2"/>
      </rPr>
      <t>The visibility frame should be used prudently so as to cause minimal interface and prolong battery life.  In many cases a light source is used for illumination, which takes precedence over the use for communications.</t>
    </r>
  </si>
  <si>
    <t>table 1 should be replaced by Table 82</t>
  </si>
  <si>
    <t>Table 82</t>
  </si>
  <si>
    <t>Confusing text in Table 82 …
There are two problems with the text in this table:
1. The text has the receiver transmitting.  This is interesting! Can we replace "receiver" by "a device", or something like that?
2. VF_info_type lets the coordinator make the determination as to whether a device makes itself visible or not; that is, regardless of the intended use of the light in the first place, the coordinator appears to be able to turn off the light.  Obviously this was not the intent, so we need to put rules in place that allows a device intented for illumination to achieve its primary function without hinderence from the coordinator.</t>
  </si>
  <si>
    <t>Replace "receiver" by "a device" - or something equivalent.
Restrictions need to be placed on the coordinator to prevent it from hindering with the intended purpose of a lighting device.</t>
  </si>
  <si>
    <t>1 to 16</t>
  </si>
  <si>
    <t>Remove redundant text … the text at the top of page 162 was already presented in clause 7.3.11.</t>
  </si>
  <si>
    <t>Delete redundant text at the top of page 162.</t>
  </si>
  <si>
    <t>incorrect table number</t>
  </si>
  <si>
    <t>Table 25 should be replaced with Table 85</t>
  </si>
  <si>
    <t>Equation 2</t>
  </si>
  <si>
    <t>missing reference designation</t>
  </si>
  <si>
    <t>In equation 2 reference is made to AckPhySymbolsPerOctet, but that variable is not defined anywhere in the standard.  I suspect it should be defined in table 24 "PHY constants" … but may be I'm wrong on that … MAC experts?</t>
  </si>
  <si>
    <t>Table 85</t>
  </si>
  <si>
    <t>reference to phyCurrentPage</t>
  </si>
  <si>
    <t>phyCurrentPage is not defined in the draft and is probably left over from 15.4 baseline.</t>
  </si>
  <si>
    <t>reference to macMaxCSMABackoffs</t>
  </si>
  <si>
    <t>This document does not support CSMA, change name to macMaxBackoffs</t>
  </si>
  <si>
    <t>second row macSyncSymbolOffset is obviously leftover from 15.4</t>
  </si>
  <si>
    <t>What do we use for 15.7?  If we support this then I'd suggest using the value intended for use with the 2.4GHz 15.4 PHY.</t>
  </si>
  <si>
    <t>5th row … macTxControlActiveDuration</t>
  </si>
  <si>
    <t>TBD … needs to be resolved</t>
  </si>
  <si>
    <t>6th row … macTxControlPauseDuration</t>
  </si>
  <si>
    <t>7th row, 5th column … what is NHL mean?</t>
  </si>
  <si>
    <t>Define and add to acronym list.</t>
  </si>
  <si>
    <t>Robustiness of the visibility frame</t>
  </si>
  <si>
    <t>According to section 6.7 the VF carriers critical info on the VPM symbol shape; hence, the VF needs to be encoded and protected against errors to the same degree as the associated data packets being used by the VPM PHY.  Is this the case?  An alternative is to use the "dimming notification command" of section 7.3.10 for passing symbol shape information, assuming this command is equivalently error protected as the data packet.</t>
  </si>
  <si>
    <t>replace 7.9 with 7.6.2</t>
  </si>
  <si>
    <t>reference to channel page in this line</t>
  </si>
  <si>
    <t>is the concept of the channel page supported in this text?</t>
  </si>
  <si>
    <t>Need an additional data transmission mode</t>
  </si>
  <si>
    <t>In a companion contribution, Intel will present a required additional data transmission mode to support OOK intra-frame dimming by inserting compensation time.  The format of this frame will look similar to that of the existing burst mode.</t>
  </si>
  <si>
    <t>Change Terminology - no CSMA in 15.7</t>
  </si>
  <si>
    <t>change "macMaxCSMABackoffs" to "macMaxBackoffs" … changes are on page 166, 1st and 2nd rows</t>
  </si>
  <si>
    <t>Equation 3</t>
  </si>
  <si>
    <t>change "macMaxCSMABackoffs" to "macMaxBackoffs"</t>
  </si>
  <si>
    <t>7.6.1.3</t>
  </si>
  <si>
    <t>Confusing sentence that needs clarification … or perhaps this whole section should be deleted.</t>
  </si>
  <si>
    <r>
      <t xml:space="preserve">I think the following sentence was inherited from 15.4, but it is confusing and probably needs modification for 15.7 ... 
</t>
    </r>
    <r>
      <rPr>
        <b/>
        <i/>
        <sz val="10"/>
        <rFont val="Arial"/>
        <family val="2"/>
      </rPr>
      <t>On a beacon-enabled WPAN, a coordinator that is not the coordinator shall maintain the timing of both the superframe in which its coordinator transmits a beacon (the incoming superframe) and the superframe in which it transmits its own beacon (the outgoing superframe).</t>
    </r>
    <r>
      <rPr>
        <sz val="10"/>
        <rFont val="Arial"/>
        <family val="2"/>
      </rPr>
      <t xml:space="preserve">
My suggestion is we delete this whole section if the concept of incoming and outgoing superframe timing is not applicable to 15.7.</t>
    </r>
  </si>
  <si>
    <t>7.6.1.5</t>
  </si>
  <si>
    <t>add two terms to acronym list</t>
  </si>
  <si>
    <t>NB=number of backoffs
BE=backoff exponent</t>
  </si>
  <si>
    <t>7.6.2.1</t>
  </si>
  <si>
    <t>is the channel page concept supported in 15.7?  If not then modify this text to remove reference to channel page.</t>
  </si>
  <si>
    <t>channel scanning</t>
  </si>
  <si>
    <r>
      <t xml:space="preserve">Text says …
</t>
    </r>
    <r>
      <rPr>
        <b/>
        <i/>
        <sz val="10"/>
        <rFont val="Arial"/>
        <family val="2"/>
      </rPr>
      <t>Channels are scanned in order from the lowest channel number to the highest.</t>
    </r>
    <r>
      <rPr>
        <sz val="10"/>
        <rFont val="Arial"/>
        <family val="2"/>
      </rPr>
      <t xml:space="preserve">
How should we interpret this for a 15.7 device?  Does this conflict with 7.6.2.6, channel aggregation?</t>
    </r>
  </si>
  <si>
    <t>Reference to CSMA-CA … which is not in our document</t>
  </si>
  <si>
    <t>Replace with reference to random access mechanism.</t>
  </si>
  <si>
    <t>believed to be a typo</t>
  </si>
  <si>
    <t>I think that this sould say "passive scan" and not "active scan".  Someone correct me if I'm wrong.</t>
  </si>
  <si>
    <t xml:space="preserve">un-defined varible </t>
  </si>
  <si>
    <t>Figure 109</t>
  </si>
  <si>
    <t>poor quality graphics</t>
  </si>
  <si>
    <t>figure 109 needs some work it make it look better.</t>
  </si>
  <si>
    <t>wrong names</t>
  </si>
  <si>
    <t>Used of the terms host or master … can these be replaced by DEVICE and COORDINATER</t>
  </si>
  <si>
    <t>assumption made which might not be true</t>
  </si>
  <si>
    <r>
      <rPr>
        <b/>
        <i/>
        <strike/>
        <sz val="10"/>
        <rFont val="Arial"/>
        <family val="2"/>
      </rPr>
      <t xml:space="preserve">
Since</t>
    </r>
    <r>
      <rPr>
        <b/>
        <i/>
        <sz val="10"/>
        <rFont val="Arial"/>
        <family val="2"/>
      </rPr>
      <t xml:space="preserve"> </t>
    </r>
    <r>
      <rPr>
        <b/>
        <i/>
        <sz val="10"/>
        <color indexed="10"/>
        <rFont val="Arial"/>
        <family val="2"/>
      </rPr>
      <t>If</t>
    </r>
    <r>
      <rPr>
        <b/>
        <i/>
        <sz val="10"/>
        <rFont val="Arial"/>
        <family val="2"/>
      </rPr>
      <t xml:space="preserve"> there is independent hardware for each color at the transmitter and receiver, parallel transmissions are possible as long as guard color channels are not used for any particular color choice.</t>
    </r>
    <r>
      <rPr>
        <sz val="10"/>
        <rFont val="Arial"/>
        <family val="2"/>
      </rPr>
      <t xml:space="preserve">  
</t>
    </r>
  </si>
  <si>
    <t>7.6.2.6</t>
  </si>
  <si>
    <t>scanning with channel aggregation</t>
  </si>
  <si>
    <t>How is scanning ith channel aggregation accomplised?  Does aggregation cause problems for this proceed.  For example, if you use a white LED you might declare MCS success on a sub-optimal channel because not all the channels were scanned.</t>
  </si>
  <si>
    <t>Fast link recovery response is referenced several three times in section 7.6.9 but it is not defined in the standard.  It needs to be defined.</t>
  </si>
  <si>
    <t>Define fast link recovery response</t>
  </si>
  <si>
    <t>Concern about some detail in FLR</t>
  </si>
  <si>
    <t>At what data rate is the FLR sent?  Is it arbirary?  Or should it be a more robust MCS?</t>
  </si>
  <si>
    <t>The text currently says: When the fast link recovery is triggered, if the device has other communication directions/angles, e.g., a light with multiple LEDs with different angles, some or all of the other angles also start sending fast link recovery signaling, to recover the link.</t>
  </si>
  <si>
    <t xml:space="preserve">Will the link be recovered at optimal LED angle?  Or does the first one win (even if there had been a better angle choice if the algorithm is allowed to optimize)?  </t>
  </si>
  <si>
    <t>reference should be to table 88</t>
  </si>
  <si>
    <t>modify sentence at line 25</t>
  </si>
  <si>
    <t>Instead of saying 'This slide" we ought to reference the figure number.  Should it be figure 123 or figure 124?</t>
  </si>
  <si>
    <t>reference to Previous Basic Communication Procedures.</t>
  </si>
  <si>
    <t>What is meant by "Previous Basic Communications Procedures"?</t>
  </si>
  <si>
    <t>Figure 125</t>
  </si>
  <si>
    <t>In figure 125 reference is made LV1 byte, LV2 byte and LV3 byte.</t>
  </si>
  <si>
    <t>What does LV mean and should it be added to the acronym  list?</t>
  </si>
  <si>
    <t>add an acronym</t>
  </si>
  <si>
    <t>PER = packet error rate</t>
  </si>
  <si>
    <t>7.6.11.2</t>
  </si>
  <si>
    <t>Table 92</t>
  </si>
  <si>
    <t>second row of table 92</t>
  </si>
  <si>
    <t>Use of a MS_ID … I believe this should be device_ID?  Is that correct?</t>
  </si>
  <si>
    <t>Replace the text "Table 90" with "Table 92"</t>
  </si>
  <si>
    <t>7.6.13.3</t>
  </si>
  <si>
    <t>Add some clarification text</t>
  </si>
  <si>
    <r>
      <t>For the star topology mode</t>
    </r>
    <r>
      <rPr>
        <sz val="10"/>
        <color indexed="10"/>
        <rFont val="Arial"/>
        <family val="2"/>
      </rPr>
      <t>, assuming the visibility pattern is sent "in-band" as described by the modulation domain (see 5.4)</t>
    </r>
    <r>
      <rPr>
        <sz val="10"/>
        <rFont val="Arial"/>
        <family val="2"/>
      </rPr>
      <t>, since multiple users could be pointing to the infrastructure fixed coordinator, the point and shoot visibility signal from the mobile device cannot be transmitted continuously.</t>
    </r>
  </si>
  <si>
    <r>
      <t xml:space="preserve">The text in question is the following:
</t>
    </r>
    <r>
      <rPr>
        <b/>
        <i/>
        <sz val="10"/>
        <rFont val="Arial"/>
        <family val="2"/>
      </rPr>
      <t>The beacon is used to inform that the following frame is a TDM time slot, the number of the time slot and the length of the time slot.</t>
    </r>
  </si>
  <si>
    <t>Looking at the Beacon description in section 7.2.2.1 I don't see where this information is being passed.  Is it being passed in the Beacon body?  How is this information transported by the Beacon?</t>
  </si>
  <si>
    <t>reference to MS (Mobile Station)</t>
  </si>
  <si>
    <t>This section contains multiple references to Mobile Station.  Replace Mobile Station with Mobile Device.</t>
  </si>
  <si>
    <t>incorrect figure reference</t>
  </si>
  <si>
    <t>replace Figure 130 with Figure 150</t>
  </si>
  <si>
    <t>Remove the dimming override capability section from the standard</t>
  </si>
  <si>
    <t>I do not believe that a device or coordinator should be allowed to override dimming.  To do so opens up the standard to causing flicker.  To be honest, a device can always chose to over dimming on its own without the standard sanctifying this action.</t>
  </si>
  <si>
    <t>Remove the PWM signal override capability section from the standard</t>
  </si>
  <si>
    <t>Should be figure 156</t>
  </si>
  <si>
    <t>Use of dimming pattern for device discovery</t>
  </si>
  <si>
    <t>This section indicates that the dimming pattern can be used for device discovery for the infrastructure mode.  But we have multiple MCS, so what MCS is used for this function.  To my knowledge, the standard does not specify what PHY type should be used for the infrastructure coordinator.</t>
  </si>
  <si>
    <t>Figure 159</t>
  </si>
  <si>
    <t>Figure 159 is of poor quality</t>
  </si>
  <si>
    <t>improve figure 159</t>
  </si>
  <si>
    <t>Clock rate selection</t>
  </si>
  <si>
    <t>Use MCS selection instead of clock selection</t>
  </si>
  <si>
    <r>
      <t xml:space="preserve">problems with this text …
the current text says:
</t>
    </r>
    <r>
      <rPr>
        <b/>
        <i/>
        <sz val="10"/>
        <rFont val="Arial"/>
        <family val="2"/>
      </rPr>
      <t>The multiple clocks used for both PHY types are as shown in Tables xx and yy.</t>
    </r>
  </si>
  <si>
    <t>Firstly, there are 3 PHY Types, not 2.
Also, are the tables in question suppose to be referring to the operating modes of section 6.1.3?  If so then the table numbers will be Table 2, Table 3 and Table 4.</t>
  </si>
  <si>
    <t>Statement in this sentence is in conflict with a previous statement in section 6.8.</t>
  </si>
  <si>
    <t>Suggested alternative way of doing this …</t>
  </si>
  <si>
    <t>An alternative method of specifying the supported data rates in a PHY is by indicating the highest supported MCS index for that particular PHY type and then specifying that the device must support all lower MCS indices.  I would prefer this method instead of specifying by clock frequency.</t>
  </si>
  <si>
    <t>7.8.2</t>
  </si>
  <si>
    <r>
      <t xml:space="preserve">The text says …
</t>
    </r>
    <r>
      <rPr>
        <b/>
        <i/>
        <sz val="10"/>
        <rFont val="Arial"/>
        <family val="2"/>
      </rPr>
      <t>The coordinator will send a broadcast message via a beacon to all nodes such as devices 2 and 3 and inform them of its supported clock rates.</t>
    </r>
  </si>
  <si>
    <t>How is this information encapsulated in the beacon (section 7.2.2.1).  It is sent in the beacon payload?  Is a MAC command frame used?  Is the MAC command frame used the Clock rate change notification?</t>
  </si>
  <si>
    <t>7.8.3</t>
  </si>
  <si>
    <r>
      <t xml:space="preserve">The text says … 
</t>
    </r>
    <r>
      <rPr>
        <b/>
        <i/>
        <sz val="10"/>
        <rFont val="Arial"/>
        <family val="2"/>
      </rPr>
      <t>Figure 164 and Figure 165 show the clock rate selection for broadcast/multicast topologies assuming bidirectional communication.</t>
    </r>
  </si>
  <si>
    <t>Off-hand this seems like an oxymoron.  Delete the refer to bi-directional broadcast.  Also the next sentence reference to unidirectional broadcast, by definition broadcasts are unidirectional.  I suggest we modify figures 164 and 165 to be broadcast only.</t>
  </si>
  <si>
    <r>
      <t xml:space="preserve">The text says …
</t>
    </r>
    <r>
      <rPr>
        <b/>
        <i/>
        <sz val="10"/>
        <rFont val="Arial"/>
        <family val="2"/>
      </rPr>
      <t>For unidirectional broadcast, the co-ordinator should use the lowest clock rate for broadcasting to ensure all devices can receive the information.</t>
    </r>
  </si>
  <si>
    <t>I don't entirely agree with this statement.  A broadcast node can send the headers of a frame at the lowest data rate and then indicate that the packet body is at a higher data rate.  Is this mode of operation consistent with the statement in 7.8.3?  Modify the text to indicate that the frame payload can be at a higher than the frame headers.  Modify figures 164 and 165 to show a rate change at the packet body.</t>
  </si>
  <si>
    <t>Editors Note</t>
  </si>
  <si>
    <t>The MSCs have not been updated from their 15.4 origin.  At a minimum we should remove reference to FFD and replace with 15.7 terminology (which I think in this case would be coordinator?).</t>
  </si>
  <si>
    <t>Annex B.1</t>
  </si>
  <si>
    <t>Add 802.15.4 to the reference list</t>
  </si>
  <si>
    <t>Annex D.1</t>
  </si>
  <si>
    <t>Modify paragraph in D.1 …</t>
  </si>
  <si>
    <t>Modify text as shown below …
P2P can support from low to high data rate (as high as 96 Mbps) and distances that vary from long to relatively short.</t>
  </si>
  <si>
    <t>Annex D.3</t>
  </si>
  <si>
    <t xml:space="preserve">Modify paragraph in D.3 …
</t>
  </si>
  <si>
    <t>Modify text as shown below …
Visible LAN is a local area networking service using visible light.  Typically the infrastructure lighting acts as the coordinator.</t>
  </si>
  <si>
    <t>Annex D.4</t>
  </si>
  <si>
    <t>Delete section D.4</t>
  </si>
  <si>
    <t>I believe that the VB class is adequately covered by the P2P and IB.  I don't think we need to specifically identify a VB class.</t>
  </si>
  <si>
    <t>4.0</t>
  </si>
  <si>
    <t>Remove specific reference to vehicle broadcast.  All vehicle applications are covered under either IB or P2P.</t>
  </si>
  <si>
    <t>Annex D.5</t>
  </si>
  <si>
    <t>Annex E</t>
  </si>
  <si>
    <t>delete annex E</t>
  </si>
  <si>
    <t>While this annex is interesting, it is irrelevant to the standard and is more an implementation issue, which the standard does not specifically address; hence, we should delete this annex.</t>
  </si>
  <si>
    <t>Annex F</t>
  </si>
  <si>
    <t>incorrect figure references</t>
  </si>
  <si>
    <t>Line 9 … should be Figure 174
line 12 … should be Figure 175
line 43 … should be Figure 176</t>
  </si>
  <si>
    <t>Annex G</t>
  </si>
  <si>
    <t>Delete line 23 … mentioning OOK is not relevant to CSK principles.</t>
  </si>
  <si>
    <t>Delete text at line 23</t>
  </si>
  <si>
    <t>Annex H.1</t>
  </si>
  <si>
    <t xml:space="preserve">Several referes to MS (mobile station) </t>
  </si>
  <si>
    <t>Change MS reference to Mobile Device</t>
  </si>
  <si>
    <t>Annex I</t>
  </si>
  <si>
    <t>Annex I is currently blank</t>
  </si>
  <si>
    <t>In the document we have Annex B.2 which is called "Regulatory documents" and we have Annex I which is called 'VLC Regulatory Annex".  We don't need both.  Suggest we delete Annex I and keep Annex B.2.</t>
  </si>
  <si>
    <t>Rick Roberts</t>
  </si>
  <si>
    <t>Voice: (503)-929-5624</t>
  </si>
  <si>
    <t>Intel Labs</t>
  </si>
  <si>
    <t>E-mail: richard.d.roberts@intel.com</t>
  </si>
  <si>
    <t>LB50 Sorted Combined Comments</t>
  </si>
  <si>
    <t>The following are requested to be considered as technical comments by Samsung</t>
  </si>
  <si>
    <t>ETRI has indicated that modification to clause 6.9.6 should be considered in addition to 5.5.3 and 5.5.4.</t>
  </si>
  <si>
    <t>Note:</t>
  </si>
  <si>
    <t>color is allowed but figures must retain meaning in B&amp;W</t>
  </si>
  <si>
    <t>1.2 is the purpose - the purpose must be cut and paste from the PAR</t>
  </si>
  <si>
    <t>LED is included in section 4 - acronyms and abbreviations</t>
  </si>
  <si>
    <t>Added to section 4 - acronyms and abbreviations</t>
  </si>
  <si>
    <t>Removed from Clause 2</t>
  </si>
  <si>
    <t>They are currently in Appendix B - they should not be in both places</t>
  </si>
  <si>
    <t>LD=laser diode; could not find usage of VLM</t>
  </si>
  <si>
    <t>according to James, the first letter is not cap</t>
  </si>
  <si>
    <t>used "indication"</t>
  </si>
  <si>
    <t>T.E. - this is how the template is constructed and is used this way in the whole document - no way to change it other than type in the word "section" by hand.</t>
  </si>
  <si>
    <t>Agree - all figures must retain meaning in B&amp;W</t>
  </si>
  <si>
    <t>see note with comment 69</t>
  </si>
  <si>
    <t>ETRI</t>
  </si>
  <si>
    <t>Title of document : ~ for visible light WPANs, 
Header sentence in the top margin : IEEE wireless MAC and PHY specifications for VLC WPANs</t>
  </si>
  <si>
    <t>Align the title of document and the header sentence</t>
  </si>
  <si>
    <t>Footer words in the bottom margin : Copyright 2009</t>
  </si>
  <si>
    <t>Change the copyright 2009 into copyright 2010.</t>
  </si>
  <si>
    <t>CCA is Clear Channel Assessment</t>
  </si>
  <si>
    <t>Change Accessment into Assessment</t>
  </si>
  <si>
    <t>Huan-Bang Li</t>
  </si>
  <si>
    <t>NICT</t>
  </si>
  <si>
    <t>There is no description on broadcast topology</t>
  </si>
  <si>
    <t>I can't see how the CSK PHY coexist with other two PHYs</t>
  </si>
  <si>
    <t>CSK is not included in PHY type 2</t>
  </si>
  <si>
    <t>Remove CSK in PHY type 2</t>
  </si>
  <si>
    <t>Clause 5.5.3.2 describes the light dimming methods to give some information and the clause 6.9.6 seems to be tried to describe the actual dimming methods according to the operating modes. But there is no remarkable difference between two clauses.
Idle pattern dimming and adjustment time dimming need to be distinguished.</t>
  </si>
  <si>
    <t>1. Set the clause 5.5.3.2 as 5.5.3.2.1 VPM Dimming, 5.5.3.2.2 Idle Pattern Dimming, 5.5.3.2.3 Adjustment Time Dimming, 5.5.3.2.4 Visiblity Pattern Dimming, and 5.5.3.2.5 Analog Dimming.
2. Set the clause 6.9.6 as 6.9.6.1 Dimming on Data Transmission Time, 6.9.6.2 Dimming on Idle Time, and 6.9.6.3 Flicker Mitigation.
3. Set the subclause 6.9.6.1 as 6.9.6.1.1 OOK-mode Dimming, 6.9.6.1.2 VPM-mode Dimming, and 6.9.6.1.3 CSK-mode Dimming.
4. Remove the clause 6.9.6.4 PHY type Independent Dimming.
5. Describe the dimming method using adjustment time dimming in subclause 6.9.6.1.1 OOK-mode Dimming
6. Describe the dimming method using VPM dimming and high resolution algorithm in subclause 6.9.6.1.2 VPM-mode Dimming
7. Add the sentence "The dimming on idle time can be supported by one of 5 techniques described in clause 5.5.3.2 or their combinations which shall support non-inter-frame flicker as well as non-intra-frame flicker." in the clause 6.9.6.2 Dimming on Idle Time.
8. Add the sentence "The dimming on data transmission time and idle time shall support non-intra-frame flicker and non-inter-frame flicker." in the clause 6.9.6.3 Flicker Mitigation.</t>
  </si>
  <si>
    <t>Figure 6 describes the idle pattern dimming as well as the adjustment time dimming.</t>
  </si>
  <si>
    <t xml:space="preserve">Change the figure 6 so that the idle pattern dimming is separated from the adjustment time dimming. Add a figure to describe only the adjustment time dimming. </t>
  </si>
  <si>
    <t>The title of 5.5.3.3, idle pattern, is the same with the title of 5.5.3.4</t>
  </si>
  <si>
    <t>Remove the subclause 5.5.3.4</t>
  </si>
  <si>
    <t>typo MFTF</t>
  </si>
  <si>
    <t>change MFTF into MFTP</t>
  </si>
  <si>
    <t>Right dashed line is not shown in figure 13 between MAC sublayer and PHY layer</t>
  </si>
  <si>
    <t>Right dashed line is required between MAC sublayer and PHY layer in figure 13</t>
  </si>
  <si>
    <t>5.6.4.6</t>
  </si>
  <si>
    <t>We would like to suggest that the new sub-clause of 5.6.4.6 for the use of color packet frame will be added to the clause 5.6.4 in the current D1 draft.</t>
  </si>
  <si>
    <t>1. Add the subclause of "5.6.4.6 Color Packet Frame"
2. Add the color packet frame structure in clause 5.6.4.6</t>
  </si>
  <si>
    <t>It would be helpful to include local or regional regulations on VLC.</t>
  </si>
  <si>
    <t>802.15.7 committee agreed that the  visible light intensity in clause 5.7 Regulations is excluded.</t>
  </si>
  <si>
    <t>Delete the visible light intensity in clause 5.7.</t>
  </si>
  <si>
    <t>What is the relation between the clause 5.7 of regulations and the subclause  5.7.1 of security ?</t>
  </si>
  <si>
    <t>Change the subclause 5.7.1 into the clause 5.8</t>
  </si>
  <si>
    <t>Are PHY type1, PHY type 2, and CSK PHY option at the same level? What is the meaning of 'option'?</t>
  </si>
  <si>
    <t>Korea is not shown in this sentence.</t>
  </si>
  <si>
    <t>Add Korea in this sentence</t>
  </si>
  <si>
    <t>VLC Regulatory Annex is Annex I</t>
  </si>
  <si>
    <t>Change Annex X into Annex I</t>
  </si>
  <si>
    <t>We would like to suggest that the additional parameters for the use of color packet will be added to the clause 6.2.1.1.1 and the table 7 in the current D1 draft. 
The additional parameters is for the assignment of the color bands which transmit the corresponding psdu.</t>
  </si>
  <si>
    <t>Add the additional parameters for the use of color packet as follows ;
- PD-DATA.request 
- Name: band
- Type: integer
- Range: 0 ~ # of color bands</t>
  </si>
  <si>
    <t>TBD must be resolved</t>
  </si>
  <si>
    <t>The rectangle does not close …?</t>
  </si>
  <si>
    <t>Add the following text to the first sentence …
Except for the the first frame, the fast locking pattern …</t>
  </si>
  <si>
    <t>It writes that 'frame length field is 7 bits'. However, it takes values of more than 8 in Table 22.</t>
  </si>
  <si>
    <t>Makoto Noda</t>
  </si>
  <si>
    <t>typo</t>
  </si>
  <si>
    <t>{16, 12, 5} in (x16 + x12 + x5 + 1) should be exponents.</t>
  </si>
  <si>
    <t>{15} in (x15) should be exponent.</t>
  </si>
  <si>
    <t>The unit of "kB" is used just for Table 24 without any explanation.</t>
  </si>
  <si>
    <t>"k Bytes" may be better than "kB" for the unit.</t>
  </si>
  <si>
    <t>{4} in (x4 + x + 1) should be exponent.</t>
  </si>
  <si>
    <t>To be resolved.</t>
  </si>
  <si>
    <t>What is 'Pad'</t>
  </si>
  <si>
    <t>" … for link establishment, in accordance with the preamble restrictions of section 6.4.1.1 and 6.4.2, after which …"</t>
  </si>
  <si>
    <t>Add more descriptions on CSK constellation.</t>
  </si>
  <si>
    <t>CCM in figure 39</t>
  </si>
  <si>
    <t xml:space="preserve">Change CCM into CSK in figure 39 </t>
  </si>
  <si>
    <t>Figure 44 is un-readable.</t>
  </si>
  <si>
    <t>Re-write the figure clearly.</t>
  </si>
  <si>
    <t>Figure 46 is un-readable.</t>
  </si>
  <si>
    <t>the title of clause 6.9.4 CQI</t>
  </si>
  <si>
    <t>Write the full name of CQI in the title of clause 6.9.4</t>
  </si>
  <si>
    <t>the title of clause 6.9.5 CCA</t>
  </si>
  <si>
    <t>Write the full name of CCA in the title of clause 6.9.5</t>
  </si>
  <si>
    <t>What is the receiver ED ?</t>
  </si>
  <si>
    <t>Write the full name of receiver ED.</t>
  </si>
  <si>
    <t>It seems that the title of 6.9.4,CQI, means Color Quality Indicator but the contents of 6.9.4 are related to the channel quality.</t>
  </si>
  <si>
    <t>Align the title of 6.9.4 and the contents of 6.9.4</t>
  </si>
  <si>
    <t>Clause 6.9.6.1</t>
  </si>
  <si>
    <t>Move the clause 6.9.6.1 into the clause 5.5.3.2 according to CID #5.</t>
  </si>
  <si>
    <t>A period '.' is needed between figure 47 and The code</t>
  </si>
  <si>
    <t>Insert a period '.' between figure 47 and The code</t>
  </si>
  <si>
    <t>the description in red color must be resolved.</t>
  </si>
  <si>
    <t>7.1.17</t>
  </si>
  <si>
    <t>We would like to suggest that the new clause of 7.1.17 and its sub-clauses 7.1.17.1 and 7.1.17.2 for the use of color packet will be added to the current D1 draft.</t>
  </si>
  <si>
    <t>1. Add the clause of "7.1.17 Primitives for requesting color packet settings from DME".
2. Add the subclause of "7.1.17.1 MLME-COLORPKT.request".
3. Add the subclause of "7.1.17.2 MLME-COLORPKT.confirm".</t>
  </si>
  <si>
    <t>We would like to suggest that the new frame type value and description for the use of color packet frame will be added to the table 67 of the sub-clause of 7.2.1.1.1 in the current D1 draft.</t>
  </si>
  <si>
    <t xml:space="preserve">Add the new frame type value and description for the use of color packet frame in table 67 as follows ;
- Frame type value: 101
- Description: Color packet
</t>
  </si>
  <si>
    <t>7.2.2.4</t>
  </si>
  <si>
    <t>We would like to suggest that the new clause of 7.2.2.4 and its sub-clause 7.2.2.4.1 for the use of color packet frame will be added to the current D1 draft.</t>
  </si>
  <si>
    <t>1. Add the clause of "7.2.2.4 Color Packet Frame Format".
2. Add the subclause of "7.2.2.4.1 Color Packet Frame Control Field".</t>
  </si>
  <si>
    <t>Figure 109 is un-readable.</t>
  </si>
  <si>
    <t>Data transmission quality of color 'A' is shown as "Current PER &lt; 1e-2" in table 89</t>
  </si>
  <si>
    <t>Change "1e-2" into "PER #1" in table 89</t>
  </si>
  <si>
    <t>For the star topology mode, assuming the visibility pattern is sent "in-band" as described by the modulation domain (see 5.4), since multiple users could be pointing to the infrastructure fixed coordinator, the point and shoot visibility signal from the mobile device cannot be transmitted continuously.</t>
  </si>
  <si>
    <t>7.7.4 to 7.7.9</t>
  </si>
  <si>
    <t>It seems that the clauses from 7.7.4 "Dimming override capability" to 7.7.9 "Link adaptation for dimming support" have no relation with the clause 7.7 "Security suite specifications"</t>
  </si>
  <si>
    <t xml:space="preserve">Separate the subclauses 7.7.4 to 7.7.9 apart from the clause 7.7 </t>
  </si>
  <si>
    <t>Annex</t>
  </si>
  <si>
    <t xml:space="preserve">The spaces between the title of Annex and the number of Annex are not shown. </t>
  </si>
  <si>
    <t xml:space="preserve">For example, modify "Annex Aservice ~" into "Annex A Service ~"  </t>
  </si>
  <si>
    <r>
      <t xml:space="preserve">The use of OOK Manchester run length limiting code or VPM modulation, in conjunction with a sufficently high optical rate, prevents </t>
    </r>
    <r>
      <rPr>
        <strike/>
        <sz val="10"/>
        <color indexed="55"/>
        <rFont val="Arial"/>
        <family val="2"/>
      </rPr>
      <t>the</t>
    </r>
    <r>
      <rPr>
        <sz val="10"/>
        <color indexed="55"/>
        <rFont val="Arial"/>
        <family val="2"/>
      </rPr>
      <t xml:space="preserve"> intra-frame flicker through the property that the optical signal to which they are applied has the same brightness due to the equal number of </t>
    </r>
    <r>
      <rPr>
        <strike/>
        <sz val="10"/>
        <color indexed="55"/>
        <rFont val="Arial"/>
        <family val="2"/>
      </rPr>
      <t>both in</t>
    </r>
    <r>
      <rPr>
        <sz val="10"/>
        <color indexed="55"/>
        <rFont val="Arial"/>
        <family val="2"/>
      </rPr>
      <t xml:space="preserve"> bits "1" and "0", respectively.</t>
    </r>
  </si>
  <si>
    <r>
      <t xml:space="preserve">In section 5.5.3.3 keep the first sentence and delete everything after the first sentence.  That is, delete the following …
</t>
    </r>
    <r>
      <rPr>
        <strike/>
        <sz val="10"/>
        <color indexed="55"/>
        <rFont val="Arial"/>
        <family val="2"/>
      </rPr>
      <t>However, the use of idle pattern for light dimming is in conflict with the inter-frame flicker compensation because that can be resulted in the inter-frame flicker. "ON" and "OFF" times of light source are essential to the dimming through the use of idle pattern, but they decrease the communication efficiency extremely. Therefore, the standard supports that the idle pattern is used only on the applications such as P2P communication which are independent of flicker and it allows to be used only for the inter-frame flicker compensation on the applications which need the non-flicker.</t>
    </r>
  </si>
  <si>
    <r>
      <t>According to this paragraph, '</t>
    </r>
    <r>
      <rPr>
        <i/>
        <sz val="10"/>
        <color indexed="55"/>
        <rFont val="Arial"/>
        <family val="2"/>
      </rPr>
      <t>Apart from the two topologies, IEEE 802.15.7 devices may also operate in a broadcast only mode without being part of a network, i.e., without being associated to any device or having any devices associated to them.</t>
    </r>
    <r>
      <rPr>
        <sz val="10"/>
        <color indexed="55"/>
        <rFont val="Arial"/>
        <family val="2"/>
      </rPr>
      <t>' However the Broadcast Mode is described and graphically depicted as one-way from coodinator to device only.                                                Describe the device to coordinator broadcast mode in this draft and/or add a one-way non-associated Blink Frame with a data field which transmits from device to coordinator receivers.</t>
    </r>
  </si>
  <si>
    <r>
      <t xml:space="preserve">(E) §6.4.1, p. 39, Fig. 22: The TBD entry re PHR size in Fig. 22 presumably should have read “variable”. </t>
    </r>
    <r>
      <rPr>
        <b/>
        <sz val="12"/>
        <color indexed="55"/>
        <rFont val="Times New Roman"/>
        <family val="1"/>
      </rPr>
      <t>Suggested remedy:</t>
    </r>
    <r>
      <rPr>
        <sz val="12"/>
        <color indexed="55"/>
        <rFont val="Times New Roman"/>
        <family val="1"/>
      </rPr>
      <t xml:space="preserve"> correct accordingly.</t>
    </r>
  </si>
  <si>
    <r>
      <t xml:space="preserve">(TR) §6.4.1, p. 39, Fig. 22: The TBD entry re channel estimation size in Fig. 22 seems to be undefined (at Letter Ballot???). </t>
    </r>
    <r>
      <rPr>
        <b/>
        <sz val="12"/>
        <color indexed="55"/>
        <rFont val="Times New Roman"/>
        <family val="1"/>
      </rPr>
      <t>Suggested remedy:</t>
    </r>
    <r>
      <rPr>
        <sz val="12"/>
        <color indexed="55"/>
        <rFont val="Times New Roman"/>
        <family val="1"/>
      </rPr>
      <t xml:space="preserve"> This entry should be clearly defined.</t>
    </r>
  </si>
  <si>
    <r>
      <t xml:space="preserve">(TR) §6.4.1.1, p. 39-40: In some instances, e.g., if the communicating devices are almost completely in sync, the PHY preamble seems unnecessarily long and can be pruned considerably. This seems esp. advantageous in low-data rate PHY scenarios or with frames that are frequently sent without the use of channel sampling, thus saving communication latency and communication energy. </t>
    </r>
    <r>
      <rPr>
        <b/>
        <sz val="12"/>
        <color indexed="55"/>
        <rFont val="Times New Roman"/>
        <family val="1"/>
      </rPr>
      <t xml:space="preserve">Suggested remedy: </t>
    </r>
    <r>
      <rPr>
        <sz val="12"/>
        <color indexed="55"/>
        <rFont val="Times New Roman"/>
        <family val="1"/>
      </rPr>
      <t>Specify a shortened version of the PHY preamble/header for “in sync” scenarios.</t>
    </r>
  </si>
  <si>
    <r>
      <t xml:space="preserve">(TR) §6.4.1.2, p. 41, Table 21: It is unclear how one determines how the preamble “P1 or inverted P1” is set (esp. if “topology-dependent” may be dynamic). </t>
    </r>
    <r>
      <rPr>
        <b/>
        <sz val="12"/>
        <color indexed="55"/>
        <rFont val="Times New Roman"/>
        <family val="1"/>
      </rPr>
      <t xml:space="preserve">Suggested remedy: </t>
    </r>
    <r>
      <rPr>
        <sz val="12"/>
        <color indexed="55"/>
        <rFont val="Times New Roman"/>
        <family val="1"/>
      </rPr>
      <t>Clearly specify how one determines how these parameters are supposed to be interpreted.</t>
    </r>
  </si>
  <si>
    <r>
      <t xml:space="preserve">Rephrase as shown below …
The standard </t>
    </r>
    <r>
      <rPr>
        <strike/>
        <sz val="10"/>
        <color indexed="55"/>
        <rFont val="Angsana New"/>
        <family val="1"/>
      </rPr>
      <t>shall</t>
    </r>
    <r>
      <rPr>
        <sz val="10"/>
        <color indexed="55"/>
        <rFont val="Arial"/>
        <family val="2"/>
      </rPr>
      <t xml:space="preserve"> supports CSK </t>
    </r>
    <r>
      <rPr>
        <strike/>
        <sz val="10"/>
        <color indexed="55"/>
        <rFont val="Arial"/>
        <family val="2"/>
      </rPr>
      <t>in support of</t>
    </r>
    <r>
      <rPr>
        <sz val="10"/>
        <color indexed="55"/>
        <rFont val="Arial"/>
        <family val="2"/>
      </rPr>
      <t xml:space="preserve"> for multiple applications with data rates shown in Table 4. </t>
    </r>
  </si>
  <si>
    <r>
      <t xml:space="preserve">All CSK modes shall use the 8B10B RLL code as </t>
    </r>
    <r>
      <rPr>
        <strike/>
        <sz val="10"/>
        <color indexed="55"/>
        <rFont val="Arial"/>
        <family val="2"/>
      </rPr>
      <t>defined in 6.7.3.2</t>
    </r>
    <r>
      <rPr>
        <sz val="10"/>
        <color indexed="55"/>
        <rFont val="Arial"/>
        <family val="2"/>
      </rPr>
      <t xml:space="preserve"> specified in [B24], clause 11. </t>
    </r>
  </si>
  <si>
    <r>
      <t>4CSK can send 2bits per symbol. 8CSK can send 3bits per symbol</t>
    </r>
    <r>
      <rPr>
        <strike/>
        <sz val="10"/>
        <color indexed="55"/>
        <rFont val="Arial"/>
        <family val="2"/>
      </rPr>
      <t xml:space="preserve">. </t>
    </r>
    <r>
      <rPr>
        <sz val="10"/>
        <color indexed="55"/>
        <rFont val="Arial"/>
        <family val="2"/>
      </rPr>
      <t>, and 16CSK can send 4bits per symbol</t>
    </r>
    <r>
      <rPr>
        <strike/>
        <sz val="10"/>
        <color indexed="55"/>
        <rFont val="Arial"/>
        <family val="2"/>
      </rPr>
      <t>.
Those color constellations were decided for having same and max distance from adjacent symbols</t>
    </r>
    <r>
      <rPr>
        <sz val="10"/>
        <color indexed="55"/>
        <rFont val="Arial"/>
        <family val="2"/>
      </rPr>
      <t xml:space="preserve"> , which are selected based upon optimal distance criteria.</t>
    </r>
  </si>
  <si>
    <r>
      <t xml:space="preserve">The points (xi,yi), (xj,yj), (xk,yk)  shows the xy coordinates of the 3 light sources. </t>
    </r>
    <r>
      <rPr>
        <strike/>
        <sz val="10"/>
        <color indexed="55"/>
        <rFont val="Arial"/>
        <family val="2"/>
      </rPr>
      <t>And (xp,yp) shows the one of the allocated color point in 4-CSK.</t>
    </r>
    <r>
      <rPr>
        <sz val="10"/>
        <color indexed="55"/>
        <rFont val="Arial"/>
        <family val="2"/>
      </rPr>
      <t xml:space="preserve"> The color point (xp,yp) is generated by 3 light sources' intensity Pi, Pj and Pk in Figure 40. </t>
    </r>
    <r>
      <rPr>
        <strike/>
        <sz val="10"/>
        <color indexed="55"/>
        <rFont val="Arial"/>
        <family val="2"/>
      </rPr>
      <t>These xy values are transformed into intensity Pi, Pj and Pk</t>
    </r>
    <r>
      <rPr>
        <sz val="10"/>
        <color indexed="55"/>
        <rFont val="Arial"/>
        <family val="2"/>
      </rPr>
      <t xml:space="preserve">. </t>
    </r>
  </si>
  <si>
    <r>
      <t xml:space="preserve">The relation between </t>
    </r>
    <r>
      <rPr>
        <strike/>
        <sz val="10"/>
        <color indexed="55"/>
        <rFont val="Arial"/>
        <family val="2"/>
      </rPr>
      <t>(xR,yR), (xG,yG), (xB,yB)</t>
    </r>
    <r>
      <rPr>
        <sz val="10"/>
        <color indexed="55"/>
        <rFont val="Arial"/>
        <family val="2"/>
      </rPr>
      <t xml:space="preserve"> (xi,yj), (xi,yj), (xi,yj), (xp,yp) , Pi, Pj and Pk is shown by following simultaneous equations.</t>
    </r>
  </si>
  <si>
    <r>
      <t xml:space="preserve">These Walsh codes </t>
    </r>
    <r>
      <rPr>
        <strike/>
        <sz val="10"/>
        <color indexed="55"/>
        <rFont val="Arial"/>
        <family val="2"/>
      </rPr>
      <t>can be use as the orthogonal sequence</t>
    </r>
    <r>
      <rPr>
        <sz val="10"/>
        <color indexed="55"/>
        <rFont val="Arial"/>
        <family val="2"/>
      </rPr>
      <t xml:space="preserve"> are used for </t>
    </r>
    <r>
      <rPr>
        <strike/>
        <sz val="10"/>
        <color indexed="55"/>
        <rFont val="Arial"/>
        <family val="2"/>
      </rPr>
      <t>the</t>
    </r>
    <r>
      <rPr>
        <sz val="10"/>
        <color indexed="55"/>
        <rFont val="Arial"/>
        <family val="2"/>
      </rPr>
      <t xml:space="preserve"> channel estimation.</t>
    </r>
  </si>
  <si>
    <r>
      <t xml:space="preserve">General </t>
    </r>
    <r>
      <rPr>
        <strike/>
        <sz val="10"/>
        <color indexed="55"/>
        <rFont val="Arial"/>
        <family val="2"/>
      </rPr>
      <t>radio</t>
    </r>
    <r>
      <rPr>
        <sz val="10"/>
        <color indexed="55"/>
        <rFont val="Arial"/>
        <family val="2"/>
      </rPr>
      <t xml:space="preserve"> specifications</t>
    </r>
  </si>
  <si>
    <r>
      <rPr>
        <strike/>
        <sz val="10"/>
        <color indexed="55"/>
        <rFont val="Arial"/>
        <family val="2"/>
      </rPr>
      <t>Bi-directional, multicasting</t>
    </r>
    <r>
      <rPr>
        <sz val="10"/>
        <color indexed="55"/>
        <rFont val="Arial"/>
        <family val="2"/>
      </rPr>
      <t xml:space="preserve"> Peer-to-peer, star and broadcasting capabilities, as shown in Figure 1, can be provided with a single MAC frame structure. There is a need to support all of these diverse modes </t>
    </r>
    <r>
      <rPr>
        <strike/>
        <sz val="10"/>
        <color indexed="55"/>
        <rFont val="Arial"/>
        <family val="2"/>
      </rPr>
      <t>into</t>
    </r>
    <r>
      <rPr>
        <sz val="10"/>
        <color indexed="55"/>
        <rFont val="Arial"/>
        <family val="2"/>
      </rPr>
      <t xml:space="preserve"> via a single, integrated frame structure with low complexity so that devices </t>
    </r>
    <r>
      <rPr>
        <strike/>
        <sz val="10"/>
        <color indexed="55"/>
        <rFont val="Arial"/>
        <family val="2"/>
      </rPr>
      <t>such as mobile phones</t>
    </r>
    <r>
      <rPr>
        <sz val="10"/>
        <color indexed="55"/>
        <rFont val="Arial"/>
        <family val="2"/>
      </rPr>
      <t xml:space="preserve"> can be built to support multiple modes</t>
    </r>
    <r>
      <rPr>
        <strike/>
        <sz val="10"/>
        <color indexed="55"/>
        <rFont val="Arial"/>
        <family val="2"/>
      </rPr>
      <t xml:space="preserve"> with a single common MAC protocol for area, power and performance benefits. Some aspects could also be made optional for devices that do not wish to support those modes.</t>
    </r>
  </si>
  <si>
    <r>
      <t xml:space="preserve">(TR) §7.1.14, p. 121, Fig. 59: This figure suggests two device classes, viz. FFD and RFD devices (as described also, e.g., with 802.15.4-2006). However, the roles of FFDs and RFDs seem to be poorly described. As an example, with 802.15.4-2006, most RFDs are expected to talk only to an FFD, while FFDs seem to be more capable devices that do not have some of the restrictions that RFD devices have. It is unclear whether this is also assumed with 802.15vlc devices. Perhaps, the distinction should rather be between devices and coordinators (cf. §7.4.2, p. 163, l. 23-29). </t>
    </r>
    <r>
      <rPr>
        <b/>
        <sz val="12"/>
        <color indexed="55"/>
        <rFont val="Times New Roman"/>
        <family val="1"/>
      </rPr>
      <t>Suggested remedy:</t>
    </r>
    <r>
      <rPr>
        <sz val="12"/>
        <color indexed="55"/>
        <rFont val="Times New Roman"/>
        <family val="1"/>
      </rPr>
      <t xml:space="preserve"> Remove unclarity w.r.t. role of RFD and FFD devices.</t>
    </r>
  </si>
  <si>
    <r>
      <t xml:space="preserve">(TR) §7.2.1, p. 131, Fig. 62: The MAC frame format contains a 2-octet error detection code field (FCS), whereas the PHY packet format (cf. §6.4.1, p. 39, Fig. 21) contains a 2-octet error detection field as well. This seems illogical and, if somehow has a function that escapes me, seems less than optimal. </t>
    </r>
    <r>
      <rPr>
        <b/>
        <sz val="12"/>
        <color indexed="55"/>
        <rFont val="Times New Roman"/>
        <family val="1"/>
      </rPr>
      <t xml:space="preserve">Suggested remedy: </t>
    </r>
    <r>
      <rPr>
        <sz val="12"/>
        <color indexed="55"/>
        <rFont val="Times New Roman"/>
        <family val="1"/>
      </rPr>
      <t>remove either the error detection code field in the PHY packet or in the MAC frame.</t>
    </r>
  </si>
  <si>
    <r>
      <t xml:space="preserve">(TR) §7.2, p. 131ff: It seems that most of the MAC specification borrows heavily from the 802.15.4-2006 specification (e.g., general frame format, transmission, reception, acknowledgement, security processing, data frame, command frame, acknowledgement frame, beacon frame). This begs the question whether it would be better to define the 802.15vlc effort as a new PHY and corresponding MAC amendments necessitated by this new PHY (similar to what 802.15.4g and 802.15.4f are doing), rather than copying large chunks of 802.15.4-2006. An advantage of the latter would be that some of the more general MAC enhancements, including, e.g., overhead reduction techniques and security enhancements (cf. 08/828r9, 08/849r0) would automatically become available to 802.15vlc as well. Since 802.15vlc only considers one new frame type, this can easily be accommodated (for frame types, cf., e.g., 10/061r0 and 09/604r6; for general amendments related to overhead reduction, cf. 08/828r9, 08/849r0, 09/604r6, 802.15.4e/D1). </t>
    </r>
    <r>
      <rPr>
        <b/>
        <sz val="12"/>
        <color indexed="55"/>
        <rFont val="Times New Roman"/>
        <family val="1"/>
      </rPr>
      <t xml:space="preserve">Suggested remedy: </t>
    </r>
    <r>
      <rPr>
        <sz val="12"/>
        <color indexed="55"/>
        <rFont val="Times New Roman"/>
        <family val="1"/>
      </rPr>
      <t>Either write this specification as a new PHY and amendments to 802.15.4-2006 or adopt the general amendments to 802.15.4-2006 considered with 802.15.4e and incorporate with the current specification. Note RS: commenter could assist with this.</t>
    </r>
  </si>
  <si>
    <r>
      <t xml:space="preserve">(TR) §7.2, p. 131ff: It seems that all security provisions of 802.15vlc borrow heavily from 802.15.4-2006. Unfortunately, some of those have small inaccuracies and errors, which are supposed to be tackled with the Corrigendum effort 802.15.4h. Since 802.15vlc does not seem to end up as an amendment of 802.15.4-2006, it seems prudent to incorporate all corrigenda items considered with 802.15.4h and relevant to the Visible Light Communications TG with the 802.15vlc as well. This includes the material in 10/213r1. </t>
    </r>
    <r>
      <rPr>
        <b/>
        <sz val="12"/>
        <color indexed="55"/>
        <rFont val="Times New Roman"/>
        <family val="1"/>
      </rPr>
      <t xml:space="preserve">Suggested remedy: </t>
    </r>
    <r>
      <rPr>
        <sz val="12"/>
        <color indexed="55"/>
        <rFont val="Times New Roman"/>
        <family val="1"/>
      </rPr>
      <t>make according edits.</t>
    </r>
  </si>
  <si>
    <r>
      <t xml:space="preserve">(TR) §7.2.2, p. 139ff: The acknowledgement frame has the same format as the corresponding acknowledgement frame with 802.15.4-2006 and, in particular, lacks an acknowledgement payload field (cf. Fig. 73). Nevertheless, from the description on p. 140, l. 3-4 and from Fig. 74, it seems that the so-called B-ACK frame has a payload field. This clearly needs fixing. </t>
    </r>
    <r>
      <rPr>
        <b/>
        <sz val="12"/>
        <color indexed="55"/>
        <rFont val="Times New Roman"/>
        <family val="1"/>
      </rPr>
      <t xml:space="preserve">Suggested remedy: </t>
    </r>
    <r>
      <rPr>
        <sz val="12"/>
        <color indexed="55"/>
        <rFont val="Times New Roman"/>
        <family val="1"/>
      </rPr>
      <t>Redefine the syntax and semantics of the acknowledgement frame, so as to take into account inclusion of an acknowledgement payload field.</t>
    </r>
  </si>
  <si>
    <r>
      <t xml:space="preserve">(TR) §7.2.2, p. 140: It seems imprudent to use acknowledgement frames with a payload field that do not allow for protection of the authenticity of the frame itself, esp. if this serves as more than a simple communication acknowledgement and has piggy-backed information in the payload field. </t>
    </r>
    <r>
      <rPr>
        <b/>
        <sz val="12"/>
        <color indexed="55"/>
        <rFont val="Times New Roman"/>
        <family val="1"/>
      </rPr>
      <t xml:space="preserve">Suggested remedy: </t>
    </r>
    <r>
      <rPr>
        <sz val="12"/>
        <color indexed="55"/>
        <rFont val="Times New Roman"/>
        <family val="1"/>
      </rPr>
      <t>Define a secure acknowledgement frame or adopt the secured acknowledgment frame as also specified with 802.15.4e.</t>
    </r>
  </si>
  <si>
    <r>
      <rPr>
        <b/>
        <i/>
        <sz val="10"/>
        <color indexed="55"/>
        <rFont val="Arial"/>
        <family val="2"/>
      </rPr>
      <t xml:space="preserve">The VLC coordinator, a coordinator, or an associated device may send the disassociate notification command. </t>
    </r>
    <r>
      <rPr>
        <sz val="10"/>
        <color indexed="55"/>
        <rFont val="Arial"/>
        <family val="2"/>
      </rPr>
      <t xml:space="preserve">
This might be a concept left over from 15.4.  Is this still applicable to 15.7?  Delete the second coordinator.</t>
    </r>
  </si>
  <si>
    <r>
      <t xml:space="preserve">The following text needs to be rewritten for clarity.  I don't understand what is trying to be conveyed.
</t>
    </r>
    <r>
      <rPr>
        <b/>
        <i/>
        <sz val="10"/>
        <color indexed="55"/>
        <rFont val="Arial"/>
        <family val="2"/>
      </rPr>
      <t>The multiple channel should be applied to the VLC system.  When time slot resources are not enough to cover the current all user in the VLC service area, the multiple channel usage help to enhance the multi-user communication. These channels should be assigned based on the band-plan in Table 1.</t>
    </r>
  </si>
  <si>
    <r>
      <t xml:space="preserve">Modify this text as shown below …
When spatial reuse due to directional optics is not present, and when the VLC communication system uses the same time slot between the adjacent light sources or cells with multiple channel communication, and when multiple channels are supported by the PHY, </t>
    </r>
    <r>
      <rPr>
        <strike/>
        <sz val="10"/>
        <color indexed="55"/>
        <rFont val="Arial"/>
        <family val="2"/>
      </rPr>
      <t xml:space="preserve">the </t>
    </r>
    <r>
      <rPr>
        <sz val="10"/>
        <color indexed="55"/>
        <rFont val="Arial"/>
        <family val="2"/>
      </rPr>
      <t xml:space="preserve">channel hopping </t>
    </r>
    <r>
      <rPr>
        <strike/>
        <sz val="10"/>
        <color indexed="55"/>
        <rFont val="Arial"/>
        <family val="2"/>
      </rPr>
      <t>should</t>
    </r>
    <r>
      <rPr>
        <sz val="10"/>
        <color indexed="55"/>
        <rFont val="Arial"/>
        <family val="2"/>
      </rPr>
      <t xml:space="preserve"> can be used. In order to avoid interference and increase system capacity, pre assigned hopping pattern should be adopted.</t>
    </r>
  </si>
  <si>
    <r>
      <t xml:space="preserve">The VF </t>
    </r>
    <r>
      <rPr>
        <strike/>
        <sz val="10"/>
        <color indexed="55"/>
        <rFont val="Angsana New"/>
        <family val="1"/>
      </rPr>
      <t>should</t>
    </r>
    <r>
      <rPr>
        <sz val="10"/>
        <color indexed="55"/>
        <rFont val="Arial"/>
        <family val="2"/>
      </rPr>
      <t xml:space="preserve"> can be transmitted depending on bi-directional, multicasting and broadcasting capabilities. </t>
    </r>
    <r>
      <rPr>
        <strike/>
        <sz val="10"/>
        <color indexed="55"/>
        <rFont val="Arial"/>
        <family val="2"/>
      </rPr>
      <t>When the device sends visible frame to the coordinator, it can sometimes cause interference to other devices because different user use different time slot. To reduce interference, the device may not send the visible frame. In broadcasting case, VF should not be used in uplink case. In bi-directional or multicasting case, the coordinator should decide whether the device transmits the VF to the coordinator or not. It is not power efficient for some battery-powered device to maintain continuous visibility. So in peer to peer case, the visible frame may not be used to reduce power consumption.</t>
    </r>
    <r>
      <rPr>
        <sz val="10"/>
        <color indexed="55"/>
        <rFont val="Arial"/>
        <family val="2"/>
      </rPr>
      <t xml:space="preserve"> To use the VF, the coordinator should transmit VF_info_type which is defined in table 1 to the device.  The visibility frame should be used prudently so as to cause minimal interface and prolong battery life.  In many cases a light source is used for illumination, which takes precedence over the use for communications.</t>
    </r>
  </si>
  <si>
    <r>
      <t>(TR) §7.4.2, p. 163, l. 23-29: Table Access to MAC PIB attributes can be either Read/Write or Read by the higher layer using the MLME-GET.request and MLME-SET.request primitives (cf. §7.4.2, Table 85; §7.7.1, Tables 95-100).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2"/>
        <color indexed="55"/>
        <rFont val="Times New Roman"/>
        <family val="1"/>
      </rPr>
      <t xml:space="preserve"> Suggested remedy:</t>
    </r>
    <r>
      <rPr>
        <sz val="12"/>
        <color indexed="55"/>
        <rFont val="Times New Roman"/>
        <family val="1"/>
      </rPr>
      <t xml:space="preserve"> Add language to the effect that the higher layer may impose additional constraints on Read/Write operations without making those devices non-compliant.</t>
    </r>
  </si>
  <si>
    <r>
      <t xml:space="preserve">(TR) §7.4.2, p. 163, l. 35: The MAC PIB parameter </t>
    </r>
    <r>
      <rPr>
        <i/>
        <sz val="12"/>
        <color indexed="55"/>
        <rFont val="Times New Roman"/>
        <family val="1"/>
      </rPr>
      <t>AckPhySymbolsPerOctet</t>
    </r>
    <r>
      <rPr>
        <sz val="12"/>
        <color indexed="55"/>
        <rFont val="Times New Roman"/>
        <family val="1"/>
      </rPr>
      <t xml:space="preserve"> is not defined. </t>
    </r>
    <r>
      <rPr>
        <b/>
        <sz val="12"/>
        <color indexed="55"/>
        <rFont val="Times New Roman"/>
        <family val="1"/>
      </rPr>
      <t>Suggested remedy:</t>
    </r>
    <r>
      <rPr>
        <sz val="12"/>
        <color indexed="55"/>
        <rFont val="Times New Roman"/>
        <family val="1"/>
      </rPr>
      <t xml:space="preserve"> This entry should be clearly defined.</t>
    </r>
  </si>
  <si>
    <r>
      <t>(TR) §7.4.2, p. 163, l. 40-44: The phrase “where 6 represents …” seems to be a remnant of the corresponding clause of the IEEE 802.15.4-2006 specification (where the PPDU has size 6 octets, viz. preamble: 4 octets; SHR: 1 octet; length: 1 octet). With 802.15vlc, the PHY header has variable size and contains more octets than with 802.15.4-2006.</t>
    </r>
    <r>
      <rPr>
        <b/>
        <sz val="12"/>
        <color indexed="55"/>
        <rFont val="Times New Roman"/>
        <family val="1"/>
      </rPr>
      <t xml:space="preserve"> Suggested remedy:</t>
    </r>
    <r>
      <rPr>
        <sz val="12"/>
        <color indexed="55"/>
        <rFont val="Times New Roman"/>
        <family val="1"/>
      </rPr>
      <t xml:space="preserve"> Correct the formula accordingly.</t>
    </r>
  </si>
  <si>
    <r>
      <t xml:space="preserve">(TR) §7.4.2, p. 167, Table 85: The MAC PIB attribute </t>
    </r>
    <r>
      <rPr>
        <i/>
        <sz val="12"/>
        <color indexed="55"/>
        <rFont val="Times New Roman"/>
        <family val="1"/>
      </rPr>
      <t>macSecurityEnabled</t>
    </r>
    <r>
      <rPr>
        <sz val="12"/>
        <color indexed="55"/>
        <rFont val="Times New Roman"/>
        <family val="1"/>
      </rPr>
      <t xml:space="preserve"> is set to FALSE by default. It seems more appropriate to set this to TRUE, since security capability should be switched on, rather than off, by default. Moreover, virtually all 802.15.4 chipsets in existence today have cryptographic support for security implemented.</t>
    </r>
    <r>
      <rPr>
        <b/>
        <sz val="12"/>
        <color indexed="55"/>
        <rFont val="Times New Roman"/>
        <family val="1"/>
      </rPr>
      <t xml:space="preserve"> Suggested remedy:</t>
    </r>
    <r>
      <rPr>
        <sz val="12"/>
        <color indexed="55"/>
        <rFont val="Times New Roman"/>
        <family val="1"/>
      </rPr>
      <t xml:space="preserve"> set to TRUE by default.</t>
    </r>
  </si>
  <si>
    <r>
      <t xml:space="preserve">I think the following sentence was inherited from 15.4, but it is confusing and probably needs modification for 15.7 ... 
</t>
    </r>
    <r>
      <rPr>
        <b/>
        <i/>
        <sz val="10"/>
        <color indexed="55"/>
        <rFont val="Arial"/>
        <family val="2"/>
      </rPr>
      <t>On a beacon-enabled WPAN, a coordinator that is not the coordinator shall maintain the timing of both the superframe in which its coordinator transmits a beacon (the incoming superframe) and the superframe in which it transmits its own beacon (the outgoing superframe).</t>
    </r>
    <r>
      <rPr>
        <sz val="10"/>
        <color indexed="55"/>
        <rFont val="Arial"/>
        <family val="2"/>
      </rPr>
      <t xml:space="preserve">
My suggestion is we delete this whole section if the concept of incoming and outgoing superframe timing is not applicable to 15.7.</t>
    </r>
  </si>
  <si>
    <r>
      <t xml:space="preserve">Text says …
</t>
    </r>
    <r>
      <rPr>
        <b/>
        <i/>
        <sz val="10"/>
        <color indexed="55"/>
        <rFont val="Arial"/>
        <family val="2"/>
      </rPr>
      <t>Channels are scanned in order from the lowest channel number to the highest.</t>
    </r>
    <r>
      <rPr>
        <sz val="10"/>
        <color indexed="55"/>
        <rFont val="Arial"/>
        <family val="2"/>
      </rPr>
      <t xml:space="preserve">
How should we interpret this for a 15.7 device?  Does this conflict with 7.6.2.6, channel aggregation?</t>
    </r>
  </si>
  <si>
    <r>
      <rPr>
        <b/>
        <i/>
        <strike/>
        <sz val="10"/>
        <color indexed="55"/>
        <rFont val="Arial"/>
        <family val="2"/>
      </rPr>
      <t xml:space="preserve">
Since</t>
    </r>
    <r>
      <rPr>
        <b/>
        <i/>
        <sz val="10"/>
        <color indexed="55"/>
        <rFont val="Arial"/>
        <family val="2"/>
      </rPr>
      <t xml:space="preserve"> If there is independent hardware for each color at the transmitter and receiver, parallel transmissions are possible as long as guard color channels are not used for any particular color choice.</t>
    </r>
    <r>
      <rPr>
        <sz val="10"/>
        <color indexed="55"/>
        <rFont val="Arial"/>
        <family val="2"/>
      </rPr>
      <t xml:space="preserve">  
</t>
    </r>
  </si>
  <si>
    <r>
      <t xml:space="preserve">(TR) §7.6.6.1, p. 190, l. 45ff: If the outgoing frame security procedure is not successful, the frame should not be further processed or sent. </t>
    </r>
    <r>
      <rPr>
        <b/>
        <sz val="12"/>
        <color indexed="55"/>
        <rFont val="Times New Roman"/>
        <family val="1"/>
      </rPr>
      <t xml:space="preserve">Suggested remedy: </t>
    </r>
    <r>
      <rPr>
        <sz val="12"/>
        <color indexed="55"/>
        <rFont val="Times New Roman"/>
        <family val="1"/>
      </rPr>
      <t>Clarify text accordingly (similar to conditional language on how to deal with incoming frame security processing that is not successful – cf. §7.6.6.2, p. 192).</t>
    </r>
  </si>
  <si>
    <r>
      <t>(TR) §7.6.6.2, p. 191, l. 33-43: The current filtering procedure may accept frames originating from the receiving device itself (thus, providing looped behavior).</t>
    </r>
    <r>
      <rPr>
        <b/>
        <sz val="12"/>
        <color indexed="55"/>
        <rFont val="Times New Roman"/>
        <family val="1"/>
      </rPr>
      <t xml:space="preserve"> Suggested remedy:</t>
    </r>
    <r>
      <rPr>
        <sz val="12"/>
        <color indexed="55"/>
        <rFont val="Times New Roman"/>
        <family val="1"/>
      </rPr>
      <t xml:space="preserve"> With third level filtering, silently drop frames purportedly sent from the recipient device itself (this is a primitive level of “source address filtering”).</t>
    </r>
  </si>
  <si>
    <r>
      <t>(TR) §7.6.6.3, p. 193, l. 20: T</t>
    </r>
    <r>
      <rPr>
        <sz val="12"/>
        <color indexed="55"/>
        <rFont val="TimesNewRoman"/>
      </rPr>
      <t xml:space="preserve">he sentence “If the requesting device does not receive a data frame from the coordinator within </t>
    </r>
    <r>
      <rPr>
        <i/>
        <sz val="12"/>
        <color indexed="55"/>
        <rFont val="TimesNewRoman,Italic"/>
      </rPr>
      <t xml:space="preserve">macMaxFrameTotalWaitTime </t>
    </r>
    <r>
      <rPr>
        <sz val="12"/>
        <color indexed="55"/>
        <rFont val="TimesNewRoman"/>
      </rPr>
      <t xml:space="preserve">CAP symbols in a beacon-enabled VLC PAN, or symbols in a nonbeacon-enabled VLC PAN,…” seems to be missing a MAC PIB parameter. </t>
    </r>
    <r>
      <rPr>
        <b/>
        <sz val="12"/>
        <color indexed="55"/>
        <rFont val="TimesNewRoman"/>
      </rPr>
      <t xml:space="preserve">Suggested remedy: </t>
    </r>
    <r>
      <rPr>
        <sz val="12"/>
        <color indexed="55"/>
        <rFont val="TimesNewRoman"/>
      </rPr>
      <t xml:space="preserve"> Correct accordingly (Note RS: not sure which parameter this should be).</t>
    </r>
  </si>
  <si>
    <r>
      <t>(TR) §7.6.6.4, p. 193ff:  The mechanism for handling acknowledgements is very poorly described. Lots of information seems to be missing and left as an exercise to the implementer. As an example, §7.6.6.4.2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§7.6.8.2.3, Step a) – something currently not captured in that procedure); moreover, the security level test (Step e) may fail, since most implementers may not have implemented entries for acknowledgment frames (cf. Table 99, p. 243). The matching procedure of sent frame and corresponding acknowledgement via DSN entry, nor time-outs for keeping this info on the sending device are very poorly, if at all, described.</t>
    </r>
    <r>
      <rPr>
        <b/>
        <sz val="12"/>
        <color indexed="55"/>
        <rFont val="Times New Roman"/>
        <family val="1"/>
      </rPr>
      <t xml:space="preserve"> Suggested remedy:</t>
    </r>
    <r>
      <rPr>
        <sz val="12"/>
        <color indexed="55"/>
        <rFont val="Times New Roman"/>
        <family val="1"/>
      </rPr>
      <t xml:space="preserve"> not sure what to do, since a mystery to me.</t>
    </r>
  </si>
  <si>
    <r>
      <t xml:space="preserve">(TR) §7.6.8.2.1, pp. 203-204: The current outgoing frame security procedure does not check whether so-called “frame counter role-over” may have occurred. </t>
    </r>
    <r>
      <rPr>
        <b/>
        <sz val="12"/>
        <color indexed="55"/>
        <rFont val="Times New Roman"/>
        <family val="1"/>
      </rPr>
      <t>Suggested remedy:</t>
    </r>
    <r>
      <rPr>
        <sz val="12"/>
        <color indexed="55"/>
        <rFont val="Times New Roman"/>
        <family val="1"/>
      </rPr>
      <t xml:space="preserve"> implement this check via a corresponding Blacklisted element. Note RS: unfortunately, this results in some reorganization of MAC PIB attributes and procedures. For details, please cf. 08/849r0, Steps g), h), and l), and Table 91 – Blacklisted element.</t>
    </r>
  </si>
  <si>
    <r>
      <t xml:space="preserve">(TR) §7.6.8.2.3, p. 205-207: The current incoming frame security procedure does not properly treat devices with so-called diplomatic immunity status (Exempt status), since one never gets into checking this status if the security level is set to zero (cf. Step f), resp. i)). This prevents the main use case for this Exempt status flag, viz. temporarily allowing unsecured frames for devices in the process of joining a network (and, thereby, prior to obtaining keying material). </t>
    </r>
    <r>
      <rPr>
        <b/>
        <sz val="12"/>
        <color indexed="55"/>
        <rFont val="Times New Roman"/>
        <family val="1"/>
      </rPr>
      <t xml:space="preserve">Suggested remedy: </t>
    </r>
    <r>
      <rPr>
        <sz val="12"/>
        <color indexed="55"/>
        <rFont val="Times New Roman"/>
        <family val="1"/>
      </rPr>
      <t>Implement this properly, as specified in 08/849r0. Note RS: unfortunately, this seemingly results in massive changes, due to need to untie some of the procedures. In summary, one needs to replace the entire clause by the one stipulated with 08/849r0.</t>
    </r>
  </si>
  <si>
    <r>
      <t xml:space="preserve">(TR) §7.6.8.2.8, p. 209: 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2"/>
        <color indexed="55"/>
        <rFont val="Times New Roman"/>
        <family val="1"/>
      </rPr>
      <t>Suggested remedy:</t>
    </r>
    <r>
      <rPr>
        <sz val="12"/>
        <color indexed="55"/>
        <rFont val="Times New Roman"/>
        <family val="1"/>
      </rPr>
      <t xml:space="preserve"> replace the minimum security level by a set of security levels allowed. Note RS: for details, please see 802.15.4e document 08/849r0, Step f), §7.5.8.2.11, Table 95 – SecurityModeDescriptor).</t>
    </r>
  </si>
  <si>
    <r>
      <t xml:space="preserve">The text in question is the following:
</t>
    </r>
    <r>
      <rPr>
        <b/>
        <i/>
        <sz val="10"/>
        <color indexed="55"/>
        <rFont val="Arial"/>
        <family val="2"/>
      </rPr>
      <t>The beacon is used to inform that the following frame is a TDM time slot, the number of the time slot and the length of the time slot.</t>
    </r>
  </si>
  <si>
    <r>
      <t xml:space="preserve">problems with this text …
the current text says:
</t>
    </r>
    <r>
      <rPr>
        <b/>
        <i/>
        <sz val="10"/>
        <color indexed="55"/>
        <rFont val="Arial"/>
        <family val="2"/>
      </rPr>
      <t>The multiple clocks used for both PHY types are as shown in Tables xx and yy.</t>
    </r>
  </si>
  <si>
    <r>
      <t xml:space="preserve">The text in section 7.8.1 says …
</t>
    </r>
    <r>
      <rPr>
        <b/>
        <i/>
        <sz val="10"/>
        <color indexed="55"/>
        <rFont val="Arial"/>
        <family val="2"/>
      </rPr>
      <t>The header shall be sent at lowest data rate for the chosen clock rate. The payload can choose any data rate belonging to the chosen clock rate.</t>
    </r>
    <r>
      <rPr>
        <sz val="10"/>
        <color indexed="55"/>
        <rFont val="Arial"/>
        <family val="2"/>
      </rPr>
      <t xml:space="preserve">
The text in section 6.8 says ... 
</t>
    </r>
    <r>
      <rPr>
        <b/>
        <i/>
        <sz val="10"/>
        <color indexed="55"/>
        <rFont val="Arial"/>
        <family val="2"/>
      </rPr>
      <t>The CSK mode shall use 12Mbps, 4-CSK, for link establishment after which an alternate data rate may be used for ensuring data communications.</t>
    </r>
    <r>
      <rPr>
        <sz val="10"/>
        <color indexed="55"/>
        <rFont val="Arial"/>
        <family val="2"/>
      </rPr>
      <t xml:space="preserve">
Off-hand these two statements appear to be in conflict.  The committee needs to help clarify this situation.</t>
    </r>
  </si>
  <si>
    <r>
      <t xml:space="preserve">The text says …
</t>
    </r>
    <r>
      <rPr>
        <b/>
        <i/>
        <sz val="10"/>
        <color indexed="55"/>
        <rFont val="Arial"/>
        <family val="2"/>
      </rPr>
      <t>The coordinator will send a broadcast message via a beacon to all nodes such as devices 2 and 3 and inform them of its supported clock rates.</t>
    </r>
  </si>
  <si>
    <r>
      <t xml:space="preserve">The text says … 
</t>
    </r>
    <r>
      <rPr>
        <b/>
        <i/>
        <sz val="10"/>
        <color indexed="55"/>
        <rFont val="Arial"/>
        <family val="2"/>
      </rPr>
      <t>Figure 164 and Figure 165 show the clock rate selection for broadcast/multicast topologies assuming bidirectional communication.</t>
    </r>
  </si>
  <si>
    <r>
      <t xml:space="preserve">The text says …
</t>
    </r>
    <r>
      <rPr>
        <b/>
        <i/>
        <sz val="10"/>
        <color indexed="55"/>
        <rFont val="Arial"/>
        <family val="2"/>
      </rPr>
      <t>For unidirectional broadcast, the co-ordinator should use the lowest clock rate for broadcasting to ensure all devices can receive the information.</t>
    </r>
  </si>
  <si>
    <t>It was not hot linked and it should have been Figure 6.</t>
  </si>
  <si>
    <t>Changed thru-out document</t>
  </si>
  <si>
    <t>These were put under a new section 7.8 MAC dimming specifications</t>
  </si>
  <si>
    <t>I need help from James to do this</t>
  </si>
  <si>
    <t>talk with Sridhar to understand the specifics of this comment</t>
  </si>
  <si>
    <t>VB removed as per E-CID479</t>
  </si>
  <si>
    <t>I need James to show me how to fix this - this is a template problem</t>
  </si>
  <si>
    <t>The whole sentence was removed as it adds nothing.</t>
  </si>
  <si>
    <t>Template problem that will reqiure help from James.</t>
  </si>
  <si>
    <t>Example has been removed.</t>
  </si>
  <si>
    <t>Sentence has been removed.</t>
  </si>
  <si>
    <t>The TE needs to track down the original to make this correction.</t>
  </si>
  <si>
    <t>We'll be moving informative text to the annex.</t>
  </si>
  <si>
    <t>changed to common to all the PHY types.</t>
  </si>
  <si>
    <t>this whole paragraph was deleted</t>
  </si>
  <si>
    <t>14a</t>
  </si>
  <si>
    <t>14b</t>
  </si>
  <si>
    <t>33a</t>
  </si>
  <si>
    <t>33b</t>
  </si>
  <si>
    <t>42a</t>
  </si>
  <si>
    <t>55a</t>
  </si>
  <si>
    <t>55b</t>
  </si>
  <si>
    <t>95a</t>
  </si>
  <si>
    <t>95b</t>
  </si>
  <si>
    <t>95c</t>
  </si>
  <si>
    <t>95d</t>
  </si>
  <si>
    <t>100a</t>
  </si>
  <si>
    <t>100b</t>
  </si>
  <si>
    <t>100c</t>
  </si>
  <si>
    <t>100d</t>
  </si>
  <si>
    <t>100e</t>
  </si>
  <si>
    <t>100f</t>
  </si>
  <si>
    <t>113a</t>
  </si>
  <si>
    <t>113b</t>
  </si>
  <si>
    <t>141a</t>
  </si>
  <si>
    <t>145a</t>
  </si>
  <si>
    <t>151a</t>
  </si>
  <si>
    <t>151b</t>
  </si>
  <si>
    <t>184a</t>
  </si>
  <si>
    <t>195a</t>
  </si>
  <si>
    <t>207a</t>
  </si>
  <si>
    <t>239a</t>
  </si>
  <si>
    <t>243a</t>
  </si>
  <si>
    <t>249a</t>
  </si>
  <si>
    <t>254a</t>
  </si>
  <si>
    <t>308a</t>
  </si>
  <si>
    <t>310a</t>
  </si>
  <si>
    <t>311a</t>
  </si>
  <si>
    <t>367a</t>
  </si>
  <si>
    <t>367b</t>
  </si>
  <si>
    <t>386a</t>
  </si>
  <si>
    <t>386b</t>
  </si>
  <si>
    <t>435a</t>
  </si>
  <si>
    <t>435b</t>
  </si>
  <si>
    <t>435c</t>
  </si>
  <si>
    <t>550a</t>
  </si>
  <si>
    <t>632a</t>
  </si>
  <si>
    <t>679a</t>
  </si>
  <si>
    <t>681a</t>
  </si>
  <si>
    <t>722a</t>
  </si>
  <si>
    <t>811a</t>
  </si>
  <si>
    <t>813a</t>
  </si>
  <si>
    <t>868a</t>
  </si>
  <si>
    <t>easy</t>
  </si>
  <si>
    <t>accept remedy</t>
  </si>
  <si>
    <t>hard</t>
  </si>
  <si>
    <t>call the CSK phy phy type III</t>
  </si>
  <si>
    <t>after confirming, accept remedy</t>
  </si>
  <si>
    <t>hard</t>
    <phoneticPr fontId="37" type="noConversion"/>
  </si>
  <si>
    <t>Easy</t>
  </si>
  <si>
    <t>accept resolution</t>
  </si>
  <si>
    <t xml:space="preserve">remove both and mention "all" PHYs. </t>
  </si>
  <si>
    <t>delete color band codes</t>
  </si>
  <si>
    <t>resolved by CID 212</t>
  </si>
  <si>
    <t xml:space="preserve">It is an editorial comment. </t>
  </si>
  <si>
    <t>Reject - We already presented. Please refer 15-09-0846-00-0009.</t>
  </si>
  <si>
    <t>Delete "Radio"</t>
    <phoneticPr fontId="6" type="noConversion"/>
  </si>
  <si>
    <t>resolved by CID 205</t>
  </si>
  <si>
    <t>resolved by CID 206</t>
  </si>
  <si>
    <t>delete energy and keep spectral peak</t>
  </si>
  <si>
    <t>delete channel selection does not seem to be a PHY layer issue</t>
  </si>
  <si>
    <t>resolved by CID 211</t>
  </si>
  <si>
    <t>see CID 228</t>
  </si>
  <si>
    <t>(15,2) is used with line code to correct erasures. Better performance is attained with (15,2) compared to (15,3) with erasure information - no action, keep both</t>
  </si>
  <si>
    <t>see CID 240</t>
  </si>
  <si>
    <t>accept - editorial</t>
  </si>
  <si>
    <t>editorial - "The Reed Solomon code is a systematic RS code"</t>
  </si>
  <si>
    <t>Accept - delete</t>
  </si>
  <si>
    <t>not true in general. True only in low SNR region. Not in our interest.  Reject. Verified not to be true.</t>
  </si>
  <si>
    <r>
      <t xml:space="preserve">Accept
procedure </t>
    </r>
    <r>
      <rPr>
        <sz val="10"/>
        <rFont val="돋움"/>
        <family val="3"/>
        <charset val="129"/>
      </rPr>
      <t>→</t>
    </r>
    <r>
      <rPr>
        <sz val="10"/>
        <rFont val="Arial"/>
        <family val="2"/>
      </rPr>
      <t xml:space="preserve"> figure 34</t>
    </r>
  </si>
  <si>
    <t>Accepted - actually an editorial comment</t>
  </si>
  <si>
    <t>The type 2 PHY is targeted towards applications requiring data rates shown in Table 3 and operating in devices which are several meters in range.</t>
  </si>
  <si>
    <t>Change to 1.25 Mbps</t>
  </si>
  <si>
    <t>A hotlink and reference need to be set back to the section in the PHY 1 clause where the padding is discussed.</t>
  </si>
  <si>
    <t>see CID 457</t>
  </si>
  <si>
    <t>Accept - rewrite as "a GF(256) Reed Solomon code shall be used for PHY II …."</t>
  </si>
  <si>
    <t>see CID 455</t>
  </si>
  <si>
    <t>Accept</t>
  </si>
  <si>
    <t>Accept but reference PHY III.</t>
  </si>
  <si>
    <t>see CID 476</t>
  </si>
  <si>
    <r>
      <t>4CSK can send 2bits per symbol. 8CSK can send 3bits per symbol</t>
    </r>
    <r>
      <rPr>
        <strike/>
        <sz val="10"/>
        <rFont val="Arial"/>
        <family val="2"/>
      </rPr>
      <t xml:space="preserve">. </t>
    </r>
    <r>
      <rPr>
        <sz val="10"/>
        <color indexed="10"/>
        <rFont val="Arial"/>
        <family val="2"/>
      </rPr>
      <t xml:space="preserve">, and </t>
    </r>
    <r>
      <rPr>
        <sz val="10"/>
        <rFont val="Arial"/>
        <family val="2"/>
      </rPr>
      <t>16CSK can send 4bits per symbol</t>
    </r>
    <r>
      <rPr>
        <strike/>
        <sz val="10"/>
        <rFont val="Arial"/>
        <family val="2"/>
      </rPr>
      <t xml:space="preserve">.
</t>
    </r>
  </si>
  <si>
    <t>editorial - TE needs corrected source document</t>
  </si>
  <si>
    <t>see CID 494</t>
  </si>
  <si>
    <t>Accept - use "shall be" in the spirit of a standard</t>
  </si>
  <si>
    <t>The contents in 6.8.6.2 are same as 6.8.5.One of them should be deleted.</t>
  </si>
  <si>
    <t>"CCM" should be replaced to "CSK" - Figure 46 has already been modified for CSK.</t>
  </si>
  <si>
    <t>See CID 511 and the TE needs a readable figure</t>
  </si>
  <si>
    <t>Accept - delete of the sections</t>
  </si>
  <si>
    <t>Accept in principle - it is actually figure 80 - see CID 665</t>
  </si>
  <si>
    <t>add field of view acronym list</t>
  </si>
  <si>
    <t>accept</t>
  </si>
  <si>
    <t>accept - editorial - delete one instance of the text - the TE will determine which one to keep.</t>
  </si>
  <si>
    <t>accept - TE needs figure source</t>
  </si>
  <si>
    <t>editorial - remove circular reference</t>
  </si>
  <si>
    <t>reject</t>
  </si>
  <si>
    <t>accept in principle. Mention it is typical use case and not meant to be restrictive</t>
  </si>
  <si>
    <t xml:space="preserve">accept </t>
  </si>
  <si>
    <t>reject. Benefits have been explained in earlier contributions</t>
  </si>
  <si>
    <t>see CID 311a</t>
  </si>
  <si>
    <t>reject. Various applications for TG7 require flexibility.</t>
  </si>
  <si>
    <t>duplicate comment of CID 300</t>
  </si>
  <si>
    <t>CE sequence is 8 bits. Update TBD to 32 bits. It is not variable - type it as 4 bytes</t>
  </si>
  <si>
    <t>accept - clock and data recovery</t>
  </si>
  <si>
    <t>accept - the last bit is not cut off, it is just 15 bits</t>
  </si>
  <si>
    <t>accept - check to see if this had already been done as part of an editorial comment</t>
  </si>
  <si>
    <t>see CID 747</t>
  </si>
  <si>
    <t>this issue was corrected in the implementation of E-CID 448</t>
  </si>
  <si>
    <t>accept … yes, 3 PHY types, and yes, should reference tables 2, 3, 4</t>
  </si>
  <si>
    <t>accept - add photodetector to the acronyms</t>
  </si>
  <si>
    <t>accept: X means not used, O means used</t>
  </si>
  <si>
    <t>accept in principle - actually, MS should be replaced by device</t>
  </si>
  <si>
    <t xml:space="preserve">reject. The verification has been done. The sequences are derived from Kasami short-set sequences </t>
  </si>
  <si>
    <t xml:space="preserve">reject. PHY type 2 does not use manchester </t>
  </si>
  <si>
    <t>dropped for subsequent frames after first frame. First frame still has fast locking pattern</t>
  </si>
  <si>
    <t>editorial - it is three - do as suggested remedy</t>
  </si>
  <si>
    <t>reject - sublayer is correct according to the OSI model</t>
  </si>
  <si>
    <t>accepted - editorial - use layer</t>
  </si>
  <si>
    <t>reject - we'd like to keep it - there are no specifications in this section</t>
  </si>
  <si>
    <t>accept - delete this text</t>
  </si>
  <si>
    <t>accept in principle - editorially merge 6.1.1 and 6.1.2</t>
  </si>
  <si>
    <t>actually 6.4.1 -see CID 311a</t>
  </si>
  <si>
    <t>actually 6.4.1 - see CID 311a</t>
  </si>
  <si>
    <t>reject - the burst mode has been defined for this reason</t>
  </si>
  <si>
    <t>reject - This has been explained in previous contributions.</t>
  </si>
  <si>
    <t>editorial - add words indicating this really is a 15 bit preamble</t>
  </si>
  <si>
    <t>accept. See CID 354</t>
  </si>
  <si>
    <t>see CID 352</t>
  </si>
  <si>
    <t>see CID 354</t>
  </si>
  <si>
    <t>accept - delete the word default</t>
  </si>
  <si>
    <t>reject - headers are RLL encoded as per RLL specificed for that PHY type</t>
  </si>
  <si>
    <t>accepted - use "The band plan ID corresponding to the shortest wavelength".</t>
  </si>
  <si>
    <t>accept resolution - also make this change on text at line 53</t>
  </si>
  <si>
    <t>just a question - no action required - the answer is "these are fixed values"</t>
  </si>
  <si>
    <t>accept - it is not table 84 but rather table 24 - make the change</t>
  </si>
  <si>
    <t>use "code"</t>
  </si>
  <si>
    <t>it should be 0-1000. The values is provided by the dimmer circuit and is an integer value.  Don't see the relevance of the distribution.</t>
  </si>
  <si>
    <t>Easy</t>
    <phoneticPr fontId="35" type="noConversion"/>
  </si>
  <si>
    <t>Accept
6.2.1.3 PD-DATA.indication</t>
    <phoneticPr fontId="6" type="noConversion"/>
  </si>
  <si>
    <r>
      <t xml:space="preserve">Accept
we </t>
    </r>
    <r>
      <rPr>
        <sz val="10"/>
        <rFont val="돋움"/>
        <family val="3"/>
        <charset val="129"/>
      </rPr>
      <t>→</t>
    </r>
    <r>
      <rPr>
        <sz val="10"/>
        <rFont val="Arial"/>
        <family val="2"/>
      </rPr>
      <t xml:space="preserve"> The standard</t>
    </r>
  </si>
  <si>
    <r>
      <t xml:space="preserve">Accept
5.5.4 </t>
    </r>
    <r>
      <rPr>
        <sz val="10"/>
        <rFont val="돋움"/>
        <family val="3"/>
        <charset val="129"/>
      </rPr>
      <t>→</t>
    </r>
    <r>
      <rPr>
        <sz val="10"/>
        <rFont val="Arial"/>
        <family val="2"/>
      </rPr>
      <t xml:space="preserve"> 5.5.3.3 </t>
    </r>
  </si>
  <si>
    <t>Fix the reference</t>
    <phoneticPr fontId="35" type="noConversion"/>
  </si>
  <si>
    <t>The status values are fully described in 7.1.1.5.3.</t>
    <phoneticPr fontId="35" type="noConversion"/>
  </si>
  <si>
    <t>reject - can't find mention of 5B6B in text</t>
  </si>
  <si>
    <t>Easy</t>
    <phoneticPr fontId="30" type="noConversion"/>
  </si>
  <si>
    <t>6.1.4-&gt;6.1.2</t>
    <phoneticPr fontId="30" type="noConversion"/>
  </si>
  <si>
    <t>Destination Address-&gt;Destination WPAN Identifier field</t>
    <phoneticPr fontId="6" type="noConversion"/>
  </si>
  <si>
    <t>Reject - remedy not sufficient</t>
  </si>
  <si>
    <t>delete material on page 64</t>
  </si>
  <si>
    <t>Insert the diamonds based upon 15.4 base text.</t>
  </si>
  <si>
    <t>insert MLME-DIMEER in table 35</t>
  </si>
  <si>
    <t>The 3rd column Destination Address-&gt;Destination WPAN Identifier field</t>
  </si>
  <si>
    <t>accept - change column heading</t>
  </si>
  <si>
    <t>accept - DALI means Digital addressable lighting interface - delete reference to DALI in the figure?  This deletes all reference to DALI so don't need to add to acronyms.</t>
  </si>
  <si>
    <t>accept in principle - can we include contributions in Annex B?  TE to check with James.</t>
  </si>
  <si>
    <t>reject - intentionally leave vague</t>
  </si>
  <si>
    <t>accept - CSK overlaps all PHY Mod domain freq bands</t>
  </si>
  <si>
    <t>explaination can be found in 10/27r0</t>
  </si>
  <si>
    <t>reject - the standard specifies preambles in the PHY and beacons in the MAC to attain synchronization.  The committee feels the text is adequate as-is.</t>
  </si>
  <si>
    <t>accept - the text to be integrated into the document can be found in 10/319r0.</t>
  </si>
  <si>
    <t>xEasy</t>
  </si>
  <si>
    <t>accept in principle - use term VPAN</t>
  </si>
  <si>
    <t>resolved - CID 33a</t>
  </si>
  <si>
    <t>see T-CID 33a</t>
  </si>
  <si>
    <t>rejected via technical vote as recorded in the minutes - this is in regards to the remedy presented in doc 10/327r0</t>
  </si>
  <si>
    <t>rejected - doc 10/328r1 was reviewed and the committee rejected the suggested remedy</t>
  </si>
  <si>
    <t>accepted - doc 10/328r1 was reviewed and the committee accepted the suggested remedy</t>
  </si>
  <si>
    <t>accepted</t>
  </si>
  <si>
    <t>accepted - no text change</t>
  </si>
  <si>
    <t>reject - we will change the document to make it a standard</t>
  </si>
  <si>
    <t>accepted - remove paragraph at line 34</t>
  </si>
  <si>
    <t>accepted in principle - replace "radio sphere of influence" with "coverage area".</t>
  </si>
  <si>
    <t>accepted in principle - delete the sentence at line 44.</t>
  </si>
  <si>
    <t>see CID 46</t>
  </si>
  <si>
    <t>reject - committee feels figure 1 is correct.</t>
  </si>
  <si>
    <t>open</t>
  </si>
  <si>
    <t>resolved</t>
  </si>
  <si>
    <t>closed</t>
  </si>
  <si>
    <t>problem</t>
  </si>
  <si>
    <t>Jason</t>
  </si>
  <si>
    <t>Lim</t>
  </si>
  <si>
    <t>Kim</t>
  </si>
  <si>
    <t>Sridhar</t>
  </si>
  <si>
    <t>Jang</t>
  </si>
  <si>
    <t>Bae</t>
  </si>
  <si>
    <t>Praveen</t>
  </si>
  <si>
    <t>Rick</t>
  </si>
  <si>
    <t>accept - see CID 747</t>
  </si>
  <si>
    <t>switch</t>
  </si>
  <si>
    <t># assign</t>
  </si>
  <si>
    <t>% done</t>
  </si>
  <si>
    <t>% total</t>
  </si>
  <si>
    <t>resolved as per the remedy in 10/383r0</t>
  </si>
  <si>
    <t>resolved as per the remedy of 10/383r0 with the addition of text that points out in the presence of dimming: OOK is constant range and variable bit rate; while VPPM is constant bit rate and variable range.  This is actually a graceful rejection because there are no changes in the tables.</t>
  </si>
  <si>
    <t>accept – delete 5 kbps data rate.</t>
  </si>
  <si>
    <t>keep figure 20 but change text as per comment</t>
  </si>
  <si>
    <t>accept suggested resolution as per 10/383r0</t>
  </si>
  <si>
    <t>accepted resolution of 10/383r0 with following clarifications: MSB reserved and 7 LSBs indicate the status</t>
  </si>
  <si>
    <t>accepted as per resolution of 01/383r0.  The padded zeros are then punctured (discarded) and then the remaining interleaver output is sent to the inner convolutional encoder.</t>
  </si>
  <si>
    <t>accepted as per 10/386r0 but delete the word “generally”.</t>
  </si>
  <si>
    <t>Table 25 is the PHY PIB attributes</t>
  </si>
  <si>
    <t>accepted in principle - the Framemaker tool automatically assigns tool numbers sequentially.  Perhaps the issue is what should be a table and what should be a figure.  Can the commentor be more specific?</t>
  </si>
  <si>
    <t>Sridhar_2</t>
  </si>
  <si>
    <t>Accept remedy as per doc 10/386r0</t>
  </si>
  <si>
    <t>Closed - clarification provided as per the remedy given in doc 10/386r0</t>
  </si>
  <si>
    <t>rejected as per doc 10/386r0</t>
  </si>
  <si>
    <t>accepted - delete information element exchange from table 79 as shown in doc 10/386r0</t>
  </si>
  <si>
    <t>accepted as per 10/386r0 - delete VLC cell and mobility</t>
  </si>
  <si>
    <t>accept as per 10/386r0</t>
  </si>
  <si>
    <t>accepted in principle, but delete 7.3.12.1 entirely and in figure 94, last column, add the note “see table 92”.</t>
  </si>
  <si>
    <t>add a note to figure 95, 4th column, that says "see section 7.2.2.1.5"</t>
  </si>
  <si>
    <t>accepted as per 10/386r0</t>
  </si>
  <si>
    <t>The information is contained in section 6.4.1.3 Frame length field</t>
  </si>
  <si>
    <t>Accepted - working to get appropriate sources.</t>
  </si>
  <si>
    <t>rejected - kB is an SI standard abbreviation.</t>
  </si>
  <si>
    <t>This refers to Figure 28.
All the information is in 6.6 but each block does not necessarily have its own section number; for example, the interleaver is in the section on the convolutional encoder.  The text needs to be parsed to have each block given a section in the order they appear in figure 28.</t>
  </si>
  <si>
    <t>Accepted in principle - called it wavelength instead of RF channel.</t>
  </si>
  <si>
    <t>Accepted in principle - deleted note</t>
  </si>
  <si>
    <t>implemented as per E-CID 330 - note deleted.</t>
  </si>
  <si>
    <t>I had trouble with the tool and did it by hand.</t>
  </si>
  <si>
    <t>See E-CID 354</t>
  </si>
  <si>
    <t>See E-CID 372</t>
  </si>
  <si>
    <t>Deleted section 6.8.6.2</t>
  </si>
  <si>
    <t>Section 6.2.1.3</t>
  </si>
  <si>
    <t>The Framemaker tools selects the font size based upon the nesting level.  It looks OK in the Frame document.  No action taken.</t>
  </si>
  <si>
    <t>Accepted - done</t>
  </si>
  <si>
    <t>It is 6.2.1.3</t>
  </si>
  <si>
    <t>Use clauses</t>
  </si>
  <si>
    <t>use clauses</t>
  </si>
  <si>
    <t>Need source figure</t>
  </si>
  <si>
    <t>changed to lettered list</t>
  </si>
  <si>
    <t>I need editable version - TE</t>
  </si>
  <si>
    <t>agree in principle - I need to get an editable version of the drawing - also there is a capitalization problem - TE</t>
  </si>
  <si>
    <t>agree in principle - I need to get an editable version of the drawing - TE</t>
  </si>
  <si>
    <t>agree in principle - I need to get an editable version of the drawing - I did correct the title - TE</t>
  </si>
  <si>
    <t>agree in principle - I need to get an editable version of the drawing - at a minimum I need to remove the color from the figure.  The color is unnecessary.  The TE will ask Sridhar to help clarify the figure as appropriate. Also, there is a capitalization problem in figure 25 that needs to be fixed. - TE</t>
  </si>
  <si>
    <t>accept as per 10/391r0</t>
  </si>
  <si>
    <t>accept as per 10/383r2</t>
  </si>
  <si>
    <t>reference Figure 63, accept as per 10/383r2</t>
  </si>
  <si>
    <t>reject as per 10/383r2</t>
  </si>
  <si>
    <t>follow editing instructions as per 10/383r2</t>
  </si>
  <si>
    <t>editing instructions as per 10/383r2</t>
  </si>
  <si>
    <t>duplicate comment per T-CID412 (resolved as per slide 33 in 10/383r2)</t>
  </si>
  <si>
    <t>rejected as per 10/383r2</t>
  </si>
  <si>
    <t>accepted as per suggested remedy</t>
  </si>
  <si>
    <t>reject as per 10/397r0</t>
  </si>
  <si>
    <t>solution is as per T-CID43, use the term "coverage area"</t>
  </si>
  <si>
    <t>accept as per 10/397r0</t>
  </si>
  <si>
    <t>Security subclause should under 5.6.  The suggested remedy in 10/397r0 is a mistake and should be ignored.  Also, E-CID240 is being rejected in favor of T-CID187.</t>
  </si>
  <si>
    <t>accept as per 10/397r0 but the grammar needs some fixing</t>
  </si>
  <si>
    <t xml:space="preserve">   Total
Open</t>
  </si>
  <si>
    <t>This is addressed in CID T-55.  The solution is to make this text normative.</t>
  </si>
  <si>
    <t>see CID T-95a - delete this sentence</t>
  </si>
  <si>
    <t>There is material in this clause which is normative - make this normative text.</t>
  </si>
  <si>
    <t>Move to clause 6.1</t>
  </si>
  <si>
    <t>See the remedy of CID T-33a</t>
  </si>
  <si>
    <t>rejected - the TE does not understand the editorial commetn</t>
  </si>
  <si>
    <t>accepted in principle - clause 5 can not contain normative specification text.  Clause 5 is just an overview.  These details shoiuld be in clause 6.  There are technical comments that will result in major revision of clause 5.</t>
  </si>
  <si>
    <t>accepted in principle - there are technical comments that will result in major revision of clause 5.</t>
  </si>
  <si>
    <t>Accept as per 10/397r1</t>
  </si>
  <si>
    <t>Accept in principle … following the editing instructions on slide 16 of 10/397r1 which are contained in the last two bullets.</t>
  </si>
  <si>
    <t>Use “frame” as per 10/397r1</t>
  </si>
  <si>
    <t>Accepted in principle as per 10/397r1.  The editor can use his discretion in regards to clarifying the text presented on slide 26 of 10/397r1 as the proposed resolution.</t>
  </si>
  <si>
    <t>The committee accepted the suggested remedy as provided by the commenter (i.e. repeat the code 4 times and invert the code every other repetition).</t>
  </si>
  <si>
    <t>Rejected as per 10/397r1</t>
  </si>
  <si>
    <t>Accept as per 10/397r2; that is, insert the text from 10/406r0</t>
  </si>
  <si>
    <t>Accept … same remedy as E-CID 370.</t>
  </si>
  <si>
    <t>Accept as per 10/397r2 … same remedy as T-CID 477</t>
  </si>
  <si>
    <t>Accept in principle but the RLL code is being removed and the replaced with a scramble code so the comment is resolved</t>
  </si>
  <si>
    <t>Accepted … move visibility frame and data frame to clause 7.2.2</t>
  </si>
  <si>
    <t>Reject as per 10/410r1 and add indicated note to comment spreadsheet</t>
  </si>
  <si>
    <t>Make a note in comment &amp; resolution excel file like below, if need.  
- If look into subclause 7.3.17 and 7.3.17.1 (page 161), the "visible frame transmission" is one of MAC command.  
- Subclause "7.5 Visibility frame" (page 169) is what commentator meant.</t>
  </si>
  <si>
    <t>Accept as per 10/410r1</t>
  </si>
  <si>
    <t>Accept as per 10/410r1 and delete 7.6.16 and 7.6.17 and keep 7.6.11</t>
  </si>
  <si>
    <t>Accept as per 10/410r1 (see the remedy for T-CID 811a)</t>
  </si>
  <si>
    <t>Accept the suggested remedies for each of these comments as submitted by the commenter</t>
  </si>
  <si>
    <t>Accept the suggested remedies for each of these comments as submitted by the commenter.  Also, as per 10/383r3, fix page 163, line 25, to refer to table 85.</t>
  </si>
  <si>
    <t>Reject due to lack of a detailed remedy.</t>
  </si>
  <si>
    <t>Follow the editor instructions as per 10/383r3 and delete remnant text.  Search carefully for instances of phyCurrentPage since this can appear in hyphenated form.</t>
  </si>
  <si>
    <t>Reject as per 10/407r1</t>
  </si>
  <si>
    <t>Accept in principle, but clause 5 is not for normative specifications.  The details can be found in 7.6.1.1.</t>
  </si>
  <si>
    <t>Accept as per 10/407r1.</t>
  </si>
  <si>
    <t>Don’t use the suggested text of 10/407r1; rather, indicate in the spreadsheet that details on device discovery are in 7.6.2.4.  No text change.</t>
  </si>
  <si>
    <t>In a manner similar to the resolution of T-CID 151, we’d like to keep clause 5.6.3; therefore, reject.</t>
  </si>
  <si>
    <t>Reject as per 10/407r1.</t>
  </si>
  <si>
    <t>accepted in principle - see T-CID 43</t>
  </si>
  <si>
    <t>Not resolved.  The committee accepts these comments in principle but the consensus was we wanted to maintain introductory text, relevant to these clauses, in the document.  The committee agrees that clause 5 shall not contain specifications, and that drawings should not be redundant with specification drawings.  Clauses 5.6.4.1 through 5.6.4.5 will be discussed further during the upcoming ad-hoc meeting in San Jose prior to the July meeting in San Diego.</t>
  </si>
  <si>
    <t xml:space="preserve">These two comments are accepted in principle and the specific remedy generation is assigned to Sridhar.  </t>
  </si>
  <si>
    <t xml:space="preserve">Not resolved.  This comment refers to Figure 17 which is already in question based upon unresolved comments in sub-clause 5.6.4.5.  We'll address this as part of general discussion on sub-clauses 5.6.4.1 and 5.6.4.5 during the ad-hoc meeting in SJC.  </t>
  </si>
  <si>
    <t>Accepted as per 10/399r1, slide 4.</t>
  </si>
  <si>
    <t>Accepted as per 10/399r1, slide5.</t>
  </si>
  <si>
    <t>Reject as per 10/434r2.</t>
  </si>
  <si>
    <t>Accepted as per instructions to the editor, page 4, 10/434r2.</t>
  </si>
  <si>
    <t>Accepted as per 10/434r2</t>
  </si>
  <si>
    <t>Accept as per 10/434r2</t>
  </si>
  <si>
    <t>Accept as a valid comment but the committee came up with the remedy as shown on page 8 of 10/434r2.</t>
  </si>
  <si>
    <t>As per editing instructions in 10/434r2.  No change to the text.  Put the clarification into the spreadsheet comment tracking document.</t>
  </si>
  <si>
    <t>For all packets, frame counter is increased by 1. The receiver accepts equal or greater than frame counter element of device descriptor. See Page 206. Section 7.6.8.2.3, line 32. Note to editor : No change needed.</t>
  </si>
  <si>
    <t>Accepted as per the editing instructions in 10/434r2.</t>
  </si>
  <si>
    <t>Reject as per 10/434r2</t>
  </si>
  <si>
    <t>As per editing instructions in 10/434r2.</t>
  </si>
  <si>
    <t>As per 10/442r0, slide 4</t>
  </si>
  <si>
    <t>Use the text provided in 10/319r1 as described in doc 10/442r0, slide 5.</t>
  </si>
  <si>
    <t>Accept as per 10/442r0.</t>
  </si>
  <si>
    <t>Comment is out-of-scope, need not be standardized.  No change required to the draft.</t>
  </si>
  <si>
    <t>10/239r22</t>
  </si>
  <si>
    <t>Accept the text as presented in 10/448r0.</t>
  </si>
  <si>
    <t>Accept as per the text remedy shown in doc 10/431r1; that is, use the text shown in 10/448r0.</t>
  </si>
  <si>
    <t>As per 10/431r1, integrate the text from 10/448r0.</t>
  </si>
  <si>
    <t>Reject - except for CSK, there were no proposals that included equalization, and the committee did not feel the need to include equalization and the related CE sequence, for this version of the specification.</t>
  </si>
  <si>
    <t>As per 10/431r1, integrate the text from 10/448r0.  Also, make sure table 24 (PHY constants) uses max sizes that are precise (i.e. 65535 instead 64 kB).</t>
  </si>
  <si>
    <t>As per 10/431r1, integrate the text from 10/448, latest revision.</t>
  </si>
  <si>
    <t>As per 10/431r1, integrate the text from 10/448, latest revision.  The concept of the scrambler was leftover from the 15.4 text.</t>
  </si>
  <si>
    <t>Reject - Figure 21 defines the PHY header.</t>
  </si>
  <si>
    <t>Accepted in principle as per 10/397r1.  The editor can use his discretion in regards to clarifying the text presented on slide 26 of 10/397r1 as the proposed resolution.  This is the same resolution as in T-CID 355.  Whether it is the preamble or the header, it is the same resolution.</t>
  </si>
  <si>
    <t>Accepted as per 10/431r1, integrate the text from 10/448, latest revision.</t>
  </si>
  <si>
    <t>Accepted as per 10/431r1, integrate the text from 10/448, latest revision.  The order of bit and byte transmission is already specified in clause 6.4, paragraph starting at line 45 in draft D1.</t>
  </si>
  <si>
    <t>Acceptance in principle … refer to document 10/488. latest revision for the MCS text resolution.</t>
  </si>
  <si>
    <t>Accept - use term aMaxMacPayloadSize as shown in the resolution of this CID in document 10/460r0.</t>
  </si>
  <si>
    <t>The draft standard will be edited as per the relevant slides in doc 10/342, latest revision.</t>
  </si>
  <si>
    <t>Reject as per 10/342, latest revision - but include in the text the clarification note shown in the 5th bullet point on slide 8.</t>
  </si>
  <si>
    <t>Rejected as per document 10/342, latest revision.</t>
  </si>
  <si>
    <t>Accepted - the resolution is as per 10/342, latest revision.  The CSK actually does not do any device discovery but relies on PHY type 1 or 2.</t>
  </si>
  <si>
    <t>Rejected as per 10/342. latest revision.</t>
  </si>
  <si>
    <t>Accepted - text modified as per 10/342, latest revision.</t>
  </si>
  <si>
    <t>Accept the comment but not the remedy.  Use the remedy found on the relevant slide in doc 10/342, latest revision.</t>
  </si>
  <si>
    <t>Resolved via the text presented in document 10/411, latest version.  Also make sure the acyronym TDP (topology dependent pattern) is added to the acyronym list.</t>
  </si>
  <si>
    <t>Explaination as to the need for the LIFS and SIFS can be found in document 10/461r0.  Committee determined the text is located in the proper subclause.  Comment closed.</t>
  </si>
  <si>
    <t>Accept the remedy shown in document 10/461r0 for CID 576.</t>
  </si>
  <si>
    <t>Accept the remedy shown in document 10/461r0 for CID 584 (reference should be to clause 6.1.2 and not 6.1.4).</t>
  </si>
  <si>
    <t>Accept the remedy shown in document 10/461r0 for CID 585 (use DeviceWPANId).</t>
  </si>
  <si>
    <t>Accept the remedy shown in document 10/461r0 for CID 586 (reference should be to clause 6.1.2 and not 6.1.4).</t>
  </si>
  <si>
    <t>Accept the remedy shown in document 10/461r0 for CID 623 (reference should be to clause 6.1.2 and not 6.1.4).</t>
  </si>
  <si>
    <t>Accept the remedy shown in document 10/461r0 for CID 628 (change PLME to MLME).</t>
  </si>
  <si>
    <t>Accept the remedy shown in document 10/461r0 for CID 629 (change PIBDIMAttributeValue to PIBAttributeValue).</t>
  </si>
  <si>
    <t>Accept the remedy shown in document 10/461r0 for CID 630 (change table 84 to table 85).</t>
  </si>
  <si>
    <t>Accept the remedy shown in document 10/461r0 for CID 633 and 636.</t>
  </si>
  <si>
    <t>Accepted - editing instructions can be found in doc 10/461r0, slide 13.</t>
  </si>
  <si>
    <t>Accepted - editing instructions can be found in doc 10/461r0, slide 14.</t>
  </si>
  <si>
    <t>Accepted - editing instructions can be found in doc 10/461r0, slide 15.</t>
  </si>
  <si>
    <t>Accepted - editing instructions can be foiund in doc 10/461r0, slide 16.</t>
  </si>
  <si>
    <t>Accepted - resolved as per doc 10/462r0, slide 5.</t>
  </si>
  <si>
    <t>Accepted in principle - the text editing instructions is in doc 10/462r0, slide 7.  The visibility frame is not used for passing the symbol shape.</t>
  </si>
  <si>
    <t>Accepted - editing instructions are in 10/462r0, slide 8.</t>
  </si>
  <si>
    <t>accepted in principle - editor instructions are in doc 10/462r0, slide 9.</t>
  </si>
  <si>
    <t>Accepted - please update Figure 47 to Figure 105 as per doc 10/462r0.</t>
  </si>
  <si>
    <t>Accepted - editing instructions will be found in doc 10/462r0, slide 12.</t>
  </si>
  <si>
    <t>Accepted - editing instructions will be found in doc 10/462r0, slide 13.</t>
  </si>
  <si>
    <t>delete BLE from draft as per committee decision during SJC ad-hoc. BLE is not needed.</t>
  </si>
  <si>
    <t>Delete macSyncSymbolOffset from table 85 and adjust all identifiers as needed.</t>
  </si>
  <si>
    <t xml:space="preserve">1. replace figure 38 in 6.8.2 by figure 40 in 6.8.6. </t>
  </si>
  <si>
    <t>2. delete figure 40 in 6.8.6</t>
  </si>
  <si>
    <t xml:space="preserve">3. move the first 2 sentences in 6.8.6 into the 6.8.2, </t>
  </si>
  <si>
    <t>[Figure 40 shows the CSK system configuration with 3 colors (Band i, j and k) light sources.</t>
  </si>
  <si>
    <t>After scrambling and channel coding, transmitting data is transformed into xy values according to the mapping</t>
  </si>
  <si>
    <t>suggested remedy- Accept in principle.
1. replace figure 38 in 6.8.2 by figure 40 in 6.8.6. 
2. delete figure 40 in 6.8.6
3. move the first 2 sentences in 6.8.6 into the 6.8.2, 
[Figure 40 shows the CSK system configuration with 3 colors (Band i, j and k) light sources.
After scrambling and channel coding, transmitting data is transformed into xy values according to the mapping
rule on the xy color coordinates by the color coding block.]</t>
  </si>
  <si>
    <t>accepted as per suggested remedy - make the change thru-out the document.</t>
  </si>
  <si>
    <t xml:space="preserve">accept as per 10/383r2 </t>
  </si>
  <si>
    <t>Accepted - use the text found in doc 10/440r0, slide 8, and modify table to indicate type II and type III use the same max size.</t>
  </si>
  <si>
    <t>Accepted - reference 10/464r0, slide 2.</t>
  </si>
  <si>
    <t>Addressed in doc 10/464r0 - but the resolution is to delete reference to channel page throughout the document.</t>
  </si>
  <si>
    <t>Accepted - move the content of 7.1.14.3 to 7.1.14.1.4 as per 10/464r0.</t>
  </si>
  <si>
    <t>Presented in doc 10/464r0, but the resolution is the number of octets for the Capability Information Field is variable … replace "1" with "variable".</t>
  </si>
  <si>
    <t>accept in principle - follow editing instructions in 10/464r0, slide 9.</t>
  </si>
  <si>
    <t>Resolution is as per 10/464r0 accept replace  Band Plan ID with Band Plan Code</t>
  </si>
  <si>
    <t>Accepted as per 10/468r1, slide 2 - but replace reference to WPAN with VPAN.</t>
  </si>
  <si>
    <t>Accepted - replace figure as per 10/468r1, slide 3.</t>
  </si>
  <si>
    <t>Accepted - follow the editing instructions found in 10/468r1, slide 5.</t>
  </si>
  <si>
    <t>Accepted - follow the editing instructions found in 10/468r1, slide 6.</t>
  </si>
  <si>
    <t>accepted - follow the editing instructions in doc 10/468r1, slide 6.</t>
  </si>
  <si>
    <t>Rejected as per doc 10/468r1, slide 7.</t>
  </si>
  <si>
    <t>Rejected as per doc 10/468r1, slide 8.</t>
  </si>
  <si>
    <t>Accepted in principle - doc 10/468r1 addresses this issue but do the following … modify the 2nd sentence in 7.6.1 to say "The standard provides a
single VLC MAC frame structure that can be configured for multiple modes".</t>
  </si>
  <si>
    <t>reject - the solution in 10/472r0 is not correct, the committee is rejecting this comment.</t>
  </si>
  <si>
    <t>accepted - refer to 10/383r4, slide 3</t>
  </si>
  <si>
    <t>accept - editing instructions are provided in doc 10/383r4, slides 4 and 5.</t>
  </si>
  <si>
    <t>Accept - delete ranging_not_supported since we do not do ranging.</t>
  </si>
  <si>
    <t>accepted - only 7 bits needed - see 10/383r4, slide 7</t>
  </si>
  <si>
    <t>Accepted - remove as per 10/383r4.</t>
  </si>
  <si>
    <t>accept - delete the second "or coordinator" as per 10/383r4.</t>
  </si>
  <si>
    <t>Reject - as per the resolution of T-CID 133, CSMA is in the document.</t>
  </si>
  <si>
    <t>As per 10/383r4 - delete the sentence containing NHL reference.</t>
  </si>
  <si>
    <t>Accept - change Since to If</t>
  </si>
  <si>
    <t>Accepted - reference 10/383r4, slide 13.</t>
  </si>
  <si>
    <t>Accept but reject remedy, instead phrase "Due to the nature of radio communications" … reference 10/383r4.</t>
  </si>
  <si>
    <t>Figure xx --:&gt; Table 2; Figure yy --&gt; Table 3
Reference 10/383r4.</t>
  </si>
  <si>
    <t>Accept in priniciple - refer T-CID 133 - in line 38 say "Either of the mechanisms are used".  We are rejecting the dash list and the delete option proposed by the commenter.  Refer 10/475r0, line 3.</t>
  </si>
  <si>
    <t>Accept the suggested remedy as per doc 10/475r0, slide 6.</t>
  </si>
  <si>
    <t>Accept in priniciple - refer to slide 8 of doc 10/475r0.</t>
  </si>
  <si>
    <t>(referred to a sub-committee during the SJC ad-hoc)</t>
  </si>
  <si>
    <t>The resolution is to provide one bit in the capability IE that indicates dimming is supported; that is, we do not provide separate bits to indicate PHY and MAC dimming support.  Editing instructions (reference table 72) are to delete bit 19 and make bit 11 to simply indicate dimming is supported (full stop).</t>
  </si>
  <si>
    <t>Accept - use editing instructions found on page 14 of 10/462r0.</t>
  </si>
  <si>
    <t>We believe the commenter meant 7.2.2.2 on page 139.  The resolution is to accept and the editing instructions are found on slide 2 of 10/484r0 and basically indicate that section 7.2.2.2 is replaced with the text in 10/481r0.  In addition, both the text and the figure in sub-clause 5.6.4.3 need to be updated as per the resolution of this T-CID.</t>
  </si>
  <si>
    <t>Accept - editing instructions are found on slide 2 of 10/484r0 and basically indicate that section 7.2.2.2 is replaced with the text in 10/481r0.  In addition, both the text and the figure in sub-clause 5.6.4.3 need to be updated as per the resolution of this T-CID.</t>
  </si>
  <si>
    <t>Has been resolved in T-CID 31, will be closed when T-CID 31 is closed.</t>
  </si>
  <si>
    <t xml:space="preserve">accept in principle - all text in clause 5 will be descriptive and there will be no informative text.  </t>
  </si>
  <si>
    <t>Accept in principle - this particular clause is actually being removed.  Editor instructions can be found in doc 10/487r0, slide 5.</t>
  </si>
  <si>
    <t>Accept in principle - editing instructions are in doc 10/479r3, slide 3.</t>
  </si>
  <si>
    <t>Accept - editing instructions are in doc 10/479r3, slide 3.</t>
  </si>
  <si>
    <t>Partially Accepted - editing instructions are in doc 10/479r3, slide 3.</t>
  </si>
  <si>
    <t>accept - TE, apply the suggested remedy.</t>
  </si>
  <si>
    <t>Accept in principle - an MCS table will be generated.  The location of this table is indicated in the editing instrucitons that can be found in doc 10/479r3, slide 5.</t>
  </si>
  <si>
    <t>Accept - resolved by the resolution of T-CID 469.  The text is modified in two different locations.</t>
  </si>
  <si>
    <t>Accepted - the editing instuctions are found in doc 10/490r0, slide 5.  Note that in slide 5, replace the word "symbols" with "optical clock cycles".</t>
  </si>
  <si>
    <t>Accepted - editing details are found in doc 383r6, slide 4.  As mentioned in the 3rd bullet, in figure 28 in each block add reference to the appropriate clause.</t>
  </si>
  <si>
    <t>rejected as per doc 10/383r6</t>
  </si>
  <si>
    <t>Rejected as per 10/383r6.</t>
  </si>
  <si>
    <t>Reject as per 10/383r6.</t>
  </si>
  <si>
    <t xml:space="preserve">accepted - editing instructions are found in doc 10/383r6, slide 3.  Also, make sure that the text indicates that the PHR FEC encoding is distinct from the PDSU FEC encoding. </t>
  </si>
  <si>
    <t>Accept in principle - resolved via T-CID 427 - refer to 10/383r6.</t>
  </si>
  <si>
    <t>Reject as per doc 10/383r6, slide 14.</t>
  </si>
  <si>
    <t>Accepted - going to remove the diamonds and the astericks as per slide 15 in doc 10/383r6.</t>
  </si>
  <si>
    <t>Accept in principle - editor instructions can be found in doc 10/383r6.  Also, there is a typo in the remedy found in this document.  It should say "16 or 64 bits" and not "16 or 32 bit".</t>
  </si>
  <si>
    <t>Accepted in part - see editing instructions in doc 10/383r6, slide 17.</t>
  </si>
  <si>
    <t>Accepted in part - see editing instructions in doc 10/383r6, slide 18.  The required table to insert into Annex D can be found in the latest version of the TCD.</t>
  </si>
  <si>
    <t>Accept - follow the editing instructions from slide 19, doc 10/383r6.  Also, table 77 needs to be modified to show explicity that each band plan ID has its own related CQI.  This may require adding additionals row to the table.</t>
  </si>
  <si>
    <t>Accepted as per slide 20, 10/383r6.  Add another column to Table 78 shown variable field that is the data payload.</t>
  </si>
  <si>
    <t>Reject as per slide 21, doc 10/383r6.</t>
  </si>
  <si>
    <t>Reject as per doc 10/383r6, slide 23.</t>
  </si>
  <si>
    <t>Accept comment - relocate text to clause 7.3.1 and reference from 7.3.2.  Doc 10/471r1 recommendation is not correct.</t>
  </si>
  <si>
    <t>Accepted - the clarified text is available in doc 10/471r1, slide 4.</t>
  </si>
  <si>
    <t>Accepted in principle - editing instructions can be found in 10/471r1, slide 5.</t>
  </si>
  <si>
    <t>Comment on replacing "receiver" by "device" accepted … second half of comment addressed by the resolution of T-CID 711.  More explaination can be found in doc 10/471r1.</t>
  </si>
  <si>
    <t xml:space="preserve">accept. resolved as per doc 493r2, slide 3. </t>
  </si>
  <si>
    <t xml:space="preserve">reject as per doc 10/407r1, slide 16. Committee feels this is useful descriptive information. </t>
  </si>
  <si>
    <t xml:space="preserve">reject. The committee feels that the text in that section is not normative but descriptive. Resolution to accept as in 493r2 is not applicable. </t>
  </si>
  <si>
    <t>reject. The committee feels that the text in that section is not normative but descriptive. This was also discussed previously as noted in CC minutes in10/388r6. Please see Page 21 in 10/388r6 for further information.</t>
  </si>
  <si>
    <t>Accept per doc 10/493r2. This has been already resolved via DCN 10/448r1. There is no CSK specific PPDU.</t>
  </si>
  <si>
    <t>accept as per doc 10/493r2, slide 11. This has been resolved in slide 35 in 10/383r4.</t>
  </si>
  <si>
    <t xml:space="preserve">accepted as per 10/471r1. This has been resolved previously as in 10/448r2. </t>
  </si>
  <si>
    <t>reject. duplicate of resolution for CID 519.</t>
  </si>
  <si>
    <t xml:space="preserve">Reject as per doc 494, slide 4 (although it says accept in principle) VLC specification addresses a wide range of applications, data rates and channel conditions. The committee decided not to make a requirement for parameters such as signal intensity and receiver sensitivity since it would be variable with the type of application. </t>
  </si>
  <si>
    <t xml:space="preserve">Reject as per 10/494r0, slide 5 (even though it says accept in principle). Type 1 CCA is ED and does not need spectral shape. Type 2/3 is carrier sense and it is just looking at the modulation signal energy and the clock rate. We already have looked at spectral shapes for different modulation and line coding techniques. </t>
  </si>
  <si>
    <t xml:space="preserve">Reject. ED is supported for scanning with CCA type 1. Resolution to CID 534 is incorrect and needs to be re-resolved to add definition for ED. </t>
  </si>
  <si>
    <t xml:space="preserve">Accept per doc 10/493r2, slide 14. already defined in 7.2.3.3. no change needed in the document. </t>
  </si>
  <si>
    <t xml:space="preserve">accept as per doc 10/493r2, slide 15. replace below with Table 77. </t>
  </si>
  <si>
    <t xml:space="preserve">resolution was originally to just delete the sentence at line 21. But after discussion on CID 525 and noting multiple places for ED support, it was decided to accept this comment and add ED to the acronym list. </t>
  </si>
  <si>
    <t xml:space="preserve">reject as per 10/493r2, slide 16. These parameters are present in Table 56 and need not be added to Table 58. Dae Ho Kim check independently and confirmed the resolution again. </t>
  </si>
  <si>
    <t xml:space="preserve">Reject as per doc 493r2, slide 17. There are already 3 reserved bits available for extending the frame format if necessary for future specifications. </t>
  </si>
  <si>
    <t>reject as per 10/471r1, slide 9 See CID 833 resolution</t>
  </si>
  <si>
    <t>accept. Resolved. duplicate of CID 722</t>
  </si>
  <si>
    <t>accept as per 10/493r2, slide 22. Add formula and related text.</t>
  </si>
  <si>
    <t>Accept in principle - delete figure 4 and the text prior to figure 4 and keep just the short text phrase that says "The PHY layer supports multiple PHY types."  Ignore the suggested resolution found in doc 10/521r0.</t>
  </si>
  <si>
    <t>Reject as per 10/407r1 and suggested in doc 10/521r0.</t>
  </si>
  <si>
    <t>Accept in principle - but we are going to clarify the title of the clause; that is, change the title to "Interoperability and Coexistence Between PHY TYPES" and then change the text to say "The PHY types coexist but do not interoperate".</t>
  </si>
  <si>
    <t>Accept - editing instructions are to be found in doc 10/521r0, slide 8.</t>
  </si>
  <si>
    <t>Accept - the document already says "can", no editing needed.</t>
  </si>
  <si>
    <t>The commenter is not asking for any specific change in the text. Comment is closed.</t>
  </si>
  <si>
    <t>Accepted - put in brackets the words "this is an example"</t>
  </si>
  <si>
    <t>Refer to doc 10/462r1.  Change text to say "A compliant 802.15.7 transmitter shall honor all dimming requests from the upper layer using one of the techniques specified in either Clause 6.9.6.1, Clause 6.9.6.2, Clause 6.9.6.3 or Clause 6.9.6.4."</t>
  </si>
  <si>
    <t>Refer doc 10/383r6.  Specific editing instructions can be found on slide 13.</t>
  </si>
  <si>
    <t>Reject because there is no 5B6B in the standard.</t>
  </si>
  <si>
    <t>The commetter should contact VPPM proposers for detailed discussion.  The commenter is not asking for any text change.  The comment is closed.</t>
  </si>
  <si>
    <t>1) in clause 6.9.6.2, replace text "figure below" with text "figure 48"
2) Delete duplicate math text at the top of page 64 (in section 6.9.6.3)</t>
  </si>
  <si>
    <t>Refer doc 10/434r2, slide 6.  Following the editing instructions on slide 6.</t>
  </si>
  <si>
    <t>Accept - editing instructions are to delete sub-clause 7.6.1.3 as per 10/518r0.</t>
  </si>
  <si>
    <t>Accept - delete reference to channel page in 7.6.2.1.</t>
  </si>
  <si>
    <t>Accept - delete reference to phyCurrentPage in 7.6.2.1.</t>
  </si>
  <si>
    <t>Accept in principle - delete the sentence "Channels are scanned in order from the lowest channel number to the
highest" in clause 7.6.2.1.</t>
  </si>
  <si>
    <t>Accept in principle … edit the commented line to say "If a coordinator of a nonbeacon-enabled PAN receives this command, it shall transmit a single beacon
frame using unslotted random access or CSMA-CA."</t>
  </si>
  <si>
    <t>Accept remedy as suggested by the comment.</t>
  </si>
  <si>
    <t>Clarification is provided in 10/518r0.  No text change required.  Comment is closed.</t>
  </si>
  <si>
    <t>Accept in principle - clause 5.7 will be entinely deleted as per committee decision following presentation of 10/527r2.</t>
  </si>
  <si>
    <t>Resolved as per the editing instructions are found on slides 11 and 12 of 10/521r1.</t>
  </si>
  <si>
    <t>Accept - delete annex I.</t>
  </si>
  <si>
    <t>Accept as per 10/548r0</t>
  </si>
  <si>
    <t>Accept - remove non-germain, but also add any germain references (i.e. 10/530r0).</t>
  </si>
  <si>
    <t>Accept in principle - just make sure they are eligible to be moved.  In this case they should be moved.</t>
  </si>
  <si>
    <t>Accept in princple - as per 10/548r0, there was no text submitted so no text change was made.  Closed.</t>
  </si>
  <si>
    <t>Reject as per 10/548r0.</t>
  </si>
  <si>
    <t>Accept in principle.  As per 10/563r0, delete Annex C from the draft.</t>
  </si>
  <si>
    <t>Accept in principle.  As per 10/563r0, delete Annex C from the draft.  Also, make the editing changes as perscribed in doc 10/563r0, starting at the bottom of page 4 where it says "Add the following reference to sub-clause 2.1".</t>
  </si>
  <si>
    <t>Implemented the comment fix, but on figures 13, 14, 15 and 16 … what does the text, at the bottom of each figure, mean … the text that says see clause 6 + ….?  Actually, it was determined that this extraneous text can be deleted since this is introducty text.</t>
  </si>
  <si>
    <t>Figure 20 has been update without the color and will be supplied to the TE.</t>
  </si>
  <si>
    <t>The issue is Figure 24.  The TE just needs a revision of this figure.</t>
  </si>
  <si>
    <t>Accepte - Figure 24 needs to be reformatted and remove the word "proposed" removed from the title.</t>
  </si>
  <si>
    <t>Accept - see note in regards to the need for an editable version.</t>
  </si>
  <si>
    <t>Accept - TE needs source - I may have it already - need to check</t>
  </si>
  <si>
    <t>Accept - add 25% to figure 35</t>
  </si>
  <si>
    <t>See T-CID 455, which says to remove figure 36 and reference to figure 28</t>
  </si>
  <si>
    <t>See T-CID 488, which says ...
1. replace figure 38 in 6.8.2 by figure 40 in 6.8.6. 
2. delete figure 40 in 6.8.6
3. move the first 2 sentences in 6.8.6 into the 6.8.2, 
[Figure 40 shows the CSK system configuration with 3 colors (Band i, j and k) light sources.
After scrambling and channel coding, transmitting data is transformed into xy values according to the mapping
rule on the xy color coordinates by the color coding block.]</t>
  </si>
  <si>
    <t>Refers to figure 36 - see E-CID 349</t>
  </si>
  <si>
    <t>Delete line at 26 … Figure 39 needs to be re-worked for grey scale (Jason is working the figure)</t>
  </si>
  <si>
    <t>Accepted - Need source figure</t>
  </si>
  <si>
    <t>see T-CID 482 ... committee feels we actually do not need to includ this chart; rather, reference the chart source and then give coordinates for the constellations points.  Jason will provide coordinates … TE remove this figure.</t>
  </si>
  <si>
    <t>Yes it means channel estimation code … figure 40 needs to be edited</t>
  </si>
  <si>
    <t>A new Figure 44 has been generated and will be integrated into the document.</t>
  </si>
  <si>
    <t>No action required - the CQI is measuring the quality of the channel.</t>
  </si>
  <si>
    <t>Accept - update the figure - TE needs an editable version.</t>
  </si>
  <si>
    <t>accepted - clause 7 can not contain informative text - move to an annex.  The annex will be its own annex.</t>
  </si>
  <si>
    <t>Closed - the figure is OK as is - meaning is still clear in black and white</t>
  </si>
  <si>
    <t>Accepted - the figure needs to be updated and the TE needs the source figure.</t>
  </si>
  <si>
    <t>Accepted - see 10/563r0 - add reference to 15.4 in sub-clause 2.1</t>
  </si>
  <si>
    <t>Remedy is to delete Annex C as per doc 10/563r0.</t>
  </si>
  <si>
    <t>Accepted - reference doc 10/159r3, slides 22 to 26.  The following changes are required by the committee: 1) break table on slide 24 into two tables with the first table indicating the "normal header" and the second table indicating the "dimmed OOK header extension".  2) Switch the reserved bit and dimmed OOK bit locations.</t>
  </si>
  <si>
    <t>Reject - because of flicker mitigation, we do not have schemes that cause flickering.  Closed.</t>
  </si>
  <si>
    <t>Rejected - this MCS is not in the document.</t>
  </si>
  <si>
    <t>Resolved based upon doc 10/518r0.</t>
  </si>
  <si>
    <t>Rejected as per 10/383r6, slide 22.</t>
  </si>
  <si>
    <t>Accepted - TE fully intends to comply with style manual.  Annexes will be reordered for the recircu.</t>
  </si>
  <si>
    <t>Accept in pricniple - the editing of 6.9.6 and 5.5.x has been accomplished via docs 10/578r0 and 10/579r0.</t>
  </si>
  <si>
    <t>Accept in pricniple - the editing of 6.9.6 and 5.5.x has been accomplished via doc 10/579r0.</t>
  </si>
  <si>
    <t>Accepted - updated figure</t>
  </si>
  <si>
    <t>Comment T-CID 75 is resolved via the text and editing instructions in doc 10/539r2.  Also throughout the document, use specific terminology for the physical layers as PHY I,  PHY II and PHY III.</t>
  </si>
  <si>
    <t>Resolution of this comment is via the editing instructions found in doc 10/578 latest revision.</t>
  </si>
  <si>
    <t>Agree - the resolution took signficant debate.  Resolution of this comment is via the editing instructions found in doc 10/578 latest revision.</t>
  </si>
  <si>
    <t>comment accepted - in regards to referencing FFD, refer to 10/383r4, slide 3.  But the MSCs in general need to be corrected.  The TE will assure that the MSCs match the written description in the draft text.</t>
  </si>
  <si>
    <t>D1
Figure #</t>
    <phoneticPr fontId="40" type="noConversion"/>
  </si>
  <si>
    <t>D2
Figure #</t>
    <phoneticPr fontId="40" type="noConversion"/>
  </si>
  <si>
    <t>Have source file?</t>
    <phoneticPr fontId="40" type="noConversion"/>
  </si>
  <si>
    <t>Updated
and
MSC</t>
    <phoneticPr fontId="40" type="noConversion"/>
  </si>
  <si>
    <t>WMF</t>
    <phoneticPr fontId="40" type="noConversion"/>
  </si>
  <si>
    <t>Figure Title</t>
    <phoneticPr fontId="40" type="noConversion"/>
  </si>
  <si>
    <t>Related CID</t>
    <phoneticPr fontId="40" type="noConversion"/>
  </si>
  <si>
    <t>Assigned</t>
    <phoneticPr fontId="40" type="noConversion"/>
  </si>
  <si>
    <t>Supported MAC topologies</t>
    <phoneticPr fontId="40" type="noConversion"/>
  </si>
  <si>
    <t>38, 44</t>
    <phoneticPr fontId="40" type="noConversion"/>
  </si>
  <si>
    <t>Sridhar</t>
    <phoneticPr fontId="40" type="noConversion"/>
  </si>
  <si>
    <t>Illustration of Modulation Domain Spectrum</t>
    <phoneticPr fontId="40" type="noConversion"/>
  </si>
  <si>
    <t>VLC-WPAN device architecture</t>
    <phoneticPr fontId="40" type="noConversion"/>
  </si>
  <si>
    <t>Jason</t>
    <phoneticPr fontId="40" type="noConversion"/>
  </si>
  <si>
    <t>LED lighting source being used for VLC transmission</t>
    <phoneticPr fontId="40" type="noConversion"/>
  </si>
  <si>
    <t>FDM separation of the PHY types in the modulation domain</t>
    <phoneticPr fontId="40" type="noConversion"/>
  </si>
  <si>
    <t>Idle Pattern and Adjustment Time Dimming</t>
    <phoneticPr fontId="40" type="noConversion"/>
  </si>
  <si>
    <t>Superframe structure without GTSs</t>
    <phoneticPr fontId="40" type="noConversion"/>
  </si>
  <si>
    <t>Superframe structure with GTSs</t>
    <phoneticPr fontId="40" type="noConversion"/>
  </si>
  <si>
    <t>Communication to a coordinator in a beacon-enabled VLC WPAN</t>
    <phoneticPr fontId="40" type="noConversion"/>
  </si>
  <si>
    <t>143, 148, 149, 154, 156</t>
    <phoneticPr fontId="40" type="noConversion"/>
  </si>
  <si>
    <t>ETRI</t>
    <phoneticPr fontId="40" type="noConversion"/>
  </si>
  <si>
    <t>Communication to a coordinator in a nonbeacon-enabled VLC WPAN</t>
    <phoneticPr fontId="40" type="noConversion"/>
  </si>
  <si>
    <t>Communication from a coordinator in a nonbeacon-enabled VLC WPAN</t>
    <phoneticPr fontId="40" type="noConversion"/>
  </si>
  <si>
    <t>Schematic view of the beacon frame and the PHY packet</t>
    <phoneticPr fontId="40" type="noConversion"/>
  </si>
  <si>
    <t>162, 167, 174</t>
    <phoneticPr fontId="40" type="noConversion"/>
  </si>
  <si>
    <t>Schematic view of the data frame and the PHY packet</t>
    <phoneticPr fontId="40" type="noConversion"/>
  </si>
  <si>
    <t>Schematic view of the acknowlegement frame and the PHY packet</t>
    <phoneticPr fontId="40" type="noConversion"/>
  </si>
  <si>
    <t>162, 167, 174,653, 655, 656</t>
    <phoneticPr fontId="40" type="noConversion"/>
  </si>
  <si>
    <t>Schematic view of the MAC command frame and the PHY packet</t>
    <phoneticPr fontId="40" type="noConversion"/>
  </si>
  <si>
    <t>Visible/Dimming Frame</t>
    <phoneticPr fontId="40" type="noConversion"/>
  </si>
  <si>
    <t>Service primitives</t>
    <phoneticPr fontId="40" type="noConversion"/>
  </si>
  <si>
    <t>PHY layer service access points</t>
    <phoneticPr fontId="40" type="noConversion"/>
  </si>
  <si>
    <t>Different data modes supported by the MAC (single, packed, burst)</t>
    <phoneticPr fontId="40" type="noConversion"/>
  </si>
  <si>
    <t>298, 303</t>
    <phoneticPr fontId="40" type="noConversion"/>
  </si>
  <si>
    <t xml:space="preserve">Format of the PPDU </t>
    <phoneticPr fontId="40" type="noConversion"/>
  </si>
  <si>
    <t>333, 334</t>
    <phoneticPr fontId="40" type="noConversion"/>
  </si>
  <si>
    <t xml:space="preserve">CSK PPDU </t>
    <phoneticPr fontId="40" type="noConversion"/>
  </si>
  <si>
    <t>merged with Figure 21</t>
    <phoneticPr fontId="40" type="noConversion"/>
  </si>
  <si>
    <t>Default preamble transmission</t>
    <phoneticPr fontId="40" type="noConversion"/>
  </si>
  <si>
    <t>338, 354</t>
    <phoneticPr fontId="40" type="noConversion"/>
  </si>
  <si>
    <t>Proposed preambles for various topology modes</t>
    <phoneticPr fontId="40" type="noConversion"/>
  </si>
  <si>
    <t>Burst preamble transmission</t>
    <phoneticPr fontId="40" type="noConversion"/>
  </si>
  <si>
    <t>CCITT CRC-16 Implementation</t>
    <phoneticPr fontId="40" type="noConversion"/>
  </si>
  <si>
    <t>Example of CRC calculations</t>
    <phoneticPr fontId="40" type="noConversion"/>
  </si>
  <si>
    <t>Reference modulator diagram</t>
    <phoneticPr fontId="40" type="noConversion"/>
  </si>
  <si>
    <t>433, 434</t>
    <phoneticPr fontId="40" type="noConversion"/>
  </si>
  <si>
    <t>Rate 1/4 convolutional encoder</t>
    <phoneticPr fontId="40" type="noConversion"/>
  </si>
  <si>
    <t>Rate 1/3 convolutional encoder</t>
    <phoneticPr fontId="40" type="noConversion"/>
  </si>
  <si>
    <t>Rate 1/2 convolutional encoder</t>
    <phoneticPr fontId="40" type="noConversion"/>
  </si>
  <si>
    <t>Puncturing to obtain rate 2.3 convolutional code from rate 1/2 code</t>
    <phoneticPr fontId="40" type="noConversion"/>
  </si>
  <si>
    <t>Interleaver for PHY 1</t>
    <phoneticPr fontId="40" type="noConversion"/>
  </si>
  <si>
    <t>Interleaver and puncture location equations</t>
    <phoneticPr fontId="40" type="noConversion"/>
  </si>
  <si>
    <t>An example of 4B6B with NRZ OOK</t>
    <phoneticPr fontId="40" type="noConversion"/>
  </si>
  <si>
    <t>GF(256) encoder usage with 4B6B encoder</t>
    <phoneticPr fontId="40" type="noConversion"/>
  </si>
  <si>
    <t xml:space="preserve">Color constellations for CSK </t>
    <phoneticPr fontId="40" type="noConversion"/>
  </si>
  <si>
    <t>CSK system</t>
    <phoneticPr fontId="40" type="noConversion"/>
  </si>
  <si>
    <t>CIE 1931 xy color coordinate</t>
    <phoneticPr fontId="40" type="noConversion"/>
  </si>
  <si>
    <t>482, 491</t>
    <phoneticPr fontId="40" type="noConversion"/>
  </si>
  <si>
    <t>channel propagation matrix</t>
    <phoneticPr fontId="40" type="noConversion"/>
  </si>
  <si>
    <t>Propagation compensation</t>
    <phoneticPr fontId="40" type="noConversion"/>
  </si>
  <si>
    <t>CSK system with color calibration</t>
    <phoneticPr fontId="40" type="noConversion"/>
  </si>
  <si>
    <t>Walsh code for color calibration</t>
    <phoneticPr fontId="40" type="noConversion"/>
  </si>
  <si>
    <t>Color constellation for CSK</t>
    <phoneticPr fontId="40" type="noConversion"/>
  </si>
  <si>
    <t>479, 514</t>
    <phoneticPr fontId="40" type="noConversion"/>
  </si>
  <si>
    <t>Visibility Patterns</t>
    <phoneticPr fontId="40" type="noConversion"/>
  </si>
  <si>
    <t>Generating high resolution visibility patterns</t>
    <phoneticPr fontId="40" type="noConversion"/>
  </si>
  <si>
    <t>Lighting Dimming Model</t>
    <phoneticPr fontId="40" type="noConversion"/>
  </si>
  <si>
    <t>Flicker compensation</t>
    <phoneticPr fontId="40" type="noConversion"/>
  </si>
  <si>
    <t>The MAC sublayer reference model</t>
    <phoneticPr fontId="40" type="noConversion"/>
  </si>
  <si>
    <t>Message sequence chart describing the MAC data service</t>
    <phoneticPr fontId="40" type="noConversion"/>
  </si>
  <si>
    <t>Message sequence chart for association</t>
  </si>
  <si>
    <t>Message sequence chart for disassociation initiated by a device</t>
    <phoneticPr fontId="40" type="noConversion"/>
  </si>
  <si>
    <t>Message sequence chart for disassociation initiated by a coordinator, using indirect transmission, in a beacon-enabled VLC WPAN</t>
    <phoneticPr fontId="40" type="noConversion"/>
  </si>
  <si>
    <t>Message sequence chart for GTS allocation initiated by a device</t>
    <phoneticPr fontId="40" type="noConversion"/>
  </si>
  <si>
    <t>Message sequence chart for GTS deallocation initiated by a device (a) and the PAN coordinator (b)</t>
    <phoneticPr fontId="40" type="noConversion"/>
  </si>
  <si>
    <t>Message sequence chart for changing the state of the receiver</t>
    <phoneticPr fontId="40" type="noConversion"/>
  </si>
  <si>
    <t>Message sequence chart for updating the superframe configuration</t>
    <phoneticPr fontId="40" type="noConversion"/>
  </si>
  <si>
    <t>Message sequence chart for synchronizing to a coordinator in a beacon-enabled VLC WPAN</t>
    <phoneticPr fontId="40" type="noConversion"/>
  </si>
  <si>
    <t>Message sequence chart for performing the dimming function</t>
    <phoneticPr fontId="40" type="noConversion"/>
  </si>
  <si>
    <t>627, 632, 632a</t>
    <phoneticPr fontId="40" type="noConversion"/>
  </si>
  <si>
    <t>ETRI - Jang</t>
    <phoneticPr fontId="40" type="noConversion"/>
  </si>
  <si>
    <t>General MAC frame format</t>
    <phoneticPr fontId="40" type="noConversion"/>
  </si>
  <si>
    <t>Format of the Frame Control field</t>
    <phoneticPr fontId="40" type="noConversion"/>
  </si>
  <si>
    <t>Typical FCS implementation</t>
    <phoneticPr fontId="40" type="noConversion"/>
  </si>
  <si>
    <t>Beacon frame format</t>
    <phoneticPr fontId="40" type="noConversion"/>
  </si>
  <si>
    <t>Format of the GTS information fields</t>
    <phoneticPr fontId="40" type="noConversion"/>
  </si>
  <si>
    <t>Format of the pending address information fields</t>
    <phoneticPr fontId="40" type="noConversion"/>
  </si>
  <si>
    <t>Format of the Superframe Specification field</t>
    <phoneticPr fontId="40" type="noConversion"/>
  </si>
  <si>
    <t>Format of the GTS Specification field</t>
    <phoneticPr fontId="40" type="noConversion"/>
  </si>
  <si>
    <t>Format of the GTS Directions field</t>
    <phoneticPr fontId="40" type="noConversion"/>
  </si>
  <si>
    <t>Format of the GTS descriptor</t>
    <phoneticPr fontId="40" type="noConversion"/>
  </si>
  <si>
    <t>Format of the Pending Address Specification field</t>
    <phoneticPr fontId="40" type="noConversion"/>
  </si>
  <si>
    <t>Acknowledgment frame format</t>
    <phoneticPr fontId="40" type="noConversion"/>
  </si>
  <si>
    <t>653, 655, 656</t>
    <phoneticPr fontId="40" type="noConversion"/>
  </si>
  <si>
    <t>ETRI - Kim</t>
    <phoneticPr fontId="40" type="noConversion"/>
  </si>
  <si>
    <t>B-ACK frame payload</t>
    <phoneticPr fontId="40" type="noConversion"/>
  </si>
  <si>
    <t>x</t>
    <phoneticPr fontId="40" type="noConversion"/>
  </si>
  <si>
    <t>B-ACK frame bitmap</t>
    <phoneticPr fontId="40" type="noConversion"/>
  </si>
  <si>
    <t>Information element format</t>
    <phoneticPr fontId="40" type="noConversion"/>
  </si>
  <si>
    <t>Modify in FM</t>
    <phoneticPr fontId="40" type="noConversion"/>
  </si>
  <si>
    <t>Cascading two identical codes to generate 16 bit codewords</t>
    <phoneticPr fontId="40" type="noConversion"/>
  </si>
  <si>
    <t>Capabilities IE</t>
    <phoneticPr fontId="40" type="noConversion"/>
  </si>
  <si>
    <t>The aggregation and guard bitmap</t>
    <phoneticPr fontId="40" type="noConversion"/>
  </si>
  <si>
    <t>Data frame format</t>
    <phoneticPr fontId="40" type="noConversion"/>
  </si>
  <si>
    <t>Association request command format</t>
    <phoneticPr fontId="40" type="noConversion"/>
  </si>
  <si>
    <t>Association response command format</t>
    <phoneticPr fontId="40" type="noConversion"/>
  </si>
  <si>
    <t>Disassociation notification command format</t>
    <phoneticPr fontId="40" type="noConversion"/>
  </si>
  <si>
    <t>Data request command format</t>
    <phoneticPr fontId="40" type="noConversion"/>
  </si>
  <si>
    <t>WPAN ID conflict notification command format</t>
    <phoneticPr fontId="40" type="noConversion"/>
  </si>
  <si>
    <t>Beacon request command format</t>
    <phoneticPr fontId="40" type="noConversion"/>
  </si>
  <si>
    <t>Coordinator realignment command format</t>
    <phoneticPr fontId="40" type="noConversion"/>
  </si>
  <si>
    <t>GTS request command format</t>
    <phoneticPr fontId="40" type="noConversion"/>
  </si>
  <si>
    <t>GTS Characteristics field format</t>
    <phoneticPr fontId="40" type="noConversion"/>
  </si>
  <si>
    <t>Blinking Notification Command</t>
    <phoneticPr fontId="40" type="noConversion"/>
  </si>
  <si>
    <t>Dimming notification command</t>
    <phoneticPr fontId="40" type="noConversion"/>
  </si>
  <si>
    <t>Fast link recovery command</t>
    <phoneticPr fontId="40" type="noConversion"/>
  </si>
  <si>
    <t>Mobility notification command</t>
    <phoneticPr fontId="40" type="noConversion"/>
  </si>
  <si>
    <t>GTS response command format</t>
    <phoneticPr fontId="40" type="noConversion"/>
  </si>
  <si>
    <t>Clock rate change notification format</t>
  </si>
  <si>
    <t>Multiple channel assignment command format</t>
    <phoneticPr fontId="40" type="noConversion"/>
  </si>
  <si>
    <t>Visibility frame command</t>
    <phoneticPr fontId="40" type="noConversion"/>
  </si>
  <si>
    <t>An example of the superframe structure</t>
    <phoneticPr fontId="40" type="noConversion"/>
  </si>
  <si>
    <t>Example usage of frame structure for multiple topologies (informative)</t>
    <phoneticPr fontId="40" type="noConversion"/>
  </si>
  <si>
    <t>E- 417</t>
    <phoneticPr fontId="40" type="noConversion"/>
  </si>
  <si>
    <t>Example of slot usage by a particular VLC device</t>
    <phoneticPr fontId="40" type="noConversion"/>
  </si>
  <si>
    <t>Usage of visible frames during idle or RX modes of operation</t>
    <phoneticPr fontId="40" type="noConversion"/>
  </si>
  <si>
    <t>The relationship between incoming and outgoing beacons</t>
    <phoneticPr fontId="40" type="noConversion"/>
  </si>
  <si>
    <t>IFS</t>
    <phoneticPr fontId="40" type="noConversion"/>
  </si>
  <si>
    <t>Random Access Flowchart</t>
    <phoneticPr fontId="40" type="noConversion"/>
  </si>
  <si>
    <t>Starting a PAN</t>
    <phoneticPr fontId="40" type="noConversion"/>
  </si>
  <si>
    <t>MSC</t>
    <phoneticPr fontId="40" type="noConversion"/>
  </si>
  <si>
    <t>Concept of aggregation channel and guard channel</t>
    <phoneticPr fontId="40" type="noConversion"/>
  </si>
  <si>
    <t>Successful data transmission without an acknowledgment</t>
    <phoneticPr fontId="40" type="noConversion"/>
  </si>
  <si>
    <t>Successful data transmission with an acknowledgment</t>
    <phoneticPr fontId="40" type="noConversion"/>
  </si>
  <si>
    <t>Transmission scenarios, using direct transmission, for frame reliability</t>
    <phoneticPr fontId="40" type="noConversion"/>
  </si>
  <si>
    <t>CFP defragmentation on GTS deallocations</t>
    <phoneticPr fontId="40" type="noConversion"/>
  </si>
  <si>
    <t>An example of the process of device stopping data transmission
based on the retransmission count, and triggering FLR.</t>
    <phoneticPr fontId="40" type="noConversion"/>
  </si>
  <si>
    <t>An example of the process of the coordinator stopping sending
data based on the retransmission count, and triggering FLR.</t>
    <phoneticPr fontId="40" type="noConversion"/>
  </si>
  <si>
    <t>Flowchart of process for color band assisted fast link recovery</t>
    <phoneticPr fontId="40" type="noConversion"/>
  </si>
  <si>
    <t>Flowchart showing process of multiple angles assisted fast link recovery</t>
    <phoneticPr fontId="40" type="noConversion"/>
  </si>
  <si>
    <t>Step1 - Color Packet Usage for Connection procedure</t>
    <phoneticPr fontId="40" type="noConversion"/>
  </si>
  <si>
    <t>Step 2 - A Color Packet Usage for Exchange Information Procedure</t>
    <phoneticPr fontId="40" type="noConversion"/>
  </si>
  <si>
    <t>Step 3 - A Color Packet Usage for Transfer Data Procedure</t>
    <phoneticPr fontId="40" type="noConversion"/>
  </si>
  <si>
    <t>Step 4 - A Color Packet Usage for Transfer Disconnection Procedure</t>
    <phoneticPr fontId="40" type="noConversion"/>
  </si>
  <si>
    <t>Color Packet Client State Diagram</t>
    <phoneticPr fontId="40" type="noConversion"/>
  </si>
  <si>
    <t>Color Packet Host State Diagram</t>
    <phoneticPr fontId="40" type="noConversion"/>
  </si>
  <si>
    <t>A Color Packet usage in File Transfer Application</t>
    <phoneticPr fontId="40" type="noConversion"/>
  </si>
  <si>
    <t>792, 793, 794, 796, 797</t>
    <phoneticPr fontId="40" type="noConversion"/>
  </si>
  <si>
    <t>A Color Packet usage for Informing Data Transmission Quality to User</t>
    <phoneticPr fontId="40" type="noConversion"/>
  </si>
  <si>
    <t>Color packet</t>
    <phoneticPr fontId="40" type="noConversion"/>
  </si>
  <si>
    <t>Example of multiple channel usage</t>
    <phoneticPr fontId="40" type="noConversion"/>
  </si>
  <si>
    <t>Multi-channel information</t>
  </si>
  <si>
    <t>Physical and logical mobility</t>
    <phoneticPr fontId="40" type="noConversion"/>
  </si>
  <si>
    <t>Cell configuration for VLC mobility</t>
    <phoneticPr fontId="40" type="noConversion"/>
  </si>
  <si>
    <t>Mobility using boundary information</t>
    <phoneticPr fontId="40" type="noConversion"/>
  </si>
  <si>
    <t>Mobility using boundary information in multi-cell overlapped</t>
    <phoneticPr fontId="40" type="noConversion"/>
  </si>
  <si>
    <t>Same optical source ID assignment</t>
    <phoneticPr fontId="40" type="noConversion"/>
  </si>
  <si>
    <t>Cell configuration by using G_cell_ID</t>
    <phoneticPr fontId="40" type="noConversion"/>
  </si>
  <si>
    <t>Fractional resource assignment</t>
    <phoneticPr fontId="40" type="noConversion"/>
  </si>
  <si>
    <t>Granular cell and fractional resource assignment for mobility</t>
    <phoneticPr fontId="40" type="noConversion"/>
  </si>
  <si>
    <t>Spatial mobility using ACK frame</t>
    <phoneticPr fontId="40" type="noConversion"/>
  </si>
  <si>
    <t>Extended preamble mode provided by the MAC</t>
    <phoneticPr fontId="40" type="noConversion"/>
  </si>
  <si>
    <t>Truncated preamble in extended preamble mode for utilizing idle time for visibility</t>
    <phoneticPr fontId="40" type="noConversion"/>
  </si>
  <si>
    <t>Usage of visible frames during star topology operation</t>
    <phoneticPr fontId="40" type="noConversion"/>
  </si>
  <si>
    <t>Architecture of general LED signboard</t>
    <phoneticPr fontId="40" type="noConversion"/>
  </si>
  <si>
    <t>Operation of 16x16 Signboard</t>
    <phoneticPr fontId="40" type="noConversion"/>
  </si>
  <si>
    <t>TDM for Signboard</t>
    <phoneticPr fontId="40" type="noConversion"/>
  </si>
  <si>
    <t>TDM 1 for Signboard</t>
    <phoneticPr fontId="40" type="noConversion"/>
  </si>
  <si>
    <t>TDM 2 for Signboard</t>
    <phoneticPr fontId="40" type="noConversion"/>
  </si>
  <si>
    <t>Channel assignment of MS information</t>
    <phoneticPr fontId="40" type="noConversion"/>
  </si>
  <si>
    <t>Hopping pattern assignment</t>
    <phoneticPr fontId="40" type="noConversion"/>
  </si>
  <si>
    <t>Format of the auxiliary security header</t>
    <phoneticPr fontId="40" type="noConversion"/>
  </si>
  <si>
    <t>Security Control field format</t>
    <phoneticPr fontId="40" type="noConversion"/>
  </si>
  <si>
    <t>Format for the Key Identifier field, if present</t>
    <phoneticPr fontId="40" type="noConversion"/>
  </si>
  <si>
    <t>CCM* nonce</t>
    <phoneticPr fontId="40" type="noConversion"/>
  </si>
  <si>
    <t>Need for dimming override capability</t>
    <phoneticPr fontId="40" type="noConversion"/>
  </si>
  <si>
    <t>Adapting dimmer pattern and data duty cycle depending on dimmer setting</t>
  </si>
  <si>
    <t>MSC for Dimming</t>
    <phoneticPr fontId="40" type="noConversion"/>
  </si>
  <si>
    <t>Using dimming pattern as signal to establish link to best infrastructure
device</t>
    <phoneticPr fontId="40" type="noConversion"/>
  </si>
  <si>
    <t>Usage of MAC layer to delay dimming and adapt resources for uninterrupted link</t>
    <phoneticPr fontId="40" type="noConversion"/>
  </si>
  <si>
    <t>E - 451, 452</t>
    <phoneticPr fontId="40" type="noConversion"/>
  </si>
  <si>
    <t>Clock rate selection for P2P topology (explicit notification)</t>
    <phoneticPr fontId="40" type="noConversion"/>
  </si>
  <si>
    <t>Clock rate selection for P2P topology (without explicit notification)</t>
    <phoneticPr fontId="40" type="noConversion"/>
  </si>
  <si>
    <t>clock rate selection for star topology (explicit notification)</t>
    <phoneticPr fontId="40" type="noConversion"/>
  </si>
  <si>
    <t>clock rate selection for star topology (without explicit notification)</t>
    <phoneticPr fontId="40" type="noConversion"/>
  </si>
  <si>
    <t>Clock rate selection for broadcast/multicast (assuming bi-directional communication)</t>
    <phoneticPr fontId="40" type="noConversion"/>
  </si>
  <si>
    <t>clock rate selection for broadcast/multicast (bi-directional communication and no explicit notification)</t>
    <phoneticPr fontId="40" type="noConversion"/>
  </si>
  <si>
    <t>WPAN start message sequence chart—coordinator</t>
    <phoneticPr fontId="40" type="noConversion"/>
  </si>
  <si>
    <t>Association message sequence chart—device</t>
    <phoneticPr fontId="40" type="noConversion"/>
  </si>
  <si>
    <t>Association message sequence chart—coordinator</t>
    <phoneticPr fontId="40" type="noConversion"/>
  </si>
  <si>
    <t>Passive scan message sequence chart</t>
    <phoneticPr fontId="40" type="noConversion"/>
  </si>
  <si>
    <t>Active scan message sequence chart</t>
    <phoneticPr fontId="40" type="noConversion"/>
  </si>
  <si>
    <t>Data transmission message sequence chart—originator</t>
  </si>
  <si>
    <t>Data transmission message sequence chart—recipient</t>
    <phoneticPr fontId="40" type="noConversion"/>
  </si>
  <si>
    <t>A.1</t>
    <phoneticPr fontId="40" type="noConversion"/>
  </si>
  <si>
    <t>A VLC application using traffic signal light sources</t>
    <phoneticPr fontId="40" type="noConversion"/>
  </si>
  <si>
    <t>B.1</t>
    <phoneticPr fontId="40" type="noConversion"/>
  </si>
  <si>
    <t>A VLC application using colored light sources</t>
    <phoneticPr fontId="40" type="noConversion"/>
  </si>
  <si>
    <t>C.1</t>
    <phoneticPr fontId="40" type="noConversion"/>
  </si>
  <si>
    <t>A VLC application using WDM technology</t>
    <phoneticPr fontId="40" type="noConversion"/>
  </si>
  <si>
    <t>Typical Si photo-detector wavelength sensitivity</t>
    <phoneticPr fontId="40" type="noConversion"/>
  </si>
  <si>
    <t>Basic concept of Variable PPM</t>
    <phoneticPr fontId="40" type="noConversion"/>
  </si>
  <si>
    <t>Waveform of VPM signal with 75% pulse width</t>
    <phoneticPr fontId="40" type="noConversion"/>
  </si>
  <si>
    <t>Dimming Control by VPM</t>
    <phoneticPr fontId="40" type="noConversion"/>
  </si>
  <si>
    <t>New figure</t>
    <phoneticPr fontId="40" type="noConversion"/>
  </si>
  <si>
    <t>7.1.17.1</t>
    <phoneticPr fontId="40" type="noConversion"/>
  </si>
  <si>
    <t>5.5.3.2.1</t>
    <phoneticPr fontId="40" type="noConversion"/>
  </si>
  <si>
    <t>5.5.3.2.2</t>
    <phoneticPr fontId="40" type="noConversion"/>
  </si>
  <si>
    <t>5.6.4.6</t>
    <phoneticPr fontId="40" type="noConversion"/>
  </si>
  <si>
    <t>Color frame</t>
    <phoneticPr fontId="40" type="noConversion"/>
  </si>
  <si>
    <t>Accept the remedy shown in document 10/461r0 (change table 84 to table 85).  Also, see doc 10/598, latest revision, for specific text to be included in D2.</t>
  </si>
  <si>
    <t>Accepted - editing instructions are found in 10/491r0, slide 6.  For sake of due deligents, the committee reviewed all .request and .confirm primitives to assure these were in compliance, and they were.  Also, see doc 10/598, latest revision, for specific text to be included in D2.</t>
  </si>
  <si>
    <t>Accept - the new figure can be found in doc 10/491r0, slide 9.  Il Soon Jang will email the visio version of this figure to the TE.  Also, see doc 10/598, latest revision, for specific text to be included in D2.</t>
  </si>
  <si>
    <t>Accepted - the implementation of the resolution of 632 will also resolve and close this comment.  Also, see doc 10/598, latest revision, for specific text to be included in D2.</t>
  </si>
  <si>
    <t>Note: in doc 10/598r0, there is a Figure 60 which is actually misnumbered with respect to D1 and is actually applicable to Figure 61 from draft D1.</t>
  </si>
  <si>
    <t>Accept in prinicple - this comment will be resolved as part of the remedy of T-CID 251 and 253.  Note: text for this T-CID can be found in document 10/597, latest revision.</t>
  </si>
  <si>
    <t>Accepted - follow the editing instructions in doc 10/469r0.  There are two parts to the edit - implement both parts.  The second part of the remedy will be resolved with the implementation of T-CID 251 and 253.  Note: text for this T-CID can be found in document 10/597, latest revision.</t>
  </si>
  <si>
    <t>Accept in prinicple - this comment will be resolved as part of the remedy of T-CID 251 and 253.    Note: text for this T-CID can be found in document 10/597, latest revision.</t>
  </si>
  <si>
    <t>Accepted - follow the editing instructions in doc 10/469r0 on slide 11; that is, delete the last row in table 10 and the associated request and confirm sections (6.2.2.9 and 6.2.2.10).  Note: text for this T-CID can be found in document 10/597, latest revision.</t>
  </si>
  <si>
    <t>Reject as per 10/469r0, slide 25.    Note: text for this T-CID can be found in document 10/597, latest revision.</t>
  </si>
  <si>
    <t>Reject as per 10/469r0, slide 27.  Also, the text in 6.2.2.9 is going to be deleted.  Note: text for this T-CID can be found in document 10/597, latest revision.</t>
  </si>
  <si>
    <t>Accepted in principle - the implementation of T-CID 256 will result in the deletion of the problem.    Note: text for this T-CID can be found in document 10/597, latest revision.</t>
  </si>
  <si>
    <t>Accepted in principle - the implementation of T-CID 256 will result in the deletion of the problem.  Note: text for this T-CID can be found in document 10/597, latest revision.</t>
  </si>
  <si>
    <t>Accepted – delete the RF-SAP from figure 19.  And as per the motion passed during the SAN meeting (July 10), replace RF SAP with OPTICAL SAP.  Reference doc 10/597, latest revision for figures and text.    Note: text for this T-CID can be found in document 10/597, latest revision.</t>
  </si>
  <si>
    <t>Reject as per 10/440r0.    Note: text for this T-CID can be found in document 10/597, latest revision.</t>
  </si>
  <si>
    <t>As per 10/440r0, slide 8, except use precise number; that is, 1023 B and 65,535 B.    Note: text for this T-CID can be found in document 10/597, latest revision.</t>
  </si>
  <si>
    <t>Accept as per 10/440r0, slide 9.    Note: text for this T-CID can be found in document 10/597, latest revision.</t>
  </si>
  <si>
    <t>from doc 10/388r1, accepted as per 10/348r0.   Editing instructions - use the text found in doc 10/596r1 or higher revision.</t>
  </si>
  <si>
    <t>Accepted - editing instructions are found in 10/383r7, slide 3.</t>
  </si>
  <si>
    <t>accepted in principle - delete the whole 5.2 section.  Clarification text will be added to the document that explains peer-to-peer where one of the devices is a coordiantor - editing instructions are found in 10/383r7, slide 4.</t>
  </si>
  <si>
    <t>accepted - do as suggested remedy - editing instructions are found in 10/383r7, slide 5.  Also, delete the sentence located on page 4, line 23 "An IEEE …. and coordinators".</t>
  </si>
  <si>
    <t>Accept in principle - Refer to the editing instructions found in doc 10/383r6, slide 11.  Instead of indicating the number of symbols, they ought to indicate the number of optical clock cycles.  In regards to the updating of Figure 107, a new figure 107 will be provided by Jaeseung.</t>
  </si>
  <si>
    <t>Technically 
accurated</t>
  </si>
  <si>
    <t>Jaeseung - requires updating for burst mode.  Is there something that needs to be done for dimmed OOK mode (Rick).</t>
  </si>
  <si>
    <t>Accept in principle - the editing instructions can be found in doc 10/383r7, slides 9, 10, 11 and 12.  Note that reference to VPM should be replaced by VPPM.</t>
  </si>
  <si>
    <t>accept - solution is based upon the material in doc 10/287r0.  Editing instructions in doc 10/406, latest revision.</t>
  </si>
  <si>
    <t>Accept - delete annex I.  The committee is asking ETRI to complete their summary text as a contributed white paper that will be included in the bibliography.  The reference to add to the bibilography shall reference document 10/615, latest revision (probably should include a link to 802.15 documents).</t>
  </si>
  <si>
    <t>Assigned to Jochim to provide a list of acronyms</t>
  </si>
  <si>
    <t>delete</t>
  </si>
  <si>
    <t>Rick will modify the figure</t>
  </si>
  <si>
    <t>accept - the material for resolving this comment is in 10/27r0 … editing instructions are found in doc 10/539r1.</t>
  </si>
  <si>
    <t>Accept in principle.  Delete figure 8 and make reference in clause 5.6.1 to refer to clause 7.6.1.1, figure 102.</t>
  </si>
  <si>
    <t xml:space="preserve">The resolution of this comment is found in the remedy of T-CID 43. </t>
  </si>
  <si>
    <t>accept in principle - there are actually 6 frame structures</t>
  </si>
  <si>
    <t>do as suggested remedy, but also add Color Frame</t>
  </si>
  <si>
    <t xml:space="preserve">accept as per T-CID55 in 10/397r0 … remove the word “informative”.  </t>
  </si>
  <si>
    <t>Accept in principle - 5.7 has been deleted.</t>
  </si>
  <si>
    <t>It is an editorial comment, discretion left to the editor.</t>
  </si>
  <si>
    <t>Remove reference to annex X.</t>
  </si>
  <si>
    <t>mention that option implies that at least PHY I or PHY II shall be implemented - the standard does not require all PHYs to be implemented.  If PHY III is implemented then PHY II shall be implemented.</t>
  </si>
  <si>
    <t>Use PHY III.</t>
  </si>
  <si>
    <t>Still pending from Jason</t>
  </si>
  <si>
    <t>Accept - this issue is discussed in doc 10/469r0.  Note: text for this T-CID can be found in document 10/597, latest revision.</t>
  </si>
  <si>
    <t>accept resolution - it is Table 25.</t>
  </si>
  <si>
    <t xml:space="preserve">do as suggested remedy. Need to check in the end before changing color. </t>
  </si>
  <si>
    <t>deleted</t>
  </si>
  <si>
    <t>accepted 08/0656r3</t>
  </si>
  <si>
    <t>already done</t>
  </si>
  <si>
    <t xml:space="preserve">do as suggested remedy - accept in principle. Check - Joachim to provide. </t>
  </si>
  <si>
    <t>all deleted</t>
  </si>
  <si>
    <t xml:space="preserve">accepted - the text will be found in document 10/459, latest revision. </t>
  </si>
  <si>
    <t>do as suggested remedy. Using mobile device (already  done)</t>
  </si>
  <si>
    <t>accepted (already done)</t>
  </si>
  <si>
    <t>accepted - use coordinator. Need to integrate figure from Jason</t>
  </si>
  <si>
    <t>accepted in principle - delete line 49 to 52 (two sentences). Already done (but slightly different resolution)</t>
  </si>
  <si>
    <t xml:space="preserve">accept - TE will remove all nromative language from clause 5. check in the end before changing color. </t>
  </si>
  <si>
    <t>accepted - editorial - Jason has updated the figure - but the figure has not been integrated into the draft</t>
  </si>
  <si>
    <t>hard</t>
    <phoneticPr fontId="41" type="noConversion"/>
  </si>
  <si>
    <t>accepted in principle - remove the word "informative" from the clause title. (already deleted)</t>
  </si>
  <si>
    <t xml:space="preserve">do as suggested remedy. Did global search for "we". </t>
  </si>
  <si>
    <t xml:space="preserve">accepted as per 10/397r0. Removed all reference to text (informative) </t>
  </si>
  <si>
    <t>do as suggested remedy</t>
    <phoneticPr fontId="41" type="noConversion"/>
  </si>
  <si>
    <t>Accept - editing instructions can be found in document 10/521r0, slides 4 &amp; 5. Jason has edited figure - pending integration</t>
  </si>
  <si>
    <t xml:space="preserve">Put the labels for the x-axis and y-axis. Need to add to Figure 5. </t>
  </si>
  <si>
    <t>do as suggested remedy. (already done)</t>
  </si>
  <si>
    <t>Use the resolution as shown in doc 10/472r0, slide 10 - but instead of using the word "can be" use the word "is".  Also, do an intelligent search to replace the word "compensation" with the word "mitigation". Change to 578</t>
  </si>
  <si>
    <t>Use the resolution as shown in doc 10/472r0, slide 10 - but instead of using the word "can be" use the word "is".  Also, do an intelligent search to replace the word "compensation" with the word "mitigation". 578</t>
  </si>
  <si>
    <t>Accept in principle.  This is actually a comment that is resolved via text modification in clause 6.9.6.  This comment is resolved via the editing instructions found in document 10/508, latest revision, with the following additions: i) in clause 6.9.6.1.1 add "an overview of OOK dimming is presented in clause 5.X.X" and ii) in clause 6.9.6.3 add the text in 10/497r1; that is, the text in 10/497r1 needs to be merged with that in 10/508, latest revision,, including adding dimmed OOK mode. 578</t>
  </si>
  <si>
    <t>Editor instructions - ignore the remedy of 10/397r0 and instead delete this sentence 578</t>
  </si>
  <si>
    <t>do as suggested remedy. 578</t>
  </si>
  <si>
    <t>accept. 578</t>
  </si>
  <si>
    <t>Figure 6 describes the idle pattern dimming as well as the adjustment time dimming.</t>
    <phoneticPr fontId="7" type="noConversion"/>
  </si>
  <si>
    <t>Remove the subclause 5.5.3.4</t>
    <phoneticPr fontId="7" type="noConversion"/>
  </si>
  <si>
    <t>Accept as per 10/407r1.  ETRI has provided source files for figure 10, 11 and 12. These figures need to be integrated.</t>
  </si>
  <si>
    <t xml:space="preserve">do as suggested remedy. These figures need to be integrated. </t>
  </si>
  <si>
    <t>accepted - The figures have been modified.These figures need to be integrated.</t>
  </si>
  <si>
    <t>Accept as per 10/407r1.  ETRI has provided source files for figure 10, 11 and 12. needs to be integrated</t>
  </si>
  <si>
    <t>accepted - modify the figure to indicate the last ack is optional - ETRI has provided this figure (9, 10, 11, 12). Needs to be integrated.</t>
  </si>
  <si>
    <t xml:space="preserve">accept in principle as per doc 493r2, slide 4 but reject remedy. The TE needs to make sure there is no normative text in 5.6.4.1 to 5.6.4.5 and the figures in that section which seem normative have been supplied by Dae Ho Kim.  Removed normative text and redundant text in these clauses. Figures need to be updated. </t>
  </si>
  <si>
    <t>resolved as duplicate of CID 169, 170. Also see 407r1. 407r1 does not mention this CID</t>
  </si>
  <si>
    <t>reject. The committee feels that the text in that section is not normative but descriptive. Resolution to accept as in 493r2 is not applicable.  NO CHANGE</t>
  </si>
  <si>
    <t xml:space="preserve">Accept as in 493r2. slide 7. This has been resolved already as per CIDs 329. There is no change because of the implementation of CID 329.  needs new figures before it can be closed. </t>
  </si>
  <si>
    <t xml:space="preserve">Accept as in 493r2. slide 8. This has been resolved already as per CIDs 329. There is no change because of the implementation of CID 329. can be closed after new figures are merged. </t>
  </si>
  <si>
    <t xml:space="preserve">accept as per 493r2, slide 9. Add text provided in that slide. Dae Ho Kim has updated for Figure 17.  Text changes made. Figure needs to be updated. </t>
  </si>
  <si>
    <t xml:space="preserve">After reviewing the draft, it is believed clauses 5.6.5 and 7.6.1.5 adequately resolve this CID provided we add the following to the capabilities ID
 -- Use a reserved bit in PHY layer capabilities in Table 72 to indicate
CCA support. 
[Add in subclause 6.9.5 (CCA), line 48]
The CCA capability indication is provided as shown in Table 72 in
7.2.3.2.1. Rick to make these changes as part of section 7. 
</t>
  </si>
  <si>
    <t xml:space="preserve">Accept in principle - resolved as per T-CID 831. Color frame is used. </t>
  </si>
  <si>
    <t>Accept -  duplicate of 173</t>
  </si>
  <si>
    <t>resolution is to replace ecr with electroretinogram and not add to acronyms list since this only appears one time in the text. Deleted</t>
  </si>
  <si>
    <t xml:space="preserve">Accept in principle - clause 5.7 will be entinely deleted as per committee decision following presentation of 10/527r2.  Regulation references, in general, will be added in annex B but specific regulations are not presented in the standard.  Doc 10/530, latest revision, has a such a representative  list that can be included in the standard. Assigned to Rick Roberts for annex. </t>
  </si>
  <si>
    <t xml:space="preserve">Accept the change of a sentence as suggested remedy and Reject the merge of subclauses, refer the slide 9 in 10/475r0 </t>
  </si>
  <si>
    <t>Accept the suggested remedy as per doc 10/383r7, slide 6.</t>
  </si>
  <si>
    <t>We would like to suggest that the additional parameters for the use of color packet will be added to the clause 6.2.1.1.1 and the table 7 in the current D1 draft. 
The additional parameters is for the assignment of the color bands which transmit the corresponding psdu.</t>
    <phoneticPr fontId="7" type="noConversion"/>
  </si>
  <si>
    <t>Add the additional parameters for the use of color packet as follows ;
- PD-DATA.request 
- Name: band
- Type: integer
- Range: 0 ~ # of color bands</t>
    <phoneticPr fontId="7" type="noConversion"/>
  </si>
  <si>
    <t>Easy</t>
    <phoneticPr fontId="38" type="noConversion"/>
  </si>
  <si>
    <t>Insert reference sentence</t>
    <phoneticPr fontId="38" type="noConversion"/>
  </si>
  <si>
    <t>Accept - It is editorial comment.</t>
    <phoneticPr fontId="6" type="noConversion"/>
  </si>
  <si>
    <t>Add more descriptions on CSK constellation.</t>
    <phoneticPr fontId="7" type="noConversion"/>
  </si>
  <si>
    <t>Accept. We will delete radio.</t>
    <phoneticPr fontId="6" type="noConversion"/>
  </si>
  <si>
    <t xml:space="preserve">Reject
-VPM cannot generate high resolution duty cycles. </t>
    <phoneticPr fontId="6" type="noConversion"/>
  </si>
  <si>
    <t>Hard</t>
    <phoneticPr fontId="35" type="noConversion"/>
  </si>
  <si>
    <t>Originating CID</t>
  </si>
  <si>
    <t>Impacted Clause/CIDs</t>
  </si>
  <si>
    <t>Nature of cross clause remedy</t>
  </si>
  <si>
    <t>T-CID 653</t>
  </si>
  <si>
    <t>sub-clause 5.6.4.3</t>
  </si>
  <si>
    <r>
      <t xml:space="preserve">Accept - editing instructions are found on slide 2 of 10/484r0 and basically indicate that section 7.2.2.2 is replaced with the text in 10/481r0.  </t>
    </r>
    <r>
      <rPr>
        <sz val="10"/>
        <color indexed="10"/>
        <rFont val="Arial"/>
        <family val="2"/>
      </rPr>
      <t>In addition, both the text and the figure in sub-clause 5.6.4.3 need to be updated as per the resolution of this T-CID.</t>
    </r>
  </si>
  <si>
    <t>T-CID 635</t>
  </si>
  <si>
    <t>T-CIDs 177 and 247 (5.6.4.6 and 6.2.1.1.1 respectively)</t>
  </si>
  <si>
    <t xml:space="preserve">There is a problem with document 10/596 and until this is straighted out remedies that rely upon 10/596 are in question.  The problem with 10/596 is summarzied as …
1) In regards to Table xx2 … 
 I don’t understand the primitives in Table xx2.  How are these used?  For example, the description says the “Color frame is transmitted using macDuringASOCColor bandplan ID between MLME-ASSOCIATE.request and MLME-ASSOCIATE.confirm”.  To be honest, I just don’t understand what is intended here.  Where did macDuringASSOCColor come from?  Is this a primitive or is this a parameter?  I’m at a loss what to do because I don’t understand!  
2) In regards to Table xx3 …
Same problem as before.  Is this a primitive or a parameter?  If it is a parameter then what primitive does it belong to?  We need an explanation of what is intended and then perhaps we can fix this up!
3) In subclause 7.2.2.4 … CPI field
in regards to the CPI, how does this indicate if a color frame payload is included?  It is a 3 bit field so how are the 3 bits set to indicate what?  Also, I don’t understand what is meant by “color frame payload”?  Isn’t there always a payload; otherwise, what is the point of sending the color frame?  But perhaps I’m not understanding how this works.  Can you explain a bit more and then perhaps we can fix the text.
4) In subclause 7.2.2.4 … PDDI field
So how is this done?  What is meant by “such as channel quality”?  What else can be send and how do we encode the information.  The PDII is a 4 bit field so we have values from 0 to 15.  How are these values mapped to channel quality and what else can these bits indicate?
I did not review clause 7.6.10 (functional description) yet.  I’ll review that after I understand the above 4 issues.
</t>
  </si>
  <si>
    <t>Issue #</t>
  </si>
  <si>
    <t>Description</t>
  </si>
  <si>
    <t>Resolution</t>
  </si>
  <si>
    <t>1) In regards to Table xx2 …  I don’t understand the primitives in Table xx2.  How are these used?  For example, the description says the “Color frame is transmitted using macDuringASOCColor bandplan ID between MLME-ASSOCIATE.request and MLME-ASSOCIATE.confirm”.  To be honest, I just don’t understand what is intended here.  Where did macDuringASSOCColor come from?  Is this a primitive or is this a parameter?  I’m at a loss what to do because I don’t understand!  
2) In regards to Table xx3 … Same problem as before.  Is this a primitive or a parameter?  If it is a parameter then what primitive does it belong to?  We need an explanation of what is intended and then perhaps we can fix this up!
3) In subclause 7.2.2.4, CPI field ... in regards to the CPI, how does this indicate if a color frame payload is included?  It is a 3 bit field so how are the 3 bits set to indicate what?  Also, I don’t understand what is meant by “color frame payload”?  Isn’t there always a payload; otherwise, what is the point of sending the color frame?  But perhaps I’m not understanding how this works.  Can you explain a bit more and then perhaps we can fix the text.
4) In subclause 7.2.2.4, PDDI field ... So how is this done?  What is meant by “such as channel quality”?  What else can be send and how do we encode the information.  The PDII is a 4 bit field so we have values from 0 to 15.  How are these values mapped to channel quality and what else can these bits indicate?
I did not review clause 7.6.10 (functional description) yet.  I’ll review that after I understand the above 4 issues.</t>
  </si>
  <si>
    <t>T-CID 551, 553</t>
  </si>
  <si>
    <t xml:space="preserve">(From Jaeseung) I am working on making figures which are missed.  In figure 49, I found TBD. so I refer comment resolution sheet.  It is CID 551. So I delete TBD.  And then I found more CIDs which are related figure 49.  If you see the resolution of CID 553, it is "accept as per 10/383r2".  But, in 383r2 doc, I can not find resolution.  Maybe we missing it.  Please refer next contribution 383r2.  </t>
  </si>
  <si>
    <t>easy</t>
    <phoneticPr fontId="37" type="noConversion"/>
  </si>
  <si>
    <t>do as suggested remedy</t>
    <phoneticPr fontId="37" type="noConversion"/>
  </si>
  <si>
    <t>Huan-Bang Li</t>
    <phoneticPr fontId="7" type="noConversion"/>
  </si>
  <si>
    <t>easy</t>
    <phoneticPr fontId="41" type="noConversion"/>
  </si>
  <si>
    <t>I can't see how the CSK PHY coexist with other two PHYs</t>
    <phoneticPr fontId="7" type="noConversion"/>
  </si>
  <si>
    <t>ETRI</t>
    <phoneticPr fontId="7" type="noConversion"/>
  </si>
  <si>
    <t>5.5.3.2</t>
    <phoneticPr fontId="7" type="noConversion"/>
  </si>
  <si>
    <t>E</t>
    <phoneticPr fontId="7" type="noConversion"/>
  </si>
  <si>
    <t>Accepted - the specification will be in clause 6.  The editing instructions are in doc 10/262, latest revision. this needs to be co-worked with Rick since it involves changes in clause 7 as well.</t>
  </si>
  <si>
    <t>5.5.3.2.2</t>
    <phoneticPr fontId="7" type="noConversion"/>
  </si>
  <si>
    <t xml:space="preserve">Change the figure 6 so that the idle pattern dimming is separated from the adjustment time dimming. Add a figure to describe only the adjustment time dimming. </t>
    <phoneticPr fontId="7" type="noConversion"/>
  </si>
  <si>
    <t>5.5.3.4</t>
    <phoneticPr fontId="7" type="noConversion"/>
  </si>
  <si>
    <t>The title of 5.5.3.3, idle pattern, is the same with the title of 5.5.3.4</t>
    <phoneticPr fontId="7" type="noConversion"/>
  </si>
  <si>
    <t>5.6.4.6</t>
    <phoneticPr fontId="7" type="noConversion"/>
  </si>
  <si>
    <t>We would like to suggest that the new sub-clause of 5.6.4.6 for the use of color packet frame will be added to the clause 5.6.4 in the current D1 draft.</t>
    <phoneticPr fontId="7" type="noConversion"/>
  </si>
  <si>
    <t>1. Add the subclause of "5.6.4.6 Color Packet Frame"
2. Add the color packet frame structure in clause 5.6.4.6</t>
    <phoneticPr fontId="7" type="noConversion"/>
  </si>
  <si>
    <t>It would be helpful to include local or regional regulations on VLC.</t>
    <phoneticPr fontId="7" type="noConversion"/>
  </si>
  <si>
    <t>resolved by CID 205. CID 205 has nothing to do with proposed code.  I think the PHY header shows the proposed code. Recommend no change</t>
  </si>
  <si>
    <t>Are PHY type1, PHY type 2, and CSK PHY option at the same level? What is the meaning of 'option'?</t>
    <phoneticPr fontId="7" type="noConversion"/>
  </si>
  <si>
    <t>The draft standard will be edited as per the relevant slides in doc 10/342, latest revision.  Changes in clause 6 done. Requires Rick to implement some of the changes in Clause 7</t>
  </si>
  <si>
    <t>from doc 10/388r1, accepted as per 10/348r0.     Editing instructions - use the text found in doc 10/596r1 or higher revision. Assign to Rick since editing is in clause 7</t>
  </si>
  <si>
    <t xml:space="preserve">Accept size limit - itlic is an editorial comment.  Done with global search </t>
  </si>
  <si>
    <t xml:space="preserve">It is an editorial comment.  Cannot find this reference in 10/597. </t>
  </si>
  <si>
    <t>Accepted - reference doc 10/159r3, slides 22 to 26.  The following changes are required by the committee: 1) break table on slide 24 into two tables with the first table indicating the "normal header" and the second table indicating the "dimmed OOK header extension".  2) Switch the reserved bit and dimmed OOK bit locations. (need to update Figure 23 to show switched locations)</t>
  </si>
  <si>
    <t>Refer doc 10/383r6.  Specific editing instructions can be found on slide 13. Need to add text in Clause 7. Assigned to Rick</t>
  </si>
  <si>
    <t xml:space="preserve">Accept as per 10/397r1. There is no CSK PPDU now. </t>
  </si>
  <si>
    <t>TBD must be resolved</t>
    <phoneticPr fontId="7" type="noConversion"/>
  </si>
  <si>
    <t>accept with editorial changes</t>
  </si>
  <si>
    <t>accept in prinicple - but figure 23 is wrong and not the text, so fix the figure to say 64 to 16384. (Figure needs to be edited)</t>
  </si>
  <si>
    <t xml:space="preserve">accept. Edit figure 23  (needs to be edited) </t>
  </si>
  <si>
    <t>It writes that 'frame length field is 7 bits'. However, it takes values of more than 8 in Table 22.</t>
    <phoneticPr fontId="7" type="noConversion"/>
  </si>
  <si>
    <t xml:space="preserve">strong accept. Done. Check throughout draft and close. </t>
  </si>
  <si>
    <t xml:space="preserve">Accepted as per 10/487r0, slide 2. Assign to Rick to add  10/486r0 in annex and clause 7. </t>
  </si>
  <si>
    <t>accept. Assign to Rick as part of Annex</t>
  </si>
  <si>
    <t>Accepted as per 10/487r0, slide 3. Assign to Rick for clause 7</t>
  </si>
  <si>
    <t xml:space="preserve">Accepted as per 10/487r0, slide 4. Assign to Rick. </t>
  </si>
  <si>
    <t>shorted-&gt;shortened</t>
    <phoneticPr fontId="38" type="noConversion"/>
  </si>
  <si>
    <t>add the following text … "in accordance with the preamble restrictions of sections 6.4.1 and 6.4.2". Not applicable</t>
  </si>
  <si>
    <t>Accepted - editing details are found in doc 383r6, slide 4.  As mentioned in the 3rd bullet, in figure 28 in each block add reference to the appropriate clause. Figure needs updating</t>
  </si>
  <si>
    <t>I recommend to use PHY 1,2,3</t>
    <phoneticPr fontId="38" type="noConversion"/>
  </si>
  <si>
    <t>What is 'Pad'</t>
    <phoneticPr fontId="7" type="noConversion"/>
  </si>
  <si>
    <t xml:space="preserve">accepted as per slide 9, doc 10/337r0. need to move text to 6.9.6.2 - VPPM dimming </t>
  </si>
  <si>
    <t xml:space="preserve">This comment will be resolved via the implementation of T-CID 467. </t>
  </si>
  <si>
    <t xml:space="preserve">This comment is resolved via T-CID 739 and will be implemented when T-CID 739 is implemented. Assigned to Rick. </t>
  </si>
  <si>
    <t>Accepted - resolved as per doc 10/462r0, slide 5. r</t>
  </si>
  <si>
    <t>Accept</t>
    <phoneticPr fontId="6" type="noConversion"/>
  </si>
  <si>
    <t xml:space="preserve">Accept in principle - resolved as per doc 10/462r0, slide 5. </t>
  </si>
  <si>
    <t>Accepted - also modify the the existing text in this section by deleting the words "logic" in two places. Consider deleting this subclause in multiple places and moving it to a common place in 6.1</t>
  </si>
  <si>
    <t xml:space="preserve">see CID 455. </t>
  </si>
  <si>
    <t xml:space="preserve">Accept as per 10/397r1.  See T-CID 488. Figure needs to be updated for the reference modulator. </t>
  </si>
  <si>
    <t>accept in principle - editing instruction are in doc 10/540r2, slides 7, 8, 9, and 10. Rick needs to update annex with CIE reference</t>
  </si>
  <si>
    <t>"Figure 42" --&gt; "Figure 44"</t>
    <phoneticPr fontId="39" type="noConversion"/>
  </si>
  <si>
    <t>"below" --&gt; "Figure 42"</t>
    <phoneticPr fontId="39" type="noConversion"/>
  </si>
  <si>
    <t>"below equation" --&gt; "Figure 43"</t>
    <phoneticPr fontId="39" type="noConversion"/>
  </si>
  <si>
    <t>Therefore, we have to prepare CSK compensation method. CSK calibration is proposed for solving the problem.
-&gt;
Therefore, the following compensation method is used.</t>
    <phoneticPr fontId="6" type="noConversion"/>
  </si>
  <si>
    <t>Accept in principle - Based on the presentation of 10/262 latest revsion, the committee agreed to the following course of action:
1. doc 10/262 latest revision, would be generated to correct errors
2. A. Yokoi of Samsung would review
3. If needed, 10/262, latest revision, would be generated (Joachim to generate text)
4. Technical vote then taken to include in draft
5. Text integrated into D2 ( assign to Rick for clause 7 text)</t>
  </si>
  <si>
    <t>Accept</t>
    <phoneticPr fontId="38" type="noConversion"/>
  </si>
  <si>
    <t>"Figure 3y" --&gt; "Figure 45"</t>
    <phoneticPr fontId="39" type="noConversion"/>
  </si>
  <si>
    <t>Delete "Radio"</t>
    <phoneticPr fontId="6" type="noConversion"/>
  </si>
  <si>
    <t xml:space="preserve">accept in principle - follow editing instructions in 10/464r0, slide 9. Assign to Rick for Section 7. </t>
  </si>
  <si>
    <t>This comment is resolved via the editing instructions found in document 10/508, latest revision, with the following additions: i) in clause 6.9.6.1.1 add "an overview of OOK dimming is presented in clause 5.X.X" and ii) in clause 6.9.6.3 add the text in 10/497r1; that is, the text in 10/497r1 needs to be merged with that in 10/508, latest revision,, including adding dimmed OOK mode.  Also, add the content from 10/540r1, slide 4,5, and 6.  T-CID 546 is pertenient to slide 4 in doc 540r1.  T-CID 548 is pertinent to slide 5 in doc 540r1.  Some of 508 needs update to clause 7 - assigned to Rick</t>
  </si>
  <si>
    <t>This comment is resolved via the editing instructions found in document 10/508, latest revision, with the following additions: i) in clause 6.9.6.1.1 add "an overview of OOK dimming is presented in clause 5.X.X" and ii) in clause 6.9.6.3 add the text in 10/497r1; that is, the text in 10/497r1 needs to be merged with that in 10/508, latest revision,, including adding dimmed OOK mode.  Also, add the content from 10/450r1, slide 4,5, and 6.  T-CID 546 is pertenient to slide 4 in doc 540r1.  T-CID 548 is pertinent to slide 5 in doc 540r1. Some of 508 needs update to clause 7 - assigned to Rick</t>
  </si>
  <si>
    <t>Delete TBD. We defined FEC encoder(RS, convolutional encoder).</t>
    <phoneticPr fontId="35" type="noConversion"/>
  </si>
  <si>
    <t>This comment is resolved via the editing instructions found in document 10/508, latest revision, with the following additions: i) in clause 6.9.6.1.1 add "an overview of OOK dimming is presented in clause 5.X.X" and ii) in clause 6.9.6.3 add the text in 10/497r1; that is, the text in 10/497r1 needs to be merged with that in 10/508, latest revision,, including adding dimmed OOK mode.  Some of 508 needs update to clause 7 - assigned to Rick</t>
  </si>
  <si>
    <t>Add reference sentence.</t>
    <phoneticPr fontId="6" type="noConversion"/>
  </si>
  <si>
    <t>This comment is resolved via the editing instructions found in document 10/508, latest revision, with the following additions: i) in clause 6.9.6.1.1 add "an overview of OOK dimming is presented in clause 5.X.X" and ii) in clause 6.9.6.3 add the text in 10/497r1; that is, the text in 10/497r1 needs to be merged with that in 10/508, latest revision,, including adding dimmed OOK mode. Some of 508 needs update to clause 7 - assigned to Rick</t>
  </si>
  <si>
    <t>This comment is resolved via the editing instructions found in document 10/508, latest revision,  with the following additions: i) in clause 6.9.6.1.1 add "an overview of OOK dimming is presented in clause 5.X.X" and ii) in clause 6.9.6.3 add the text in 10/497r1; that is, the text in 10/497r1 needs to be merged with that in 10/508, latest revision, , including adding dimmed OOK mode. Some of 508 needs update to clause 7 - assigned to Rick</t>
  </si>
  <si>
    <t>This comment is resolved via the editing instructions found in document 10/508, latest revision, with the following additions: i) in clause 6.9.6.1.1 add "an overview of OOK dimming is presented in clause 5.X.X" and ii) in clause 6.9.6.3 add the text in 10/497r1; that is, the text in 10/497r1 needs to be merged with that in 10/508, latest revision,, including adding dimmed OOK mode. ome of 508 needs update to clause 7 - assigned to Rick</t>
  </si>
  <si>
    <t>T-CID 678</t>
  </si>
  <si>
    <t>sub-clause 6.9.4.1</t>
  </si>
  <si>
    <t>• Instruction to editor: delete following sentence in 6.9.4.1
• “CQI is communicated to another device using the CQI Information Element. CQI value to be sent in the Inform
ation Element may be an average value across a number of packets.”</t>
  </si>
  <si>
    <t>T-CID 693</t>
  </si>
  <si>
    <t>acronym list</t>
  </si>
  <si>
    <t>What is FOV?
Add to acronym list and spell out here on first usage
add field of view acronym list</t>
  </si>
  <si>
    <t>accept - the text in question is on page 171, line 4</t>
  </si>
  <si>
    <t>(TR) §7.6.8.2.8, p. 209: 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Suggested remedy: replace the minimum security level by a set of security levels allowed. Note RS: for details, please see 802.15.4e document 08/849r0, Step f), §7.5.8.2.11, Table 95 – SecurityModeDescriptor).</t>
  </si>
  <si>
    <t>Actually a sub-clause 7.3.1.2, codeword IE, was added so now we are not in violation of the style manual.  So I kept 7.3.1.1.  Comment closed.</t>
  </si>
  <si>
    <t>See note at T-CID 722</t>
  </si>
  <si>
    <t>Note: There is no macTimestampSupported in the document … I'm assuming you mean the TBD assocated with macTxControlActiveDuration</t>
  </si>
  <si>
    <t>Note: There is no macTxCoimestampSupported in the document … I'm assuming you mean the TBD assocated with macTxControlPauseDuration</t>
  </si>
  <si>
    <t>The commenter meant page 255, not 225.</t>
  </si>
  <si>
    <t>This reference has been deleted</t>
  </si>
  <si>
    <t>This reference has been moved to clause 2 by Sridhar</t>
  </si>
  <si>
    <t>The answer is yes - we can include contributed documents in the bibilograph.</t>
  </si>
  <si>
    <t>Note was deleted along with all of annex C</t>
  </si>
  <si>
    <t>Reference was deleted along with all of annex C</t>
  </si>
  <si>
    <t>Figures 132 and 133 from D1 were split and the text was not modified to reflect the split.  Jason is going to modify the text and provide it to the TE.</t>
  </si>
  <si>
    <t>T-CID 827</t>
  </si>
  <si>
    <t>T-CID 851</t>
  </si>
  <si>
    <t>clause 2</t>
  </si>
  <si>
    <t>T-CID 845</t>
  </si>
  <si>
    <t>clause 5.7</t>
  </si>
  <si>
    <t>add to clause 2, references</t>
  </si>
  <si>
    <t>ANSI/INCITS 373: Fiber Channel Framing and Signaling Interface (FC-FS), ANSI, 25 W 43rd Street, New York, NY, 10036</t>
  </si>
  <si>
    <t>Rejected - we are keeping the list to be consistent with the MAC clauses.</t>
  </si>
  <si>
    <r>
      <t xml:space="preserve">accepted - </t>
    </r>
    <r>
      <rPr>
        <sz val="10"/>
        <color indexed="10"/>
        <rFont val="Arial"/>
        <family val="2"/>
      </rPr>
      <t>add error correction and synchronization to the list at line 9 (need to import the original text from D1 Framemaker doc).</t>
    </r>
    <r>
      <rPr>
        <sz val="10"/>
        <rFont val="Arial"/>
        <family val="2"/>
      </rPr>
      <t xml:space="preserve">  Also add device discovery and synchronization to the definitions.</t>
    </r>
  </si>
  <si>
    <t>accept resolution. The acronym ED was removed during editorial comment implementation.</t>
  </si>
  <si>
    <t>During August ad-hoc, the LBC agreed to change to accept due to the resolution of CID 366.</t>
  </si>
  <si>
    <t>Accept as per 10/397r1.  Editing instructions can be found in doc 10/383r7.  As per T-CID 356, inverted preambles are no longer applicable.</t>
  </si>
  <si>
    <t>accepted as per slide 13, doc 10/337r0, except do not use word link establishment, rather call it synchronization. During implementation of related T-CIDs, this sentences was deleted.</t>
  </si>
  <si>
    <t>During the August ad-hoc, it was determined that a new figure is the appropriate remedy.  The new figure has been provided and implemented into the document.</t>
  </si>
  <si>
    <t>Accept.</t>
  </si>
  <si>
    <t>Accepted</t>
  </si>
  <si>
    <t>August ad-hoc has determined that this is a reject</t>
  </si>
  <si>
    <t>As per the August ad-hoc, the LBC accepted the resolution found in doc 10/632/r1.</t>
  </si>
  <si>
    <t>I added the phrase.  But I looked in document 09/564r1 and couldn't determine what table was to go into annex D.
August ad-hoc indicated it is table 1 from doc 09/564r1.</t>
  </si>
  <si>
    <t>accept in principle</t>
  </si>
  <si>
    <t>Accept in principle - text to define the RIFS has been added to the document and the related figure updated.</t>
  </si>
  <si>
    <t>The text in section 7.8.1 says …
The header shall be sent at lowest data rate for the chosen clock rate. The payload can choose any data rate belonging to the chosen clock rate.
The text in section 6.8 says ... 
The CSK mode shall use 12Mbps, 4-CSK, for link establishment after which an alternate data rate may be used for ensuring data communications.
Off-hand these two statements appear to be in conflict.  The committee needs to help clarify this situation.</t>
  </si>
  <si>
    <t>Delete 7.9.1 and then promote all the 7.9.1.x clause to H3.</t>
  </si>
  <si>
    <t>CIE197? - Jochim knows which one to use</t>
  </si>
  <si>
    <t>Equations are presented as Figures, they should be presented as equations.  TE to check into this.</t>
  </si>
  <si>
    <t>Replace acronym PD with the word photodetector.</t>
  </si>
  <si>
    <t>Resolution detail</t>
  </si>
  <si>
    <t>Reject</t>
  </si>
  <si>
    <t>Accept in Principle</t>
  </si>
  <si>
    <t>reject as per 10/397r0. The IEEE 802.15.7 draft does not define which identifiers are chosen. So, the sentence is not redundant</t>
  </si>
  <si>
    <t>The committee felt this clause needs to be extensively re-written. Resolution of this comment is via the editing instructions found in doc 10/578 rev 2</t>
  </si>
  <si>
    <t>Partially accept - editing instructions can be found in doc 10/472r0, slide 22. Deleted 5.5.3.4 as per suggestion.  The committee felt this clause needs to be extensively re-written. Resolution of this comment is via the editing instructions found in doc 10/578 rev 2</t>
  </si>
  <si>
    <t xml:space="preserve">accept - editorial. This will be fixed in D4 of the draft. </t>
  </si>
  <si>
    <t xml:space="preserve">Accept as per 10/407r1.  However, the technical editor has placed a request with Praveen to review these terms as a "double check".  
After checking with Praveen, Praveen indicated the following.
So what the commenter wants to do is use the following terminology, and I’ve also tried to capture your response.
Commenter wants to use the term Aloha … reject, use Random Access
Commenter wants to use the term Slotted Aloha … reject, use Slotted Random Access
Commenter wants to use the term CSMA/CA … accept
Commenter wants to use the term Slotted CSMA/CA … accept
Update made in Section 5.5.1  (NEW) and 5.5.4.1. The standard defines four random access methods: random access, slotted random access, CSMA/CA and slotted CSMA/CA. These are described in 7.6.1.5. </t>
  </si>
  <si>
    <t xml:space="preserve">accept in principle as per doc 493r2, slide 5 but reject remedy. Figures 13,14,15,16,17 have been updated  to remove the normative information regarding field lengths.  </t>
  </si>
  <si>
    <t>Reject as per 10/407r1. The visibility frame was defined in 7.5 in D1.  However, the notation should be clarified to “visibility frame”.  (Note: sub-clause number in comment is wrong – it should be 5.6.4.5).</t>
  </si>
  <si>
    <t>Reject as per doc 10/475r0, slide 6. The committee feels the original sentence is more inclusive.</t>
  </si>
  <si>
    <t xml:space="preserve">Reject as per 10/397r1.  The committee felt that sentence was useful. </t>
  </si>
  <si>
    <t xml:space="preserve"> Text has been deleted. </t>
  </si>
  <si>
    <t>Rejected as per 10/440r0. PD-SAP and PLME-SAP define interfaces to the upper layers and the DME. The committee made a decision to keep these interfaces.The addition of optical SAP can be found in document 10/597, latest revision.</t>
  </si>
  <si>
    <t>Accept for Figure 20 - remove shading - for all other figures the committee reviewed these on a per case basis</t>
  </si>
  <si>
    <t xml:space="preserve">reject. The committee felt the figure was useful to keep. </t>
  </si>
  <si>
    <t xml:space="preserve">reject. In 15.7, implementation of the PHY and MAC may be done with different vendors and the interface might be exposed. </t>
  </si>
  <si>
    <t>Acceot</t>
  </si>
  <si>
    <t xml:space="preserve">reject. The committee felt additional explanation was useful for clarification. </t>
  </si>
  <si>
    <t>the committee accepted the addition of clarification text as shown in the 3rd bullet on slide 28 of 10/397r1.</t>
  </si>
  <si>
    <t>Resolved by CID T-43. Replace radio sphere of influence with coverage area</t>
  </si>
  <si>
    <t xml:space="preserve">Accepted - choose PDSU and MSDU - change both </t>
  </si>
  <si>
    <t>accepted - it should be Annex A</t>
  </si>
</sst>
</file>

<file path=xl/styles.xml><?xml version="1.0" encoding="utf-8"?>
<styleSheet xmlns="http://schemas.openxmlformats.org/spreadsheetml/2006/main">
  <numFmts count="2">
    <numFmt numFmtId="164" formatCode="0_ "/>
    <numFmt numFmtId="165" formatCode="mm/dd/yy"/>
  </numFmts>
  <fonts count="58">
    <font>
      <sz val="10"/>
      <name val="Arial"/>
      <family val="2"/>
    </font>
    <font>
      <b/>
      <sz val="12"/>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0"/>
      <name val="Arial"/>
      <family val="2"/>
    </font>
    <font>
      <i/>
      <sz val="10"/>
      <name val="Arial"/>
      <family val="2"/>
    </font>
    <font>
      <sz val="10"/>
      <color indexed="23"/>
      <name val="Arial"/>
      <family val="2"/>
    </font>
    <font>
      <sz val="10"/>
      <color indexed="8"/>
      <name val="Arial"/>
      <family val="2"/>
    </font>
    <font>
      <sz val="9"/>
      <name val="Arial"/>
      <family val="2"/>
    </font>
    <font>
      <i/>
      <sz val="12"/>
      <name val="Times New Roman"/>
      <family val="1"/>
    </font>
    <font>
      <sz val="12"/>
      <name val="TimesNewRoman"/>
    </font>
    <font>
      <i/>
      <sz val="12"/>
      <name val="TimesNewRoman,Italic"/>
    </font>
    <font>
      <b/>
      <sz val="12"/>
      <name val="TimesNewRoman"/>
    </font>
    <font>
      <sz val="10"/>
      <name val="Arial"/>
      <family val="2"/>
      <charset val="128"/>
    </font>
    <font>
      <sz val="9"/>
      <name val="MS PGothic"/>
      <family val="2"/>
    </font>
    <font>
      <sz val="10"/>
      <color indexed="10"/>
      <name val="Arial"/>
      <family val="2"/>
    </font>
    <font>
      <strike/>
      <sz val="10"/>
      <name val="Arial"/>
      <family val="2"/>
    </font>
    <font>
      <strike/>
      <sz val="10"/>
      <name val="Angsana New"/>
      <family val="1"/>
    </font>
    <font>
      <b/>
      <i/>
      <sz val="10"/>
      <name val="Arial"/>
      <family val="2"/>
    </font>
    <font>
      <b/>
      <i/>
      <strike/>
      <sz val="10"/>
      <name val="Arial"/>
      <family val="2"/>
    </font>
    <font>
      <b/>
      <i/>
      <sz val="10"/>
      <color indexed="10"/>
      <name val="Arial"/>
      <family val="2"/>
    </font>
    <font>
      <b/>
      <sz val="14"/>
      <name val="Arial"/>
      <family val="2"/>
    </font>
    <font>
      <sz val="10"/>
      <color indexed="55"/>
      <name val="Arial"/>
      <family val="2"/>
    </font>
    <font>
      <strike/>
      <sz val="10"/>
      <color indexed="55"/>
      <name val="Arial"/>
      <family val="2"/>
    </font>
    <font>
      <i/>
      <sz val="10"/>
      <color indexed="55"/>
      <name val="Arial"/>
      <family val="2"/>
    </font>
    <font>
      <sz val="12"/>
      <color indexed="55"/>
      <name val="Times New Roman"/>
      <family val="1"/>
    </font>
    <font>
      <b/>
      <sz val="12"/>
      <color indexed="55"/>
      <name val="Times New Roman"/>
      <family val="1"/>
    </font>
    <font>
      <strike/>
      <sz val="10"/>
      <color indexed="55"/>
      <name val="Angsana New"/>
      <family val="1"/>
    </font>
    <font>
      <b/>
      <i/>
      <sz val="10"/>
      <color indexed="55"/>
      <name val="Arial"/>
      <family val="2"/>
    </font>
    <font>
      <i/>
      <sz val="12"/>
      <color indexed="55"/>
      <name val="Times New Roman"/>
      <family val="1"/>
    </font>
    <font>
      <b/>
      <i/>
      <strike/>
      <sz val="10"/>
      <color indexed="55"/>
      <name val="Arial"/>
      <family val="2"/>
    </font>
    <font>
      <sz val="12"/>
      <color indexed="55"/>
      <name val="TimesNewRoman"/>
    </font>
    <font>
      <i/>
      <sz val="12"/>
      <color indexed="55"/>
      <name val="TimesNewRoman,Italic"/>
    </font>
    <font>
      <b/>
      <sz val="12"/>
      <color indexed="55"/>
      <name val="TimesNewRoman"/>
    </font>
    <font>
      <i/>
      <sz val="11"/>
      <color indexed="23"/>
      <name val="Calibri"/>
      <family val="2"/>
    </font>
    <font>
      <sz val="11"/>
      <color indexed="8"/>
      <name val="Calibri"/>
      <family val="2"/>
    </font>
    <font>
      <sz val="11"/>
      <color indexed="20"/>
      <name val="Calibri"/>
      <family val="2"/>
    </font>
    <font>
      <sz val="10"/>
      <name val="돋움"/>
      <family val="3"/>
      <charset val="129"/>
    </font>
    <font>
      <sz val="11"/>
      <color indexed="8"/>
      <name val="Calibri"/>
      <family val="2"/>
    </font>
    <font>
      <sz val="8"/>
      <name val="Arial Narrow"/>
      <family val="2"/>
    </font>
    <font>
      <sz val="9"/>
      <name val="Arial Narrow"/>
      <family val="2"/>
    </font>
    <font>
      <b/>
      <sz val="10"/>
      <name val="Arial"/>
      <family val="2"/>
    </font>
    <font>
      <sz val="10"/>
      <name val="Arial Narrow"/>
      <family val="2"/>
    </font>
    <font>
      <sz val="14"/>
      <name val="Times New Roman"/>
      <family val="1"/>
    </font>
    <font>
      <sz val="10"/>
      <color indexed="10"/>
      <name val="Arial"/>
      <family val="2"/>
    </font>
    <font>
      <sz val="10"/>
      <color theme="0" tint="-0.34998626667073579"/>
      <name val="Arial"/>
      <family val="2"/>
    </font>
    <font>
      <sz val="10"/>
      <color theme="0" tint="-0.34998626667073579"/>
      <name val="Arial"/>
      <family val="2"/>
      <charset val="128"/>
    </font>
    <font>
      <sz val="12"/>
      <color theme="0" tint="-0.34998626667073579"/>
      <name val="Times New Roman"/>
      <family val="1"/>
    </font>
    <font>
      <sz val="9"/>
      <color theme="0" tint="-0.34998626667073579"/>
      <name val="Arial"/>
      <family val="2"/>
    </font>
    <font>
      <sz val="9"/>
      <color theme="0" tint="-0.34998626667073579"/>
      <name val="MS PGothic"/>
      <family val="2"/>
    </font>
    <font>
      <sz val="10"/>
      <color theme="0"/>
      <name val="Arial"/>
      <family val="2"/>
    </font>
    <font>
      <sz val="10"/>
      <color rgb="FFFF0000"/>
      <name val="Arial"/>
      <family val="2"/>
    </font>
    <font>
      <sz val="10"/>
      <color theme="1"/>
      <name val="Arial"/>
      <family val="2"/>
    </font>
    <font>
      <sz val="12"/>
      <color theme="0"/>
      <name val="Arial"/>
      <family val="2"/>
    </font>
    <font>
      <sz val="14"/>
      <color theme="0"/>
      <name val="Arial"/>
      <family val="2"/>
    </font>
  </fonts>
  <fills count="19">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rgb="FFFF99FF"/>
        <bgColor indexed="64"/>
      </patternFill>
    </fill>
    <fill>
      <patternFill patternType="solid">
        <fgColor rgb="FFFFFF66"/>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49"/>
      </patternFill>
    </fill>
    <fill>
      <patternFill patternType="solid">
        <fgColor theme="3"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0070C0"/>
        <bgColor indexed="64"/>
      </patternFill>
    </fill>
    <fill>
      <patternFill patternType="solid">
        <fgColor rgb="FF0070C0"/>
        <bgColor indexed="34"/>
      </patternFill>
    </fill>
    <fill>
      <patternFill patternType="solid">
        <fgColor rgb="FF92D050"/>
        <bgColor indexed="34"/>
      </patternFill>
    </fill>
  </fills>
  <borders count="1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cellStyleXfs>
  <cellXfs count="391">
    <xf numFmtId="0" fontId="0" fillId="0" borderId="0" xfId="0"/>
    <xf numFmtId="0" fontId="1" fillId="0" borderId="0" xfId="0" applyFont="1" applyAlignment="1">
      <alignment horizontal="right"/>
    </xf>
    <xf numFmtId="0" fontId="2" fillId="0" borderId="0" xfId="0" applyFont="1" applyAlignment="1">
      <alignment horizontal="center"/>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vertical="top" wrapText="1"/>
    </xf>
    <xf numFmtId="0" fontId="3" fillId="0" borderId="3" xfId="0" applyFont="1" applyBorder="1" applyAlignment="1">
      <alignment vertical="top" wrapText="1"/>
    </xf>
    <xf numFmtId="0" fontId="0" fillId="0" borderId="3" xfId="0" applyBorder="1" applyAlignment="1">
      <alignment vertical="top" wrapText="1"/>
    </xf>
    <xf numFmtId="0" fontId="3" fillId="0" borderId="0" xfId="0" applyFont="1" applyAlignment="1">
      <alignment horizontal="left"/>
    </xf>
    <xf numFmtId="0" fontId="0" fillId="0" borderId="4" xfId="0" applyBorder="1"/>
    <xf numFmtId="0" fontId="0" fillId="0" borderId="4" xfId="0" applyBorder="1" applyAlignment="1">
      <alignment horizontal="right"/>
    </xf>
    <xf numFmtId="0" fontId="0" fillId="0" borderId="4" xfId="0" applyBorder="1" applyAlignment="1">
      <alignment wrapText="1"/>
    </xf>
    <xf numFmtId="0" fontId="0" fillId="0" borderId="4" xfId="0" applyFill="1" applyBorder="1"/>
    <xf numFmtId="0" fontId="0" fillId="0" borderId="5" xfId="0" applyBorder="1" applyAlignment="1">
      <alignment wrapText="1"/>
    </xf>
    <xf numFmtId="0" fontId="0" fillId="0" borderId="5" xfId="0" applyBorder="1"/>
    <xf numFmtId="0" fontId="0" fillId="0" borderId="5" xfId="0" applyFill="1" applyBorder="1"/>
    <xf numFmtId="0" fontId="0" fillId="0" borderId="5" xfId="0" applyFont="1" applyFill="1" applyBorder="1"/>
    <xf numFmtId="0" fontId="0" fillId="0" borderId="5" xfId="0" applyBorder="1" applyAlignment="1">
      <alignment horizontal="center"/>
    </xf>
    <xf numFmtId="0" fontId="0" fillId="0" borderId="6" xfId="0" applyBorder="1"/>
    <xf numFmtId="0" fontId="0" fillId="0" borderId="6" xfId="0" applyFill="1" applyBorder="1"/>
    <xf numFmtId="0" fontId="0" fillId="0" borderId="6" xfId="0" applyBorder="1" applyAlignment="1">
      <alignment horizontal="right"/>
    </xf>
    <xf numFmtId="0" fontId="0" fillId="0" borderId="6" xfId="0" applyBorder="1" applyAlignment="1">
      <alignment wrapText="1"/>
    </xf>
    <xf numFmtId="0" fontId="0" fillId="0" borderId="5" xfId="0" applyFill="1" applyBorder="1" applyAlignment="1">
      <alignment horizontal="center"/>
    </xf>
    <xf numFmtId="0" fontId="0" fillId="0" borderId="5" xfId="0" applyFont="1" applyFill="1" applyBorder="1" applyAlignment="1">
      <alignment horizontal="center"/>
    </xf>
    <xf numFmtId="0" fontId="0" fillId="0" borderId="5" xfId="0" applyBorder="1" applyAlignment="1">
      <alignment horizontal="center" wrapText="1"/>
    </xf>
    <xf numFmtId="14" fontId="1" fillId="0" borderId="0" xfId="0" applyNumberFormat="1" applyFont="1" applyAlignment="1">
      <alignment horizontal="left"/>
    </xf>
    <xf numFmtId="0" fontId="0" fillId="5" borderId="5" xfId="0" applyFill="1" applyBorder="1"/>
    <xf numFmtId="0" fontId="0" fillId="5" borderId="5" xfId="0" applyFont="1" applyFill="1" applyBorder="1" applyAlignment="1">
      <alignment horizontal="right"/>
    </xf>
    <xf numFmtId="0" fontId="0" fillId="5" borderId="5" xfId="0" applyFill="1" applyBorder="1" applyAlignment="1">
      <alignment wrapText="1"/>
    </xf>
    <xf numFmtId="0" fontId="0" fillId="5" borderId="5" xfId="0" applyFont="1" applyFill="1" applyBorder="1"/>
    <xf numFmtId="0" fontId="0" fillId="5" borderId="5" xfId="0" applyFill="1" applyBorder="1" applyAlignment="1">
      <alignment horizontal="left"/>
    </xf>
    <xf numFmtId="0" fontId="0" fillId="5" borderId="5" xfId="0" applyFont="1" applyFill="1" applyBorder="1" applyAlignment="1">
      <alignment wrapText="1"/>
    </xf>
    <xf numFmtId="0" fontId="0" fillId="5" borderId="5" xfId="0" applyFill="1" applyBorder="1" applyAlignment="1">
      <alignment horizontal="right"/>
    </xf>
    <xf numFmtId="49" fontId="0" fillId="5" borderId="5" xfId="0" applyNumberFormat="1" applyFill="1" applyBorder="1" applyAlignment="1">
      <alignment horizontal="right"/>
    </xf>
    <xf numFmtId="49" fontId="0" fillId="5" borderId="5" xfId="0" applyNumberFormat="1" applyFill="1" applyBorder="1"/>
    <xf numFmtId="0" fontId="0" fillId="6" borderId="5" xfId="0" applyFill="1" applyBorder="1"/>
    <xf numFmtId="0" fontId="0" fillId="6" borderId="5" xfId="0" applyFont="1" applyFill="1" applyBorder="1" applyAlignment="1">
      <alignment horizontal="right"/>
    </xf>
    <xf numFmtId="0" fontId="0" fillId="6" borderId="5" xfId="0" applyFill="1" applyBorder="1" applyAlignment="1">
      <alignment wrapText="1"/>
    </xf>
    <xf numFmtId="0" fontId="0" fillId="6" borderId="5" xfId="0" applyFont="1" applyFill="1" applyBorder="1"/>
    <xf numFmtId="0" fontId="0" fillId="6" borderId="5" xfId="0" applyFill="1" applyBorder="1" applyAlignment="1">
      <alignment horizontal="left"/>
    </xf>
    <xf numFmtId="0" fontId="0" fillId="6" borderId="5" xfId="0" applyFont="1" applyFill="1" applyBorder="1" applyAlignment="1">
      <alignment wrapText="1"/>
    </xf>
    <xf numFmtId="0" fontId="0" fillId="6" borderId="5" xfId="0" applyFill="1" applyBorder="1" applyAlignment="1">
      <alignment horizontal="right"/>
    </xf>
    <xf numFmtId="0" fontId="0" fillId="6" borderId="5" xfId="0" applyFill="1" applyBorder="1" applyAlignment="1"/>
    <xf numFmtId="49" fontId="0" fillId="6" borderId="5" xfId="0" applyNumberFormat="1" applyFill="1" applyBorder="1" applyAlignment="1"/>
    <xf numFmtId="49" fontId="0" fillId="6" borderId="5" xfId="0" applyNumberFormat="1" applyFont="1" applyFill="1" applyBorder="1" applyAlignment="1">
      <alignment wrapText="1"/>
    </xf>
    <xf numFmtId="0" fontId="0" fillId="6" borderId="5" xfId="0" applyNumberFormat="1" applyFont="1" applyFill="1" applyBorder="1" applyAlignment="1">
      <alignment wrapText="1"/>
    </xf>
    <xf numFmtId="49" fontId="0" fillId="6" borderId="5" xfId="0" applyNumberFormat="1" applyFill="1" applyBorder="1"/>
    <xf numFmtId="0" fontId="0" fillId="6" borderId="5" xfId="0" applyFont="1" applyFill="1" applyBorder="1" applyAlignment="1">
      <alignment horizontal="center"/>
    </xf>
    <xf numFmtId="0" fontId="0" fillId="6" borderId="5" xfId="0" applyFill="1" applyBorder="1" applyAlignment="1">
      <alignment horizontal="center"/>
    </xf>
    <xf numFmtId="49" fontId="0" fillId="6" borderId="5" xfId="0" applyNumberFormat="1" applyFill="1" applyBorder="1" applyAlignment="1">
      <alignment wrapText="1"/>
    </xf>
    <xf numFmtId="0" fontId="0" fillId="6" borderId="5" xfId="0" applyNumberFormat="1" applyFill="1" applyBorder="1" applyAlignment="1">
      <alignment horizontal="right"/>
    </xf>
    <xf numFmtId="0" fontId="0" fillId="0" borderId="5" xfId="0" applyFill="1" applyBorder="1" applyAlignment="1">
      <alignment horizontal="center" wrapText="1"/>
    </xf>
    <xf numFmtId="0" fontId="0" fillId="0" borderId="0" xfId="0" applyFill="1" applyBorder="1"/>
    <xf numFmtId="0" fontId="0" fillId="0" borderId="0" xfId="0" applyFill="1" applyBorder="1" applyAlignment="1">
      <alignment horizontal="right"/>
    </xf>
    <xf numFmtId="0" fontId="0" fillId="0" borderId="0" xfId="0" applyFill="1" applyBorder="1" applyAlignment="1">
      <alignment wrapText="1"/>
    </xf>
    <xf numFmtId="0" fontId="0" fillId="7" borderId="0" xfId="0" applyFill="1"/>
    <xf numFmtId="0" fontId="0" fillId="7" borderId="5" xfId="0" applyFill="1" applyBorder="1"/>
    <xf numFmtId="0" fontId="0" fillId="7" borderId="5" xfId="0" applyFont="1" applyFill="1" applyBorder="1" applyAlignment="1">
      <alignment horizontal="right"/>
    </xf>
    <xf numFmtId="0" fontId="0" fillId="7" borderId="5" xfId="0" applyFill="1" applyBorder="1" applyAlignment="1">
      <alignment wrapText="1"/>
    </xf>
    <xf numFmtId="0" fontId="0" fillId="7" borderId="5" xfId="0" applyFont="1" applyFill="1" applyBorder="1" applyAlignment="1"/>
    <xf numFmtId="49" fontId="0" fillId="7" borderId="5" xfId="0" applyNumberFormat="1" applyFill="1" applyBorder="1" applyAlignment="1"/>
    <xf numFmtId="0" fontId="0" fillId="7" borderId="5" xfId="0" applyFill="1" applyBorder="1" applyAlignment="1"/>
    <xf numFmtId="0" fontId="24" fillId="7" borderId="0" xfId="0" applyFont="1" applyFill="1"/>
    <xf numFmtId="0" fontId="24" fillId="6" borderId="5" xfId="0" applyFont="1" applyFill="1" applyBorder="1"/>
    <xf numFmtId="0" fontId="0" fillId="8" borderId="7" xfId="0" applyFill="1" applyBorder="1"/>
    <xf numFmtId="0" fontId="0" fillId="8" borderId="7" xfId="0" applyFont="1" applyFill="1" applyBorder="1"/>
    <xf numFmtId="0" fontId="0" fillId="8" borderId="7" xfId="0" applyFont="1" applyFill="1" applyBorder="1" applyAlignment="1">
      <alignment horizontal="right"/>
    </xf>
    <xf numFmtId="49" fontId="0" fillId="8" borderId="7" xfId="0" applyNumberFormat="1" applyFill="1" applyBorder="1"/>
    <xf numFmtId="0" fontId="0" fillId="8" borderId="7" xfId="0" applyFont="1" applyFill="1" applyBorder="1" applyAlignment="1">
      <alignment wrapText="1"/>
    </xf>
    <xf numFmtId="0" fontId="0" fillId="0" borderId="8" xfId="0" applyFont="1" applyFill="1" applyBorder="1" applyAlignment="1">
      <alignment horizontal="center" wrapText="1"/>
    </xf>
    <xf numFmtId="0" fontId="0" fillId="8" borderId="5" xfId="0" applyFill="1" applyBorder="1"/>
    <xf numFmtId="16" fontId="0" fillId="8" borderId="5" xfId="0" applyNumberFormat="1" applyFill="1" applyBorder="1" applyAlignment="1">
      <alignment horizontal="right"/>
    </xf>
    <xf numFmtId="49" fontId="0" fillId="8" borderId="5" xfId="0" applyNumberFormat="1" applyFill="1" applyBorder="1"/>
    <xf numFmtId="0" fontId="0" fillId="8" borderId="5" xfId="0" applyFill="1" applyBorder="1" applyAlignment="1">
      <alignment wrapText="1"/>
    </xf>
    <xf numFmtId="0" fontId="0" fillId="8" borderId="5" xfId="0" applyFont="1" applyFill="1" applyBorder="1" applyAlignment="1">
      <alignment horizontal="right"/>
    </xf>
    <xf numFmtId="0" fontId="0" fillId="8" borderId="5" xfId="0" applyFill="1" applyBorder="1" applyAlignment="1"/>
    <xf numFmtId="49" fontId="0" fillId="8" borderId="5" xfId="0" applyNumberFormat="1" applyFill="1" applyBorder="1" applyAlignment="1"/>
    <xf numFmtId="0" fontId="0" fillId="8" borderId="5" xfId="0" applyFont="1" applyFill="1" applyBorder="1"/>
    <xf numFmtId="0" fontId="0" fillId="8" borderId="5" xfId="0" applyFont="1" applyFill="1" applyBorder="1" applyAlignment="1">
      <alignment wrapText="1"/>
    </xf>
    <xf numFmtId="0" fontId="0" fillId="9" borderId="5" xfId="0" applyFill="1" applyBorder="1" applyAlignment="1">
      <alignment wrapText="1"/>
    </xf>
    <xf numFmtId="0" fontId="0" fillId="8" borderId="5" xfId="0" applyFont="1" applyFill="1" applyBorder="1" applyAlignment="1"/>
    <xf numFmtId="0" fontId="0" fillId="8" borderId="5" xfId="0" applyFill="1" applyBorder="1" applyAlignment="1">
      <alignment horizontal="left"/>
    </xf>
    <xf numFmtId="0" fontId="0" fillId="10" borderId="5" xfId="0" applyFill="1" applyBorder="1"/>
    <xf numFmtId="0" fontId="0" fillId="10" borderId="5" xfId="0" applyFont="1" applyFill="1" applyBorder="1" applyAlignment="1">
      <alignment horizontal="right"/>
    </xf>
    <xf numFmtId="0" fontId="0" fillId="10" borderId="5" xfId="0" applyFill="1" applyBorder="1" applyAlignment="1">
      <alignment wrapText="1"/>
    </xf>
    <xf numFmtId="0" fontId="0" fillId="8" borderId="5" xfId="0" quotePrefix="1" applyFill="1" applyBorder="1" applyAlignment="1">
      <alignment wrapText="1"/>
    </xf>
    <xf numFmtId="0" fontId="0" fillId="8" borderId="5" xfId="0" quotePrefix="1" applyNumberFormat="1" applyFill="1" applyBorder="1"/>
    <xf numFmtId="0" fontId="0" fillId="8" borderId="5" xfId="0" quotePrefix="1" applyFill="1" applyBorder="1"/>
    <xf numFmtId="0" fontId="0" fillId="8" borderId="5" xfId="0" applyFill="1" applyBorder="1" applyAlignment="1">
      <alignment horizontal="right"/>
    </xf>
    <xf numFmtId="49" fontId="0" fillId="8" borderId="5" xfId="0" applyNumberFormat="1" applyFont="1" applyFill="1" applyBorder="1" applyAlignment="1"/>
    <xf numFmtId="0" fontId="0" fillId="8" borderId="5" xfId="0" quotePrefix="1" applyFill="1" applyBorder="1" applyAlignment="1">
      <alignment horizontal="right"/>
    </xf>
    <xf numFmtId="165" fontId="0" fillId="8" borderId="5" xfId="0" applyNumberFormat="1" applyFont="1" applyFill="1" applyBorder="1" applyAlignment="1">
      <alignment horizontal="left"/>
    </xf>
    <xf numFmtId="0" fontId="48" fillId="9" borderId="5" xfId="0" applyFont="1" applyFill="1" applyBorder="1" applyAlignment="1">
      <alignment horizontal="center"/>
    </xf>
    <xf numFmtId="0" fontId="48" fillId="9" borderId="5" xfId="0" applyFont="1" applyFill="1" applyBorder="1" applyAlignment="1">
      <alignment horizontal="center" wrapText="1"/>
    </xf>
    <xf numFmtId="0" fontId="48" fillId="9" borderId="7" xfId="0" applyFont="1" applyFill="1" applyBorder="1"/>
    <xf numFmtId="0" fontId="48" fillId="9" borderId="7" xfId="0" applyFont="1" applyFill="1" applyBorder="1" applyAlignment="1">
      <alignment horizontal="right"/>
    </xf>
    <xf numFmtId="49" fontId="48" fillId="9" borderId="7" xfId="0" applyNumberFormat="1" applyFont="1" applyFill="1" applyBorder="1"/>
    <xf numFmtId="0" fontId="48" fillId="9" borderId="7" xfId="0" applyFont="1" applyFill="1" applyBorder="1" applyAlignment="1">
      <alignment wrapText="1"/>
    </xf>
    <xf numFmtId="0" fontId="48" fillId="9" borderId="5" xfId="0" applyFont="1" applyFill="1" applyBorder="1"/>
    <xf numFmtId="0" fontId="48" fillId="9" borderId="5" xfId="0" applyFont="1" applyFill="1" applyBorder="1" applyAlignment="1">
      <alignment wrapText="1"/>
    </xf>
    <xf numFmtId="0" fontId="48" fillId="9" borderId="5" xfId="0" applyFont="1" applyFill="1" applyBorder="1" applyAlignment="1">
      <alignment horizontal="right" wrapText="1"/>
    </xf>
    <xf numFmtId="16" fontId="48" fillId="9" borderId="5" xfId="0" applyNumberFormat="1" applyFont="1" applyFill="1" applyBorder="1" applyAlignment="1">
      <alignment horizontal="right"/>
    </xf>
    <xf numFmtId="49" fontId="48" fillId="9" borderId="5" xfId="0" applyNumberFormat="1" applyFont="1" applyFill="1" applyBorder="1"/>
    <xf numFmtId="0" fontId="48" fillId="9" borderId="5" xfId="0" applyFont="1" applyFill="1" applyBorder="1" applyAlignment="1">
      <alignment horizontal="right"/>
    </xf>
    <xf numFmtId="0" fontId="48" fillId="9" borderId="5" xfId="0" applyFont="1" applyFill="1" applyBorder="1" applyAlignment="1"/>
    <xf numFmtId="49" fontId="48" fillId="9" borderId="5" xfId="0" applyNumberFormat="1" applyFont="1" applyFill="1" applyBorder="1" applyAlignment="1"/>
    <xf numFmtId="0" fontId="48" fillId="9" borderId="5" xfId="0" applyFont="1" applyFill="1" applyBorder="1" applyAlignment="1">
      <alignment horizontal="left"/>
    </xf>
    <xf numFmtId="49" fontId="48" fillId="9" borderId="5" xfId="0" applyNumberFormat="1" applyFont="1" applyFill="1" applyBorder="1" applyAlignment="1">
      <alignment wrapText="1"/>
    </xf>
    <xf numFmtId="0" fontId="48" fillId="9" borderId="5" xfId="0" quotePrefix="1" applyNumberFormat="1" applyFont="1" applyFill="1" applyBorder="1"/>
    <xf numFmtId="0" fontId="48" fillId="9" borderId="5" xfId="0" quotePrefix="1" applyFont="1" applyFill="1" applyBorder="1"/>
    <xf numFmtId="0" fontId="48" fillId="9" borderId="5" xfId="0" quotePrefix="1" applyFont="1" applyFill="1" applyBorder="1" applyAlignment="1">
      <alignment wrapText="1"/>
    </xf>
    <xf numFmtId="0" fontId="48" fillId="9" borderId="5" xfId="0" quotePrefix="1" applyFont="1" applyFill="1" applyBorder="1" applyAlignment="1">
      <alignment horizontal="right"/>
    </xf>
    <xf numFmtId="16" fontId="48" fillId="9" borderId="5" xfId="0" quotePrefix="1" applyNumberFormat="1" applyFont="1" applyFill="1" applyBorder="1"/>
    <xf numFmtId="0" fontId="49" fillId="9" borderId="5" xfId="0" applyFont="1" applyFill="1" applyBorder="1"/>
    <xf numFmtId="0" fontId="49" fillId="9" borderId="5" xfId="0" applyFont="1" applyFill="1" applyBorder="1" applyAlignment="1">
      <alignment horizontal="right"/>
    </xf>
    <xf numFmtId="0" fontId="49" fillId="9" borderId="5" xfId="0" applyFont="1" applyFill="1" applyBorder="1" applyAlignment="1">
      <alignment wrapText="1"/>
    </xf>
    <xf numFmtId="0" fontId="49" fillId="9" borderId="5" xfId="0" applyFont="1" applyFill="1" applyBorder="1" applyAlignment="1">
      <alignment horizontal="left"/>
    </xf>
    <xf numFmtId="0" fontId="49" fillId="9" borderId="5" xfId="0" applyNumberFormat="1" applyFont="1" applyFill="1" applyBorder="1" applyAlignment="1">
      <alignment horizontal="right"/>
    </xf>
    <xf numFmtId="165" fontId="48" fillId="9" borderId="5" xfId="0" applyNumberFormat="1" applyFont="1" applyFill="1" applyBorder="1" applyAlignment="1">
      <alignment horizontal="left"/>
    </xf>
    <xf numFmtId="0" fontId="48" fillId="9" borderId="5" xfId="0" applyFont="1" applyFill="1" applyBorder="1" applyAlignment="1">
      <alignment vertical="center" wrapText="1"/>
    </xf>
    <xf numFmtId="17" fontId="48" fillId="9" borderId="5" xfId="0" quotePrefix="1" applyNumberFormat="1" applyFont="1" applyFill="1" applyBorder="1"/>
    <xf numFmtId="14" fontId="48" fillId="9" borderId="5" xfId="0" quotePrefix="1" applyNumberFormat="1" applyFont="1" applyFill="1" applyBorder="1"/>
    <xf numFmtId="0" fontId="48" fillId="9" borderId="5" xfId="0" applyFont="1" applyFill="1" applyBorder="1" applyAlignment="1">
      <alignment vertical="top" wrapText="1"/>
    </xf>
    <xf numFmtId="0" fontId="48" fillId="9" borderId="5" xfId="0" applyFont="1" applyFill="1" applyBorder="1" applyAlignment="1">
      <alignment horizontal="center" vertical="top"/>
    </xf>
    <xf numFmtId="0" fontId="48" fillId="9" borderId="5" xfId="0" applyFont="1" applyFill="1" applyBorder="1" applyAlignment="1">
      <alignment horizontal="left" vertical="top"/>
    </xf>
    <xf numFmtId="0" fontId="48" fillId="9" borderId="5" xfId="0" applyFont="1" applyFill="1" applyBorder="1" applyAlignment="1">
      <alignment horizontal="center" vertical="top" wrapText="1"/>
    </xf>
    <xf numFmtId="0" fontId="48" fillId="9" borderId="5" xfId="0" applyFont="1" applyFill="1" applyBorder="1" applyAlignment="1">
      <alignment horizontal="left" vertical="top" wrapText="1"/>
    </xf>
    <xf numFmtId="49" fontId="49" fillId="9" borderId="5" xfId="0" applyNumberFormat="1" applyFont="1" applyFill="1" applyBorder="1"/>
    <xf numFmtId="49" fontId="48" fillId="9" borderId="5" xfId="0" applyNumberFormat="1" applyFont="1" applyFill="1" applyBorder="1" applyAlignment="1">
      <alignment horizontal="center"/>
    </xf>
    <xf numFmtId="0" fontId="48" fillId="9" borderId="5" xfId="0" applyNumberFormat="1" applyFont="1" applyFill="1" applyBorder="1" applyAlignment="1">
      <alignment horizontal="right"/>
    </xf>
    <xf numFmtId="16" fontId="48" fillId="9" borderId="5" xfId="0" applyNumberFormat="1" applyFont="1" applyFill="1" applyBorder="1"/>
    <xf numFmtId="0" fontId="48" fillId="9" borderId="5" xfId="0" applyNumberFormat="1" applyFont="1" applyFill="1" applyBorder="1"/>
    <xf numFmtId="49" fontId="48" fillId="9" borderId="5" xfId="0" applyNumberFormat="1" applyFont="1" applyFill="1" applyBorder="1" applyAlignment="1">
      <alignment horizontal="right"/>
    </xf>
    <xf numFmtId="0" fontId="48" fillId="9" borderId="5" xfId="0" applyNumberFormat="1" applyFont="1" applyFill="1" applyBorder="1" applyAlignment="1">
      <alignment wrapText="1"/>
    </xf>
    <xf numFmtId="16" fontId="48" fillId="9" borderId="5" xfId="0" applyNumberFormat="1" applyFont="1" applyFill="1" applyBorder="1" applyAlignment="1">
      <alignment horizontal="center"/>
    </xf>
    <xf numFmtId="0" fontId="50" fillId="9" borderId="5" xfId="0" applyFont="1" applyFill="1" applyBorder="1" applyAlignment="1">
      <alignment horizontal="left" wrapText="1"/>
    </xf>
    <xf numFmtId="14" fontId="48" fillId="9" borderId="5" xfId="0" applyNumberFormat="1" applyFont="1" applyFill="1" applyBorder="1"/>
    <xf numFmtId="0" fontId="48" fillId="9" borderId="5" xfId="0" applyFont="1" applyFill="1" applyBorder="1" applyAlignment="1">
      <alignment horizontal="left" wrapText="1"/>
    </xf>
    <xf numFmtId="164" fontId="48" fillId="9" borderId="5" xfId="0" applyNumberFormat="1" applyFont="1" applyFill="1" applyBorder="1" applyAlignment="1"/>
    <xf numFmtId="164" fontId="51" fillId="9" borderId="5" xfId="0" applyNumberFormat="1" applyFont="1" applyFill="1" applyBorder="1" applyAlignment="1">
      <alignment wrapText="1"/>
    </xf>
    <xf numFmtId="164" fontId="48" fillId="9" borderId="5" xfId="0" applyNumberFormat="1" applyFont="1" applyFill="1" applyBorder="1" applyAlignment="1">
      <alignment wrapText="1"/>
    </xf>
    <xf numFmtId="0" fontId="52" fillId="9" borderId="5" xfId="0" applyFont="1" applyFill="1" applyBorder="1" applyAlignment="1">
      <alignment wrapText="1"/>
    </xf>
    <xf numFmtId="0" fontId="0" fillId="8" borderId="5" xfId="0" applyFill="1" applyBorder="1" applyAlignment="1">
      <alignment horizontal="left" wrapText="1"/>
    </xf>
    <xf numFmtId="0" fontId="0" fillId="8" borderId="5" xfId="0" applyFill="1" applyBorder="1" applyAlignment="1">
      <alignment horizontal="right" wrapText="1"/>
    </xf>
    <xf numFmtId="0" fontId="0" fillId="8" borderId="5" xfId="0" applyNumberFormat="1" applyFill="1" applyBorder="1"/>
    <xf numFmtId="0" fontId="7" fillId="11" borderId="0" xfId="2" applyFill="1"/>
    <xf numFmtId="0" fontId="0" fillId="0" borderId="0" xfId="0" applyAlignment="1">
      <alignment wrapText="1"/>
    </xf>
    <xf numFmtId="0" fontId="0" fillId="10" borderId="5" xfId="0" applyFill="1" applyBorder="1" applyAlignment="1">
      <alignment horizontal="center" vertical="center" wrapText="1"/>
    </xf>
    <xf numFmtId="0" fontId="0" fillId="8" borderId="5" xfId="0" applyNumberFormat="1" applyFill="1" applyBorder="1" applyAlignment="1">
      <alignment horizontal="right"/>
    </xf>
    <xf numFmtId="0" fontId="0" fillId="8" borderId="5" xfId="0" applyFill="1" applyBorder="1" applyAlignment="1">
      <alignment horizontal="center" vertical="center" wrapText="1"/>
    </xf>
    <xf numFmtId="0" fontId="0" fillId="10" borderId="5" xfId="0" applyFill="1" applyBorder="1" applyAlignment="1">
      <alignment horizontal="center"/>
    </xf>
    <xf numFmtId="0" fontId="0" fillId="8" borderId="5" xfId="0" applyFill="1" applyBorder="1" applyAlignment="1">
      <alignment vertical="center" wrapText="1"/>
    </xf>
    <xf numFmtId="0" fontId="16" fillId="8" borderId="5" xfId="0" applyFont="1" applyFill="1" applyBorder="1"/>
    <xf numFmtId="0" fontId="16" fillId="8" borderId="5" xfId="0" applyFont="1" applyFill="1" applyBorder="1" applyAlignment="1">
      <alignment horizontal="right"/>
    </xf>
    <xf numFmtId="49" fontId="16" fillId="8" borderId="5" xfId="0" applyNumberFormat="1" applyFont="1" applyFill="1" applyBorder="1"/>
    <xf numFmtId="0" fontId="16" fillId="8" borderId="5" xfId="0" applyFont="1" applyFill="1" applyBorder="1" applyAlignment="1">
      <alignment wrapText="1"/>
    </xf>
    <xf numFmtId="49" fontId="0" fillId="8" borderId="5" xfId="0" applyNumberFormat="1" applyFill="1" applyBorder="1" applyAlignment="1">
      <alignment horizontal="right"/>
    </xf>
    <xf numFmtId="0" fontId="0" fillId="8" borderId="5" xfId="0" applyFont="1" applyFill="1" applyBorder="1" applyAlignment="1">
      <alignment horizontal="center"/>
    </xf>
    <xf numFmtId="0" fontId="0" fillId="8" borderId="5" xfId="0" applyFill="1" applyBorder="1" applyAlignment="1">
      <alignment horizontal="center"/>
    </xf>
    <xf numFmtId="16" fontId="0" fillId="8" borderId="5" xfId="0" applyNumberFormat="1" applyFill="1" applyBorder="1" applyAlignment="1">
      <alignment horizontal="center"/>
    </xf>
    <xf numFmtId="0" fontId="3" fillId="8" borderId="5" xfId="0" applyFont="1" applyFill="1" applyBorder="1" applyAlignment="1">
      <alignment horizontal="left" wrapText="1"/>
    </xf>
    <xf numFmtId="0" fontId="0" fillId="8" borderId="5" xfId="0" applyFill="1" applyBorder="1" applyAlignment="1">
      <alignment horizontal="center" wrapText="1"/>
    </xf>
    <xf numFmtId="0" fontId="0" fillId="8" borderId="5" xfId="0" applyFill="1" applyBorder="1" applyAlignment="1">
      <alignment vertical="center" wrapText="1" shrinkToFit="1"/>
    </xf>
    <xf numFmtId="0" fontId="40" fillId="8" borderId="5" xfId="0" applyFont="1" applyFill="1" applyBorder="1" applyAlignment="1">
      <alignment wrapText="1"/>
    </xf>
    <xf numFmtId="0" fontId="42" fillId="0" borderId="5" xfId="0" applyFont="1" applyBorder="1" applyAlignment="1">
      <alignment horizontal="center"/>
    </xf>
    <xf numFmtId="0" fontId="0" fillId="0" borderId="0" xfId="0" applyFill="1"/>
    <xf numFmtId="0" fontId="0" fillId="0" borderId="9" xfId="0" applyBorder="1"/>
    <xf numFmtId="0" fontId="0" fillId="0" borderId="10" xfId="0" applyBorder="1"/>
    <xf numFmtId="9" fontId="0" fillId="0" borderId="10" xfId="0" applyNumberFormat="1" applyFont="1" applyBorder="1"/>
    <xf numFmtId="0" fontId="0" fillId="8" borderId="5" xfId="0" applyFill="1" applyBorder="1" applyAlignment="1">
      <alignment horizontal="center" wrapText="1" shrinkToFit="1"/>
    </xf>
    <xf numFmtId="0" fontId="0" fillId="10" borderId="5" xfId="0" applyFill="1" applyBorder="1" applyAlignment="1">
      <alignment horizontal="center" wrapText="1"/>
    </xf>
    <xf numFmtId="0" fontId="0" fillId="0" borderId="0" xfId="0" applyAlignment="1">
      <alignment horizontal="center" wrapText="1"/>
    </xf>
    <xf numFmtId="0" fontId="43" fillId="0" borderId="10" xfId="0" applyFont="1" applyBorder="1"/>
    <xf numFmtId="0" fontId="6" fillId="0" borderId="10" xfId="0" applyFont="1" applyBorder="1"/>
    <xf numFmtId="0" fontId="0" fillId="0" borderId="11" xfId="0" applyBorder="1"/>
    <xf numFmtId="9" fontId="0" fillId="0" borderId="10" xfId="0" applyNumberFormat="1" applyBorder="1"/>
    <xf numFmtId="0" fontId="0" fillId="0" borderId="12" xfId="0" applyBorder="1"/>
    <xf numFmtId="9" fontId="0" fillId="0" borderId="0" xfId="0" applyNumberFormat="1" applyBorder="1"/>
    <xf numFmtId="0" fontId="45" fillId="0" borderId="10" xfId="0" applyFont="1" applyBorder="1"/>
    <xf numFmtId="0" fontId="42" fillId="0" borderId="10" xfId="0" applyFont="1" applyBorder="1"/>
    <xf numFmtId="49" fontId="0" fillId="8" borderId="5" xfId="0" applyNumberFormat="1" applyFill="1" applyBorder="1" applyAlignment="1">
      <alignment horizontal="center"/>
    </xf>
    <xf numFmtId="164" fontId="0" fillId="8" borderId="5" xfId="0" applyNumberFormat="1" applyFont="1" applyFill="1" applyBorder="1" applyAlignment="1"/>
    <xf numFmtId="164" fontId="0" fillId="8" borderId="5" xfId="0" applyNumberFormat="1" applyFill="1" applyBorder="1" applyAlignment="1"/>
    <xf numFmtId="164" fontId="11" fillId="8" borderId="5" xfId="0" applyNumberFormat="1" applyFont="1" applyFill="1" applyBorder="1" applyAlignment="1">
      <alignment wrapText="1"/>
    </xf>
    <xf numFmtId="164" fontId="0" fillId="8" borderId="5" xfId="0" applyNumberFormat="1" applyFill="1" applyBorder="1" applyAlignment="1">
      <alignment wrapText="1"/>
    </xf>
    <xf numFmtId="49" fontId="0" fillId="8" borderId="5" xfId="0" applyNumberFormat="1" applyFill="1" applyBorder="1" applyAlignment="1">
      <alignment wrapText="1"/>
    </xf>
    <xf numFmtId="0" fontId="0" fillId="8" borderId="5" xfId="0" applyNumberFormat="1" applyFont="1" applyFill="1" applyBorder="1" applyAlignment="1">
      <alignment wrapText="1"/>
    </xf>
    <xf numFmtId="0" fontId="0" fillId="0" borderId="13" xfId="0" applyFill="1" applyBorder="1" applyAlignment="1">
      <alignment horizontal="left" wrapText="1"/>
    </xf>
    <xf numFmtId="0" fontId="10" fillId="8" borderId="5" xfId="0" applyFont="1" applyFill="1" applyBorder="1" applyAlignment="1"/>
    <xf numFmtId="49" fontId="10" fillId="8" borderId="5" xfId="0" applyNumberFormat="1" applyFont="1" applyFill="1" applyBorder="1" applyAlignment="1"/>
    <xf numFmtId="0" fontId="10" fillId="8" borderId="5" xfId="0" applyFont="1" applyFill="1" applyBorder="1" applyAlignment="1">
      <alignment wrapText="1"/>
    </xf>
    <xf numFmtId="14" fontId="0" fillId="8" borderId="5" xfId="0" quotePrefix="1" applyNumberFormat="1" applyFill="1" applyBorder="1"/>
    <xf numFmtId="0" fontId="0" fillId="8" borderId="5" xfId="0" applyNumberFormat="1" applyFill="1" applyBorder="1" applyAlignment="1">
      <alignment wrapText="1"/>
    </xf>
    <xf numFmtId="0" fontId="3" fillId="0" borderId="0" xfId="0" applyFont="1" applyAlignment="1">
      <alignment horizontal="center"/>
    </xf>
    <xf numFmtId="0" fontId="44" fillId="0" borderId="1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Alignment="1">
      <alignment horizontal="center" vertical="center" wrapText="1"/>
    </xf>
    <xf numFmtId="0" fontId="44" fillId="0" borderId="10" xfId="0" applyFont="1" applyBorder="1" applyAlignment="1">
      <alignment horizontal="center" vertical="center"/>
    </xf>
    <xf numFmtId="0" fontId="44" fillId="9" borderId="10" xfId="0" applyFont="1" applyFill="1" applyBorder="1" applyAlignment="1">
      <alignment horizontal="center" wrapText="1"/>
    </xf>
    <xf numFmtId="0" fontId="44" fillId="9"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9" borderId="10" xfId="0" applyFill="1" applyBorder="1" applyAlignment="1">
      <alignment horizontal="center"/>
    </xf>
    <xf numFmtId="0" fontId="0" fillId="9" borderId="10" xfId="0" applyFill="1" applyBorder="1" applyAlignment="1">
      <alignment horizontal="left" vertical="center" wrapText="1"/>
    </xf>
    <xf numFmtId="9" fontId="0" fillId="9" borderId="10" xfId="0" applyNumberFormat="1" applyFill="1" applyBorder="1" applyAlignment="1">
      <alignment horizontal="center"/>
    </xf>
    <xf numFmtId="0" fontId="0" fillId="0" borderId="0" xfId="0" applyBorder="1" applyAlignment="1">
      <alignment horizontal="center" vertical="center"/>
    </xf>
    <xf numFmtId="0" fontId="0" fillId="0" borderId="14" xfId="0" applyBorder="1" applyAlignment="1">
      <alignment horizontal="center" vertical="center"/>
    </xf>
    <xf numFmtId="0" fontId="0" fillId="9" borderId="0" xfId="0" applyFill="1" applyBorder="1" applyAlignment="1">
      <alignment horizontal="center"/>
    </xf>
    <xf numFmtId="0" fontId="0" fillId="9" borderId="0" xfId="0" applyFill="1" applyBorder="1" applyAlignment="1">
      <alignment horizontal="left" vertical="center" wrapText="1"/>
    </xf>
    <xf numFmtId="0" fontId="0" fillId="0" borderId="0" xfId="0" applyAlignment="1">
      <alignment vertical="center"/>
    </xf>
    <xf numFmtId="0" fontId="0" fillId="0" borderId="15" xfId="0" applyBorder="1" applyAlignment="1">
      <alignment horizontal="center" vertical="center"/>
    </xf>
    <xf numFmtId="0" fontId="0" fillId="9" borderId="0" xfId="0" applyFill="1"/>
    <xf numFmtId="9" fontId="0" fillId="9" borderId="0" xfId="0" applyNumberFormat="1" applyFill="1" applyBorder="1" applyAlignment="1">
      <alignment horizontal="left" vertical="center" wrapText="1"/>
    </xf>
    <xf numFmtId="0" fontId="0" fillId="0" borderId="0" xfId="0" applyAlignment="1">
      <alignment horizontal="center" vertical="center"/>
    </xf>
    <xf numFmtId="9" fontId="0" fillId="0" borderId="10" xfId="0" applyNumberFormat="1" applyBorder="1" applyAlignment="1">
      <alignment horizontal="center" vertical="center"/>
    </xf>
    <xf numFmtId="0" fontId="0" fillId="9" borderId="0" xfId="0" applyFill="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wrapText="1"/>
    </xf>
    <xf numFmtId="0" fontId="0" fillId="12" borderId="5" xfId="0" applyFill="1" applyBorder="1"/>
    <xf numFmtId="0" fontId="0" fillId="12" borderId="5" xfId="0" applyFont="1" applyFill="1" applyBorder="1" applyAlignment="1">
      <alignment horizontal="right"/>
    </xf>
    <xf numFmtId="0" fontId="0" fillId="12" borderId="5" xfId="0" applyFont="1" applyFill="1" applyBorder="1" applyAlignment="1">
      <alignment wrapText="1"/>
    </xf>
    <xf numFmtId="0" fontId="0" fillId="12" borderId="5" xfId="0" applyFill="1" applyBorder="1" applyAlignment="1">
      <alignment wrapText="1"/>
    </xf>
    <xf numFmtId="0" fontId="0" fillId="12" borderId="5" xfId="0" applyFill="1" applyBorder="1" applyAlignment="1">
      <alignment horizontal="center" wrapText="1" shrinkToFit="1"/>
    </xf>
    <xf numFmtId="0" fontId="0" fillId="12" borderId="5" xfId="0" applyFont="1" applyFill="1" applyBorder="1" applyAlignment="1"/>
    <xf numFmtId="49" fontId="0" fillId="12" borderId="5" xfId="0" applyNumberFormat="1" applyFill="1" applyBorder="1" applyAlignment="1"/>
    <xf numFmtId="0" fontId="0" fillId="12" borderId="5" xfId="0" applyFill="1" applyBorder="1" applyAlignment="1"/>
    <xf numFmtId="0" fontId="0" fillId="12" borderId="5" xfId="0" applyFill="1" applyBorder="1" applyAlignment="1">
      <alignment horizontal="center" wrapText="1"/>
    </xf>
    <xf numFmtId="0" fontId="0" fillId="12" borderId="5" xfId="0" applyFont="1" applyFill="1" applyBorder="1"/>
    <xf numFmtId="0" fontId="0" fillId="12" borderId="5" xfId="0" applyFill="1" applyBorder="1" applyAlignment="1">
      <alignment horizontal="left"/>
    </xf>
    <xf numFmtId="0" fontId="0" fillId="12" borderId="5" xfId="0" applyFill="1" applyBorder="1" applyAlignment="1">
      <alignment horizontal="right"/>
    </xf>
    <xf numFmtId="49" fontId="0" fillId="12" borderId="5" xfId="0" applyNumberFormat="1" applyFont="1" applyFill="1" applyBorder="1" applyAlignment="1">
      <alignment wrapText="1"/>
    </xf>
    <xf numFmtId="0" fontId="0" fillId="12" borderId="5" xfId="0" quotePrefix="1" applyNumberFormat="1" applyFill="1" applyBorder="1"/>
    <xf numFmtId="0" fontId="0" fillId="12" borderId="5" xfId="0" quotePrefix="1" applyFill="1" applyBorder="1"/>
    <xf numFmtId="0" fontId="0" fillId="12" borderId="5" xfId="0" quotePrefix="1" applyFill="1" applyBorder="1" applyAlignment="1">
      <alignment horizontal="right"/>
    </xf>
    <xf numFmtId="0" fontId="40" fillId="12" borderId="5" xfId="0" applyFont="1" applyFill="1" applyBorder="1" applyAlignment="1">
      <alignment wrapText="1"/>
    </xf>
    <xf numFmtId="16" fontId="0" fillId="12" borderId="5" xfId="0" quotePrefix="1" applyNumberFormat="1" applyFill="1" applyBorder="1"/>
    <xf numFmtId="0" fontId="16" fillId="12" borderId="5" xfId="0" applyFont="1" applyFill="1" applyBorder="1"/>
    <xf numFmtId="0" fontId="16" fillId="12" borderId="5" xfId="0" applyFont="1" applyFill="1" applyBorder="1" applyAlignment="1">
      <alignment horizontal="right"/>
    </xf>
    <xf numFmtId="0" fontId="16" fillId="12" borderId="5" xfId="0" applyFont="1" applyFill="1" applyBorder="1" applyAlignment="1">
      <alignment wrapText="1"/>
    </xf>
    <xf numFmtId="0" fontId="0" fillId="13" borderId="5" xfId="0" applyFill="1" applyBorder="1" applyAlignment="1">
      <alignment horizontal="center" wrapText="1"/>
    </xf>
    <xf numFmtId="0" fontId="0" fillId="12" borderId="5" xfId="0" applyFill="1" applyBorder="1" applyAlignment="1">
      <alignment vertical="center" wrapText="1"/>
    </xf>
    <xf numFmtId="17" fontId="0" fillId="12" borderId="5" xfId="0" quotePrefix="1" applyNumberFormat="1" applyFill="1" applyBorder="1"/>
    <xf numFmtId="0" fontId="0" fillId="14" borderId="5" xfId="0" applyFill="1" applyBorder="1"/>
    <xf numFmtId="0" fontId="0" fillId="14" borderId="5" xfId="0" applyFont="1" applyFill="1" applyBorder="1" applyAlignment="1">
      <alignment horizontal="right"/>
    </xf>
    <xf numFmtId="0" fontId="0" fillId="14" borderId="5" xfId="0" applyFill="1" applyBorder="1" applyAlignment="1">
      <alignment wrapText="1"/>
    </xf>
    <xf numFmtId="0" fontId="0" fillId="14" borderId="5" xfId="0" applyFill="1" applyBorder="1" applyAlignment="1">
      <alignment horizontal="center" wrapText="1"/>
    </xf>
    <xf numFmtId="165" fontId="0" fillId="12" borderId="5" xfId="0" applyNumberFormat="1" applyFont="1" applyFill="1" applyBorder="1" applyAlignment="1">
      <alignment horizontal="left"/>
    </xf>
    <xf numFmtId="0" fontId="0" fillId="15" borderId="5" xfId="0" applyFill="1" applyBorder="1"/>
    <xf numFmtId="0" fontId="0" fillId="15" borderId="5" xfId="0" applyFont="1" applyFill="1" applyBorder="1"/>
    <xf numFmtId="0" fontId="0" fillId="15" borderId="5" xfId="0" applyFill="1" applyBorder="1" applyAlignment="1">
      <alignment horizontal="right"/>
    </xf>
    <xf numFmtId="0" fontId="0" fillId="15" borderId="5" xfId="0" applyFill="1" applyBorder="1" applyAlignment="1">
      <alignment horizontal="left"/>
    </xf>
    <xf numFmtId="0" fontId="0" fillId="15" borderId="5" xfId="0" applyFont="1" applyFill="1" applyBorder="1" applyAlignment="1">
      <alignment wrapText="1"/>
    </xf>
    <xf numFmtId="0" fontId="0" fillId="15" borderId="5" xfId="0" applyFill="1" applyBorder="1" applyAlignment="1">
      <alignment horizontal="center" wrapText="1"/>
    </xf>
    <xf numFmtId="0" fontId="0" fillId="15" borderId="5" xfId="0" applyFill="1" applyBorder="1" applyAlignment="1">
      <alignment wrapText="1"/>
    </xf>
    <xf numFmtId="0" fontId="0" fillId="15" borderId="5" xfId="0" applyFill="1" applyBorder="1" applyAlignment="1">
      <alignment vertical="top" wrapText="1"/>
    </xf>
    <xf numFmtId="0" fontId="0" fillId="15" borderId="5" xfId="0" applyFont="1" applyFill="1" applyBorder="1" applyAlignment="1">
      <alignment horizontal="center" vertical="top"/>
    </xf>
    <xf numFmtId="0" fontId="0" fillId="15" borderId="5" xfId="0" applyFill="1" applyBorder="1" applyAlignment="1">
      <alignment horizontal="left" vertical="top"/>
    </xf>
    <xf numFmtId="0" fontId="0" fillId="15" borderId="5" xfId="0" applyFill="1" applyBorder="1" applyAlignment="1">
      <alignment horizontal="center" vertical="top" wrapText="1"/>
    </xf>
    <xf numFmtId="0" fontId="0" fillId="15" borderId="5" xfId="0" applyFill="1" applyBorder="1" applyAlignment="1">
      <alignment horizontal="left" vertical="top" wrapText="1"/>
    </xf>
    <xf numFmtId="0" fontId="0" fillId="15" borderId="5" xfId="0" applyFill="1" applyBorder="1" applyAlignment="1">
      <alignment horizontal="center" vertical="top"/>
    </xf>
    <xf numFmtId="0" fontId="0" fillId="15" borderId="5" xfId="0" applyFill="1" applyBorder="1" applyAlignment="1">
      <alignment vertical="center" wrapText="1"/>
    </xf>
    <xf numFmtId="0" fontId="0" fillId="15" borderId="5" xfId="0" applyFont="1" applyFill="1" applyBorder="1" applyAlignment="1"/>
    <xf numFmtId="49" fontId="0" fillId="15" borderId="5" xfId="0" applyNumberFormat="1" applyFill="1" applyBorder="1" applyAlignment="1"/>
    <xf numFmtId="0" fontId="0" fillId="15" borderId="5" xfId="0" applyFill="1" applyBorder="1" applyAlignment="1"/>
    <xf numFmtId="0" fontId="0" fillId="16" borderId="5" xfId="0" applyFill="1" applyBorder="1"/>
    <xf numFmtId="0" fontId="7" fillId="16" borderId="5" xfId="0" applyFont="1" applyFill="1" applyBorder="1"/>
    <xf numFmtId="0" fontId="7" fillId="16" borderId="5" xfId="0" applyFont="1" applyFill="1" applyBorder="1" applyAlignment="1">
      <alignment horizontal="right"/>
    </xf>
    <xf numFmtId="0" fontId="7" fillId="16" borderId="5" xfId="0" applyFont="1" applyFill="1" applyBorder="1" applyAlignment="1">
      <alignment wrapText="1"/>
    </xf>
    <xf numFmtId="0" fontId="0" fillId="16" borderId="5" xfId="0" applyFill="1" applyBorder="1" applyAlignment="1">
      <alignment horizontal="center" wrapText="1"/>
    </xf>
    <xf numFmtId="0" fontId="0" fillId="16" borderId="5" xfId="0" applyFill="1" applyBorder="1" applyAlignment="1">
      <alignment wrapText="1"/>
    </xf>
    <xf numFmtId="0" fontId="0" fillId="16" borderId="5" xfId="0" applyFill="1" applyBorder="1" applyAlignment="1">
      <alignment horizontal="right"/>
    </xf>
    <xf numFmtId="0" fontId="0" fillId="16" borderId="5" xfId="0" applyFont="1" applyFill="1" applyBorder="1"/>
    <xf numFmtId="0" fontId="0" fillId="16" borderId="5" xfId="0" applyFill="1" applyBorder="1" applyAlignment="1">
      <alignment horizontal="left"/>
    </xf>
    <xf numFmtId="0" fontId="0" fillId="16" borderId="5" xfId="0" applyFont="1" applyFill="1" applyBorder="1" applyAlignment="1">
      <alignment wrapText="1"/>
    </xf>
    <xf numFmtId="0" fontId="0" fillId="16" borderId="5" xfId="0" applyFont="1" applyFill="1" applyBorder="1" applyAlignment="1">
      <alignment horizontal="right"/>
    </xf>
    <xf numFmtId="0" fontId="0" fillId="16" borderId="5" xfId="0" applyFont="1" applyFill="1" applyBorder="1" applyAlignment="1">
      <alignment horizontal="center" wrapText="1"/>
    </xf>
    <xf numFmtId="0" fontId="16" fillId="8" borderId="5" xfId="0" applyFont="1" applyFill="1" applyBorder="1" applyAlignment="1">
      <alignment horizontal="left"/>
    </xf>
    <xf numFmtId="0" fontId="46" fillId="8" borderId="0" xfId="0" applyFont="1" applyFill="1" applyAlignment="1">
      <alignment wrapText="1"/>
    </xf>
    <xf numFmtId="0" fontId="0" fillId="8" borderId="5" xfId="0" applyNumberFormat="1" applyFill="1" applyBorder="1" applyAlignment="1">
      <alignment vertical="center" wrapText="1"/>
    </xf>
    <xf numFmtId="0" fontId="0" fillId="8" borderId="5" xfId="0" applyFill="1" applyBorder="1" applyAlignment="1">
      <alignment vertical="top" wrapText="1"/>
    </xf>
    <xf numFmtId="0" fontId="0" fillId="8" borderId="5" xfId="0" applyFill="1" applyBorder="1" applyAlignment="1">
      <alignment horizontal="center" vertical="top"/>
    </xf>
    <xf numFmtId="0" fontId="0" fillId="8" borderId="5" xfId="0" applyFill="1" applyBorder="1" applyAlignment="1">
      <alignment horizontal="left" vertical="top"/>
    </xf>
    <xf numFmtId="0" fontId="0" fillId="8" borderId="5" xfId="0" applyFill="1" applyBorder="1" applyAlignment="1">
      <alignment horizontal="center" vertical="top" wrapText="1"/>
    </xf>
    <xf numFmtId="0" fontId="0" fillId="8" borderId="5" xfId="0" applyFill="1" applyBorder="1" applyAlignment="1">
      <alignment horizontal="left" vertical="top" wrapText="1"/>
    </xf>
    <xf numFmtId="0" fontId="0" fillId="13" borderId="5" xfId="0" applyFill="1" applyBorder="1" applyAlignment="1">
      <alignment horizontal="center" vertical="center" wrapText="1"/>
    </xf>
    <xf numFmtId="0" fontId="44" fillId="0" borderId="10" xfId="0" applyFont="1" applyBorder="1" applyAlignment="1">
      <alignment horizontal="center"/>
    </xf>
    <xf numFmtId="0" fontId="44" fillId="0" borderId="10" xfId="0" applyFont="1" applyBorder="1" applyAlignment="1">
      <alignment horizontal="center" wrapText="1"/>
    </xf>
    <xf numFmtId="0" fontId="0" fillId="0" borderId="10" xfId="0" applyBorder="1" applyAlignment="1">
      <alignment wrapText="1"/>
    </xf>
    <xf numFmtId="0" fontId="0" fillId="0" borderId="13" xfId="0" applyFill="1" applyBorder="1"/>
    <xf numFmtId="0" fontId="0" fillId="16" borderId="5" xfId="0" applyFont="1" applyFill="1" applyBorder="1" applyAlignment="1"/>
    <xf numFmtId="49" fontId="0" fillId="16" borderId="5" xfId="0" applyNumberFormat="1" applyFill="1" applyBorder="1" applyAlignment="1"/>
    <xf numFmtId="0" fontId="0" fillId="16" borderId="5" xfId="0" applyFill="1" applyBorder="1" applyAlignment="1"/>
    <xf numFmtId="0" fontId="16" fillId="16" borderId="5" xfId="0" applyFont="1" applyFill="1" applyBorder="1"/>
    <xf numFmtId="0" fontId="16" fillId="16" borderId="5" xfId="0" applyFont="1" applyFill="1" applyBorder="1" applyAlignment="1">
      <alignment horizontal="right"/>
    </xf>
    <xf numFmtId="0" fontId="16" fillId="16" borderId="5" xfId="0" applyFont="1" applyFill="1" applyBorder="1" applyAlignment="1">
      <alignment horizontal="left"/>
    </xf>
    <xf numFmtId="0" fontId="16" fillId="16" borderId="5" xfId="0" applyNumberFormat="1" applyFont="1" applyFill="1" applyBorder="1" applyAlignment="1">
      <alignment horizontal="right"/>
    </xf>
    <xf numFmtId="0" fontId="16" fillId="16" borderId="5" xfId="0" applyFont="1" applyFill="1" applyBorder="1" applyAlignment="1">
      <alignment wrapText="1"/>
    </xf>
    <xf numFmtId="0" fontId="0" fillId="16" borderId="5" xfId="0" applyFill="1" applyBorder="1" applyAlignment="1">
      <alignment horizontal="center"/>
    </xf>
    <xf numFmtId="49" fontId="0" fillId="16" borderId="5" xfId="0" applyNumberFormat="1" applyFill="1" applyBorder="1"/>
    <xf numFmtId="0" fontId="7" fillId="17" borderId="5" xfId="1" applyFill="1" applyBorder="1"/>
    <xf numFmtId="0" fontId="7" fillId="17" borderId="5" xfId="1" applyFill="1" applyBorder="1" applyAlignment="1">
      <alignment horizontal="right"/>
    </xf>
    <xf numFmtId="49" fontId="7" fillId="17" borderId="5" xfId="1" applyNumberFormat="1" applyFill="1" applyBorder="1"/>
    <xf numFmtId="0" fontId="7" fillId="17" borderId="5" xfId="1" applyFill="1" applyBorder="1" applyAlignment="1">
      <alignment wrapText="1"/>
    </xf>
    <xf numFmtId="0" fontId="7" fillId="17" borderId="5" xfId="1" applyFill="1" applyBorder="1" applyAlignment="1">
      <alignment horizontal="center" wrapText="1"/>
    </xf>
    <xf numFmtId="165" fontId="0" fillId="16" borderId="5" xfId="0" applyNumberFormat="1" applyFont="1" applyFill="1" applyBorder="1" applyAlignment="1">
      <alignment horizontal="left"/>
    </xf>
    <xf numFmtId="0" fontId="7" fillId="17" borderId="5" xfId="1" applyNumberFormat="1" applyFont="1" applyFill="1" applyBorder="1" applyAlignment="1">
      <alignment wrapText="1"/>
    </xf>
    <xf numFmtId="0" fontId="7" fillId="17" borderId="5" xfId="1" applyNumberFormat="1" applyFill="1" applyBorder="1" applyAlignment="1">
      <alignment wrapText="1"/>
    </xf>
    <xf numFmtId="0" fontId="0" fillId="16" borderId="5" xfId="0" applyFill="1" applyBorder="1" applyAlignment="1">
      <alignment vertical="top" wrapText="1"/>
    </xf>
    <xf numFmtId="0" fontId="0" fillId="16" borderId="5" xfId="0" applyFill="1" applyBorder="1" applyAlignment="1">
      <alignment horizontal="center" vertical="top"/>
    </xf>
    <xf numFmtId="0" fontId="0" fillId="16" borderId="5" xfId="0" applyFill="1" applyBorder="1" applyAlignment="1">
      <alignment horizontal="left" vertical="top"/>
    </xf>
    <xf numFmtId="0" fontId="0" fillId="16" borderId="5" xfId="0" applyFill="1" applyBorder="1" applyAlignment="1">
      <alignment horizontal="center" vertical="top" wrapText="1"/>
    </xf>
    <xf numFmtId="0" fontId="0" fillId="16" borderId="5" xfId="0" applyFill="1" applyBorder="1" applyAlignment="1">
      <alignment horizontal="left" vertical="top" wrapText="1"/>
    </xf>
    <xf numFmtId="0" fontId="0" fillId="16" borderId="5" xfId="0" applyFill="1" applyBorder="1" applyAlignment="1">
      <alignment vertical="center" wrapText="1"/>
    </xf>
    <xf numFmtId="0" fontId="0" fillId="16" borderId="5" xfId="0" applyFont="1" applyFill="1" applyBorder="1" applyAlignment="1">
      <alignment horizontal="center"/>
    </xf>
    <xf numFmtId="0" fontId="0" fillId="16" borderId="5" xfId="0" applyFont="1" applyFill="1" applyBorder="1" applyAlignment="1">
      <alignment horizontal="center" vertical="top"/>
    </xf>
    <xf numFmtId="0" fontId="7" fillId="17" borderId="5" xfId="1" applyFill="1" applyBorder="1" applyAlignment="1">
      <alignment horizontal="left"/>
    </xf>
    <xf numFmtId="0" fontId="7" fillId="17" borderId="5" xfId="1" applyFill="1" applyBorder="1" applyAlignment="1">
      <alignment horizontal="center"/>
    </xf>
    <xf numFmtId="49" fontId="0" fillId="16" borderId="5" xfId="0" applyNumberFormat="1" applyFill="1" applyBorder="1" applyAlignment="1">
      <alignment horizontal="right"/>
    </xf>
    <xf numFmtId="0" fontId="3" fillId="16" borderId="5" xfId="0" applyFont="1" applyFill="1" applyBorder="1" applyAlignment="1">
      <alignment horizontal="left" wrapText="1"/>
    </xf>
    <xf numFmtId="16" fontId="0" fillId="16" borderId="5" xfId="0" applyNumberFormat="1" applyFill="1" applyBorder="1" applyAlignment="1">
      <alignment horizontal="center"/>
    </xf>
    <xf numFmtId="0" fontId="0" fillId="16" borderId="5" xfId="0" applyNumberFormat="1" applyFill="1" applyBorder="1"/>
    <xf numFmtId="49" fontId="0" fillId="16" borderId="5" xfId="0" applyNumberFormat="1" applyFill="1" applyBorder="1" applyAlignment="1">
      <alignment horizontal="center"/>
    </xf>
    <xf numFmtId="0" fontId="0" fillId="16" borderId="5" xfId="0" applyNumberFormat="1" applyFill="1" applyBorder="1" applyAlignment="1">
      <alignment horizontal="right"/>
    </xf>
    <xf numFmtId="0" fontId="7" fillId="17" borderId="5" xfId="1" applyFont="1" applyFill="1" applyBorder="1"/>
    <xf numFmtId="0" fontId="7" fillId="17" borderId="5" xfId="1" applyFill="1" applyBorder="1" applyAlignment="1"/>
    <xf numFmtId="49" fontId="7" fillId="17" borderId="5" xfId="1" applyNumberFormat="1" applyFill="1" applyBorder="1" applyAlignment="1"/>
    <xf numFmtId="165" fontId="7" fillId="17" borderId="5" xfId="1" applyNumberFormat="1" applyFill="1" applyBorder="1" applyAlignment="1">
      <alignment horizontal="left"/>
    </xf>
    <xf numFmtId="0" fontId="0" fillId="16" borderId="5" xfId="0" applyFill="1" applyBorder="1" applyAlignment="1">
      <alignment horizontal="center" vertical="center" wrapText="1"/>
    </xf>
    <xf numFmtId="14" fontId="0" fillId="16" borderId="5" xfId="0" applyNumberFormat="1" applyFill="1" applyBorder="1"/>
    <xf numFmtId="0" fontId="7" fillId="17" borderId="5" xfId="1" applyFill="1" applyBorder="1" applyAlignment="1">
      <alignment horizontal="center" vertical="center" wrapText="1"/>
    </xf>
    <xf numFmtId="0" fontId="0" fillId="16" borderId="5" xfId="0" applyFill="1" applyBorder="1" applyAlignment="1">
      <alignment vertical="center" wrapText="1" shrinkToFit="1"/>
    </xf>
    <xf numFmtId="164" fontId="0" fillId="16" borderId="5" xfId="0" applyNumberFormat="1" applyFont="1" applyFill="1" applyBorder="1" applyAlignment="1"/>
    <xf numFmtId="164" fontId="0" fillId="16" borderId="5" xfId="0" applyNumberFormat="1" applyFill="1" applyBorder="1" applyAlignment="1"/>
    <xf numFmtId="164" fontId="11" fillId="16" borderId="5" xfId="0" applyNumberFormat="1" applyFont="1" applyFill="1" applyBorder="1" applyAlignment="1">
      <alignment wrapText="1"/>
    </xf>
    <xf numFmtId="164" fontId="0" fillId="16" borderId="5" xfId="0" applyNumberFormat="1" applyFill="1" applyBorder="1" applyAlignment="1">
      <alignment wrapText="1"/>
    </xf>
    <xf numFmtId="49" fontId="16" fillId="16" borderId="5" xfId="0" applyNumberFormat="1" applyFont="1" applyFill="1" applyBorder="1"/>
    <xf numFmtId="0" fontId="0" fillId="8" borderId="5" xfId="0" applyFont="1" applyFill="1" applyBorder="1" applyAlignment="1">
      <alignment horizontal="center" wrapText="1"/>
    </xf>
    <xf numFmtId="0" fontId="0" fillId="8" borderId="0" xfId="0" applyFill="1" applyAlignment="1">
      <alignment wrapText="1"/>
    </xf>
    <xf numFmtId="0" fontId="53" fillId="0" borderId="0" xfId="0" applyFont="1" applyFill="1"/>
    <xf numFmtId="0" fontId="53" fillId="0" borderId="5" xfId="0" applyFont="1" applyFill="1" applyBorder="1"/>
    <xf numFmtId="0" fontId="53" fillId="0" borderId="5" xfId="0" applyFont="1" applyFill="1" applyBorder="1" applyAlignment="1">
      <alignment wrapText="1"/>
    </xf>
    <xf numFmtId="0" fontId="0" fillId="8" borderId="0" xfId="0" applyFill="1"/>
    <xf numFmtId="0" fontId="0" fillId="8" borderId="9" xfId="0" applyFont="1" applyFill="1" applyBorder="1"/>
    <xf numFmtId="0" fontId="0" fillId="16" borderId="0" xfId="0" applyFill="1" applyAlignment="1">
      <alignment wrapText="1"/>
    </xf>
    <xf numFmtId="0" fontId="0" fillId="16" borderId="0" xfId="0" applyFill="1"/>
    <xf numFmtId="16" fontId="0" fillId="16" borderId="5" xfId="0" applyNumberFormat="1" applyFill="1" applyBorder="1"/>
    <xf numFmtId="0" fontId="0" fillId="16" borderId="5" xfId="0" quotePrefix="1" applyFill="1" applyBorder="1" applyAlignment="1">
      <alignment wrapText="1"/>
    </xf>
    <xf numFmtId="0" fontId="54" fillId="16" borderId="5" xfId="0" applyFont="1" applyFill="1" applyBorder="1"/>
    <xf numFmtId="0" fontId="54" fillId="16" borderId="0" xfId="0" applyFont="1" applyFill="1"/>
    <xf numFmtId="0" fontId="54" fillId="16" borderId="5" xfId="0" applyFont="1" applyFill="1" applyBorder="1" applyAlignment="1">
      <alignment horizontal="right"/>
    </xf>
    <xf numFmtId="0" fontId="54" fillId="16" borderId="5" xfId="0" applyFont="1" applyFill="1" applyBorder="1" applyAlignment="1">
      <alignment wrapText="1"/>
    </xf>
    <xf numFmtId="0" fontId="54" fillId="16" borderId="5" xfId="0" applyFont="1" applyFill="1" applyBorder="1" applyAlignment="1">
      <alignment horizontal="center" vertical="center" wrapText="1"/>
    </xf>
    <xf numFmtId="0" fontId="9" fillId="16" borderId="5" xfId="0" applyFont="1" applyFill="1" applyBorder="1"/>
    <xf numFmtId="0" fontId="53" fillId="16" borderId="5" xfId="0" applyFont="1" applyFill="1" applyBorder="1" applyAlignment="1">
      <alignment wrapText="1"/>
    </xf>
    <xf numFmtId="0" fontId="53" fillId="8" borderId="5" xfId="0" applyFont="1" applyFill="1" applyBorder="1" applyAlignment="1">
      <alignment wrapText="1"/>
    </xf>
    <xf numFmtId="0" fontId="55" fillId="8" borderId="5" xfId="0" applyFont="1" applyFill="1" applyBorder="1" applyAlignment="1">
      <alignment wrapText="1"/>
    </xf>
    <xf numFmtId="0" fontId="55" fillId="8" borderId="5" xfId="0" applyFont="1" applyFill="1" applyBorder="1" applyAlignment="1">
      <alignment horizontal="center"/>
    </xf>
    <xf numFmtId="49" fontId="0" fillId="8" borderId="5" xfId="0" applyNumberFormat="1" applyFont="1" applyFill="1" applyBorder="1" applyAlignment="1">
      <alignment horizontal="right"/>
    </xf>
    <xf numFmtId="49" fontId="0" fillId="8" borderId="5" xfId="0" applyNumberFormat="1" applyFont="1" applyFill="1" applyBorder="1"/>
    <xf numFmtId="0" fontId="0" fillId="8" borderId="5" xfId="0" applyFont="1" applyFill="1" applyBorder="1" applyAlignment="1">
      <alignment horizontal="center" vertical="center" wrapText="1"/>
    </xf>
    <xf numFmtId="0" fontId="0" fillId="8" borderId="5" xfId="0" applyFont="1" applyFill="1" applyBorder="1" applyAlignment="1">
      <alignment vertical="center" wrapText="1" shrinkToFit="1"/>
    </xf>
    <xf numFmtId="0" fontId="0" fillId="8" borderId="5" xfId="0" applyFont="1" applyFill="1" applyBorder="1" applyAlignment="1">
      <alignment vertical="center" wrapText="1"/>
    </xf>
    <xf numFmtId="0" fontId="0" fillId="8" borderId="0" xfId="0" applyFont="1" applyFill="1" applyAlignment="1">
      <alignment wrapText="1"/>
    </xf>
    <xf numFmtId="0" fontId="53" fillId="8" borderId="5" xfId="0" applyFont="1" applyFill="1" applyBorder="1" applyAlignment="1">
      <alignment horizontal="center" wrapText="1"/>
    </xf>
    <xf numFmtId="0" fontId="0" fillId="0" borderId="0" xfId="0" applyFont="1" applyAlignment="1">
      <alignment wrapText="1"/>
    </xf>
    <xf numFmtId="0" fontId="0" fillId="8" borderId="0" xfId="0" applyFont="1" applyFill="1"/>
    <xf numFmtId="0" fontId="56" fillId="8" borderId="5" xfId="0" applyFont="1" applyFill="1" applyBorder="1" applyAlignment="1">
      <alignment wrapText="1"/>
    </xf>
    <xf numFmtId="0" fontId="53" fillId="8" borderId="0" xfId="0" applyFont="1" applyFill="1" applyAlignment="1">
      <alignment wrapText="1"/>
    </xf>
    <xf numFmtId="0" fontId="57" fillId="8" borderId="5" xfId="0" applyFont="1" applyFill="1" applyBorder="1" applyAlignment="1">
      <alignment wrapText="1"/>
    </xf>
    <xf numFmtId="49" fontId="10" fillId="8" borderId="5" xfId="0" applyNumberFormat="1" applyFont="1" applyFill="1" applyBorder="1" applyAlignment="1">
      <alignment wrapText="1"/>
    </xf>
    <xf numFmtId="49" fontId="0" fillId="8" borderId="5" xfId="0" applyNumberFormat="1" applyFont="1" applyFill="1" applyBorder="1" applyAlignment="1">
      <alignment wrapText="1"/>
    </xf>
    <xf numFmtId="0" fontId="7" fillId="18" borderId="5" xfId="1" applyFill="1" applyBorder="1" applyAlignment="1">
      <alignment wrapText="1"/>
    </xf>
    <xf numFmtId="0" fontId="0" fillId="8" borderId="0" xfId="0" applyFill="1" applyAlignment="1">
      <alignment vertical="center" wrapText="1"/>
    </xf>
    <xf numFmtId="0" fontId="0" fillId="8" borderId="5" xfId="0" applyFont="1" applyFill="1" applyBorder="1" applyAlignment="1">
      <alignment horizontal="left" wrapText="1"/>
    </xf>
    <xf numFmtId="0" fontId="0" fillId="8" borderId="10" xfId="0" applyFill="1" applyBorder="1"/>
    <xf numFmtId="0" fontId="0" fillId="8" borderId="10" xfId="0" applyFill="1" applyBorder="1" applyAlignment="1">
      <alignment wrapText="1"/>
    </xf>
    <xf numFmtId="0" fontId="7" fillId="8" borderId="5" xfId="0" applyFont="1" applyFill="1" applyBorder="1"/>
    <xf numFmtId="0" fontId="7" fillId="8" borderId="5" xfId="0" applyFont="1" applyFill="1" applyBorder="1" applyAlignment="1">
      <alignment horizontal="right"/>
    </xf>
    <xf numFmtId="0" fontId="7" fillId="8" borderId="5" xfId="0" applyFont="1" applyFill="1" applyBorder="1" applyAlignment="1">
      <alignment wrapText="1"/>
    </xf>
    <xf numFmtId="0" fontId="0" fillId="8" borderId="5" xfId="0" applyFont="1" applyFill="1" applyBorder="1" applyAlignment="1">
      <alignment horizontal="center" vertical="top" wrapText="1"/>
    </xf>
    <xf numFmtId="0" fontId="0" fillId="8" borderId="5" xfId="0" applyFont="1" applyFill="1" applyBorder="1" applyAlignment="1">
      <alignment horizontal="left" vertical="top" wrapText="1"/>
    </xf>
    <xf numFmtId="0" fontId="17" fillId="8" borderId="5" xfId="0" applyFont="1" applyFill="1" applyBorder="1" applyAlignment="1">
      <alignment wrapText="1"/>
    </xf>
    <xf numFmtId="0" fontId="0" fillId="8" borderId="0" xfId="0" applyFill="1" applyBorder="1" applyAlignment="1">
      <alignment horizontal="center" vertical="center" wrapText="1"/>
    </xf>
    <xf numFmtId="0" fontId="3" fillId="0" borderId="2" xfId="0" applyFont="1" applyBorder="1" applyAlignment="1">
      <alignment vertical="top" wrapText="1"/>
    </xf>
    <xf numFmtId="0" fontId="3" fillId="0" borderId="1" xfId="0" applyFont="1" applyBorder="1" applyAlignment="1">
      <alignment vertical="top" wrapText="1"/>
    </xf>
    <xf numFmtId="0" fontId="4" fillId="0" borderId="3" xfId="0" applyFont="1" applyBorder="1" applyAlignment="1">
      <alignment vertical="top" wrapText="1"/>
    </xf>
    <xf numFmtId="0" fontId="2" fillId="0" borderId="2" xfId="0" applyFont="1" applyBorder="1" applyAlignment="1">
      <alignment vertical="top" wrapText="1"/>
    </xf>
    <xf numFmtId="14" fontId="3" fillId="0" borderId="2" xfId="0" applyNumberFormat="1" applyFont="1" applyBorder="1" applyAlignment="1">
      <alignment vertical="top" wrapText="1"/>
    </xf>
    <xf numFmtId="0" fontId="0" fillId="17" borderId="5" xfId="1" applyFont="1" applyFill="1" applyBorder="1" applyAlignment="1">
      <alignment horizontal="center"/>
    </xf>
    <xf numFmtId="0" fontId="0" fillId="0" borderId="8" xfId="0" applyFill="1" applyBorder="1" applyAlignment="1">
      <alignment horizontal="center" wrapText="1"/>
    </xf>
    <xf numFmtId="0" fontId="0" fillId="8" borderId="0" xfId="0" applyFill="1" applyBorder="1" applyAlignment="1">
      <alignment wrapText="1"/>
    </xf>
  </cellXfs>
  <cellStyles count="4">
    <cellStyle name="Assigned" xfId="1"/>
    <cellStyle name="Closed" xfId="2"/>
    <cellStyle name="Normal" xfId="0" builtinId="0"/>
    <cellStyle name="Written" xfId="3"/>
  </cellStyles>
  <dxfs count="1154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condense val="0"/>
        <extend val="0"/>
        <color rgb="FF9C6500"/>
      </font>
      <fill>
        <patternFill>
          <bgColor rgb="FFFFEB9C"/>
        </patternFill>
      </fill>
    </dxf>
    <dxf>
      <font>
        <condense val="0"/>
        <extend val="0"/>
        <color rgb="FF9C0006"/>
      </font>
      <fill>
        <patternFill>
          <bgColor rgb="FFFFC7CE"/>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rajagop/Application%20Data/Microsoft/Excel/P802-15-7_Comment_Entry_Form%20-%20B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rajagop/Application%20Data/Microsoft/Excel/Clause7/P802-15-7_Comment_Entry_Form%20-%20Bai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Comment entry"/>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EEE_Cover"/>
      <sheetName val="Comment entry"/>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D19"/>
  <sheetViews>
    <sheetView zoomScaleNormal="100" workbookViewId="0"/>
  </sheetViews>
  <sheetFormatPr defaultRowHeight="12.75"/>
  <cols>
    <col min="2" max="2" width="16" customWidth="1"/>
    <col min="3" max="3" width="29.5703125" customWidth="1"/>
    <col min="4" max="4" width="39.85546875" customWidth="1"/>
  </cols>
  <sheetData>
    <row r="1" spans="2:4" ht="15.75">
      <c r="B1" s="25">
        <v>40365</v>
      </c>
      <c r="C1" s="193" t="s">
        <v>3320</v>
      </c>
      <c r="D1" s="1" t="s">
        <v>26</v>
      </c>
    </row>
    <row r="3" spans="2:4" ht="18.75">
      <c r="C3" s="2" t="s">
        <v>0</v>
      </c>
    </row>
    <row r="4" spans="2:4" ht="18.75">
      <c r="C4" s="2" t="s">
        <v>1</v>
      </c>
    </row>
    <row r="5" spans="2:4" ht="18.75">
      <c r="B5" s="2"/>
    </row>
    <row r="6" spans="2:4" ht="31.35" customHeight="1">
      <c r="B6" s="3" t="s">
        <v>2</v>
      </c>
      <c r="C6" s="383" t="s">
        <v>3</v>
      </c>
      <c r="D6" s="383"/>
    </row>
    <row r="7" spans="2:4" ht="20.85" customHeight="1">
      <c r="B7" s="3" t="s">
        <v>4</v>
      </c>
      <c r="C7" s="386" t="s">
        <v>2846</v>
      </c>
      <c r="D7" s="386"/>
    </row>
    <row r="8" spans="2:4" ht="28.35" customHeight="1">
      <c r="B8" s="3" t="s">
        <v>5</v>
      </c>
      <c r="C8" s="387">
        <f>B1</f>
        <v>40365</v>
      </c>
      <c r="D8" s="387"/>
    </row>
    <row r="9" spans="2:4" ht="21.6" customHeight="1">
      <c r="B9" s="383" t="s">
        <v>6</v>
      </c>
      <c r="C9" s="3" t="s">
        <v>2842</v>
      </c>
      <c r="D9" s="3" t="s">
        <v>2843</v>
      </c>
    </row>
    <row r="10" spans="2:4" ht="19.899999999999999" customHeight="1">
      <c r="B10" s="383"/>
      <c r="C10" s="5" t="s">
        <v>2844</v>
      </c>
      <c r="D10" s="5" t="s">
        <v>7</v>
      </c>
    </row>
    <row r="11" spans="2:4" ht="19.899999999999999" customHeight="1">
      <c r="B11" s="383"/>
      <c r="C11" s="5"/>
      <c r="D11" s="5" t="s">
        <v>2845</v>
      </c>
    </row>
    <row r="12" spans="2:4" ht="18" customHeight="1">
      <c r="B12" s="383"/>
      <c r="C12" s="6"/>
      <c r="D12" s="7"/>
    </row>
    <row r="13" spans="2:4" ht="16.7" customHeight="1">
      <c r="B13" s="383" t="s">
        <v>8</v>
      </c>
      <c r="C13" s="384"/>
      <c r="D13" s="384"/>
    </row>
    <row r="14" spans="2:4" ht="15.75">
      <c r="B14" s="383"/>
      <c r="C14" s="385"/>
      <c r="D14" s="385"/>
    </row>
    <row r="15" spans="2:4" ht="15.75">
      <c r="B15" s="383"/>
      <c r="C15" s="8"/>
    </row>
    <row r="16" spans="2:4" ht="15.75">
      <c r="B16" s="3" t="s">
        <v>9</v>
      </c>
      <c r="C16" s="383"/>
      <c r="D16" s="383"/>
    </row>
    <row r="17" spans="2:4" ht="66" customHeight="1">
      <c r="B17" s="3" t="s">
        <v>10</v>
      </c>
      <c r="C17" s="383"/>
      <c r="D17" s="383"/>
    </row>
    <row r="18" spans="2:4" ht="82.15" customHeight="1">
      <c r="B18" s="4" t="s">
        <v>11</v>
      </c>
      <c r="C18" s="383" t="s">
        <v>12</v>
      </c>
      <c r="D18" s="383"/>
    </row>
    <row r="19" spans="2:4" ht="41.85" customHeight="1">
      <c r="B19" s="6" t="s">
        <v>13</v>
      </c>
      <c r="C19" s="383" t="s">
        <v>14</v>
      </c>
      <c r="D19" s="383"/>
    </row>
  </sheetData>
  <mergeCells count="11">
    <mergeCell ref="C6:D6"/>
    <mergeCell ref="C7:D7"/>
    <mergeCell ref="C8:D8"/>
    <mergeCell ref="B9:B12"/>
    <mergeCell ref="C17:D17"/>
    <mergeCell ref="C18:D18"/>
    <mergeCell ref="C19:D19"/>
    <mergeCell ref="B13:B15"/>
    <mergeCell ref="C13:D13"/>
    <mergeCell ref="C14:D14"/>
    <mergeCell ref="C16:D16"/>
  </mergeCells>
  <phoneticPr fontId="6" type="noConversion"/>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filterMode="1"/>
  <dimension ref="A1:S931"/>
  <sheetViews>
    <sheetView topLeftCell="O1" zoomScaleNormal="100" workbookViewId="0">
      <pane ySplit="525" topLeftCell="A448" activePane="bottomLeft"/>
      <selection activeCell="Q1" sqref="Q1:Q65536"/>
      <selection pane="bottomLeft" activeCell="Q920" sqref="Q920"/>
    </sheetView>
  </sheetViews>
  <sheetFormatPr defaultRowHeight="12.75"/>
  <cols>
    <col min="1" max="1" width="6.28515625" customWidth="1"/>
    <col min="2" max="2" width="5.85546875" customWidth="1"/>
    <col min="3" max="3" width="7" customWidth="1"/>
    <col min="4" max="5" width="5.85546875" customWidth="1"/>
    <col min="6" max="6" width="18.7109375" customWidth="1"/>
    <col min="7" max="7" width="14.28515625" hidden="1" customWidth="1"/>
    <col min="13" max="13" width="12.7109375" hidden="1" customWidth="1"/>
    <col min="14" max="14" width="39.140625" customWidth="1"/>
    <col min="15" max="15" width="39.5703125" customWidth="1"/>
    <col min="16" max="16" width="0" style="171" hidden="1" customWidth="1"/>
    <col min="17" max="17" width="31.140625" style="171" customWidth="1"/>
    <col min="18" max="18" width="55.5703125" style="146" customWidth="1"/>
    <col min="19" max="19" width="46.5703125" customWidth="1"/>
  </cols>
  <sheetData>
    <row r="1" spans="1:18" ht="13.5">
      <c r="A1" s="17" t="s">
        <v>15</v>
      </c>
      <c r="B1" s="164" t="s">
        <v>3190</v>
      </c>
      <c r="C1" s="164" t="s">
        <v>3191</v>
      </c>
      <c r="D1" s="164" t="s">
        <v>3192</v>
      </c>
      <c r="E1" s="164" t="s">
        <v>3193</v>
      </c>
      <c r="F1" s="17" t="s">
        <v>16</v>
      </c>
      <c r="G1" s="23" t="s">
        <v>17</v>
      </c>
      <c r="H1" s="17" t="s">
        <v>18</v>
      </c>
      <c r="I1" s="17" t="s">
        <v>19</v>
      </c>
      <c r="J1" s="17" t="s">
        <v>20</v>
      </c>
      <c r="K1" s="17" t="s">
        <v>21</v>
      </c>
      <c r="L1" s="17" t="s">
        <v>22</v>
      </c>
      <c r="M1" s="23" t="s">
        <v>23</v>
      </c>
      <c r="N1" s="24" t="s">
        <v>24</v>
      </c>
      <c r="O1" s="24" t="s">
        <v>25</v>
      </c>
      <c r="P1" s="24"/>
      <c r="Q1" s="24" t="s">
        <v>3844</v>
      </c>
      <c r="R1" s="13" t="s">
        <v>3961</v>
      </c>
    </row>
    <row r="2" spans="1:18" ht="51">
      <c r="A2" s="70">
        <f>1</f>
        <v>1</v>
      </c>
      <c r="B2" s="70"/>
      <c r="C2" s="70"/>
      <c r="D2" s="70">
        <v>1</v>
      </c>
      <c r="E2" s="70"/>
      <c r="F2" s="70" t="s">
        <v>483</v>
      </c>
      <c r="G2" s="70" t="s">
        <v>484</v>
      </c>
      <c r="H2" s="88">
        <v>0</v>
      </c>
      <c r="I2" s="70">
        <v>0</v>
      </c>
      <c r="J2" s="70">
        <v>0</v>
      </c>
      <c r="K2" s="70">
        <v>0</v>
      </c>
      <c r="L2" s="70" t="s">
        <v>49</v>
      </c>
      <c r="M2" s="70" t="s">
        <v>485</v>
      </c>
      <c r="N2" s="73" t="s">
        <v>976</v>
      </c>
      <c r="O2" s="73" t="s">
        <v>977</v>
      </c>
      <c r="P2" s="169" t="s">
        <v>3064</v>
      </c>
      <c r="Q2" s="169"/>
      <c r="R2" s="73" t="s">
        <v>3184</v>
      </c>
    </row>
    <row r="3" spans="1:18" ht="63.75" hidden="1">
      <c r="A3" s="70">
        <f t="shared" ref="A3:A66" si="0">A2+1</f>
        <v>2</v>
      </c>
      <c r="B3" s="70"/>
      <c r="C3" s="70"/>
      <c r="D3" s="70">
        <v>1</v>
      </c>
      <c r="E3" s="70"/>
      <c r="F3" s="70" t="s">
        <v>1038</v>
      </c>
      <c r="G3" s="70" t="s">
        <v>1039</v>
      </c>
      <c r="H3" s="88" t="s">
        <v>1060</v>
      </c>
      <c r="I3" s="70"/>
      <c r="J3" s="70">
        <v>0</v>
      </c>
      <c r="K3" s="70"/>
      <c r="L3" s="70" t="s">
        <v>49</v>
      </c>
      <c r="M3" s="70"/>
      <c r="N3" s="73" t="s">
        <v>1061</v>
      </c>
      <c r="O3" s="78"/>
      <c r="P3" s="169" t="s">
        <v>3064</v>
      </c>
      <c r="Q3" s="169"/>
      <c r="R3" s="73" t="s">
        <v>3183</v>
      </c>
    </row>
    <row r="4" spans="1:18" ht="25.5" hidden="1">
      <c r="A4" s="70">
        <f t="shared" si="0"/>
        <v>3</v>
      </c>
      <c r="B4" s="70"/>
      <c r="C4" s="70"/>
      <c r="D4" s="70">
        <v>1</v>
      </c>
      <c r="E4" s="70"/>
      <c r="F4" s="70" t="s">
        <v>1128</v>
      </c>
      <c r="G4" s="70" t="s">
        <v>1129</v>
      </c>
      <c r="H4" s="75" t="s">
        <v>45</v>
      </c>
      <c r="I4" s="76" t="s">
        <v>45</v>
      </c>
      <c r="J4" s="75">
        <v>0</v>
      </c>
      <c r="K4" s="75"/>
      <c r="L4" s="75" t="s">
        <v>49</v>
      </c>
      <c r="M4" s="70" t="s">
        <v>63</v>
      </c>
      <c r="N4" s="73" t="s">
        <v>1453</v>
      </c>
      <c r="O4" s="73" t="s">
        <v>1454</v>
      </c>
      <c r="P4" s="169" t="s">
        <v>3848</v>
      </c>
      <c r="Q4" s="169"/>
      <c r="R4" s="73" t="s">
        <v>3777</v>
      </c>
    </row>
    <row r="5" spans="1:18" ht="38.25" hidden="1">
      <c r="A5" s="218">
        <f t="shared" si="0"/>
        <v>4</v>
      </c>
      <c r="B5" s="218"/>
      <c r="C5" s="218"/>
      <c r="D5" s="70">
        <v>1</v>
      </c>
      <c r="E5" s="218"/>
      <c r="F5" s="218" t="s">
        <v>483</v>
      </c>
      <c r="G5" s="218" t="s">
        <v>484</v>
      </c>
      <c r="H5" s="219">
        <v>2</v>
      </c>
      <c r="I5" s="220">
        <v>2.2000000000000002</v>
      </c>
      <c r="J5" s="218">
        <v>1</v>
      </c>
      <c r="K5" s="218">
        <v>48</v>
      </c>
      <c r="L5" s="218" t="s">
        <v>49</v>
      </c>
      <c r="M5" s="218" t="s">
        <v>485</v>
      </c>
      <c r="N5" s="221" t="s">
        <v>500</v>
      </c>
      <c r="O5" s="221" t="s">
        <v>495</v>
      </c>
      <c r="P5" s="222" t="s">
        <v>3848</v>
      </c>
      <c r="Q5" s="222"/>
      <c r="R5" s="221" t="s">
        <v>3778</v>
      </c>
    </row>
    <row r="6" spans="1:18" ht="38.25" hidden="1">
      <c r="A6" s="218">
        <f t="shared" si="0"/>
        <v>5</v>
      </c>
      <c r="B6" s="218"/>
      <c r="C6" s="218"/>
      <c r="D6" s="70">
        <v>1</v>
      </c>
      <c r="E6" s="218"/>
      <c r="F6" s="218" t="s">
        <v>483</v>
      </c>
      <c r="G6" s="218" t="s">
        <v>484</v>
      </c>
      <c r="H6" s="219">
        <v>2</v>
      </c>
      <c r="I6" s="218">
        <v>2.2000000000000002</v>
      </c>
      <c r="J6" s="218">
        <v>1</v>
      </c>
      <c r="K6" s="218">
        <v>44</v>
      </c>
      <c r="L6" s="218" t="s">
        <v>49</v>
      </c>
      <c r="M6" s="218" t="s">
        <v>485</v>
      </c>
      <c r="N6" s="221" t="s">
        <v>501</v>
      </c>
      <c r="O6" s="221" t="s">
        <v>495</v>
      </c>
      <c r="P6" s="222" t="s">
        <v>3848</v>
      </c>
      <c r="Q6" s="222"/>
      <c r="R6" s="221" t="s">
        <v>3778</v>
      </c>
    </row>
    <row r="7" spans="1:18" ht="25.5" hidden="1">
      <c r="A7" s="218">
        <f t="shared" si="0"/>
        <v>6</v>
      </c>
      <c r="B7" s="218"/>
      <c r="C7" s="218"/>
      <c r="D7" s="70">
        <v>1</v>
      </c>
      <c r="E7" s="218"/>
      <c r="F7" s="218" t="s">
        <v>1128</v>
      </c>
      <c r="G7" s="218" t="s">
        <v>1129</v>
      </c>
      <c r="H7" s="223">
        <v>1</v>
      </c>
      <c r="I7" s="224">
        <v>1.1000000000000001</v>
      </c>
      <c r="J7" s="225">
        <v>1</v>
      </c>
      <c r="K7" s="225">
        <v>14</v>
      </c>
      <c r="L7" s="225" t="s">
        <v>49</v>
      </c>
      <c r="M7" s="218" t="s">
        <v>63</v>
      </c>
      <c r="N7" s="221" t="s">
        <v>1132</v>
      </c>
      <c r="O7" s="221" t="s">
        <v>1133</v>
      </c>
      <c r="P7" s="222" t="s">
        <v>3061</v>
      </c>
      <c r="Q7" s="222"/>
      <c r="R7" s="221" t="s">
        <v>3779</v>
      </c>
    </row>
    <row r="8" spans="1:18" ht="25.5" hidden="1">
      <c r="A8" s="218">
        <f t="shared" si="0"/>
        <v>7</v>
      </c>
      <c r="B8" s="218"/>
      <c r="C8" s="218"/>
      <c r="D8" s="70">
        <v>1</v>
      </c>
      <c r="E8" s="218"/>
      <c r="F8" s="218" t="s">
        <v>1128</v>
      </c>
      <c r="G8" s="218" t="s">
        <v>1129</v>
      </c>
      <c r="H8" s="223">
        <v>1</v>
      </c>
      <c r="I8" s="224">
        <v>1.2</v>
      </c>
      <c r="J8" s="225">
        <v>1</v>
      </c>
      <c r="K8" s="225">
        <v>20</v>
      </c>
      <c r="L8" s="225" t="s">
        <v>49</v>
      </c>
      <c r="M8" s="218" t="s">
        <v>63</v>
      </c>
      <c r="N8" s="221" t="s">
        <v>1134</v>
      </c>
      <c r="O8" s="221" t="s">
        <v>1135</v>
      </c>
      <c r="P8" s="222" t="s">
        <v>3061</v>
      </c>
      <c r="Q8" s="222"/>
      <c r="R8" s="221" t="s">
        <v>3779</v>
      </c>
    </row>
    <row r="9" spans="1:18" ht="63.75" hidden="1">
      <c r="A9" s="218">
        <f t="shared" si="0"/>
        <v>8</v>
      </c>
      <c r="B9" s="218"/>
      <c r="C9" s="218"/>
      <c r="D9" s="70">
        <v>1</v>
      </c>
      <c r="E9" s="218"/>
      <c r="F9" s="218" t="s">
        <v>1128</v>
      </c>
      <c r="G9" s="218" t="s">
        <v>1129</v>
      </c>
      <c r="H9" s="223">
        <v>2</v>
      </c>
      <c r="I9" s="224">
        <v>2.1</v>
      </c>
      <c r="J9" s="225">
        <v>1</v>
      </c>
      <c r="K9" s="225">
        <v>35</v>
      </c>
      <c r="L9" s="225" t="s">
        <v>49</v>
      </c>
      <c r="M9" s="218" t="s">
        <v>63</v>
      </c>
      <c r="N9" s="221" t="s">
        <v>1136</v>
      </c>
      <c r="O9" s="221" t="s">
        <v>1137</v>
      </c>
      <c r="P9" s="222" t="s">
        <v>3848</v>
      </c>
      <c r="Q9" s="222"/>
      <c r="R9" s="221" t="s">
        <v>3778</v>
      </c>
    </row>
    <row r="10" spans="1:18" ht="63.75" hidden="1">
      <c r="A10" s="218">
        <f t="shared" si="0"/>
        <v>9</v>
      </c>
      <c r="B10" s="218"/>
      <c r="C10" s="218"/>
      <c r="D10" s="70">
        <v>1</v>
      </c>
      <c r="E10" s="218"/>
      <c r="F10" s="218" t="s">
        <v>1128</v>
      </c>
      <c r="G10" s="218" t="s">
        <v>1129</v>
      </c>
      <c r="H10" s="223">
        <v>2</v>
      </c>
      <c r="I10" s="224">
        <v>2.2000000000000002</v>
      </c>
      <c r="J10" s="225">
        <v>1</v>
      </c>
      <c r="K10" s="225">
        <v>44</v>
      </c>
      <c r="L10" s="225" t="s">
        <v>49</v>
      </c>
      <c r="M10" s="218" t="s">
        <v>63</v>
      </c>
      <c r="N10" s="221" t="s">
        <v>1140</v>
      </c>
      <c r="O10" s="221" t="s">
        <v>1141</v>
      </c>
      <c r="P10" s="222" t="s">
        <v>3848</v>
      </c>
      <c r="Q10" s="222"/>
      <c r="R10" s="221" t="s">
        <v>3778</v>
      </c>
    </row>
    <row r="11" spans="1:18" ht="63.75" hidden="1">
      <c r="A11" s="218">
        <f t="shared" si="0"/>
        <v>10</v>
      </c>
      <c r="B11" s="218"/>
      <c r="C11" s="218"/>
      <c r="D11" s="70">
        <v>1</v>
      </c>
      <c r="E11" s="218"/>
      <c r="F11" s="218" t="s">
        <v>1128</v>
      </c>
      <c r="G11" s="218" t="s">
        <v>1129</v>
      </c>
      <c r="H11" s="223">
        <v>2</v>
      </c>
      <c r="I11" s="224">
        <v>2.2000000000000002</v>
      </c>
      <c r="J11" s="225">
        <v>1</v>
      </c>
      <c r="K11" s="225">
        <v>48</v>
      </c>
      <c r="L11" s="225" t="s">
        <v>49</v>
      </c>
      <c r="M11" s="218" t="s">
        <v>63</v>
      </c>
      <c r="N11" s="221" t="s">
        <v>1142</v>
      </c>
      <c r="O11" s="221" t="s">
        <v>1143</v>
      </c>
      <c r="P11" s="222" t="s">
        <v>3848</v>
      </c>
      <c r="Q11" s="222"/>
      <c r="R11" s="221" t="s">
        <v>3778</v>
      </c>
    </row>
    <row r="12" spans="1:18" hidden="1">
      <c r="A12" s="218">
        <f t="shared" si="0"/>
        <v>11</v>
      </c>
      <c r="B12" s="218"/>
      <c r="C12" s="218"/>
      <c r="D12" s="70">
        <v>1</v>
      </c>
      <c r="E12" s="218"/>
      <c r="F12" s="218" t="s">
        <v>1805</v>
      </c>
      <c r="G12" s="218"/>
      <c r="H12" s="219">
        <v>1</v>
      </c>
      <c r="I12" s="218"/>
      <c r="J12" s="218">
        <v>1</v>
      </c>
      <c r="K12" s="218"/>
      <c r="L12" s="218" t="s">
        <v>49</v>
      </c>
      <c r="M12" s="218"/>
      <c r="N12" s="221" t="s">
        <v>1808</v>
      </c>
      <c r="O12" s="221" t="s">
        <v>1809</v>
      </c>
      <c r="P12" s="226" t="s">
        <v>3848</v>
      </c>
      <c r="Q12" s="226"/>
      <c r="R12" s="221" t="s">
        <v>3751</v>
      </c>
    </row>
    <row r="13" spans="1:18" ht="38.25">
      <c r="A13" s="218">
        <f t="shared" si="0"/>
        <v>12</v>
      </c>
      <c r="B13" s="218"/>
      <c r="C13" s="218"/>
      <c r="D13" s="70">
        <v>1</v>
      </c>
      <c r="E13" s="218"/>
      <c r="F13" s="218" t="s">
        <v>1895</v>
      </c>
      <c r="G13" s="227" t="s">
        <v>66</v>
      </c>
      <c r="H13" s="219">
        <v>2</v>
      </c>
      <c r="I13" s="228">
        <v>2.1</v>
      </c>
      <c r="J13" s="218">
        <v>1</v>
      </c>
      <c r="K13" s="218">
        <v>35</v>
      </c>
      <c r="L13" s="218" t="s">
        <v>49</v>
      </c>
      <c r="M13" s="227" t="s">
        <v>63</v>
      </c>
      <c r="N13" s="220" t="s">
        <v>1928</v>
      </c>
      <c r="O13" s="220" t="s">
        <v>1929</v>
      </c>
      <c r="P13" s="226" t="s">
        <v>3848</v>
      </c>
      <c r="Q13" s="226" t="s">
        <v>3093</v>
      </c>
      <c r="R13" s="221" t="s">
        <v>3778</v>
      </c>
    </row>
    <row r="14" spans="1:18" ht="38.25">
      <c r="A14" s="218">
        <f t="shared" si="0"/>
        <v>13</v>
      </c>
      <c r="B14" s="218"/>
      <c r="C14" s="218"/>
      <c r="D14" s="70">
        <v>1</v>
      </c>
      <c r="E14" s="218"/>
      <c r="F14" s="218" t="s">
        <v>1895</v>
      </c>
      <c r="G14" s="227" t="s">
        <v>66</v>
      </c>
      <c r="H14" s="219">
        <v>2</v>
      </c>
      <c r="I14" s="228">
        <v>2.2000000000000002</v>
      </c>
      <c r="J14" s="218">
        <v>1</v>
      </c>
      <c r="K14" s="218">
        <v>39</v>
      </c>
      <c r="L14" s="218" t="s">
        <v>49</v>
      </c>
      <c r="M14" s="227" t="s">
        <v>63</v>
      </c>
      <c r="N14" s="220" t="s">
        <v>1930</v>
      </c>
      <c r="O14" s="220" t="s">
        <v>1931</v>
      </c>
      <c r="P14" s="226" t="s">
        <v>3848</v>
      </c>
      <c r="Q14" s="226" t="s">
        <v>3093</v>
      </c>
      <c r="R14" s="221" t="s">
        <v>3778</v>
      </c>
    </row>
    <row r="15" spans="1:18" ht="38.25">
      <c r="A15" s="218">
        <f t="shared" si="0"/>
        <v>14</v>
      </c>
      <c r="B15" s="218"/>
      <c r="C15" s="218"/>
      <c r="D15" s="70">
        <v>1</v>
      </c>
      <c r="E15" s="218"/>
      <c r="F15" s="218" t="s">
        <v>1895</v>
      </c>
      <c r="G15" s="227" t="s">
        <v>66</v>
      </c>
      <c r="H15" s="219">
        <v>2</v>
      </c>
      <c r="I15" s="228">
        <v>2.2000000000000002</v>
      </c>
      <c r="J15" s="218">
        <v>1</v>
      </c>
      <c r="K15" s="218">
        <v>44</v>
      </c>
      <c r="L15" s="218" t="s">
        <v>49</v>
      </c>
      <c r="M15" s="227" t="s">
        <v>63</v>
      </c>
      <c r="N15" s="220" t="s">
        <v>1932</v>
      </c>
      <c r="O15" s="220" t="s">
        <v>1933</v>
      </c>
      <c r="P15" s="226" t="s">
        <v>3848</v>
      </c>
      <c r="Q15" s="226" t="s">
        <v>3093</v>
      </c>
      <c r="R15" s="221" t="s">
        <v>3778</v>
      </c>
    </row>
    <row r="16" spans="1:18" ht="38.25" hidden="1">
      <c r="A16" s="70" t="s">
        <v>3011</v>
      </c>
      <c r="B16" s="70"/>
      <c r="C16" s="70"/>
      <c r="D16" s="70">
        <v>1</v>
      </c>
      <c r="E16" s="70"/>
      <c r="F16" s="70" t="s">
        <v>71</v>
      </c>
      <c r="G16" s="70"/>
      <c r="H16" s="74">
        <v>1</v>
      </c>
      <c r="I16" s="70">
        <v>1</v>
      </c>
      <c r="J16" s="70">
        <v>1</v>
      </c>
      <c r="K16" s="70">
        <v>16</v>
      </c>
      <c r="L16" s="70" t="s">
        <v>45</v>
      </c>
      <c r="M16" s="70"/>
      <c r="N16" s="73" t="s">
        <v>74</v>
      </c>
      <c r="O16" s="73" t="s">
        <v>75</v>
      </c>
      <c r="P16" s="161" t="s">
        <v>3061</v>
      </c>
      <c r="Q16" s="161"/>
      <c r="R16" s="163" t="s">
        <v>3300</v>
      </c>
    </row>
    <row r="17" spans="1:19" ht="25.5" hidden="1">
      <c r="A17" s="70" t="s">
        <v>3012</v>
      </c>
      <c r="B17" s="70"/>
      <c r="C17" s="70"/>
      <c r="D17" s="70">
        <v>1</v>
      </c>
      <c r="E17" s="70"/>
      <c r="F17" s="70" t="s">
        <v>273</v>
      </c>
      <c r="G17" s="70"/>
      <c r="H17" s="74">
        <v>1</v>
      </c>
      <c r="I17" s="70">
        <v>1.1000000000000001</v>
      </c>
      <c r="J17" s="70">
        <v>1</v>
      </c>
      <c r="K17" s="70">
        <v>16</v>
      </c>
      <c r="L17" s="70" t="s">
        <v>45</v>
      </c>
      <c r="M17" s="70"/>
      <c r="N17" s="73" t="s">
        <v>274</v>
      </c>
      <c r="O17" s="73" t="s">
        <v>275</v>
      </c>
      <c r="P17" s="161" t="s">
        <v>3061</v>
      </c>
      <c r="Q17" s="161"/>
      <c r="R17" s="163" t="s">
        <v>3300</v>
      </c>
    </row>
    <row r="18" spans="1:19" ht="38.25" hidden="1">
      <c r="A18" s="218">
        <f>A15+1</f>
        <v>15</v>
      </c>
      <c r="B18" s="218"/>
      <c r="C18" s="218"/>
      <c r="D18" s="70">
        <v>1</v>
      </c>
      <c r="E18" s="218"/>
      <c r="F18" s="218" t="s">
        <v>185</v>
      </c>
      <c r="G18" s="218"/>
      <c r="H18" s="229">
        <v>4</v>
      </c>
      <c r="I18" s="218"/>
      <c r="J18" s="218">
        <v>2</v>
      </c>
      <c r="K18" s="218">
        <v>49</v>
      </c>
      <c r="L18" s="218" t="s">
        <v>49</v>
      </c>
      <c r="M18" s="218"/>
      <c r="N18" s="221" t="s">
        <v>192</v>
      </c>
      <c r="O18" s="221" t="s">
        <v>193</v>
      </c>
      <c r="P18" s="226" t="s">
        <v>3848</v>
      </c>
      <c r="Q18" s="226"/>
      <c r="R18" s="221" t="s">
        <v>3780</v>
      </c>
    </row>
    <row r="19" spans="1:19" ht="38.25" hidden="1">
      <c r="A19" s="218">
        <f t="shared" si="0"/>
        <v>16</v>
      </c>
      <c r="B19" s="218"/>
      <c r="C19" s="218"/>
      <c r="D19" s="70">
        <v>1</v>
      </c>
      <c r="E19" s="218"/>
      <c r="F19" s="218" t="s">
        <v>483</v>
      </c>
      <c r="G19" s="218" t="s">
        <v>484</v>
      </c>
      <c r="H19" s="219">
        <v>2</v>
      </c>
      <c r="I19" s="218">
        <v>2.2999999999999998</v>
      </c>
      <c r="J19" s="218">
        <v>2</v>
      </c>
      <c r="K19" s="218">
        <v>16</v>
      </c>
      <c r="L19" s="218" t="s">
        <v>49</v>
      </c>
      <c r="M19" s="218" t="s">
        <v>485</v>
      </c>
      <c r="N19" s="221" t="s">
        <v>494</v>
      </c>
      <c r="O19" s="221" t="s">
        <v>495</v>
      </c>
      <c r="P19" s="226" t="s">
        <v>3848</v>
      </c>
      <c r="Q19" s="226"/>
      <c r="R19" s="221" t="s">
        <v>3778</v>
      </c>
    </row>
    <row r="20" spans="1:19" ht="38.25" hidden="1">
      <c r="A20" s="218">
        <f t="shared" si="0"/>
        <v>17</v>
      </c>
      <c r="B20" s="218"/>
      <c r="C20" s="218"/>
      <c r="D20" s="70">
        <v>1</v>
      </c>
      <c r="E20" s="218"/>
      <c r="F20" s="218" t="s">
        <v>483</v>
      </c>
      <c r="G20" s="218" t="s">
        <v>484</v>
      </c>
      <c r="H20" s="219">
        <v>2</v>
      </c>
      <c r="I20" s="218">
        <v>2.2000000000000002</v>
      </c>
      <c r="J20" s="218">
        <v>2</v>
      </c>
      <c r="K20" s="218">
        <v>7</v>
      </c>
      <c r="L20" s="218" t="s">
        <v>49</v>
      </c>
      <c r="M20" s="218" t="s">
        <v>485</v>
      </c>
      <c r="N20" s="221" t="s">
        <v>496</v>
      </c>
      <c r="O20" s="221" t="s">
        <v>495</v>
      </c>
      <c r="P20" s="226" t="s">
        <v>3848</v>
      </c>
      <c r="Q20" s="226"/>
      <c r="R20" s="221" t="s">
        <v>3778</v>
      </c>
    </row>
    <row r="21" spans="1:19" ht="38.25" hidden="1">
      <c r="A21" s="218">
        <f t="shared" si="0"/>
        <v>18</v>
      </c>
      <c r="B21" s="218"/>
      <c r="C21" s="218"/>
      <c r="D21" s="70">
        <v>1</v>
      </c>
      <c r="E21" s="218"/>
      <c r="F21" s="218" t="s">
        <v>483</v>
      </c>
      <c r="G21" s="218" t="s">
        <v>484</v>
      </c>
      <c r="H21" s="219">
        <v>2</v>
      </c>
      <c r="I21" s="218">
        <v>2.2999999999999998</v>
      </c>
      <c r="J21" s="218">
        <v>2</v>
      </c>
      <c r="K21" s="218">
        <v>13</v>
      </c>
      <c r="L21" s="218" t="s">
        <v>49</v>
      </c>
      <c r="M21" s="218" t="s">
        <v>485</v>
      </c>
      <c r="N21" s="221" t="s">
        <v>497</v>
      </c>
      <c r="O21" s="221" t="s">
        <v>495</v>
      </c>
      <c r="P21" s="226" t="s">
        <v>3848</v>
      </c>
      <c r="Q21" s="226"/>
      <c r="R21" s="221" t="s">
        <v>3778</v>
      </c>
    </row>
    <row r="22" spans="1:19" ht="38.25" hidden="1">
      <c r="A22" s="218">
        <f t="shared" si="0"/>
        <v>19</v>
      </c>
      <c r="B22" s="218"/>
      <c r="C22" s="218"/>
      <c r="D22" s="70">
        <v>1</v>
      </c>
      <c r="E22" s="218"/>
      <c r="F22" s="218" t="s">
        <v>483</v>
      </c>
      <c r="G22" s="218" t="s">
        <v>484</v>
      </c>
      <c r="H22" s="219">
        <v>2</v>
      </c>
      <c r="I22" s="218">
        <v>2.2000000000000002</v>
      </c>
      <c r="J22" s="218">
        <v>2</v>
      </c>
      <c r="K22" s="218">
        <v>4</v>
      </c>
      <c r="L22" s="218" t="s">
        <v>49</v>
      </c>
      <c r="M22" s="218" t="s">
        <v>63</v>
      </c>
      <c r="N22" s="221" t="s">
        <v>498</v>
      </c>
      <c r="O22" s="221" t="s">
        <v>495</v>
      </c>
      <c r="P22" s="226" t="s">
        <v>3848</v>
      </c>
      <c r="Q22" s="226"/>
      <c r="R22" s="221" t="s">
        <v>3778</v>
      </c>
    </row>
    <row r="23" spans="1:19" ht="38.25" hidden="1">
      <c r="A23" s="218">
        <f t="shared" si="0"/>
        <v>20</v>
      </c>
      <c r="B23" s="218"/>
      <c r="C23" s="218"/>
      <c r="D23" s="70">
        <v>1</v>
      </c>
      <c r="E23" s="218"/>
      <c r="F23" s="218" t="s">
        <v>483</v>
      </c>
      <c r="G23" s="218" t="s">
        <v>484</v>
      </c>
      <c r="H23" s="219">
        <v>2</v>
      </c>
      <c r="I23" s="218">
        <v>2.2000000000000002</v>
      </c>
      <c r="J23" s="218">
        <v>2</v>
      </c>
      <c r="K23" s="218">
        <v>1</v>
      </c>
      <c r="L23" s="218" t="s">
        <v>49</v>
      </c>
      <c r="M23" s="218" t="s">
        <v>485</v>
      </c>
      <c r="N23" s="221" t="s">
        <v>499</v>
      </c>
      <c r="O23" s="221" t="s">
        <v>495</v>
      </c>
      <c r="P23" s="226" t="s">
        <v>3848</v>
      </c>
      <c r="Q23" s="226"/>
      <c r="R23" s="221" t="s">
        <v>3778</v>
      </c>
    </row>
    <row r="24" spans="1:19" ht="25.5" hidden="1">
      <c r="A24" s="264">
        <f t="shared" si="0"/>
        <v>21</v>
      </c>
      <c r="B24" s="264"/>
      <c r="C24" s="264"/>
      <c r="D24" s="264">
        <v>1</v>
      </c>
      <c r="E24" s="264"/>
      <c r="F24" s="264" t="s">
        <v>483</v>
      </c>
      <c r="G24" s="264" t="s">
        <v>484</v>
      </c>
      <c r="H24" s="274">
        <v>4</v>
      </c>
      <c r="I24" s="264">
        <v>0</v>
      </c>
      <c r="J24" s="264">
        <v>2</v>
      </c>
      <c r="K24" s="264">
        <v>30</v>
      </c>
      <c r="L24" s="264" t="s">
        <v>49</v>
      </c>
      <c r="M24" s="264" t="s">
        <v>485</v>
      </c>
      <c r="N24" s="269" t="s">
        <v>504</v>
      </c>
      <c r="O24" s="269" t="s">
        <v>505</v>
      </c>
      <c r="P24" s="268" t="s">
        <v>3848</v>
      </c>
      <c r="Q24" s="268"/>
      <c r="R24" s="269" t="s">
        <v>3781</v>
      </c>
      <c r="S24" t="s">
        <v>3760</v>
      </c>
    </row>
    <row r="25" spans="1:19" ht="63.75" hidden="1">
      <c r="A25" s="218">
        <f t="shared" si="0"/>
        <v>22</v>
      </c>
      <c r="B25" s="218"/>
      <c r="C25" s="218"/>
      <c r="D25" s="70">
        <v>1</v>
      </c>
      <c r="E25" s="218"/>
      <c r="F25" s="218" t="s">
        <v>1128</v>
      </c>
      <c r="G25" s="218" t="s">
        <v>1129</v>
      </c>
      <c r="H25" s="223">
        <v>2</v>
      </c>
      <c r="I25" s="224">
        <v>2.2000000000000002</v>
      </c>
      <c r="J25" s="225">
        <v>2</v>
      </c>
      <c r="K25" s="225">
        <v>1</v>
      </c>
      <c r="L25" s="225" t="s">
        <v>49</v>
      </c>
      <c r="M25" s="218" t="s">
        <v>63</v>
      </c>
      <c r="N25" s="221" t="s">
        <v>1144</v>
      </c>
      <c r="O25" s="221" t="s">
        <v>1145</v>
      </c>
      <c r="P25" s="226" t="s">
        <v>3848</v>
      </c>
      <c r="Q25" s="226"/>
      <c r="R25" s="221" t="s">
        <v>3761</v>
      </c>
    </row>
    <row r="26" spans="1:19" ht="63.75" hidden="1">
      <c r="A26" s="218">
        <f t="shared" si="0"/>
        <v>23</v>
      </c>
      <c r="B26" s="218"/>
      <c r="C26" s="218"/>
      <c r="D26" s="70">
        <v>1</v>
      </c>
      <c r="E26" s="218"/>
      <c r="F26" s="218" t="s">
        <v>1128</v>
      </c>
      <c r="G26" s="218" t="s">
        <v>1129</v>
      </c>
      <c r="H26" s="223">
        <v>2</v>
      </c>
      <c r="I26" s="224">
        <v>2.2000000000000002</v>
      </c>
      <c r="J26" s="225">
        <v>2</v>
      </c>
      <c r="K26" s="225">
        <v>4</v>
      </c>
      <c r="L26" s="225" t="s">
        <v>49</v>
      </c>
      <c r="M26" s="218" t="s">
        <v>63</v>
      </c>
      <c r="N26" s="221" t="s">
        <v>1146</v>
      </c>
      <c r="O26" s="221" t="s">
        <v>1147</v>
      </c>
      <c r="P26" s="226" t="s">
        <v>3848</v>
      </c>
      <c r="Q26" s="226"/>
      <c r="R26" s="221" t="s">
        <v>3761</v>
      </c>
    </row>
    <row r="27" spans="1:19" ht="63.75" hidden="1">
      <c r="A27" s="218">
        <f t="shared" si="0"/>
        <v>24</v>
      </c>
      <c r="B27" s="218"/>
      <c r="C27" s="218"/>
      <c r="D27" s="70">
        <v>1</v>
      </c>
      <c r="E27" s="218"/>
      <c r="F27" s="218" t="s">
        <v>1128</v>
      </c>
      <c r="G27" s="218" t="s">
        <v>1129</v>
      </c>
      <c r="H27" s="223">
        <v>2</v>
      </c>
      <c r="I27" s="224">
        <v>2.2000000000000002</v>
      </c>
      <c r="J27" s="225">
        <v>2</v>
      </c>
      <c r="K27" s="225">
        <v>7</v>
      </c>
      <c r="L27" s="225" t="s">
        <v>49</v>
      </c>
      <c r="M27" s="218" t="s">
        <v>63</v>
      </c>
      <c r="N27" s="221" t="s">
        <v>1148</v>
      </c>
      <c r="O27" s="221" t="s">
        <v>1149</v>
      </c>
      <c r="P27" s="226" t="s">
        <v>3848</v>
      </c>
      <c r="Q27" s="226"/>
      <c r="R27" s="221" t="s">
        <v>3761</v>
      </c>
    </row>
    <row r="28" spans="1:19" ht="63.75" hidden="1">
      <c r="A28" s="218">
        <f t="shared" si="0"/>
        <v>25</v>
      </c>
      <c r="B28" s="218"/>
      <c r="C28" s="218"/>
      <c r="D28" s="70">
        <v>1</v>
      </c>
      <c r="E28" s="218"/>
      <c r="F28" s="218" t="s">
        <v>1128</v>
      </c>
      <c r="G28" s="218" t="s">
        <v>1129</v>
      </c>
      <c r="H28" s="223">
        <v>2</v>
      </c>
      <c r="I28" s="224">
        <v>2.2999999999999998</v>
      </c>
      <c r="J28" s="225">
        <v>2</v>
      </c>
      <c r="K28" s="225">
        <v>14</v>
      </c>
      <c r="L28" s="225" t="s">
        <v>49</v>
      </c>
      <c r="M28" s="218" t="s">
        <v>63</v>
      </c>
      <c r="N28" s="221" t="s">
        <v>1150</v>
      </c>
      <c r="O28" s="221" t="s">
        <v>1151</v>
      </c>
      <c r="P28" s="226" t="s">
        <v>3848</v>
      </c>
      <c r="Q28" s="226"/>
      <c r="R28" s="221" t="s">
        <v>3761</v>
      </c>
    </row>
    <row r="29" spans="1:19" ht="63.75" hidden="1">
      <c r="A29" s="218">
        <f t="shared" si="0"/>
        <v>26</v>
      </c>
      <c r="B29" s="218"/>
      <c r="C29" s="218"/>
      <c r="D29" s="70">
        <v>1</v>
      </c>
      <c r="E29" s="218"/>
      <c r="F29" s="218" t="s">
        <v>1128</v>
      </c>
      <c r="G29" s="218" t="s">
        <v>1129</v>
      </c>
      <c r="H29" s="223">
        <v>2</v>
      </c>
      <c r="I29" s="230">
        <v>2.2999999999999998</v>
      </c>
      <c r="J29" s="225">
        <v>2</v>
      </c>
      <c r="K29" s="225">
        <v>17</v>
      </c>
      <c r="L29" s="225" t="s">
        <v>49</v>
      </c>
      <c r="M29" s="218" t="s">
        <v>63</v>
      </c>
      <c r="N29" s="221" t="s">
        <v>1152</v>
      </c>
      <c r="O29" s="221" t="s">
        <v>1153</v>
      </c>
      <c r="P29" s="226" t="s">
        <v>3848</v>
      </c>
      <c r="Q29" s="226"/>
      <c r="R29" s="221" t="s">
        <v>3761</v>
      </c>
    </row>
    <row r="30" spans="1:19" ht="38.25" hidden="1">
      <c r="A30" s="218">
        <f t="shared" si="0"/>
        <v>27</v>
      </c>
      <c r="B30" s="218"/>
      <c r="C30" s="218"/>
      <c r="D30" s="70">
        <v>1</v>
      </c>
      <c r="E30" s="218"/>
      <c r="F30" s="218" t="s">
        <v>1128</v>
      </c>
      <c r="G30" s="218" t="s">
        <v>1129</v>
      </c>
      <c r="H30" s="223">
        <v>4</v>
      </c>
      <c r="I30" s="224">
        <v>4</v>
      </c>
      <c r="J30" s="225">
        <v>2</v>
      </c>
      <c r="K30" s="225"/>
      <c r="L30" s="225" t="s">
        <v>49</v>
      </c>
      <c r="M30" s="218" t="s">
        <v>63</v>
      </c>
      <c r="N30" s="221" t="s">
        <v>1154</v>
      </c>
      <c r="O30" s="221" t="s">
        <v>1155</v>
      </c>
      <c r="P30" s="226" t="s">
        <v>3848</v>
      </c>
      <c r="Q30" s="226"/>
      <c r="R30" s="221" t="s">
        <v>3849</v>
      </c>
    </row>
    <row r="31" spans="1:19" ht="38.25" hidden="1">
      <c r="A31" s="218">
        <f t="shared" si="0"/>
        <v>28</v>
      </c>
      <c r="B31" s="218"/>
      <c r="C31" s="218"/>
      <c r="D31" s="70">
        <v>1</v>
      </c>
      <c r="E31" s="218"/>
      <c r="F31" s="218" t="s">
        <v>1582</v>
      </c>
      <c r="G31" s="218" t="s">
        <v>149</v>
      </c>
      <c r="H31" s="219">
        <v>5</v>
      </c>
      <c r="I31" s="218" t="s">
        <v>144</v>
      </c>
      <c r="J31" s="231">
        <v>2</v>
      </c>
      <c r="K31" s="232" t="s">
        <v>1599</v>
      </c>
      <c r="L31" s="218" t="s">
        <v>49</v>
      </c>
      <c r="M31" s="218" t="s">
        <v>1583</v>
      </c>
      <c r="N31" s="221" t="s">
        <v>1600</v>
      </c>
      <c r="O31" s="221" t="s">
        <v>1601</v>
      </c>
      <c r="P31" s="226" t="s">
        <v>3061</v>
      </c>
      <c r="Q31" s="226"/>
      <c r="R31" s="221" t="s">
        <v>3519</v>
      </c>
    </row>
    <row r="32" spans="1:19">
      <c r="A32" s="218">
        <f t="shared" si="0"/>
        <v>29</v>
      </c>
      <c r="B32" s="218"/>
      <c r="C32" s="218"/>
      <c r="D32" s="70">
        <v>1</v>
      </c>
      <c r="E32" s="218"/>
      <c r="F32" s="218" t="s">
        <v>1895</v>
      </c>
      <c r="G32" s="227" t="s">
        <v>66</v>
      </c>
      <c r="H32" s="219">
        <v>2</v>
      </c>
      <c r="I32" s="228">
        <v>2.2000000000000002</v>
      </c>
      <c r="J32" s="218">
        <v>2</v>
      </c>
      <c r="K32" s="218">
        <v>7</v>
      </c>
      <c r="L32" s="218" t="s">
        <v>49</v>
      </c>
      <c r="M32" s="227" t="s">
        <v>63</v>
      </c>
      <c r="N32" s="220" t="s">
        <v>1934</v>
      </c>
      <c r="O32" s="220" t="s">
        <v>1935</v>
      </c>
      <c r="P32" s="226" t="s">
        <v>3848</v>
      </c>
      <c r="Q32" s="226" t="s">
        <v>3093</v>
      </c>
      <c r="R32" s="221" t="s">
        <v>3761</v>
      </c>
    </row>
    <row r="33" spans="1:18" ht="25.5">
      <c r="A33" s="218">
        <f t="shared" si="0"/>
        <v>30</v>
      </c>
      <c r="B33" s="218"/>
      <c r="C33" s="218"/>
      <c r="D33" s="70">
        <v>1</v>
      </c>
      <c r="E33" s="218"/>
      <c r="F33" s="218" t="s">
        <v>1895</v>
      </c>
      <c r="G33" s="227" t="s">
        <v>66</v>
      </c>
      <c r="H33" s="219">
        <v>2</v>
      </c>
      <c r="I33" s="228">
        <v>2.2999999999999998</v>
      </c>
      <c r="J33" s="218">
        <v>2</v>
      </c>
      <c r="K33" s="218">
        <v>14</v>
      </c>
      <c r="L33" s="218" t="s">
        <v>49</v>
      </c>
      <c r="M33" s="227" t="s">
        <v>63</v>
      </c>
      <c r="N33" s="220" t="s">
        <v>1936</v>
      </c>
      <c r="O33" s="220" t="s">
        <v>1937</v>
      </c>
      <c r="P33" s="226" t="s">
        <v>3848</v>
      </c>
      <c r="Q33" s="226" t="s">
        <v>3093</v>
      </c>
      <c r="R33" s="221" t="s">
        <v>3782</v>
      </c>
    </row>
    <row r="34" spans="1:18" ht="63.75">
      <c r="A34" s="218">
        <f t="shared" si="0"/>
        <v>31</v>
      </c>
      <c r="B34" s="218"/>
      <c r="C34" s="218"/>
      <c r="D34" s="70">
        <v>1</v>
      </c>
      <c r="E34" s="218"/>
      <c r="F34" s="218" t="s">
        <v>1895</v>
      </c>
      <c r="G34" s="227" t="s">
        <v>66</v>
      </c>
      <c r="H34" s="219">
        <v>3</v>
      </c>
      <c r="I34" s="228">
        <v>3</v>
      </c>
      <c r="J34" s="218">
        <v>2</v>
      </c>
      <c r="K34" s="218">
        <v>21</v>
      </c>
      <c r="L34" s="218" t="s">
        <v>49</v>
      </c>
      <c r="M34" s="227" t="s">
        <v>63</v>
      </c>
      <c r="N34" s="220" t="s">
        <v>1938</v>
      </c>
      <c r="O34" s="220" t="s">
        <v>1939</v>
      </c>
      <c r="P34" s="226" t="s">
        <v>3061</v>
      </c>
      <c r="Q34" s="226" t="s">
        <v>3093</v>
      </c>
      <c r="R34" s="221" t="s">
        <v>3783</v>
      </c>
    </row>
    <row r="35" spans="1:18" hidden="1">
      <c r="A35" s="218">
        <f t="shared" si="0"/>
        <v>32</v>
      </c>
      <c r="B35" s="218"/>
      <c r="C35" s="218"/>
      <c r="D35" s="70">
        <v>1</v>
      </c>
      <c r="E35" s="218"/>
      <c r="F35" s="218" t="s">
        <v>2388</v>
      </c>
      <c r="G35" s="218" t="s">
        <v>485</v>
      </c>
      <c r="H35" s="219">
        <v>4</v>
      </c>
      <c r="I35" s="221"/>
      <c r="J35" s="218">
        <v>3</v>
      </c>
      <c r="K35" s="218"/>
      <c r="L35" s="218" t="s">
        <v>49</v>
      </c>
      <c r="M35" s="218"/>
      <c r="N35" s="221" t="s">
        <v>2391</v>
      </c>
      <c r="O35" s="221" t="s">
        <v>2392</v>
      </c>
      <c r="P35" s="226" t="s">
        <v>3848</v>
      </c>
      <c r="Q35" s="226"/>
      <c r="R35" s="221" t="s">
        <v>3784</v>
      </c>
    </row>
    <row r="36" spans="1:18" ht="38.25" hidden="1">
      <c r="A36" s="218">
        <f t="shared" si="0"/>
        <v>33</v>
      </c>
      <c r="B36" s="218"/>
      <c r="C36" s="218"/>
      <c r="D36" s="70">
        <v>1</v>
      </c>
      <c r="E36" s="218"/>
      <c r="F36" s="218" t="s">
        <v>2388</v>
      </c>
      <c r="G36" s="218" t="s">
        <v>485</v>
      </c>
      <c r="H36" s="233" t="s">
        <v>2824</v>
      </c>
      <c r="I36" s="221"/>
      <c r="J36" s="218">
        <v>3</v>
      </c>
      <c r="K36" s="218"/>
      <c r="L36" s="218" t="s">
        <v>49</v>
      </c>
      <c r="M36" s="218"/>
      <c r="N36" s="221" t="s">
        <v>2825</v>
      </c>
      <c r="O36" s="221" t="s">
        <v>2825</v>
      </c>
      <c r="P36" s="226" t="s">
        <v>3061</v>
      </c>
      <c r="Q36" s="226"/>
      <c r="R36" s="221" t="s">
        <v>3785</v>
      </c>
    </row>
    <row r="37" spans="1:18" ht="102" hidden="1">
      <c r="A37" s="218" t="s">
        <v>3013</v>
      </c>
      <c r="B37" s="218"/>
      <c r="C37" s="218"/>
      <c r="D37" s="70">
        <v>1</v>
      </c>
      <c r="E37" s="218"/>
      <c r="F37" s="218" t="s">
        <v>273</v>
      </c>
      <c r="G37" s="218"/>
      <c r="H37" s="219">
        <v>4</v>
      </c>
      <c r="I37" s="218"/>
      <c r="J37" s="218">
        <v>3</v>
      </c>
      <c r="K37" s="218">
        <v>53</v>
      </c>
      <c r="L37" s="218" t="s">
        <v>45</v>
      </c>
      <c r="M37" s="218"/>
      <c r="N37" s="221" t="s">
        <v>276</v>
      </c>
      <c r="O37" s="221" t="s">
        <v>277</v>
      </c>
      <c r="P37" s="226" t="s">
        <v>3061</v>
      </c>
      <c r="Q37" s="226"/>
      <c r="R37" s="234" t="s">
        <v>3176</v>
      </c>
    </row>
    <row r="38" spans="1:18" ht="51">
      <c r="A38" s="218" t="s">
        <v>3014</v>
      </c>
      <c r="B38" s="218"/>
      <c r="C38" s="218"/>
      <c r="D38" s="70">
        <v>1</v>
      </c>
      <c r="E38" s="218"/>
      <c r="F38" s="218" t="s">
        <v>1895</v>
      </c>
      <c r="G38" s="227" t="s">
        <v>66</v>
      </c>
      <c r="H38" s="219">
        <v>4</v>
      </c>
      <c r="I38" s="228">
        <v>4</v>
      </c>
      <c r="J38" s="218">
        <v>3</v>
      </c>
      <c r="K38" s="218">
        <v>54</v>
      </c>
      <c r="L38" s="218" t="s">
        <v>45</v>
      </c>
      <c r="M38" s="227" t="s">
        <v>63</v>
      </c>
      <c r="N38" s="220" t="s">
        <v>1950</v>
      </c>
      <c r="O38" s="220" t="s">
        <v>1951</v>
      </c>
      <c r="P38" s="226" t="s">
        <v>3061</v>
      </c>
      <c r="Q38" s="226" t="s">
        <v>3093</v>
      </c>
      <c r="R38" s="234" t="s">
        <v>3177</v>
      </c>
    </row>
    <row r="39" spans="1:18" ht="38.25" hidden="1">
      <c r="A39" s="218">
        <f>A36+1</f>
        <v>34</v>
      </c>
      <c r="B39" s="218"/>
      <c r="C39" s="218"/>
      <c r="D39" s="70">
        <v>1</v>
      </c>
      <c r="E39" s="218"/>
      <c r="F39" s="218" t="s">
        <v>2388</v>
      </c>
      <c r="G39" s="218" t="s">
        <v>485</v>
      </c>
      <c r="H39" s="219">
        <v>4</v>
      </c>
      <c r="I39" s="221"/>
      <c r="J39" s="218">
        <v>4</v>
      </c>
      <c r="K39" s="218"/>
      <c r="L39" s="218" t="s">
        <v>1781</v>
      </c>
      <c r="M39" s="218"/>
      <c r="N39" s="221" t="s">
        <v>2393</v>
      </c>
      <c r="O39" s="221" t="s">
        <v>2394</v>
      </c>
      <c r="P39" s="226" t="s">
        <v>3061</v>
      </c>
      <c r="Q39" s="226"/>
      <c r="R39" s="221" t="s">
        <v>3182</v>
      </c>
    </row>
    <row r="40" spans="1:18" ht="25.5" hidden="1">
      <c r="A40" s="218">
        <f t="shared" si="0"/>
        <v>35</v>
      </c>
      <c r="B40" s="218"/>
      <c r="C40" s="218"/>
      <c r="D40" s="70">
        <v>1</v>
      </c>
      <c r="E40" s="218"/>
      <c r="F40" s="218" t="s">
        <v>483</v>
      </c>
      <c r="G40" s="218" t="s">
        <v>484</v>
      </c>
      <c r="H40" s="219">
        <v>5</v>
      </c>
      <c r="I40" s="218">
        <v>5.0999999999999996</v>
      </c>
      <c r="J40" s="218">
        <v>4</v>
      </c>
      <c r="K40" s="218">
        <v>11</v>
      </c>
      <c r="L40" s="218" t="s">
        <v>49</v>
      </c>
      <c r="M40" s="218" t="s">
        <v>485</v>
      </c>
      <c r="N40" s="221" t="s">
        <v>86</v>
      </c>
      <c r="O40" s="221" t="s">
        <v>506</v>
      </c>
      <c r="P40" s="226" t="s">
        <v>3848</v>
      </c>
      <c r="Q40" s="226"/>
      <c r="R40" s="221" t="s">
        <v>3849</v>
      </c>
    </row>
    <row r="41" spans="1:18" ht="25.5" hidden="1">
      <c r="A41" s="218">
        <f t="shared" si="0"/>
        <v>36</v>
      </c>
      <c r="B41" s="218"/>
      <c r="C41" s="218"/>
      <c r="D41" s="70">
        <v>1</v>
      </c>
      <c r="E41" s="218"/>
      <c r="F41" s="218" t="s">
        <v>3850</v>
      </c>
      <c r="G41" s="218" t="s">
        <v>1022</v>
      </c>
      <c r="H41" s="219">
        <v>5</v>
      </c>
      <c r="I41" s="218">
        <v>3</v>
      </c>
      <c r="J41" s="218">
        <v>4</v>
      </c>
      <c r="K41" s="218">
        <v>43</v>
      </c>
      <c r="L41" s="218" t="s">
        <v>1023</v>
      </c>
      <c r="M41" s="218"/>
      <c r="N41" s="221" t="s">
        <v>1024</v>
      </c>
      <c r="O41" s="220"/>
      <c r="P41" s="226" t="s">
        <v>3061</v>
      </c>
      <c r="Q41" s="226"/>
      <c r="R41" s="221" t="s">
        <v>3214</v>
      </c>
    </row>
    <row r="42" spans="1:18" ht="51" hidden="1">
      <c r="A42" s="218">
        <f t="shared" si="0"/>
        <v>37</v>
      </c>
      <c r="B42" s="218"/>
      <c r="C42" s="218"/>
      <c r="D42" s="70">
        <v>1</v>
      </c>
      <c r="E42" s="218"/>
      <c r="F42" s="218" t="s">
        <v>1128</v>
      </c>
      <c r="G42" s="218" t="s">
        <v>1129</v>
      </c>
      <c r="H42" s="223">
        <v>5</v>
      </c>
      <c r="I42" s="224">
        <v>5.2</v>
      </c>
      <c r="J42" s="225">
        <v>4</v>
      </c>
      <c r="K42" s="225">
        <v>34</v>
      </c>
      <c r="L42" s="225" t="s">
        <v>49</v>
      </c>
      <c r="M42" s="218" t="s">
        <v>63</v>
      </c>
      <c r="N42" s="221" t="s">
        <v>1166</v>
      </c>
      <c r="O42" s="221" t="s">
        <v>1167</v>
      </c>
      <c r="P42" s="226" t="s">
        <v>3061</v>
      </c>
      <c r="Q42" s="226"/>
      <c r="R42" s="221" t="s">
        <v>3185</v>
      </c>
    </row>
    <row r="43" spans="1:18" ht="60" hidden="1" customHeight="1">
      <c r="A43" s="264">
        <f t="shared" si="0"/>
        <v>38</v>
      </c>
      <c r="B43" s="264"/>
      <c r="C43" s="264"/>
      <c r="D43" s="264">
        <v>1</v>
      </c>
      <c r="E43" s="264"/>
      <c r="F43" s="264" t="s">
        <v>1128</v>
      </c>
      <c r="G43" s="264" t="s">
        <v>1129</v>
      </c>
      <c r="H43" s="289">
        <v>5</v>
      </c>
      <c r="I43" s="290">
        <v>5.3</v>
      </c>
      <c r="J43" s="291">
        <v>4</v>
      </c>
      <c r="K43" s="291">
        <v>46</v>
      </c>
      <c r="L43" s="291" t="s">
        <v>49</v>
      </c>
      <c r="M43" s="264" t="s">
        <v>63</v>
      </c>
      <c r="N43" s="269" t="s">
        <v>1168</v>
      </c>
      <c r="O43" s="269" t="s">
        <v>1169</v>
      </c>
      <c r="P43" s="268" t="s">
        <v>3061</v>
      </c>
      <c r="Q43" s="268"/>
      <c r="R43" s="269" t="s">
        <v>3786</v>
      </c>
    </row>
    <row r="44" spans="1:18" ht="89.25" hidden="1">
      <c r="A44" s="218">
        <f t="shared" si="0"/>
        <v>39</v>
      </c>
      <c r="B44" s="218"/>
      <c r="C44" s="218"/>
      <c r="D44" s="70">
        <v>1</v>
      </c>
      <c r="E44" s="218"/>
      <c r="F44" s="218" t="s">
        <v>1128</v>
      </c>
      <c r="G44" s="218" t="s">
        <v>1129</v>
      </c>
      <c r="H44" s="223">
        <v>5</v>
      </c>
      <c r="I44" s="224">
        <v>5.3</v>
      </c>
      <c r="J44" s="225">
        <v>4</v>
      </c>
      <c r="K44" s="225">
        <v>49</v>
      </c>
      <c r="L44" s="225" t="s">
        <v>49</v>
      </c>
      <c r="M44" s="218" t="s">
        <v>63</v>
      </c>
      <c r="N44" s="221" t="s">
        <v>1170</v>
      </c>
      <c r="O44" s="221" t="s">
        <v>1171</v>
      </c>
      <c r="P44" s="226" t="s">
        <v>3061</v>
      </c>
      <c r="Q44" s="226"/>
      <c r="R44" s="221" t="s">
        <v>3787</v>
      </c>
    </row>
    <row r="45" spans="1:18" ht="51" hidden="1">
      <c r="A45" s="218">
        <f t="shared" si="0"/>
        <v>40</v>
      </c>
      <c r="B45" s="218"/>
      <c r="C45" s="218"/>
      <c r="D45" s="70">
        <v>1</v>
      </c>
      <c r="E45" s="218"/>
      <c r="F45" s="218" t="s">
        <v>1582</v>
      </c>
      <c r="G45" s="218" t="s">
        <v>149</v>
      </c>
      <c r="H45" s="219">
        <v>5</v>
      </c>
      <c r="I45" s="235" t="s">
        <v>1608</v>
      </c>
      <c r="J45" s="218">
        <v>4</v>
      </c>
      <c r="K45" s="218">
        <v>29</v>
      </c>
      <c r="L45" s="218" t="s">
        <v>49</v>
      </c>
      <c r="M45" s="218" t="s">
        <v>1583</v>
      </c>
      <c r="N45" s="221" t="s">
        <v>1609</v>
      </c>
      <c r="O45" s="221" t="s">
        <v>1610</v>
      </c>
      <c r="P45" s="226" t="s">
        <v>3061</v>
      </c>
      <c r="Q45" s="226"/>
      <c r="R45" s="221" t="s">
        <v>3752</v>
      </c>
    </row>
    <row r="46" spans="1:18" ht="38.25" hidden="1">
      <c r="A46" s="218">
        <f t="shared" si="0"/>
        <v>41</v>
      </c>
      <c r="B46" s="218"/>
      <c r="C46" s="218"/>
      <c r="D46" s="70">
        <v>1</v>
      </c>
      <c r="E46" s="218"/>
      <c r="F46" s="218" t="s">
        <v>1805</v>
      </c>
      <c r="G46" s="218"/>
      <c r="H46" s="219">
        <v>5.0999999999999996</v>
      </c>
      <c r="I46" s="218"/>
      <c r="J46" s="218">
        <v>4</v>
      </c>
      <c r="K46" s="218"/>
      <c r="L46" s="218" t="s">
        <v>49</v>
      </c>
      <c r="M46" s="218"/>
      <c r="N46" s="221" t="s">
        <v>1811</v>
      </c>
      <c r="O46" s="221" t="s">
        <v>1812</v>
      </c>
      <c r="P46" s="226" t="s">
        <v>3061</v>
      </c>
      <c r="Q46" s="226"/>
      <c r="R46" s="221" t="s">
        <v>3753</v>
      </c>
    </row>
    <row r="47" spans="1:18" ht="153">
      <c r="A47" s="70">
        <f t="shared" si="0"/>
        <v>42</v>
      </c>
      <c r="B47" s="70"/>
      <c r="C47" s="70"/>
      <c r="D47" s="70">
        <v>1</v>
      </c>
      <c r="E47" s="70"/>
      <c r="F47" s="70" t="s">
        <v>1895</v>
      </c>
      <c r="G47" s="77" t="s">
        <v>66</v>
      </c>
      <c r="H47" s="74">
        <v>5</v>
      </c>
      <c r="I47" s="81">
        <v>5.3</v>
      </c>
      <c r="J47" s="70">
        <v>4</v>
      </c>
      <c r="K47" s="70">
        <v>50</v>
      </c>
      <c r="L47" s="70" t="s">
        <v>49</v>
      </c>
      <c r="M47" s="77" t="s">
        <v>63</v>
      </c>
      <c r="N47" s="78" t="s">
        <v>1954</v>
      </c>
      <c r="O47" s="78" t="s">
        <v>1955</v>
      </c>
      <c r="P47" s="161" t="s">
        <v>3061</v>
      </c>
      <c r="Q47" s="161" t="s">
        <v>3093</v>
      </c>
      <c r="R47" s="73" t="s">
        <v>3788</v>
      </c>
    </row>
    <row r="48" spans="1:18" ht="76.5">
      <c r="A48" s="218" t="s">
        <v>3015</v>
      </c>
      <c r="B48" s="218"/>
      <c r="C48" s="218"/>
      <c r="D48" s="70">
        <v>1</v>
      </c>
      <c r="E48" s="218"/>
      <c r="F48" s="218" t="s">
        <v>1895</v>
      </c>
      <c r="G48" s="227" t="s">
        <v>66</v>
      </c>
      <c r="H48" s="219">
        <v>5</v>
      </c>
      <c r="I48" s="228">
        <v>5.2</v>
      </c>
      <c r="J48" s="218">
        <v>4</v>
      </c>
      <c r="K48" s="218">
        <v>29</v>
      </c>
      <c r="L48" s="218" t="s">
        <v>45</v>
      </c>
      <c r="M48" s="227" t="s">
        <v>63</v>
      </c>
      <c r="N48" s="220" t="s">
        <v>1952</v>
      </c>
      <c r="O48" s="220" t="s">
        <v>1953</v>
      </c>
      <c r="P48" s="226" t="s">
        <v>3061</v>
      </c>
      <c r="Q48" s="226" t="s">
        <v>3093</v>
      </c>
      <c r="R48" s="234" t="s">
        <v>3177</v>
      </c>
    </row>
    <row r="49" spans="1:18" ht="38.25" hidden="1">
      <c r="A49" s="218">
        <f>A47+1</f>
        <v>43</v>
      </c>
      <c r="B49" s="218"/>
      <c r="C49" s="218"/>
      <c r="D49" s="70">
        <v>1</v>
      </c>
      <c r="E49" s="218"/>
      <c r="F49" s="236" t="s">
        <v>1780</v>
      </c>
      <c r="G49" s="218"/>
      <c r="H49" s="237">
        <v>5.3</v>
      </c>
      <c r="I49" s="236" t="s">
        <v>92</v>
      </c>
      <c r="J49" s="236">
        <v>5</v>
      </c>
      <c r="K49" s="236">
        <v>35</v>
      </c>
      <c r="L49" s="236" t="s">
        <v>1781</v>
      </c>
      <c r="M49" s="218"/>
      <c r="N49" s="238" t="s">
        <v>1782</v>
      </c>
      <c r="O49" s="238" t="s">
        <v>1783</v>
      </c>
      <c r="P49" s="226" t="s">
        <v>3061</v>
      </c>
      <c r="Q49" s="226"/>
      <c r="R49" s="221" t="s">
        <v>3186</v>
      </c>
    </row>
    <row r="50" spans="1:18" ht="51" hidden="1">
      <c r="A50" s="264">
        <f t="shared" si="0"/>
        <v>44</v>
      </c>
      <c r="B50" s="264"/>
      <c r="C50" s="264"/>
      <c r="D50" s="264">
        <v>1</v>
      </c>
      <c r="E50" s="264"/>
      <c r="F50" s="264" t="s">
        <v>342</v>
      </c>
      <c r="G50" s="264" t="s">
        <v>343</v>
      </c>
      <c r="H50" s="274">
        <v>5</v>
      </c>
      <c r="I50" s="264">
        <v>5.3</v>
      </c>
      <c r="J50" s="264">
        <v>5</v>
      </c>
      <c r="K50" s="264">
        <v>1</v>
      </c>
      <c r="L50" s="264" t="s">
        <v>49</v>
      </c>
      <c r="M50" s="264"/>
      <c r="N50" s="269" t="s">
        <v>350</v>
      </c>
      <c r="O50" s="269" t="s">
        <v>351</v>
      </c>
      <c r="P50" s="268" t="s">
        <v>3061</v>
      </c>
      <c r="Q50" s="268"/>
      <c r="R50" s="269" t="s">
        <v>3789</v>
      </c>
    </row>
    <row r="51" spans="1:18" ht="38.25" hidden="1">
      <c r="A51" s="218">
        <f t="shared" si="0"/>
        <v>45</v>
      </c>
      <c r="B51" s="218"/>
      <c r="C51" s="218"/>
      <c r="D51" s="70">
        <v>1</v>
      </c>
      <c r="E51" s="218"/>
      <c r="F51" s="218" t="s">
        <v>342</v>
      </c>
      <c r="G51" s="218" t="s">
        <v>343</v>
      </c>
      <c r="H51" s="219">
        <v>5</v>
      </c>
      <c r="I51" s="218" t="s">
        <v>352</v>
      </c>
      <c r="J51" s="218">
        <v>5</v>
      </c>
      <c r="K51" s="218">
        <v>44</v>
      </c>
      <c r="L51" s="218" t="s">
        <v>49</v>
      </c>
      <c r="M51" s="218"/>
      <c r="N51" s="221" t="s">
        <v>353</v>
      </c>
      <c r="O51" s="221" t="s">
        <v>354</v>
      </c>
      <c r="P51" s="226" t="s">
        <v>3061</v>
      </c>
      <c r="Q51" s="226"/>
      <c r="R51" s="221" t="s">
        <v>3187</v>
      </c>
    </row>
    <row r="52" spans="1:18" ht="25.5" hidden="1">
      <c r="A52" s="218">
        <f t="shared" si="0"/>
        <v>46</v>
      </c>
      <c r="B52" s="218"/>
      <c r="C52" s="218"/>
      <c r="D52" s="70">
        <v>1</v>
      </c>
      <c r="E52" s="218"/>
      <c r="F52" s="218" t="s">
        <v>342</v>
      </c>
      <c r="G52" s="218" t="s">
        <v>343</v>
      </c>
      <c r="H52" s="219">
        <v>5</v>
      </c>
      <c r="I52" s="218">
        <v>5.4</v>
      </c>
      <c r="J52" s="218">
        <v>5</v>
      </c>
      <c r="K52" s="218">
        <v>47</v>
      </c>
      <c r="L52" s="218" t="s">
        <v>49</v>
      </c>
      <c r="M52" s="218"/>
      <c r="N52" s="221" t="s">
        <v>355</v>
      </c>
      <c r="O52" s="221" t="s">
        <v>356</v>
      </c>
      <c r="P52" s="226" t="s">
        <v>3790</v>
      </c>
      <c r="Q52" s="226"/>
      <c r="R52" s="221" t="s">
        <v>3791</v>
      </c>
    </row>
    <row r="53" spans="1:18" ht="25.5" hidden="1">
      <c r="A53" s="218">
        <f t="shared" si="0"/>
        <v>47</v>
      </c>
      <c r="B53" s="218"/>
      <c r="C53" s="218"/>
      <c r="D53" s="70">
        <v>1</v>
      </c>
      <c r="E53" s="218"/>
      <c r="F53" s="218" t="s">
        <v>483</v>
      </c>
      <c r="G53" s="218" t="s">
        <v>484</v>
      </c>
      <c r="H53" s="219">
        <v>5</v>
      </c>
      <c r="I53" s="218">
        <v>5.4</v>
      </c>
      <c r="J53" s="218">
        <v>5</v>
      </c>
      <c r="K53" s="218">
        <v>47</v>
      </c>
      <c r="L53" s="218" t="s">
        <v>49</v>
      </c>
      <c r="M53" s="218" t="s">
        <v>485</v>
      </c>
      <c r="N53" s="221" t="s">
        <v>509</v>
      </c>
      <c r="O53" s="221" t="s">
        <v>510</v>
      </c>
      <c r="P53" s="226" t="s">
        <v>3790</v>
      </c>
      <c r="Q53" s="226"/>
      <c r="R53" s="221" t="s">
        <v>3188</v>
      </c>
    </row>
    <row r="54" spans="1:18" hidden="1">
      <c r="A54" s="218">
        <f t="shared" si="0"/>
        <v>48</v>
      </c>
      <c r="B54" s="218"/>
      <c r="C54" s="218"/>
      <c r="D54" s="70">
        <v>1</v>
      </c>
      <c r="E54" s="218"/>
      <c r="F54" s="218" t="s">
        <v>483</v>
      </c>
      <c r="G54" s="218" t="s">
        <v>484</v>
      </c>
      <c r="H54" s="229">
        <v>5</v>
      </c>
      <c r="I54" s="218">
        <v>5.4</v>
      </c>
      <c r="J54" s="218">
        <v>5</v>
      </c>
      <c r="K54" s="218">
        <v>52</v>
      </c>
      <c r="L54" s="218" t="s">
        <v>49</v>
      </c>
      <c r="M54" s="218" t="s">
        <v>485</v>
      </c>
      <c r="N54" s="221" t="s">
        <v>881</v>
      </c>
      <c r="O54" s="221" t="s">
        <v>882</v>
      </c>
      <c r="P54" s="226" t="s">
        <v>3851</v>
      </c>
      <c r="Q54" s="226"/>
      <c r="R54" s="221" t="s">
        <v>3792</v>
      </c>
    </row>
    <row r="55" spans="1:18" ht="51" hidden="1">
      <c r="A55" s="218">
        <f t="shared" si="0"/>
        <v>49</v>
      </c>
      <c r="B55" s="218"/>
      <c r="C55" s="218"/>
      <c r="D55" s="70">
        <v>1</v>
      </c>
      <c r="E55" s="218"/>
      <c r="F55" s="218" t="s">
        <v>1128</v>
      </c>
      <c r="G55" s="218" t="s">
        <v>1129</v>
      </c>
      <c r="H55" s="223">
        <v>5</v>
      </c>
      <c r="I55" s="224">
        <v>5.3</v>
      </c>
      <c r="J55" s="225">
        <v>5</v>
      </c>
      <c r="K55" s="225">
        <v>27</v>
      </c>
      <c r="L55" s="225" t="s">
        <v>49</v>
      </c>
      <c r="M55" s="218" t="s">
        <v>63</v>
      </c>
      <c r="N55" s="221" t="s">
        <v>1176</v>
      </c>
      <c r="O55" s="221" t="s">
        <v>1177</v>
      </c>
      <c r="P55" s="226" t="s">
        <v>3848</v>
      </c>
      <c r="Q55" s="226"/>
      <c r="R55" s="221" t="s">
        <v>3130</v>
      </c>
    </row>
    <row r="56" spans="1:18" ht="51" hidden="1">
      <c r="A56" s="264">
        <f t="shared" si="0"/>
        <v>50</v>
      </c>
      <c r="B56" s="264"/>
      <c r="C56" s="264"/>
      <c r="D56" s="264">
        <v>1</v>
      </c>
      <c r="E56" s="264"/>
      <c r="F56" s="292" t="s">
        <v>1780</v>
      </c>
      <c r="G56" s="264"/>
      <c r="H56" s="293">
        <v>5.4</v>
      </c>
      <c r="I56" s="294">
        <v>5.4</v>
      </c>
      <c r="J56" s="295">
        <v>5</v>
      </c>
      <c r="K56" s="292" t="s">
        <v>1793</v>
      </c>
      <c r="L56" s="292" t="s">
        <v>49</v>
      </c>
      <c r="M56" s="264"/>
      <c r="N56" s="296" t="s">
        <v>1794</v>
      </c>
      <c r="O56" s="296" t="s">
        <v>1795</v>
      </c>
      <c r="P56" s="239" t="s">
        <v>3790</v>
      </c>
      <c r="Q56" s="239"/>
      <c r="R56" s="353"/>
    </row>
    <row r="57" spans="1:18" ht="38.25">
      <c r="A57" s="70">
        <f t="shared" si="0"/>
        <v>51</v>
      </c>
      <c r="B57" s="70"/>
      <c r="C57" s="70"/>
      <c r="D57" s="70">
        <v>1</v>
      </c>
      <c r="E57" s="70"/>
      <c r="F57" s="70" t="s">
        <v>1895</v>
      </c>
      <c r="G57" s="77" t="s">
        <v>66</v>
      </c>
      <c r="H57" s="74">
        <v>5</v>
      </c>
      <c r="I57" s="81">
        <v>5.3</v>
      </c>
      <c r="J57" s="70">
        <v>5</v>
      </c>
      <c r="K57" s="70">
        <v>4</v>
      </c>
      <c r="L57" s="70" t="s">
        <v>49</v>
      </c>
      <c r="M57" s="77" t="s">
        <v>63</v>
      </c>
      <c r="N57" s="78" t="s">
        <v>1956</v>
      </c>
      <c r="O57" s="78" t="s">
        <v>1957</v>
      </c>
      <c r="P57" s="161" t="s">
        <v>3061</v>
      </c>
      <c r="Q57" s="161" t="s">
        <v>3962</v>
      </c>
      <c r="R57" s="73" t="s">
        <v>3189</v>
      </c>
    </row>
    <row r="58" spans="1:18" ht="38.25">
      <c r="A58" s="218">
        <f t="shared" si="0"/>
        <v>52</v>
      </c>
      <c r="B58" s="218"/>
      <c r="C58" s="218"/>
      <c r="D58" s="70">
        <v>1</v>
      </c>
      <c r="E58" s="218"/>
      <c r="F58" s="218" t="s">
        <v>1895</v>
      </c>
      <c r="G58" s="227" t="s">
        <v>66</v>
      </c>
      <c r="H58" s="219">
        <v>5</v>
      </c>
      <c r="I58" s="228">
        <v>5.3</v>
      </c>
      <c r="J58" s="218">
        <v>5</v>
      </c>
      <c r="K58" s="218">
        <v>4</v>
      </c>
      <c r="L58" s="218" t="s">
        <v>49</v>
      </c>
      <c r="M58" s="227" t="s">
        <v>63</v>
      </c>
      <c r="N58" s="220" t="s">
        <v>1958</v>
      </c>
      <c r="O58" s="220" t="s">
        <v>1959</v>
      </c>
      <c r="P58" s="226" t="s">
        <v>3851</v>
      </c>
      <c r="Q58" s="226" t="s">
        <v>3093</v>
      </c>
      <c r="R58" s="221" t="s">
        <v>3106</v>
      </c>
    </row>
    <row r="59" spans="1:18" ht="25.5">
      <c r="A59" s="218">
        <f t="shared" si="0"/>
        <v>53</v>
      </c>
      <c r="B59" s="218"/>
      <c r="C59" s="218"/>
      <c r="D59" s="70">
        <v>1</v>
      </c>
      <c r="E59" s="218"/>
      <c r="F59" s="218" t="s">
        <v>1895</v>
      </c>
      <c r="G59" s="227" t="s">
        <v>66</v>
      </c>
      <c r="H59" s="219">
        <v>5</v>
      </c>
      <c r="I59" s="228">
        <v>5.3</v>
      </c>
      <c r="J59" s="218">
        <v>5</v>
      </c>
      <c r="K59" s="218">
        <v>23</v>
      </c>
      <c r="L59" s="218" t="s">
        <v>49</v>
      </c>
      <c r="M59" s="227" t="s">
        <v>63</v>
      </c>
      <c r="N59" s="220" t="s">
        <v>1960</v>
      </c>
      <c r="O59" s="220" t="s">
        <v>1961</v>
      </c>
      <c r="P59" s="226" t="s">
        <v>3194</v>
      </c>
      <c r="Q59" s="226" t="s">
        <v>3963</v>
      </c>
      <c r="R59" s="221" t="s">
        <v>3380</v>
      </c>
    </row>
    <row r="60" spans="1:18" ht="42.75" customHeight="1">
      <c r="A60" s="70">
        <f t="shared" si="0"/>
        <v>54</v>
      </c>
      <c r="B60" s="70"/>
      <c r="C60" s="70"/>
      <c r="D60" s="70">
        <v>1</v>
      </c>
      <c r="E60" s="70"/>
      <c r="F60" s="70" t="s">
        <v>1895</v>
      </c>
      <c r="G60" s="77" t="s">
        <v>66</v>
      </c>
      <c r="H60" s="74">
        <v>5</v>
      </c>
      <c r="I60" s="81">
        <v>5.3</v>
      </c>
      <c r="J60" s="70">
        <v>5</v>
      </c>
      <c r="K60" s="70">
        <v>23</v>
      </c>
      <c r="L60" s="70" t="s">
        <v>49</v>
      </c>
      <c r="M60" s="77" t="s">
        <v>63</v>
      </c>
      <c r="N60" s="78" t="s">
        <v>1962</v>
      </c>
      <c r="O60" s="78" t="s">
        <v>1963</v>
      </c>
      <c r="P60" s="161" t="s">
        <v>3194</v>
      </c>
      <c r="Q60" s="161" t="s">
        <v>3962</v>
      </c>
      <c r="R60" s="73" t="s">
        <v>3964</v>
      </c>
    </row>
    <row r="61" spans="1:18" ht="38.25">
      <c r="A61" s="218">
        <f t="shared" si="0"/>
        <v>55</v>
      </c>
      <c r="B61" s="218"/>
      <c r="C61" s="218"/>
      <c r="D61" s="70">
        <v>1</v>
      </c>
      <c r="E61" s="218"/>
      <c r="F61" s="218" t="s">
        <v>1895</v>
      </c>
      <c r="G61" s="227" t="s">
        <v>66</v>
      </c>
      <c r="H61" s="219">
        <v>5</v>
      </c>
      <c r="I61" s="228">
        <v>5.4</v>
      </c>
      <c r="J61" s="218">
        <v>5</v>
      </c>
      <c r="K61" s="218">
        <v>47</v>
      </c>
      <c r="L61" s="218" t="s">
        <v>49</v>
      </c>
      <c r="M61" s="227" t="s">
        <v>63</v>
      </c>
      <c r="N61" s="220" t="s">
        <v>1968</v>
      </c>
      <c r="O61" s="220" t="s">
        <v>1969</v>
      </c>
      <c r="P61" s="226" t="s">
        <v>3194</v>
      </c>
      <c r="Q61" s="226" t="s">
        <v>3093</v>
      </c>
      <c r="R61" s="221" t="s">
        <v>3793</v>
      </c>
    </row>
    <row r="62" spans="1:18" ht="38.25" hidden="1">
      <c r="A62" s="218" t="s">
        <v>3016</v>
      </c>
      <c r="B62" s="218"/>
      <c r="C62" s="218"/>
      <c r="D62" s="70">
        <v>1</v>
      </c>
      <c r="E62" s="218"/>
      <c r="F62" s="218" t="s">
        <v>273</v>
      </c>
      <c r="G62" s="218"/>
      <c r="H62" s="219">
        <v>5</v>
      </c>
      <c r="I62" s="218" t="s">
        <v>92</v>
      </c>
      <c r="J62" s="218">
        <v>5</v>
      </c>
      <c r="K62" s="218">
        <v>35</v>
      </c>
      <c r="L62" s="218" t="s">
        <v>45</v>
      </c>
      <c r="M62" s="218"/>
      <c r="N62" s="221" t="s">
        <v>296</v>
      </c>
      <c r="O62" s="221"/>
      <c r="P62" s="226" t="s">
        <v>3194</v>
      </c>
      <c r="Q62" s="226"/>
      <c r="R62" s="221" t="s">
        <v>3261</v>
      </c>
    </row>
    <row r="63" spans="1:18" ht="102" hidden="1">
      <c r="A63" s="70" t="s">
        <v>3017</v>
      </c>
      <c r="B63" s="70"/>
      <c r="C63" s="70"/>
      <c r="D63" s="70">
        <v>1</v>
      </c>
      <c r="E63" s="70"/>
      <c r="F63" s="70" t="s">
        <v>273</v>
      </c>
      <c r="G63" s="70"/>
      <c r="H63" s="74">
        <v>5</v>
      </c>
      <c r="I63" s="70">
        <v>5.3</v>
      </c>
      <c r="J63" s="70">
        <v>5</v>
      </c>
      <c r="K63" s="70">
        <v>19</v>
      </c>
      <c r="L63" s="70" t="s">
        <v>45</v>
      </c>
      <c r="M63" s="70"/>
      <c r="N63" s="73" t="s">
        <v>294</v>
      </c>
      <c r="O63" s="73" t="s">
        <v>295</v>
      </c>
      <c r="P63" s="161" t="s">
        <v>3194</v>
      </c>
      <c r="Q63" s="161"/>
      <c r="R63" s="73" t="s">
        <v>3260</v>
      </c>
    </row>
    <row r="64" spans="1:18" hidden="1">
      <c r="A64" s="218">
        <f>A61+1</f>
        <v>56</v>
      </c>
      <c r="B64" s="218"/>
      <c r="C64" s="218"/>
      <c r="D64" s="70">
        <v>1</v>
      </c>
      <c r="E64" s="218"/>
      <c r="F64" s="218" t="s">
        <v>483</v>
      </c>
      <c r="G64" s="218" t="s">
        <v>484</v>
      </c>
      <c r="H64" s="229">
        <v>5</v>
      </c>
      <c r="I64" s="218">
        <v>5.4</v>
      </c>
      <c r="J64" s="218">
        <v>6</v>
      </c>
      <c r="K64" s="218">
        <v>26</v>
      </c>
      <c r="L64" s="218" t="s">
        <v>49</v>
      </c>
      <c r="M64" s="218" t="s">
        <v>485</v>
      </c>
      <c r="N64" s="221" t="s">
        <v>881</v>
      </c>
      <c r="O64" s="221" t="s">
        <v>883</v>
      </c>
      <c r="P64" s="226" t="s">
        <v>3851</v>
      </c>
      <c r="Q64" s="226"/>
      <c r="R64" s="221" t="s">
        <v>3794</v>
      </c>
    </row>
    <row r="65" spans="1:19" hidden="1">
      <c r="A65" s="70">
        <f t="shared" si="0"/>
        <v>57</v>
      </c>
      <c r="B65" s="70"/>
      <c r="C65" s="70"/>
      <c r="D65" s="70">
        <v>1</v>
      </c>
      <c r="E65" s="70"/>
      <c r="F65" s="70" t="s">
        <v>1128</v>
      </c>
      <c r="G65" s="15" t="s">
        <v>1129</v>
      </c>
      <c r="H65" s="80">
        <v>5</v>
      </c>
      <c r="I65" s="76">
        <v>5.5</v>
      </c>
      <c r="J65" s="75">
        <v>6</v>
      </c>
      <c r="K65" s="75">
        <v>53</v>
      </c>
      <c r="L65" s="75" t="s">
        <v>49</v>
      </c>
      <c r="M65" s="15" t="s">
        <v>63</v>
      </c>
      <c r="N65" s="73" t="s">
        <v>1188</v>
      </c>
      <c r="O65" s="73" t="s">
        <v>1189</v>
      </c>
      <c r="P65" s="161" t="s">
        <v>3059</v>
      </c>
      <c r="Q65" s="161"/>
      <c r="R65" s="73" t="s">
        <v>3131</v>
      </c>
    </row>
    <row r="66" spans="1:19" ht="38.25" hidden="1">
      <c r="A66" s="218">
        <f t="shared" si="0"/>
        <v>58</v>
      </c>
      <c r="B66" s="218"/>
      <c r="C66" s="218"/>
      <c r="D66" s="70">
        <v>1</v>
      </c>
      <c r="E66" s="218"/>
      <c r="F66" s="218" t="s">
        <v>1128</v>
      </c>
      <c r="G66" s="218" t="s">
        <v>1129</v>
      </c>
      <c r="H66" s="223">
        <v>5</v>
      </c>
      <c r="I66" s="224">
        <v>5.5</v>
      </c>
      <c r="J66" s="225">
        <v>6</v>
      </c>
      <c r="K66" s="225"/>
      <c r="L66" s="225" t="s">
        <v>49</v>
      </c>
      <c r="M66" s="218" t="s">
        <v>63</v>
      </c>
      <c r="N66" s="221" t="s">
        <v>1190</v>
      </c>
      <c r="O66" s="221" t="s">
        <v>1191</v>
      </c>
      <c r="P66" s="226" t="s">
        <v>3851</v>
      </c>
      <c r="Q66" s="226"/>
      <c r="R66" s="221" t="s">
        <v>3132</v>
      </c>
    </row>
    <row r="67" spans="1:19" ht="51" hidden="1">
      <c r="A67" s="218">
        <f t="shared" ref="A67:A130" si="1">A66+1</f>
        <v>59</v>
      </c>
      <c r="B67" s="218"/>
      <c r="C67" s="218"/>
      <c r="D67" s="70">
        <v>1</v>
      </c>
      <c r="E67" s="218"/>
      <c r="F67" s="218" t="s">
        <v>1128</v>
      </c>
      <c r="G67" s="218" t="s">
        <v>1129</v>
      </c>
      <c r="H67" s="223">
        <v>5</v>
      </c>
      <c r="I67" s="224" t="s">
        <v>300</v>
      </c>
      <c r="J67" s="225">
        <v>6</v>
      </c>
      <c r="K67" s="225"/>
      <c r="L67" s="225" t="s">
        <v>49</v>
      </c>
      <c r="M67" s="218" t="s">
        <v>63</v>
      </c>
      <c r="N67" s="221" t="s">
        <v>1205</v>
      </c>
      <c r="O67" s="221" t="s">
        <v>1206</v>
      </c>
      <c r="P67" s="226" t="s">
        <v>3195</v>
      </c>
      <c r="Q67" s="226"/>
      <c r="R67" s="221" t="s">
        <v>3457</v>
      </c>
    </row>
    <row r="68" spans="1:19" ht="51">
      <c r="A68" s="218">
        <f>A67+1</f>
        <v>60</v>
      </c>
      <c r="B68" s="218"/>
      <c r="C68" s="218"/>
      <c r="D68" s="70">
        <v>1</v>
      </c>
      <c r="E68" s="218"/>
      <c r="F68" s="218" t="s">
        <v>1895</v>
      </c>
      <c r="G68" s="227" t="s">
        <v>66</v>
      </c>
      <c r="H68" s="219">
        <v>5</v>
      </c>
      <c r="I68" s="228">
        <v>5.4</v>
      </c>
      <c r="J68" s="218">
        <v>6</v>
      </c>
      <c r="K68" s="218">
        <v>1</v>
      </c>
      <c r="L68" s="218" t="s">
        <v>49</v>
      </c>
      <c r="M68" s="227" t="s">
        <v>63</v>
      </c>
      <c r="N68" s="221" t="s">
        <v>1979</v>
      </c>
      <c r="O68" s="220" t="s">
        <v>1980</v>
      </c>
      <c r="P68" s="226" t="s">
        <v>3194</v>
      </c>
      <c r="Q68" s="226" t="s">
        <v>3963</v>
      </c>
      <c r="R68" s="221" t="s">
        <v>3262</v>
      </c>
    </row>
    <row r="69" spans="1:19" ht="76.5">
      <c r="A69" s="218">
        <f t="shared" si="1"/>
        <v>61</v>
      </c>
      <c r="B69" s="218"/>
      <c r="C69" s="218"/>
      <c r="D69" s="70">
        <v>1</v>
      </c>
      <c r="E69" s="218"/>
      <c r="F69" s="218" t="s">
        <v>1895</v>
      </c>
      <c r="G69" s="227" t="s">
        <v>66</v>
      </c>
      <c r="H69" s="219">
        <v>5</v>
      </c>
      <c r="I69" s="228">
        <v>5.5</v>
      </c>
      <c r="J69" s="218">
        <v>6</v>
      </c>
      <c r="K69" s="218">
        <v>38</v>
      </c>
      <c r="L69" s="218" t="s">
        <v>49</v>
      </c>
      <c r="M69" s="227" t="s">
        <v>63</v>
      </c>
      <c r="N69" s="220" t="s">
        <v>1988</v>
      </c>
      <c r="O69" s="220" t="s">
        <v>1989</v>
      </c>
      <c r="P69" s="226" t="s">
        <v>3851</v>
      </c>
      <c r="Q69" s="226" t="s">
        <v>3093</v>
      </c>
      <c r="R69" s="221" t="s">
        <v>3106</v>
      </c>
    </row>
    <row r="70" spans="1:19" ht="38.25">
      <c r="A70" s="218">
        <f t="shared" si="1"/>
        <v>62</v>
      </c>
      <c r="B70" s="218"/>
      <c r="C70" s="218"/>
      <c r="D70" s="70">
        <v>1</v>
      </c>
      <c r="E70" s="218"/>
      <c r="F70" s="218" t="s">
        <v>1895</v>
      </c>
      <c r="G70" s="227" t="s">
        <v>66</v>
      </c>
      <c r="H70" s="219">
        <v>5</v>
      </c>
      <c r="I70" s="228">
        <v>5.5</v>
      </c>
      <c r="J70" s="218">
        <v>7</v>
      </c>
      <c r="K70" s="218">
        <v>31</v>
      </c>
      <c r="L70" s="218" t="s">
        <v>49</v>
      </c>
      <c r="M70" s="227" t="s">
        <v>63</v>
      </c>
      <c r="N70" s="220" t="s">
        <v>1993</v>
      </c>
      <c r="O70" s="220" t="s">
        <v>1994</v>
      </c>
      <c r="P70" s="226" t="s">
        <v>3851</v>
      </c>
      <c r="Q70" s="226" t="s">
        <v>3093</v>
      </c>
      <c r="R70" s="221" t="s">
        <v>3794</v>
      </c>
    </row>
    <row r="71" spans="1:19" ht="25.5">
      <c r="A71" s="218">
        <f t="shared" si="1"/>
        <v>63</v>
      </c>
      <c r="B71" s="218"/>
      <c r="C71" s="218"/>
      <c r="D71" s="70">
        <v>1</v>
      </c>
      <c r="E71" s="218"/>
      <c r="F71" s="218" t="s">
        <v>1895</v>
      </c>
      <c r="G71" s="227" t="s">
        <v>66</v>
      </c>
      <c r="H71" s="219">
        <v>5</v>
      </c>
      <c r="I71" s="228">
        <v>5.5</v>
      </c>
      <c r="J71" s="218">
        <v>7</v>
      </c>
      <c r="K71" s="218">
        <v>6</v>
      </c>
      <c r="L71" s="218" t="s">
        <v>49</v>
      </c>
      <c r="M71" s="227" t="s">
        <v>63</v>
      </c>
      <c r="N71" s="220" t="s">
        <v>2045</v>
      </c>
      <c r="O71" s="220" t="s">
        <v>2046</v>
      </c>
      <c r="P71" s="226" t="s">
        <v>3851</v>
      </c>
      <c r="Q71" s="226" t="s">
        <v>3093</v>
      </c>
      <c r="R71" s="221" t="s">
        <v>3106</v>
      </c>
    </row>
    <row r="72" spans="1:19" ht="38.25" hidden="1">
      <c r="A72" s="264">
        <f t="shared" si="1"/>
        <v>64</v>
      </c>
      <c r="B72" s="264"/>
      <c r="C72" s="264"/>
      <c r="D72" s="264">
        <v>1</v>
      </c>
      <c r="E72" s="264"/>
      <c r="F72" s="264" t="s">
        <v>2388</v>
      </c>
      <c r="G72" s="264" t="s">
        <v>485</v>
      </c>
      <c r="H72" s="274">
        <v>5.5</v>
      </c>
      <c r="I72" s="269" t="s">
        <v>2395</v>
      </c>
      <c r="J72" s="264">
        <v>7</v>
      </c>
      <c r="K72" s="264"/>
      <c r="L72" s="264" t="s">
        <v>49</v>
      </c>
      <c r="M72" s="264"/>
      <c r="N72" s="269" t="s">
        <v>2396</v>
      </c>
      <c r="O72" s="269" t="s">
        <v>2397</v>
      </c>
      <c r="P72" s="268" t="s">
        <v>3194</v>
      </c>
      <c r="Q72" s="268"/>
      <c r="R72" s="269" t="s">
        <v>3795</v>
      </c>
    </row>
    <row r="73" spans="1:19" ht="51" hidden="1">
      <c r="A73" s="70">
        <f t="shared" si="1"/>
        <v>65</v>
      </c>
      <c r="B73" s="70"/>
      <c r="C73" s="70"/>
      <c r="D73" s="70">
        <v>1</v>
      </c>
      <c r="E73" s="70"/>
      <c r="F73" s="70" t="s">
        <v>342</v>
      </c>
      <c r="G73" s="70" t="s">
        <v>343</v>
      </c>
      <c r="H73" s="74">
        <v>5</v>
      </c>
      <c r="I73" s="70" t="s">
        <v>357</v>
      </c>
      <c r="J73" s="70">
        <v>8</v>
      </c>
      <c r="K73" s="70">
        <v>22</v>
      </c>
      <c r="L73" s="70" t="s">
        <v>49</v>
      </c>
      <c r="M73" s="70"/>
      <c r="N73" s="73" t="s">
        <v>358</v>
      </c>
      <c r="O73" s="73" t="s">
        <v>359</v>
      </c>
      <c r="P73" s="161" t="s">
        <v>3790</v>
      </c>
      <c r="Q73" s="161"/>
      <c r="R73" s="73" t="s">
        <v>3171</v>
      </c>
    </row>
    <row r="74" spans="1:19" ht="38.25" hidden="1">
      <c r="A74" s="70">
        <f t="shared" si="1"/>
        <v>66</v>
      </c>
      <c r="B74" s="70"/>
      <c r="C74" s="70"/>
      <c r="D74" s="70">
        <v>1</v>
      </c>
      <c r="E74" s="70"/>
      <c r="F74" s="70" t="s">
        <v>342</v>
      </c>
      <c r="G74" s="15" t="s">
        <v>343</v>
      </c>
      <c r="H74" s="74">
        <v>5</v>
      </c>
      <c r="I74" s="70" t="s">
        <v>357</v>
      </c>
      <c r="J74" s="70">
        <v>8</v>
      </c>
      <c r="K74" s="70">
        <v>24</v>
      </c>
      <c r="L74" s="70" t="s">
        <v>49</v>
      </c>
      <c r="M74" s="15"/>
      <c r="N74" s="73" t="s">
        <v>360</v>
      </c>
      <c r="O74" s="73" t="s">
        <v>361</v>
      </c>
      <c r="P74" s="161" t="s">
        <v>3790</v>
      </c>
      <c r="Q74" s="161"/>
      <c r="R74" s="73" t="s">
        <v>3170</v>
      </c>
    </row>
    <row r="75" spans="1:19" ht="25.5" hidden="1">
      <c r="A75" s="70">
        <f t="shared" si="1"/>
        <v>67</v>
      </c>
      <c r="B75" s="70"/>
      <c r="C75" s="70"/>
      <c r="D75" s="70">
        <v>1</v>
      </c>
      <c r="E75" s="70"/>
      <c r="F75" s="70" t="s">
        <v>3850</v>
      </c>
      <c r="G75" s="70" t="s">
        <v>1022</v>
      </c>
      <c r="H75" s="74">
        <v>5</v>
      </c>
      <c r="I75" s="70">
        <v>5</v>
      </c>
      <c r="J75" s="70">
        <v>8</v>
      </c>
      <c r="K75" s="70">
        <v>16</v>
      </c>
      <c r="L75" s="70" t="s">
        <v>1023</v>
      </c>
      <c r="M75" s="70"/>
      <c r="N75" s="73" t="s">
        <v>3852</v>
      </c>
      <c r="O75" s="78"/>
      <c r="P75" s="161" t="s">
        <v>3790</v>
      </c>
      <c r="Q75" s="161"/>
      <c r="R75" s="73" t="s">
        <v>3172</v>
      </c>
    </row>
    <row r="76" spans="1:19" ht="25.5" hidden="1">
      <c r="A76" s="70">
        <f t="shared" si="1"/>
        <v>68</v>
      </c>
      <c r="B76" s="70"/>
      <c r="C76" s="70"/>
      <c r="D76" s="70">
        <v>1</v>
      </c>
      <c r="E76" s="70"/>
      <c r="F76" s="70" t="s">
        <v>1128</v>
      </c>
      <c r="G76" s="70" t="s">
        <v>1129</v>
      </c>
      <c r="H76" s="80">
        <v>5</v>
      </c>
      <c r="I76" s="76" t="s">
        <v>357</v>
      </c>
      <c r="J76" s="75">
        <v>8</v>
      </c>
      <c r="K76" s="75">
        <v>33</v>
      </c>
      <c r="L76" s="75" t="s">
        <v>49</v>
      </c>
      <c r="M76" s="70" t="s">
        <v>63</v>
      </c>
      <c r="N76" s="73" t="s">
        <v>1217</v>
      </c>
      <c r="O76" s="73" t="s">
        <v>1218</v>
      </c>
      <c r="P76" s="161" t="s">
        <v>3848</v>
      </c>
      <c r="Q76" s="161"/>
      <c r="R76" s="73" t="s">
        <v>3796</v>
      </c>
      <c r="S76" t="s">
        <v>3762</v>
      </c>
    </row>
    <row r="77" spans="1:19" ht="38.25" hidden="1">
      <c r="A77" s="218">
        <f t="shared" si="1"/>
        <v>69</v>
      </c>
      <c r="B77" s="218"/>
      <c r="C77" s="218"/>
      <c r="D77" s="70">
        <v>1</v>
      </c>
      <c r="E77" s="218"/>
      <c r="F77" s="218" t="s">
        <v>1582</v>
      </c>
      <c r="G77" s="218" t="s">
        <v>149</v>
      </c>
      <c r="H77" s="233" t="s">
        <v>1617</v>
      </c>
      <c r="I77" s="232" t="s">
        <v>303</v>
      </c>
      <c r="J77" s="218">
        <v>8</v>
      </c>
      <c r="K77" s="218">
        <v>11</v>
      </c>
      <c r="L77" s="218" t="s">
        <v>49</v>
      </c>
      <c r="M77" s="218"/>
      <c r="N77" s="221" t="s">
        <v>1624</v>
      </c>
      <c r="O77" s="221" t="s">
        <v>1625</v>
      </c>
      <c r="P77" s="226" t="s">
        <v>3848</v>
      </c>
      <c r="Q77" s="226"/>
      <c r="R77" s="221" t="s">
        <v>3797</v>
      </c>
    </row>
    <row r="78" spans="1:19" ht="109.5" hidden="1" customHeight="1">
      <c r="A78" s="218">
        <f t="shared" si="1"/>
        <v>70</v>
      </c>
      <c r="B78" s="218"/>
      <c r="C78" s="218"/>
      <c r="D78" s="70">
        <v>1</v>
      </c>
      <c r="E78" s="218"/>
      <c r="F78" s="218" t="s">
        <v>1582</v>
      </c>
      <c r="G78" s="218" t="s">
        <v>149</v>
      </c>
      <c r="H78" s="233" t="s">
        <v>1617</v>
      </c>
      <c r="I78" s="232" t="s">
        <v>1626</v>
      </c>
      <c r="J78" s="218">
        <v>8</v>
      </c>
      <c r="K78" s="218"/>
      <c r="L78" s="218" t="s">
        <v>49</v>
      </c>
      <c r="M78" s="218" t="s">
        <v>1583</v>
      </c>
      <c r="N78" s="221" t="s">
        <v>1627</v>
      </c>
      <c r="O78" s="221" t="s">
        <v>1628</v>
      </c>
      <c r="P78" s="226" t="s">
        <v>3790</v>
      </c>
      <c r="Q78" s="226"/>
      <c r="R78" s="221" t="s">
        <v>3763</v>
      </c>
    </row>
    <row r="79" spans="1:19" ht="25.5" hidden="1">
      <c r="A79" s="70">
        <f t="shared" si="1"/>
        <v>71</v>
      </c>
      <c r="B79" s="70"/>
      <c r="C79" s="70"/>
      <c r="D79" s="70">
        <v>1</v>
      </c>
      <c r="E79" s="70"/>
      <c r="F79" s="70" t="s">
        <v>1582</v>
      </c>
      <c r="G79" s="70" t="s">
        <v>149</v>
      </c>
      <c r="H79" s="74">
        <v>5</v>
      </c>
      <c r="I79" s="87" t="s">
        <v>306</v>
      </c>
      <c r="J79" s="70">
        <v>8</v>
      </c>
      <c r="K79" s="70">
        <v>47</v>
      </c>
      <c r="L79" s="70" t="s">
        <v>49</v>
      </c>
      <c r="M79" s="70" t="s">
        <v>1583</v>
      </c>
      <c r="N79" s="73" t="s">
        <v>1655</v>
      </c>
      <c r="O79" s="73" t="s">
        <v>1657</v>
      </c>
      <c r="P79" s="161" t="s">
        <v>3195</v>
      </c>
      <c r="Q79" s="161"/>
      <c r="R79" s="73" t="s">
        <v>3458</v>
      </c>
    </row>
    <row r="80" spans="1:19" ht="25.5" hidden="1">
      <c r="A80" s="218">
        <f t="shared" si="1"/>
        <v>72</v>
      </c>
      <c r="B80" s="218"/>
      <c r="C80" s="218"/>
      <c r="D80" s="70">
        <v>1</v>
      </c>
      <c r="E80" s="218"/>
      <c r="F80" s="218" t="s">
        <v>1805</v>
      </c>
      <c r="G80" s="218"/>
      <c r="H80" s="229" t="s">
        <v>306</v>
      </c>
      <c r="I80" s="218"/>
      <c r="J80" s="218">
        <v>8</v>
      </c>
      <c r="K80" s="218"/>
      <c r="L80" s="218" t="s">
        <v>49</v>
      </c>
      <c r="M80" s="218"/>
      <c r="N80" s="221" t="s">
        <v>1820</v>
      </c>
      <c r="O80" s="221" t="s">
        <v>1820</v>
      </c>
      <c r="P80" s="226" t="s">
        <v>3195</v>
      </c>
      <c r="Q80" s="226"/>
      <c r="R80" s="221" t="s">
        <v>3460</v>
      </c>
    </row>
    <row r="81" spans="1:18" ht="51">
      <c r="A81" s="218">
        <f t="shared" si="1"/>
        <v>73</v>
      </c>
      <c r="B81" s="218"/>
      <c r="C81" s="218"/>
      <c r="D81" s="70">
        <v>1</v>
      </c>
      <c r="E81" s="218"/>
      <c r="F81" s="218" t="s">
        <v>1895</v>
      </c>
      <c r="G81" s="227" t="s">
        <v>66</v>
      </c>
      <c r="H81" s="219">
        <v>5</v>
      </c>
      <c r="I81" s="228" t="s">
        <v>1626</v>
      </c>
      <c r="J81" s="218">
        <v>8</v>
      </c>
      <c r="K81" s="218">
        <v>16</v>
      </c>
      <c r="L81" s="218" t="s">
        <v>49</v>
      </c>
      <c r="M81" s="227" t="s">
        <v>63</v>
      </c>
      <c r="N81" s="220" t="s">
        <v>2015</v>
      </c>
      <c r="O81" s="221" t="s">
        <v>2016</v>
      </c>
      <c r="P81" s="226" t="s">
        <v>3195</v>
      </c>
      <c r="Q81" s="226" t="s">
        <v>3963</v>
      </c>
      <c r="R81" s="221" t="s">
        <v>3459</v>
      </c>
    </row>
    <row r="82" spans="1:18" ht="25.5" hidden="1">
      <c r="A82" s="70">
        <f t="shared" si="1"/>
        <v>74</v>
      </c>
      <c r="B82" s="70"/>
      <c r="C82" s="70"/>
      <c r="D82" s="70">
        <v>1</v>
      </c>
      <c r="E82" s="70"/>
      <c r="F82" s="70" t="s">
        <v>2388</v>
      </c>
      <c r="G82" s="70" t="s">
        <v>485</v>
      </c>
      <c r="H82" s="88" t="s">
        <v>1626</v>
      </c>
      <c r="I82" s="73"/>
      <c r="J82" s="70">
        <v>8</v>
      </c>
      <c r="K82" s="70"/>
      <c r="L82" s="70" t="s">
        <v>49</v>
      </c>
      <c r="M82" s="70"/>
      <c r="N82" s="73" t="s">
        <v>2398</v>
      </c>
      <c r="O82" s="73" t="s">
        <v>2399</v>
      </c>
      <c r="P82" s="161" t="s">
        <v>3195</v>
      </c>
      <c r="Q82" s="161"/>
      <c r="R82" s="73" t="s">
        <v>3461</v>
      </c>
    </row>
    <row r="83" spans="1:18" ht="76.5" hidden="1">
      <c r="A83" s="218">
        <f t="shared" si="1"/>
        <v>75</v>
      </c>
      <c r="B83" s="218"/>
      <c r="C83" s="218"/>
      <c r="D83" s="70">
        <v>1</v>
      </c>
      <c r="E83" s="218"/>
      <c r="F83" s="218" t="s">
        <v>2388</v>
      </c>
      <c r="G83" s="218" t="s">
        <v>485</v>
      </c>
      <c r="H83" s="229" t="s">
        <v>300</v>
      </c>
      <c r="I83" s="221"/>
      <c r="J83" s="218">
        <v>8</v>
      </c>
      <c r="K83" s="218"/>
      <c r="L83" s="218" t="s">
        <v>49</v>
      </c>
      <c r="M83" s="218"/>
      <c r="N83" s="221" t="s">
        <v>2400</v>
      </c>
      <c r="O83" s="221" t="s">
        <v>2401</v>
      </c>
      <c r="P83" s="226" t="s">
        <v>3195</v>
      </c>
      <c r="Q83" s="226"/>
      <c r="R83" s="221" t="s">
        <v>3518</v>
      </c>
    </row>
    <row r="84" spans="1:18" ht="63.75" hidden="1">
      <c r="A84" s="70">
        <f t="shared" si="1"/>
        <v>76</v>
      </c>
      <c r="B84" s="70"/>
      <c r="C84" s="70"/>
      <c r="D84" s="70">
        <v>1</v>
      </c>
      <c r="E84" s="70"/>
      <c r="F84" s="70" t="s">
        <v>342</v>
      </c>
      <c r="G84" s="70" t="s">
        <v>343</v>
      </c>
      <c r="H84" s="74">
        <v>5</v>
      </c>
      <c r="I84" s="70" t="s">
        <v>196</v>
      </c>
      <c r="J84" s="70">
        <v>9</v>
      </c>
      <c r="K84" s="70">
        <v>7</v>
      </c>
      <c r="L84" s="70" t="s">
        <v>49</v>
      </c>
      <c r="M84" s="70"/>
      <c r="N84" s="73" t="s">
        <v>364</v>
      </c>
      <c r="O84" s="73" t="s">
        <v>365</v>
      </c>
      <c r="P84" s="161" t="s">
        <v>3195</v>
      </c>
      <c r="Q84" s="161"/>
      <c r="R84" s="73" t="s">
        <v>3462</v>
      </c>
    </row>
    <row r="85" spans="1:18" ht="51" hidden="1">
      <c r="A85" s="70">
        <f t="shared" si="1"/>
        <v>77</v>
      </c>
      <c r="B85" s="70"/>
      <c r="C85" s="70"/>
      <c r="D85" s="70">
        <v>1</v>
      </c>
      <c r="E85" s="70"/>
      <c r="F85" s="70" t="s">
        <v>342</v>
      </c>
      <c r="G85" s="70" t="s">
        <v>343</v>
      </c>
      <c r="H85" s="74">
        <v>5</v>
      </c>
      <c r="I85" s="70" t="s">
        <v>366</v>
      </c>
      <c r="J85" s="70">
        <v>9</v>
      </c>
      <c r="K85" s="70">
        <v>44</v>
      </c>
      <c r="L85" s="70" t="s">
        <v>49</v>
      </c>
      <c r="M85" s="70"/>
      <c r="N85" s="73" t="s">
        <v>367</v>
      </c>
      <c r="O85" s="73" t="s">
        <v>365</v>
      </c>
      <c r="P85" s="161" t="s">
        <v>3195</v>
      </c>
      <c r="Q85" s="161"/>
      <c r="R85" s="73" t="s">
        <v>3462</v>
      </c>
    </row>
    <row r="86" spans="1:18" ht="38.25" hidden="1">
      <c r="A86" s="218">
        <f t="shared" si="1"/>
        <v>78</v>
      </c>
      <c r="B86" s="218"/>
      <c r="C86" s="218"/>
      <c r="D86" s="70">
        <v>1</v>
      </c>
      <c r="E86" s="218"/>
      <c r="F86" s="218" t="s">
        <v>483</v>
      </c>
      <c r="G86" s="218" t="s">
        <v>484</v>
      </c>
      <c r="H86" s="219">
        <v>5</v>
      </c>
      <c r="I86" s="218" t="s">
        <v>196</v>
      </c>
      <c r="J86" s="218">
        <v>9</v>
      </c>
      <c r="K86" s="218">
        <v>18</v>
      </c>
      <c r="L86" s="218" t="s">
        <v>49</v>
      </c>
      <c r="M86" s="218" t="s">
        <v>485</v>
      </c>
      <c r="N86" s="221" t="s">
        <v>517</v>
      </c>
      <c r="O86" s="221" t="s">
        <v>518</v>
      </c>
      <c r="P86" s="226" t="s">
        <v>3064</v>
      </c>
      <c r="Q86" s="226"/>
      <c r="R86" s="221" t="s">
        <v>3519</v>
      </c>
    </row>
    <row r="87" spans="1:18" ht="167.25" hidden="1" customHeight="1">
      <c r="A87" s="218">
        <f t="shared" si="1"/>
        <v>79</v>
      </c>
      <c r="B87" s="218"/>
      <c r="C87" s="218"/>
      <c r="D87" s="70">
        <v>1</v>
      </c>
      <c r="E87" s="218"/>
      <c r="F87" s="218" t="s">
        <v>1128</v>
      </c>
      <c r="G87" s="218" t="s">
        <v>1129</v>
      </c>
      <c r="H87" s="223">
        <v>5</v>
      </c>
      <c r="I87" s="224" t="s">
        <v>199</v>
      </c>
      <c r="J87" s="225">
        <v>9</v>
      </c>
      <c r="K87" s="225">
        <v>25</v>
      </c>
      <c r="L87" s="225" t="s">
        <v>49</v>
      </c>
      <c r="M87" s="218" t="s">
        <v>63</v>
      </c>
      <c r="N87" s="221" t="s">
        <v>1233</v>
      </c>
      <c r="O87" s="221" t="s">
        <v>1234</v>
      </c>
      <c r="P87" s="226" t="s">
        <v>3848</v>
      </c>
      <c r="Q87" s="226"/>
      <c r="R87" s="221" t="s">
        <v>3798</v>
      </c>
    </row>
    <row r="88" spans="1:18" ht="177" hidden="1" customHeight="1">
      <c r="A88" s="218">
        <f t="shared" si="1"/>
        <v>80</v>
      </c>
      <c r="B88" s="218"/>
      <c r="C88" s="218"/>
      <c r="D88" s="70">
        <v>1</v>
      </c>
      <c r="E88" s="218"/>
      <c r="F88" s="218" t="s">
        <v>1128</v>
      </c>
      <c r="G88" s="218" t="s">
        <v>1129</v>
      </c>
      <c r="H88" s="223">
        <v>5</v>
      </c>
      <c r="I88" s="224" t="s">
        <v>199</v>
      </c>
      <c r="J88" s="225">
        <v>9</v>
      </c>
      <c r="K88" s="225">
        <v>26</v>
      </c>
      <c r="L88" s="225" t="s">
        <v>49</v>
      </c>
      <c r="M88" s="218" t="s">
        <v>63</v>
      </c>
      <c r="N88" s="221" t="s">
        <v>1235</v>
      </c>
      <c r="O88" s="221" t="s">
        <v>1236</v>
      </c>
      <c r="P88" s="226" t="s">
        <v>3848</v>
      </c>
      <c r="Q88" s="226"/>
      <c r="R88" s="221" t="s">
        <v>3798</v>
      </c>
    </row>
    <row r="89" spans="1:18" ht="168" hidden="1" customHeight="1">
      <c r="A89" s="218">
        <f t="shared" si="1"/>
        <v>81</v>
      </c>
      <c r="B89" s="218"/>
      <c r="C89" s="218"/>
      <c r="D89" s="70">
        <v>1</v>
      </c>
      <c r="E89" s="218"/>
      <c r="F89" s="218" t="s">
        <v>1128</v>
      </c>
      <c r="G89" s="218" t="s">
        <v>1129</v>
      </c>
      <c r="H89" s="223">
        <v>5</v>
      </c>
      <c r="I89" s="224" t="s">
        <v>199</v>
      </c>
      <c r="J89" s="225">
        <v>9</v>
      </c>
      <c r="K89" s="225">
        <v>28</v>
      </c>
      <c r="L89" s="225" t="s">
        <v>49</v>
      </c>
      <c r="M89" s="218" t="s">
        <v>63</v>
      </c>
      <c r="N89" s="221" t="s">
        <v>1237</v>
      </c>
      <c r="O89" s="221" t="s">
        <v>1238</v>
      </c>
      <c r="P89" s="226" t="s">
        <v>3848</v>
      </c>
      <c r="Q89" s="226"/>
      <c r="R89" s="221" t="s">
        <v>3799</v>
      </c>
    </row>
    <row r="90" spans="1:18" ht="267" hidden="1" customHeight="1">
      <c r="A90" s="218">
        <f t="shared" si="1"/>
        <v>82</v>
      </c>
      <c r="B90" s="218"/>
      <c r="C90" s="218"/>
      <c r="D90" s="70">
        <v>1</v>
      </c>
      <c r="E90" s="218"/>
      <c r="F90" s="218" t="s">
        <v>1128</v>
      </c>
      <c r="G90" s="218" t="s">
        <v>1129</v>
      </c>
      <c r="H90" s="223">
        <v>5</v>
      </c>
      <c r="I90" s="224" t="s">
        <v>1239</v>
      </c>
      <c r="J90" s="225">
        <v>9</v>
      </c>
      <c r="K90" s="225">
        <v>35</v>
      </c>
      <c r="L90" s="225" t="s">
        <v>49</v>
      </c>
      <c r="M90" s="218" t="s">
        <v>63</v>
      </c>
      <c r="N90" s="221" t="s">
        <v>1240</v>
      </c>
      <c r="O90" s="221" t="s">
        <v>1241</v>
      </c>
      <c r="P90" s="226" t="s">
        <v>3195</v>
      </c>
      <c r="Q90" s="226"/>
      <c r="R90" s="221" t="s">
        <v>3799</v>
      </c>
    </row>
    <row r="91" spans="1:18" ht="147.75" hidden="1" customHeight="1">
      <c r="A91" s="218">
        <f t="shared" si="1"/>
        <v>83</v>
      </c>
      <c r="B91" s="218"/>
      <c r="C91" s="218"/>
      <c r="D91" s="70">
        <v>1</v>
      </c>
      <c r="E91" s="218"/>
      <c r="F91" s="218" t="s">
        <v>1128</v>
      </c>
      <c r="G91" s="218" t="s">
        <v>1129</v>
      </c>
      <c r="H91" s="223">
        <v>5</v>
      </c>
      <c r="I91" s="224" t="s">
        <v>366</v>
      </c>
      <c r="J91" s="225">
        <v>9</v>
      </c>
      <c r="K91" s="225">
        <v>46</v>
      </c>
      <c r="L91" s="225" t="s">
        <v>49</v>
      </c>
      <c r="M91" s="218" t="s">
        <v>63</v>
      </c>
      <c r="N91" s="221" t="s">
        <v>1242</v>
      </c>
      <c r="O91" s="221" t="s">
        <v>1243</v>
      </c>
      <c r="P91" s="226" t="s">
        <v>3195</v>
      </c>
      <c r="Q91" s="226"/>
      <c r="R91" s="221" t="s">
        <v>3519</v>
      </c>
    </row>
    <row r="92" spans="1:18" ht="76.5" hidden="1">
      <c r="A92" s="218">
        <f t="shared" si="1"/>
        <v>84</v>
      </c>
      <c r="B92" s="218"/>
      <c r="C92" s="218"/>
      <c r="D92" s="70">
        <v>1</v>
      </c>
      <c r="E92" s="218"/>
      <c r="F92" s="218" t="s">
        <v>1582</v>
      </c>
      <c r="G92" s="218" t="s">
        <v>149</v>
      </c>
      <c r="H92" s="219">
        <v>5</v>
      </c>
      <c r="I92" s="218" t="s">
        <v>1239</v>
      </c>
      <c r="J92" s="218">
        <v>9</v>
      </c>
      <c r="K92" s="232" t="s">
        <v>1593</v>
      </c>
      <c r="L92" s="218" t="s">
        <v>49</v>
      </c>
      <c r="M92" s="218" t="s">
        <v>1583</v>
      </c>
      <c r="N92" s="221" t="s">
        <v>1594</v>
      </c>
      <c r="O92" s="221" t="s">
        <v>1595</v>
      </c>
      <c r="P92" s="226" t="s">
        <v>3790</v>
      </c>
      <c r="Q92" s="226"/>
      <c r="R92" s="221" t="s">
        <v>3799</v>
      </c>
    </row>
    <row r="93" spans="1:18" ht="114" hidden="1" customHeight="1">
      <c r="A93" s="218">
        <f t="shared" si="1"/>
        <v>85</v>
      </c>
      <c r="B93" s="218"/>
      <c r="C93" s="218"/>
      <c r="D93" s="70">
        <v>1</v>
      </c>
      <c r="E93" s="218"/>
      <c r="F93" s="236" t="s">
        <v>1780</v>
      </c>
      <c r="G93" s="218"/>
      <c r="H93" s="237">
        <v>5.5</v>
      </c>
      <c r="I93" s="236" t="s">
        <v>196</v>
      </c>
      <c r="J93" s="236">
        <v>9</v>
      </c>
      <c r="K93" s="236">
        <v>33</v>
      </c>
      <c r="L93" s="236" t="s">
        <v>49</v>
      </c>
      <c r="M93" s="218"/>
      <c r="N93" s="238" t="s">
        <v>1796</v>
      </c>
      <c r="O93" s="238" t="s">
        <v>1797</v>
      </c>
      <c r="P93" s="226" t="s">
        <v>3195</v>
      </c>
      <c r="Q93" s="226"/>
      <c r="R93" s="221" t="s">
        <v>3800</v>
      </c>
    </row>
    <row r="94" spans="1:18" ht="33" hidden="1" customHeight="1">
      <c r="A94" s="218">
        <f t="shared" si="1"/>
        <v>86</v>
      </c>
      <c r="B94" s="218"/>
      <c r="C94" s="218"/>
      <c r="D94" s="70">
        <v>1</v>
      </c>
      <c r="E94" s="218"/>
      <c r="F94" s="218" t="s">
        <v>1805</v>
      </c>
      <c r="G94" s="218"/>
      <c r="H94" s="229" t="s">
        <v>196</v>
      </c>
      <c r="I94" s="218"/>
      <c r="J94" s="218">
        <v>9</v>
      </c>
      <c r="K94" s="218"/>
      <c r="L94" s="218" t="s">
        <v>49</v>
      </c>
      <c r="M94" s="218"/>
      <c r="N94" s="221" t="s">
        <v>1821</v>
      </c>
      <c r="O94" s="221" t="s">
        <v>1822</v>
      </c>
      <c r="P94" s="226" t="s">
        <v>3195</v>
      </c>
      <c r="Q94" s="226"/>
      <c r="R94" s="221" t="s">
        <v>3519</v>
      </c>
    </row>
    <row r="95" spans="1:18" ht="36" hidden="1" customHeight="1">
      <c r="A95" s="70">
        <f t="shared" si="1"/>
        <v>87</v>
      </c>
      <c r="B95" s="70"/>
      <c r="C95" s="70"/>
      <c r="D95" s="70">
        <v>1</v>
      </c>
      <c r="E95" s="70"/>
      <c r="F95" s="70" t="s">
        <v>1805</v>
      </c>
      <c r="G95" s="70"/>
      <c r="H95" s="88" t="s">
        <v>199</v>
      </c>
      <c r="I95" s="78"/>
      <c r="J95" s="70">
        <v>9</v>
      </c>
      <c r="K95" s="70"/>
      <c r="L95" s="70" t="s">
        <v>49</v>
      </c>
      <c r="M95" s="70"/>
      <c r="N95" s="73" t="s">
        <v>1823</v>
      </c>
      <c r="O95" s="73" t="s">
        <v>1824</v>
      </c>
      <c r="P95" s="161" t="s">
        <v>3195</v>
      </c>
      <c r="Q95" s="161"/>
      <c r="R95" s="73" t="s">
        <v>3388</v>
      </c>
    </row>
    <row r="96" spans="1:18" ht="60.75" hidden="1" customHeight="1">
      <c r="A96" s="218">
        <f t="shared" si="1"/>
        <v>88</v>
      </c>
      <c r="B96" s="218"/>
      <c r="C96" s="218"/>
      <c r="D96" s="70">
        <v>1</v>
      </c>
      <c r="E96" s="218"/>
      <c r="F96" s="218" t="s">
        <v>1805</v>
      </c>
      <c r="G96" s="218"/>
      <c r="H96" s="229" t="s">
        <v>1239</v>
      </c>
      <c r="I96" s="218"/>
      <c r="J96" s="218">
        <v>9</v>
      </c>
      <c r="K96" s="218"/>
      <c r="L96" s="218" t="s">
        <v>49</v>
      </c>
      <c r="M96" s="218"/>
      <c r="N96" s="221" t="s">
        <v>1825</v>
      </c>
      <c r="O96" s="221" t="s">
        <v>1826</v>
      </c>
      <c r="P96" s="226" t="s">
        <v>3790</v>
      </c>
      <c r="Q96" s="226"/>
      <c r="R96" s="221" t="s">
        <v>3799</v>
      </c>
    </row>
    <row r="97" spans="1:18" ht="63.75">
      <c r="A97" s="218">
        <f t="shared" si="1"/>
        <v>89</v>
      </c>
      <c r="B97" s="218"/>
      <c r="C97" s="218"/>
      <c r="D97" s="70">
        <v>1</v>
      </c>
      <c r="E97" s="218"/>
      <c r="F97" s="218" t="s">
        <v>1895</v>
      </c>
      <c r="G97" s="227" t="s">
        <v>66</v>
      </c>
      <c r="H97" s="219">
        <v>5</v>
      </c>
      <c r="I97" s="228" t="s">
        <v>196</v>
      </c>
      <c r="J97" s="218">
        <v>9</v>
      </c>
      <c r="K97" s="218">
        <v>10</v>
      </c>
      <c r="L97" s="218" t="s">
        <v>49</v>
      </c>
      <c r="M97" s="227" t="s">
        <v>63</v>
      </c>
      <c r="N97" s="220" t="s">
        <v>2023</v>
      </c>
      <c r="O97" s="220" t="s">
        <v>2024</v>
      </c>
      <c r="P97" s="226" t="s">
        <v>3195</v>
      </c>
      <c r="Q97" s="226" t="s">
        <v>3963</v>
      </c>
      <c r="R97" s="221" t="s">
        <v>3519</v>
      </c>
    </row>
    <row r="98" spans="1:18" ht="89.25">
      <c r="A98" s="218">
        <f t="shared" si="1"/>
        <v>90</v>
      </c>
      <c r="B98" s="218"/>
      <c r="C98" s="218"/>
      <c r="D98" s="70">
        <v>1</v>
      </c>
      <c r="E98" s="218"/>
      <c r="F98" s="218" t="s">
        <v>1895</v>
      </c>
      <c r="G98" s="227" t="s">
        <v>66</v>
      </c>
      <c r="H98" s="219">
        <v>5</v>
      </c>
      <c r="I98" s="228" t="s">
        <v>1239</v>
      </c>
      <c r="J98" s="218">
        <v>9</v>
      </c>
      <c r="K98" s="218">
        <v>40</v>
      </c>
      <c r="L98" s="218" t="s">
        <v>49</v>
      </c>
      <c r="M98" s="227" t="s">
        <v>63</v>
      </c>
      <c r="N98" s="220" t="s">
        <v>2038</v>
      </c>
      <c r="O98" s="220" t="s">
        <v>2039</v>
      </c>
      <c r="P98" s="226" t="s">
        <v>3195</v>
      </c>
      <c r="Q98" s="226" t="s">
        <v>3963</v>
      </c>
      <c r="R98" s="221" t="s">
        <v>3798</v>
      </c>
    </row>
    <row r="99" spans="1:18" ht="102" hidden="1">
      <c r="A99" s="218">
        <f t="shared" si="1"/>
        <v>91</v>
      </c>
      <c r="B99" s="218"/>
      <c r="C99" s="218"/>
      <c r="D99" s="70">
        <v>1</v>
      </c>
      <c r="E99" s="218"/>
      <c r="F99" s="218" t="s">
        <v>2388</v>
      </c>
      <c r="G99" s="218" t="s">
        <v>485</v>
      </c>
      <c r="H99" s="229" t="s">
        <v>196</v>
      </c>
      <c r="I99" s="221"/>
      <c r="J99" s="218">
        <v>9</v>
      </c>
      <c r="K99" s="218"/>
      <c r="L99" s="218" t="s">
        <v>49</v>
      </c>
      <c r="M99" s="218"/>
      <c r="N99" s="221" t="s">
        <v>2402</v>
      </c>
      <c r="O99" s="221" t="s">
        <v>2403</v>
      </c>
      <c r="P99" s="226" t="s">
        <v>3195</v>
      </c>
      <c r="Q99" s="226"/>
      <c r="R99" s="221" t="s">
        <v>3519</v>
      </c>
    </row>
    <row r="100" spans="1:18" ht="102" hidden="1">
      <c r="A100" s="218">
        <f t="shared" si="1"/>
        <v>92</v>
      </c>
      <c r="B100" s="218"/>
      <c r="C100" s="218"/>
      <c r="D100" s="70">
        <v>1</v>
      </c>
      <c r="E100" s="218"/>
      <c r="F100" s="218" t="s">
        <v>2388</v>
      </c>
      <c r="G100" s="218" t="s">
        <v>485</v>
      </c>
      <c r="H100" s="229" t="s">
        <v>199</v>
      </c>
      <c r="I100" s="221"/>
      <c r="J100" s="218">
        <v>9</v>
      </c>
      <c r="K100" s="218"/>
      <c r="L100" s="218" t="s">
        <v>49</v>
      </c>
      <c r="M100" s="218"/>
      <c r="N100" s="221" t="s">
        <v>2404</v>
      </c>
      <c r="O100" s="221" t="s">
        <v>2405</v>
      </c>
      <c r="P100" s="226" t="s">
        <v>3851</v>
      </c>
      <c r="Q100" s="226"/>
      <c r="R100" s="221" t="s">
        <v>3799</v>
      </c>
    </row>
    <row r="101" spans="1:18" ht="114.75" hidden="1">
      <c r="A101" s="218">
        <f t="shared" si="1"/>
        <v>93</v>
      </c>
      <c r="B101" s="218"/>
      <c r="C101" s="218"/>
      <c r="D101" s="70">
        <v>1</v>
      </c>
      <c r="E101" s="218"/>
      <c r="F101" s="218" t="s">
        <v>2388</v>
      </c>
      <c r="G101" s="218" t="s">
        <v>485</v>
      </c>
      <c r="H101" s="229" t="s">
        <v>1239</v>
      </c>
      <c r="I101" s="221"/>
      <c r="J101" s="218">
        <v>9</v>
      </c>
      <c r="K101" s="218">
        <v>41</v>
      </c>
      <c r="L101" s="218" t="s">
        <v>49</v>
      </c>
      <c r="M101" s="218"/>
      <c r="N101" s="221" t="s">
        <v>2406</v>
      </c>
      <c r="O101" s="221" t="s">
        <v>2407</v>
      </c>
      <c r="P101" s="226" t="s">
        <v>3851</v>
      </c>
      <c r="Q101" s="226"/>
      <c r="R101" s="221" t="s">
        <v>3799</v>
      </c>
    </row>
    <row r="102" spans="1:18" ht="187.5" hidden="1" customHeight="1">
      <c r="A102" s="218">
        <f t="shared" si="1"/>
        <v>94</v>
      </c>
      <c r="B102" s="218"/>
      <c r="C102" s="218"/>
      <c r="D102" s="70">
        <v>1</v>
      </c>
      <c r="E102" s="218"/>
      <c r="F102" s="218" t="s">
        <v>2388</v>
      </c>
      <c r="G102" s="218" t="s">
        <v>485</v>
      </c>
      <c r="H102" s="229" t="s">
        <v>366</v>
      </c>
      <c r="I102" s="221" t="s">
        <v>2411</v>
      </c>
      <c r="J102" s="218">
        <v>9</v>
      </c>
      <c r="K102" s="218"/>
      <c r="L102" s="218" t="s">
        <v>49</v>
      </c>
      <c r="M102" s="218"/>
      <c r="N102" s="221" t="s">
        <v>2416</v>
      </c>
      <c r="O102" s="221" t="s">
        <v>2417</v>
      </c>
      <c r="P102" s="226" t="s">
        <v>3195</v>
      </c>
      <c r="Q102" s="226"/>
      <c r="R102" s="221" t="s">
        <v>3519</v>
      </c>
    </row>
    <row r="103" spans="1:18" ht="114.75" hidden="1">
      <c r="A103" s="218">
        <f t="shared" si="1"/>
        <v>95</v>
      </c>
      <c r="B103" s="218"/>
      <c r="C103" s="218"/>
      <c r="D103" s="70">
        <v>1</v>
      </c>
      <c r="E103" s="218"/>
      <c r="F103" s="218" t="s">
        <v>71</v>
      </c>
      <c r="G103" s="218"/>
      <c r="H103" s="219">
        <v>5</v>
      </c>
      <c r="I103" s="218">
        <v>5.3</v>
      </c>
      <c r="J103" s="218">
        <v>9</v>
      </c>
      <c r="K103" s="218"/>
      <c r="L103" s="218"/>
      <c r="M103" s="218"/>
      <c r="N103" s="221" t="s">
        <v>97</v>
      </c>
      <c r="O103" s="221" t="s">
        <v>98</v>
      </c>
      <c r="P103" s="226" t="s">
        <v>3195</v>
      </c>
      <c r="Q103" s="226"/>
      <c r="R103" s="221" t="s">
        <v>3519</v>
      </c>
    </row>
    <row r="104" spans="1:18" ht="38.25" hidden="1">
      <c r="A104" s="218" t="s">
        <v>3018</v>
      </c>
      <c r="B104" s="218"/>
      <c r="C104" s="218"/>
      <c r="D104" s="70">
        <v>1</v>
      </c>
      <c r="E104" s="218"/>
      <c r="F104" s="218" t="s">
        <v>71</v>
      </c>
      <c r="G104" s="218"/>
      <c r="H104" s="219">
        <v>5</v>
      </c>
      <c r="I104" s="218" t="s">
        <v>92</v>
      </c>
      <c r="J104" s="218">
        <v>9</v>
      </c>
      <c r="K104" s="218">
        <v>17</v>
      </c>
      <c r="L104" s="218" t="s">
        <v>45</v>
      </c>
      <c r="M104" s="218"/>
      <c r="N104" s="221" t="s">
        <v>93</v>
      </c>
      <c r="O104" s="221" t="s">
        <v>94</v>
      </c>
      <c r="P104" s="226" t="s">
        <v>3194</v>
      </c>
      <c r="Q104" s="226"/>
      <c r="R104" s="221" t="s">
        <v>3801</v>
      </c>
    </row>
    <row r="105" spans="1:18" ht="409.5" hidden="1" customHeight="1">
      <c r="A105" s="218" t="s">
        <v>3019</v>
      </c>
      <c r="B105" s="218"/>
      <c r="C105" s="218"/>
      <c r="D105" s="70">
        <v>1</v>
      </c>
      <c r="E105" s="218"/>
      <c r="F105" s="218" t="s">
        <v>3853</v>
      </c>
      <c r="G105" s="218"/>
      <c r="H105" s="219">
        <v>5</v>
      </c>
      <c r="I105" s="218" t="s">
        <v>3854</v>
      </c>
      <c r="J105" s="218">
        <v>9</v>
      </c>
      <c r="K105" s="218"/>
      <c r="L105" s="218" t="s">
        <v>3855</v>
      </c>
      <c r="M105" s="218"/>
      <c r="N105" s="221" t="s">
        <v>1485</v>
      </c>
      <c r="O105" s="221" t="s">
        <v>1486</v>
      </c>
      <c r="P105" s="226" t="s">
        <v>3790</v>
      </c>
      <c r="Q105" s="226"/>
      <c r="R105" s="221" t="s">
        <v>3519</v>
      </c>
    </row>
    <row r="106" spans="1:18" ht="89.25">
      <c r="A106" s="218" t="s">
        <v>3020</v>
      </c>
      <c r="B106" s="218"/>
      <c r="C106" s="218"/>
      <c r="D106" s="70">
        <v>1</v>
      </c>
      <c r="E106" s="218"/>
      <c r="F106" s="218" t="s">
        <v>1895</v>
      </c>
      <c r="G106" s="227" t="s">
        <v>66</v>
      </c>
      <c r="H106" s="219">
        <v>5</v>
      </c>
      <c r="I106" s="228" t="s">
        <v>196</v>
      </c>
      <c r="J106" s="218">
        <v>9</v>
      </c>
      <c r="K106" s="218">
        <v>18</v>
      </c>
      <c r="L106" s="218" t="s">
        <v>45</v>
      </c>
      <c r="M106" s="227" t="s">
        <v>63</v>
      </c>
      <c r="N106" s="220" t="s">
        <v>2028</v>
      </c>
      <c r="O106" s="220" t="s">
        <v>2029</v>
      </c>
      <c r="P106" s="226" t="s">
        <v>3195</v>
      </c>
      <c r="Q106" s="226" t="s">
        <v>3963</v>
      </c>
      <c r="R106" s="221" t="s">
        <v>3965</v>
      </c>
    </row>
    <row r="107" spans="1:18" ht="63.75">
      <c r="A107" s="218" t="s">
        <v>3021</v>
      </c>
      <c r="B107" s="218"/>
      <c r="C107" s="218"/>
      <c r="D107" s="70">
        <v>1</v>
      </c>
      <c r="E107" s="218"/>
      <c r="F107" s="218" t="s">
        <v>1895</v>
      </c>
      <c r="G107" s="227" t="s">
        <v>66</v>
      </c>
      <c r="H107" s="219">
        <v>5</v>
      </c>
      <c r="I107" s="228" t="s">
        <v>1239</v>
      </c>
      <c r="J107" s="218">
        <v>9</v>
      </c>
      <c r="K107" s="218">
        <v>37</v>
      </c>
      <c r="L107" s="218" t="s">
        <v>45</v>
      </c>
      <c r="M107" s="227" t="s">
        <v>63</v>
      </c>
      <c r="N107" s="220" t="s">
        <v>2036</v>
      </c>
      <c r="O107" s="220" t="s">
        <v>2037</v>
      </c>
      <c r="P107" s="226" t="s">
        <v>3195</v>
      </c>
      <c r="Q107" s="226" t="s">
        <v>3963</v>
      </c>
      <c r="R107" s="221" t="s">
        <v>3966</v>
      </c>
    </row>
    <row r="108" spans="1:18" ht="25.5" hidden="1">
      <c r="A108" s="218">
        <f>A103+1</f>
        <v>96</v>
      </c>
      <c r="B108" s="218"/>
      <c r="C108" s="218"/>
      <c r="D108" s="70">
        <v>1</v>
      </c>
      <c r="E108" s="218"/>
      <c r="F108" s="218" t="s">
        <v>41</v>
      </c>
      <c r="G108" s="218" t="s">
        <v>42</v>
      </c>
      <c r="H108" s="219">
        <v>5</v>
      </c>
      <c r="I108" s="218" t="s">
        <v>48</v>
      </c>
      <c r="J108" s="218">
        <v>10</v>
      </c>
      <c r="K108" s="218">
        <v>11</v>
      </c>
      <c r="L108" s="218" t="s">
        <v>49</v>
      </c>
      <c r="M108" s="218"/>
      <c r="N108" s="221" t="s">
        <v>50</v>
      </c>
      <c r="O108" s="221" t="s">
        <v>51</v>
      </c>
      <c r="P108" s="226" t="s">
        <v>3851</v>
      </c>
      <c r="Q108" s="226"/>
      <c r="R108" s="221" t="s">
        <v>3802</v>
      </c>
    </row>
    <row r="109" spans="1:18" ht="51" hidden="1">
      <c r="A109" s="218">
        <f t="shared" si="1"/>
        <v>97</v>
      </c>
      <c r="B109" s="218"/>
      <c r="C109" s="218"/>
      <c r="D109" s="70">
        <v>1</v>
      </c>
      <c r="E109" s="218"/>
      <c r="F109" s="218" t="s">
        <v>273</v>
      </c>
      <c r="G109" s="218"/>
      <c r="H109" s="219">
        <v>5</v>
      </c>
      <c r="I109" s="218" t="s">
        <v>48</v>
      </c>
      <c r="J109" s="218">
        <v>10</v>
      </c>
      <c r="K109" s="218" t="s">
        <v>312</v>
      </c>
      <c r="L109" s="218" t="s">
        <v>49</v>
      </c>
      <c r="M109" s="218"/>
      <c r="N109" s="221" t="s">
        <v>313</v>
      </c>
      <c r="O109" s="221" t="s">
        <v>314</v>
      </c>
      <c r="P109" s="226" t="s">
        <v>3195</v>
      </c>
      <c r="Q109" s="226"/>
      <c r="R109" s="221" t="s">
        <v>3520</v>
      </c>
    </row>
    <row r="110" spans="1:18" ht="38.25" hidden="1">
      <c r="A110" s="218">
        <f t="shared" si="1"/>
        <v>98</v>
      </c>
      <c r="B110" s="218"/>
      <c r="C110" s="218"/>
      <c r="D110" s="70">
        <v>1</v>
      </c>
      <c r="E110" s="218"/>
      <c r="F110" s="218" t="s">
        <v>273</v>
      </c>
      <c r="G110" s="218"/>
      <c r="H110" s="219">
        <v>5</v>
      </c>
      <c r="I110" s="218" t="s">
        <v>141</v>
      </c>
      <c r="J110" s="218">
        <v>10</v>
      </c>
      <c r="K110" s="218">
        <v>40</v>
      </c>
      <c r="L110" s="218" t="s">
        <v>49</v>
      </c>
      <c r="M110" s="218"/>
      <c r="N110" s="221" t="s">
        <v>315</v>
      </c>
      <c r="O110" s="220"/>
      <c r="P110" s="226" t="s">
        <v>3195</v>
      </c>
      <c r="Q110" s="226"/>
      <c r="R110" s="221" t="s">
        <v>3519</v>
      </c>
    </row>
    <row r="111" spans="1:18" ht="51" hidden="1">
      <c r="A111" s="70">
        <f t="shared" si="1"/>
        <v>99</v>
      </c>
      <c r="B111" s="70"/>
      <c r="C111" s="70"/>
      <c r="D111" s="70">
        <v>1</v>
      </c>
      <c r="E111" s="70"/>
      <c r="F111" s="70" t="s">
        <v>342</v>
      </c>
      <c r="G111" s="70" t="s">
        <v>343</v>
      </c>
      <c r="H111" s="74">
        <v>5</v>
      </c>
      <c r="I111" s="70" t="s">
        <v>43</v>
      </c>
      <c r="J111" s="70">
        <v>10</v>
      </c>
      <c r="K111" s="70">
        <v>30</v>
      </c>
      <c r="L111" s="70" t="s">
        <v>49</v>
      </c>
      <c r="M111" s="70"/>
      <c r="N111" s="73" t="s">
        <v>368</v>
      </c>
      <c r="O111" s="73" t="s">
        <v>369</v>
      </c>
      <c r="P111" s="161" t="s">
        <v>3195</v>
      </c>
      <c r="Q111" s="161"/>
      <c r="R111" s="73" t="s">
        <v>3856</v>
      </c>
    </row>
    <row r="112" spans="1:18" ht="25.5" hidden="1">
      <c r="A112" s="218">
        <f t="shared" si="1"/>
        <v>100</v>
      </c>
      <c r="B112" s="218"/>
      <c r="C112" s="218"/>
      <c r="D112" s="70">
        <v>1</v>
      </c>
      <c r="E112" s="218"/>
      <c r="F112" s="218" t="s">
        <v>483</v>
      </c>
      <c r="G112" s="218" t="s">
        <v>484</v>
      </c>
      <c r="H112" s="219">
        <v>5</v>
      </c>
      <c r="I112" s="218" t="s">
        <v>48</v>
      </c>
      <c r="J112" s="218">
        <v>10</v>
      </c>
      <c r="K112" s="218">
        <v>11</v>
      </c>
      <c r="L112" s="218" t="s">
        <v>49</v>
      </c>
      <c r="M112" s="218" t="s">
        <v>485</v>
      </c>
      <c r="N112" s="221" t="s">
        <v>522</v>
      </c>
      <c r="O112" s="221" t="s">
        <v>523</v>
      </c>
      <c r="P112" s="226" t="s">
        <v>3851</v>
      </c>
      <c r="Q112" s="226"/>
      <c r="R112" s="221" t="s">
        <v>3803</v>
      </c>
    </row>
    <row r="113" spans="1:18" ht="25.5" hidden="1">
      <c r="A113" s="218" t="s">
        <v>3022</v>
      </c>
      <c r="B113" s="218"/>
      <c r="C113" s="218"/>
      <c r="D113" s="70">
        <v>1</v>
      </c>
      <c r="E113" s="218"/>
      <c r="F113" s="218" t="s">
        <v>1128</v>
      </c>
      <c r="G113" s="218" t="s">
        <v>1129</v>
      </c>
      <c r="H113" s="223">
        <v>5</v>
      </c>
      <c r="I113" s="224" t="s">
        <v>558</v>
      </c>
      <c r="J113" s="225">
        <v>10</v>
      </c>
      <c r="K113" s="225">
        <v>36</v>
      </c>
      <c r="L113" s="225" t="s">
        <v>45</v>
      </c>
      <c r="M113" s="218" t="s">
        <v>63</v>
      </c>
      <c r="N113" s="221" t="s">
        <v>1252</v>
      </c>
      <c r="O113" s="221" t="s">
        <v>1253</v>
      </c>
      <c r="P113" s="226" t="s">
        <v>3195</v>
      </c>
      <c r="Q113" s="226"/>
      <c r="R113" s="221" t="s">
        <v>3519</v>
      </c>
    </row>
    <row r="114" spans="1:18" ht="255" hidden="1">
      <c r="A114" s="218" t="s">
        <v>3023</v>
      </c>
      <c r="B114" s="218"/>
      <c r="C114" s="218"/>
      <c r="D114" s="70">
        <v>1</v>
      </c>
      <c r="E114" s="218"/>
      <c r="F114" s="218" t="s">
        <v>1128</v>
      </c>
      <c r="G114" s="218" t="s">
        <v>1129</v>
      </c>
      <c r="H114" s="223">
        <v>5</v>
      </c>
      <c r="I114" s="224" t="s">
        <v>558</v>
      </c>
      <c r="J114" s="225">
        <v>10</v>
      </c>
      <c r="K114" s="225">
        <v>38</v>
      </c>
      <c r="L114" s="225" t="s">
        <v>45</v>
      </c>
      <c r="M114" s="218" t="s">
        <v>63</v>
      </c>
      <c r="N114" s="221" t="s">
        <v>1254</v>
      </c>
      <c r="O114" s="221" t="s">
        <v>1255</v>
      </c>
      <c r="P114" s="226" t="s">
        <v>3195</v>
      </c>
      <c r="Q114" s="226"/>
      <c r="R114" s="221" t="s">
        <v>3519</v>
      </c>
    </row>
    <row r="115" spans="1:18" ht="25.5" hidden="1">
      <c r="A115" s="218" t="s">
        <v>3024</v>
      </c>
      <c r="B115" s="218"/>
      <c r="C115" s="218"/>
      <c r="D115" s="70">
        <v>1</v>
      </c>
      <c r="E115" s="218"/>
      <c r="F115" s="218" t="s">
        <v>1128</v>
      </c>
      <c r="G115" s="218" t="s">
        <v>1129</v>
      </c>
      <c r="H115" s="223">
        <v>5</v>
      </c>
      <c r="I115" s="224" t="s">
        <v>144</v>
      </c>
      <c r="J115" s="225">
        <v>10</v>
      </c>
      <c r="K115" s="225">
        <v>48</v>
      </c>
      <c r="L115" s="225" t="s">
        <v>45</v>
      </c>
      <c r="M115" s="218" t="s">
        <v>63</v>
      </c>
      <c r="N115" s="221" t="s">
        <v>1256</v>
      </c>
      <c r="O115" s="221" t="s">
        <v>1257</v>
      </c>
      <c r="P115" s="226" t="s">
        <v>3195</v>
      </c>
      <c r="Q115" s="226"/>
      <c r="R115" s="221" t="s">
        <v>3519</v>
      </c>
    </row>
    <row r="116" spans="1:18" ht="89.25">
      <c r="A116" s="218" t="s">
        <v>3025</v>
      </c>
      <c r="B116" s="218"/>
      <c r="C116" s="218"/>
      <c r="D116" s="70">
        <v>1</v>
      </c>
      <c r="E116" s="218"/>
      <c r="F116" s="218" t="s">
        <v>1895</v>
      </c>
      <c r="G116" s="227" t="s">
        <v>66</v>
      </c>
      <c r="H116" s="219">
        <v>5</v>
      </c>
      <c r="I116" s="228" t="s">
        <v>144</v>
      </c>
      <c r="J116" s="218">
        <v>10</v>
      </c>
      <c r="K116" s="218">
        <v>46</v>
      </c>
      <c r="L116" s="218" t="s">
        <v>45</v>
      </c>
      <c r="M116" s="227" t="s">
        <v>63</v>
      </c>
      <c r="N116" s="220" t="s">
        <v>2060</v>
      </c>
      <c r="O116" s="220" t="s">
        <v>2061</v>
      </c>
      <c r="P116" s="226" t="s">
        <v>3195</v>
      </c>
      <c r="Q116" s="226" t="s">
        <v>3963</v>
      </c>
      <c r="R116" s="221" t="s">
        <v>3965</v>
      </c>
    </row>
    <row r="117" spans="1:18" ht="51" hidden="1">
      <c r="A117" s="218" t="s">
        <v>3026</v>
      </c>
      <c r="B117" s="218"/>
      <c r="C117" s="218"/>
      <c r="D117" s="70">
        <v>1</v>
      </c>
      <c r="E117" s="218"/>
      <c r="F117" s="218" t="s">
        <v>3853</v>
      </c>
      <c r="G117" s="218"/>
      <c r="H117" s="219">
        <v>5</v>
      </c>
      <c r="I117" s="218" t="s">
        <v>3857</v>
      </c>
      <c r="J117" s="218">
        <v>10</v>
      </c>
      <c r="K117" s="218"/>
      <c r="L117" s="218" t="s">
        <v>3855</v>
      </c>
      <c r="M117" s="218"/>
      <c r="N117" s="221" t="s">
        <v>3804</v>
      </c>
      <c r="O117" s="221" t="s">
        <v>3858</v>
      </c>
      <c r="P117" s="226" t="s">
        <v>3195</v>
      </c>
      <c r="Q117" s="226"/>
      <c r="R117" s="221" t="s">
        <v>3519</v>
      </c>
    </row>
    <row r="118" spans="1:18" ht="25.5" hidden="1">
      <c r="A118" s="218" t="s">
        <v>3027</v>
      </c>
      <c r="B118" s="218"/>
      <c r="C118" s="218"/>
      <c r="D118" s="70">
        <v>1</v>
      </c>
      <c r="E118" s="218"/>
      <c r="F118" s="218" t="s">
        <v>3853</v>
      </c>
      <c r="G118" s="218"/>
      <c r="H118" s="219">
        <v>5</v>
      </c>
      <c r="I118" s="218" t="s">
        <v>3859</v>
      </c>
      <c r="J118" s="218">
        <v>10</v>
      </c>
      <c r="K118" s="218">
        <v>46</v>
      </c>
      <c r="L118" s="218" t="s">
        <v>3855</v>
      </c>
      <c r="M118" s="218"/>
      <c r="N118" s="240" t="s">
        <v>3860</v>
      </c>
      <c r="O118" s="221" t="s">
        <v>3805</v>
      </c>
      <c r="P118" s="226" t="s">
        <v>3195</v>
      </c>
      <c r="Q118" s="226"/>
      <c r="R118" s="221" t="s">
        <v>3519</v>
      </c>
    </row>
    <row r="119" spans="1:18" ht="38.25" hidden="1">
      <c r="A119" s="218">
        <f>A112+1</f>
        <v>101</v>
      </c>
      <c r="B119" s="218"/>
      <c r="C119" s="218"/>
      <c r="D119" s="70">
        <v>1</v>
      </c>
      <c r="E119" s="218"/>
      <c r="F119" s="218" t="s">
        <v>483</v>
      </c>
      <c r="G119" s="218" t="s">
        <v>484</v>
      </c>
      <c r="H119" s="219">
        <v>5</v>
      </c>
      <c r="I119" s="218" t="s">
        <v>558</v>
      </c>
      <c r="J119" s="218">
        <v>10</v>
      </c>
      <c r="K119" s="218">
        <v>36</v>
      </c>
      <c r="L119" s="218" t="s">
        <v>49</v>
      </c>
      <c r="M119" s="218" t="s">
        <v>485</v>
      </c>
      <c r="N119" s="221" t="s">
        <v>559</v>
      </c>
      <c r="O119" s="221" t="s">
        <v>560</v>
      </c>
      <c r="P119" s="226" t="s">
        <v>3790</v>
      </c>
      <c r="Q119" s="226"/>
      <c r="R119" s="221" t="s">
        <v>3519</v>
      </c>
    </row>
    <row r="120" spans="1:18" ht="153" hidden="1">
      <c r="A120" s="218">
        <f t="shared" si="1"/>
        <v>102</v>
      </c>
      <c r="B120" s="218"/>
      <c r="C120" s="218"/>
      <c r="D120" s="70">
        <v>1</v>
      </c>
      <c r="E120" s="218"/>
      <c r="F120" s="218" t="s">
        <v>1128</v>
      </c>
      <c r="G120" s="218" t="s">
        <v>1129</v>
      </c>
      <c r="H120" s="223">
        <v>5</v>
      </c>
      <c r="I120" s="224" t="s">
        <v>48</v>
      </c>
      <c r="J120" s="225">
        <v>10</v>
      </c>
      <c r="K120" s="225">
        <v>14</v>
      </c>
      <c r="L120" s="225" t="s">
        <v>49</v>
      </c>
      <c r="M120" s="218" t="s">
        <v>63</v>
      </c>
      <c r="N120" s="221" t="s">
        <v>1248</v>
      </c>
      <c r="O120" s="221" t="s">
        <v>1249</v>
      </c>
      <c r="P120" s="226" t="s">
        <v>3195</v>
      </c>
      <c r="Q120" s="226"/>
      <c r="R120" s="221" t="s">
        <v>3519</v>
      </c>
    </row>
    <row r="121" spans="1:18" ht="89.25" hidden="1">
      <c r="A121" s="218">
        <f t="shared" si="1"/>
        <v>103</v>
      </c>
      <c r="B121" s="218"/>
      <c r="C121" s="218"/>
      <c r="D121" s="70">
        <v>1</v>
      </c>
      <c r="E121" s="218"/>
      <c r="F121" s="218" t="s">
        <v>1128</v>
      </c>
      <c r="G121" s="218" t="s">
        <v>1129</v>
      </c>
      <c r="H121" s="223">
        <v>5</v>
      </c>
      <c r="I121" s="224" t="s">
        <v>43</v>
      </c>
      <c r="J121" s="225">
        <v>10</v>
      </c>
      <c r="K121" s="225">
        <v>32</v>
      </c>
      <c r="L121" s="225" t="s">
        <v>49</v>
      </c>
      <c r="M121" s="218" t="s">
        <v>63</v>
      </c>
      <c r="N121" s="221" t="s">
        <v>1250</v>
      </c>
      <c r="O121" s="221" t="s">
        <v>1251</v>
      </c>
      <c r="P121" s="226" t="s">
        <v>3195</v>
      </c>
      <c r="Q121" s="226"/>
      <c r="R121" s="221" t="s">
        <v>3519</v>
      </c>
    </row>
    <row r="122" spans="1:18" ht="51" hidden="1">
      <c r="A122" s="218">
        <f t="shared" si="1"/>
        <v>104</v>
      </c>
      <c r="B122" s="218"/>
      <c r="C122" s="218"/>
      <c r="D122" s="70">
        <v>1</v>
      </c>
      <c r="E122" s="218"/>
      <c r="F122" s="218" t="s">
        <v>1582</v>
      </c>
      <c r="G122" s="218" t="s">
        <v>149</v>
      </c>
      <c r="H122" s="219">
        <v>5</v>
      </c>
      <c r="I122" s="218" t="s">
        <v>1589</v>
      </c>
      <c r="J122" s="218">
        <v>10</v>
      </c>
      <c r="K122" s="241" t="s">
        <v>1590</v>
      </c>
      <c r="L122" s="218" t="s">
        <v>49</v>
      </c>
      <c r="M122" s="218" t="s">
        <v>1583</v>
      </c>
      <c r="N122" s="221" t="s">
        <v>1591</v>
      </c>
      <c r="O122" s="221" t="s">
        <v>1592</v>
      </c>
      <c r="P122" s="226" t="s">
        <v>3195</v>
      </c>
      <c r="Q122" s="226"/>
      <c r="R122" s="221" t="s">
        <v>3519</v>
      </c>
    </row>
    <row r="123" spans="1:18" ht="38.25" hidden="1">
      <c r="A123" s="218">
        <f t="shared" si="1"/>
        <v>105</v>
      </c>
      <c r="B123" s="218"/>
      <c r="C123" s="218"/>
      <c r="D123" s="70">
        <v>1</v>
      </c>
      <c r="E123" s="218"/>
      <c r="F123" s="218" t="s">
        <v>1582</v>
      </c>
      <c r="G123" s="218" t="s">
        <v>149</v>
      </c>
      <c r="H123" s="219">
        <v>5</v>
      </c>
      <c r="I123" s="218" t="s">
        <v>558</v>
      </c>
      <c r="J123" s="218">
        <v>10</v>
      </c>
      <c r="K123" s="232" t="s">
        <v>1596</v>
      </c>
      <c r="L123" s="218" t="s">
        <v>49</v>
      </c>
      <c r="M123" s="218" t="s">
        <v>1583</v>
      </c>
      <c r="N123" s="221" t="s">
        <v>1597</v>
      </c>
      <c r="O123" s="221" t="s">
        <v>1598</v>
      </c>
      <c r="P123" s="226" t="s">
        <v>3790</v>
      </c>
      <c r="Q123" s="226"/>
      <c r="R123" s="221" t="s">
        <v>3519</v>
      </c>
    </row>
    <row r="124" spans="1:18" ht="25.5" hidden="1">
      <c r="A124" s="218">
        <f t="shared" si="1"/>
        <v>106</v>
      </c>
      <c r="B124" s="218"/>
      <c r="C124" s="218"/>
      <c r="D124" s="70">
        <v>1</v>
      </c>
      <c r="E124" s="218"/>
      <c r="F124" s="218" t="s">
        <v>1805</v>
      </c>
      <c r="G124" s="218"/>
      <c r="H124" s="229" t="s">
        <v>48</v>
      </c>
      <c r="I124" s="218"/>
      <c r="J124" s="218">
        <v>10</v>
      </c>
      <c r="K124" s="218"/>
      <c r="L124" s="218" t="s">
        <v>49</v>
      </c>
      <c r="M124" s="218"/>
      <c r="N124" s="221" t="s">
        <v>1827</v>
      </c>
      <c r="O124" s="221" t="s">
        <v>1828</v>
      </c>
      <c r="P124" s="226" t="s">
        <v>3195</v>
      </c>
      <c r="Q124" s="226"/>
      <c r="R124" s="221" t="s">
        <v>3519</v>
      </c>
    </row>
    <row r="125" spans="1:18" ht="25.5" hidden="1">
      <c r="A125" s="218">
        <f t="shared" si="1"/>
        <v>107</v>
      </c>
      <c r="B125" s="218"/>
      <c r="C125" s="218"/>
      <c r="D125" s="70">
        <v>1</v>
      </c>
      <c r="E125" s="218"/>
      <c r="F125" s="218" t="s">
        <v>1805</v>
      </c>
      <c r="G125" s="218"/>
      <c r="H125" s="229" t="s">
        <v>558</v>
      </c>
      <c r="I125" s="218"/>
      <c r="J125" s="218">
        <v>10</v>
      </c>
      <c r="K125" s="218"/>
      <c r="L125" s="218" t="s">
        <v>49</v>
      </c>
      <c r="M125" s="218"/>
      <c r="N125" s="221" t="s">
        <v>1829</v>
      </c>
      <c r="O125" s="221" t="s">
        <v>1830</v>
      </c>
      <c r="P125" s="226" t="s">
        <v>3790</v>
      </c>
      <c r="Q125" s="226"/>
      <c r="R125" s="221" t="s">
        <v>3519</v>
      </c>
    </row>
    <row r="126" spans="1:18" ht="25.5" hidden="1">
      <c r="A126" s="218">
        <f t="shared" si="1"/>
        <v>108</v>
      </c>
      <c r="B126" s="218"/>
      <c r="C126" s="218"/>
      <c r="D126" s="70">
        <v>1</v>
      </c>
      <c r="E126" s="218"/>
      <c r="F126" s="218" t="s">
        <v>1805</v>
      </c>
      <c r="G126" s="218"/>
      <c r="H126" s="229" t="s">
        <v>144</v>
      </c>
      <c r="I126" s="218"/>
      <c r="J126" s="218">
        <v>10</v>
      </c>
      <c r="K126" s="218"/>
      <c r="L126" s="218" t="s">
        <v>49</v>
      </c>
      <c r="M126" s="218"/>
      <c r="N126" s="221" t="s">
        <v>1829</v>
      </c>
      <c r="O126" s="221" t="s">
        <v>1830</v>
      </c>
      <c r="P126" s="226" t="s">
        <v>3790</v>
      </c>
      <c r="Q126" s="226"/>
      <c r="R126" s="221" t="s">
        <v>3519</v>
      </c>
    </row>
    <row r="127" spans="1:18" ht="25.5" hidden="1">
      <c r="A127" s="218">
        <f t="shared" si="1"/>
        <v>109</v>
      </c>
      <c r="B127" s="218"/>
      <c r="C127" s="218"/>
      <c r="D127" s="70">
        <v>1</v>
      </c>
      <c r="E127" s="218"/>
      <c r="F127" s="218" t="s">
        <v>41</v>
      </c>
      <c r="G127" s="218" t="s">
        <v>42</v>
      </c>
      <c r="H127" s="219">
        <v>5</v>
      </c>
      <c r="I127" s="218" t="s">
        <v>48</v>
      </c>
      <c r="J127" s="218">
        <v>10</v>
      </c>
      <c r="K127" s="218">
        <v>11</v>
      </c>
      <c r="L127" s="218" t="s">
        <v>49</v>
      </c>
      <c r="M127" s="218"/>
      <c r="N127" s="221" t="s">
        <v>50</v>
      </c>
      <c r="O127" s="221" t="s">
        <v>51</v>
      </c>
      <c r="P127" s="226" t="s">
        <v>3851</v>
      </c>
      <c r="Q127" s="226"/>
      <c r="R127" s="221" t="s">
        <v>3803</v>
      </c>
    </row>
    <row r="128" spans="1:18" ht="76.5" hidden="1">
      <c r="A128" s="218">
        <f t="shared" si="1"/>
        <v>110</v>
      </c>
      <c r="B128" s="218"/>
      <c r="C128" s="218"/>
      <c r="D128" s="70">
        <v>1</v>
      </c>
      <c r="E128" s="218"/>
      <c r="F128" s="218" t="s">
        <v>2388</v>
      </c>
      <c r="G128" s="218" t="s">
        <v>485</v>
      </c>
      <c r="H128" s="229" t="s">
        <v>48</v>
      </c>
      <c r="I128" s="221" t="s">
        <v>2408</v>
      </c>
      <c r="J128" s="218">
        <v>10</v>
      </c>
      <c r="K128" s="218"/>
      <c r="L128" s="218" t="s">
        <v>49</v>
      </c>
      <c r="M128" s="218"/>
      <c r="N128" s="221" t="s">
        <v>2409</v>
      </c>
      <c r="O128" s="221" t="s">
        <v>2410</v>
      </c>
      <c r="P128" s="226" t="s">
        <v>3195</v>
      </c>
      <c r="Q128" s="226"/>
      <c r="R128" s="221" t="s">
        <v>3519</v>
      </c>
    </row>
    <row r="129" spans="1:18" ht="25.5" hidden="1">
      <c r="A129" s="218">
        <f t="shared" si="1"/>
        <v>111</v>
      </c>
      <c r="B129" s="218"/>
      <c r="C129" s="218"/>
      <c r="D129" s="70">
        <v>1</v>
      </c>
      <c r="E129" s="218"/>
      <c r="F129" s="218" t="s">
        <v>2388</v>
      </c>
      <c r="G129" s="218" t="s">
        <v>485</v>
      </c>
      <c r="H129" s="229" t="s">
        <v>48</v>
      </c>
      <c r="I129" s="221" t="s">
        <v>2414</v>
      </c>
      <c r="J129" s="218">
        <v>10</v>
      </c>
      <c r="K129" s="218"/>
      <c r="L129" s="218" t="s">
        <v>49</v>
      </c>
      <c r="M129" s="218"/>
      <c r="N129" s="221" t="s">
        <v>2415</v>
      </c>
      <c r="O129" s="221" t="s">
        <v>2415</v>
      </c>
      <c r="P129" s="226" t="s">
        <v>3195</v>
      </c>
      <c r="Q129" s="226"/>
      <c r="R129" s="221" t="s">
        <v>3519</v>
      </c>
    </row>
    <row r="130" spans="1:18" ht="229.5" hidden="1">
      <c r="A130" s="218">
        <f t="shared" si="1"/>
        <v>112</v>
      </c>
      <c r="B130" s="218"/>
      <c r="C130" s="218"/>
      <c r="D130" s="70">
        <v>1</v>
      </c>
      <c r="E130" s="218"/>
      <c r="F130" s="218" t="s">
        <v>2388</v>
      </c>
      <c r="G130" s="218" t="s">
        <v>485</v>
      </c>
      <c r="H130" s="229" t="s">
        <v>558</v>
      </c>
      <c r="I130" s="221"/>
      <c r="J130" s="218">
        <v>10</v>
      </c>
      <c r="K130" s="218"/>
      <c r="L130" s="218" t="s">
        <v>49</v>
      </c>
      <c r="M130" s="218"/>
      <c r="N130" s="221" t="s">
        <v>2418</v>
      </c>
      <c r="O130" s="221" t="s">
        <v>2419</v>
      </c>
      <c r="P130" s="226" t="s">
        <v>3195</v>
      </c>
      <c r="Q130" s="226"/>
      <c r="R130" s="221" t="s">
        <v>3519</v>
      </c>
    </row>
    <row r="131" spans="1:18" ht="25.5" hidden="1">
      <c r="A131" s="218">
        <f t="shared" ref="A131:A194" si="2">A130+1</f>
        <v>113</v>
      </c>
      <c r="B131" s="218"/>
      <c r="C131" s="218"/>
      <c r="D131" s="70">
        <v>1</v>
      </c>
      <c r="E131" s="218"/>
      <c r="F131" s="218" t="s">
        <v>2388</v>
      </c>
      <c r="G131" s="218" t="s">
        <v>485</v>
      </c>
      <c r="H131" s="229" t="s">
        <v>144</v>
      </c>
      <c r="I131" s="221"/>
      <c r="J131" s="218">
        <v>10</v>
      </c>
      <c r="K131" s="218"/>
      <c r="L131" s="218" t="s">
        <v>49</v>
      </c>
      <c r="M131" s="218"/>
      <c r="N131" s="221" t="s">
        <v>2420</v>
      </c>
      <c r="O131" s="221" t="s">
        <v>2421</v>
      </c>
      <c r="P131" s="226" t="s">
        <v>3061</v>
      </c>
      <c r="Q131" s="226"/>
      <c r="R131" s="221" t="s">
        <v>3519</v>
      </c>
    </row>
    <row r="132" spans="1:18" ht="38.25" hidden="1">
      <c r="A132" s="218" t="s">
        <v>3028</v>
      </c>
      <c r="B132" s="218"/>
      <c r="C132" s="218"/>
      <c r="D132" s="70">
        <v>1</v>
      </c>
      <c r="E132" s="218"/>
      <c r="F132" s="218" t="s">
        <v>273</v>
      </c>
      <c r="G132" s="218"/>
      <c r="H132" s="219">
        <v>5</v>
      </c>
      <c r="I132" s="218" t="s">
        <v>204</v>
      </c>
      <c r="J132" s="218">
        <v>10</v>
      </c>
      <c r="K132" s="218">
        <v>36</v>
      </c>
      <c r="L132" s="218" t="s">
        <v>45</v>
      </c>
      <c r="M132" s="218"/>
      <c r="N132" s="221" t="s">
        <v>316</v>
      </c>
      <c r="O132" s="221" t="s">
        <v>317</v>
      </c>
      <c r="P132" s="226" t="s">
        <v>3195</v>
      </c>
      <c r="Q132" s="226"/>
      <c r="R132" s="221" t="s">
        <v>3519</v>
      </c>
    </row>
    <row r="133" spans="1:18" ht="38.25" hidden="1">
      <c r="A133" s="218" t="s">
        <v>3029</v>
      </c>
      <c r="B133" s="218"/>
      <c r="C133" s="218"/>
      <c r="D133" s="70">
        <v>1</v>
      </c>
      <c r="E133" s="218"/>
      <c r="F133" s="218" t="s">
        <v>342</v>
      </c>
      <c r="G133" s="218" t="s">
        <v>343</v>
      </c>
      <c r="H133" s="219">
        <v>5</v>
      </c>
      <c r="I133" s="218" t="s">
        <v>144</v>
      </c>
      <c r="J133" s="218">
        <v>10</v>
      </c>
      <c r="K133" s="218">
        <v>46</v>
      </c>
      <c r="L133" s="218" t="s">
        <v>45</v>
      </c>
      <c r="M133" s="218"/>
      <c r="N133" s="221" t="s">
        <v>370</v>
      </c>
      <c r="O133" s="221" t="s">
        <v>371</v>
      </c>
      <c r="P133" s="226" t="s">
        <v>3195</v>
      </c>
      <c r="Q133" s="226"/>
      <c r="R133" s="221" t="s">
        <v>3519</v>
      </c>
    </row>
    <row r="134" spans="1:18" ht="25.5" hidden="1">
      <c r="A134" s="70">
        <f>A131+1</f>
        <v>114</v>
      </c>
      <c r="B134" s="70"/>
      <c r="C134" s="70"/>
      <c r="D134" s="70">
        <v>1</v>
      </c>
      <c r="E134" s="70"/>
      <c r="F134" s="70" t="s">
        <v>342</v>
      </c>
      <c r="G134" s="70" t="s">
        <v>343</v>
      </c>
      <c r="H134" s="74">
        <v>5</v>
      </c>
      <c r="I134" s="70" t="s">
        <v>204</v>
      </c>
      <c r="J134" s="70">
        <v>11</v>
      </c>
      <c r="K134" s="70">
        <v>7</v>
      </c>
      <c r="L134" s="70" t="s">
        <v>49</v>
      </c>
      <c r="M134" s="70"/>
      <c r="N134" s="73" t="s">
        <v>374</v>
      </c>
      <c r="O134" s="73" t="s">
        <v>375</v>
      </c>
      <c r="P134" s="161" t="s">
        <v>3195</v>
      </c>
      <c r="Q134" s="161"/>
      <c r="R134" s="73" t="s">
        <v>3510</v>
      </c>
    </row>
    <row r="135" spans="1:18" ht="51" hidden="1">
      <c r="A135" s="70">
        <f t="shared" si="2"/>
        <v>115</v>
      </c>
      <c r="B135" s="70"/>
      <c r="C135" s="70"/>
      <c r="D135" s="70">
        <v>1</v>
      </c>
      <c r="E135" s="70"/>
      <c r="F135" s="70" t="s">
        <v>342</v>
      </c>
      <c r="G135" s="70" t="s">
        <v>343</v>
      </c>
      <c r="H135" s="74">
        <v>5</v>
      </c>
      <c r="I135" s="70" t="s">
        <v>204</v>
      </c>
      <c r="J135" s="70">
        <v>11</v>
      </c>
      <c r="K135" s="70">
        <v>9</v>
      </c>
      <c r="L135" s="70" t="s">
        <v>49</v>
      </c>
      <c r="M135" s="70"/>
      <c r="N135" s="73" t="s">
        <v>376</v>
      </c>
      <c r="O135" s="73" t="s">
        <v>377</v>
      </c>
      <c r="P135" s="161" t="s">
        <v>3195</v>
      </c>
      <c r="Q135" s="161"/>
      <c r="R135" s="73" t="s">
        <v>3511</v>
      </c>
    </row>
    <row r="136" spans="1:18" ht="51" hidden="1">
      <c r="A136" s="218">
        <f t="shared" si="2"/>
        <v>116</v>
      </c>
      <c r="B136" s="218"/>
      <c r="C136" s="218"/>
      <c r="D136" s="70">
        <v>1</v>
      </c>
      <c r="E136" s="218"/>
      <c r="F136" s="218" t="s">
        <v>342</v>
      </c>
      <c r="G136" s="218" t="s">
        <v>343</v>
      </c>
      <c r="H136" s="219">
        <v>5</v>
      </c>
      <c r="I136" s="218" t="s">
        <v>204</v>
      </c>
      <c r="J136" s="218">
        <v>11</v>
      </c>
      <c r="K136" s="218">
        <v>24</v>
      </c>
      <c r="L136" s="218" t="s">
        <v>49</v>
      </c>
      <c r="M136" s="218"/>
      <c r="N136" s="221" t="s">
        <v>382</v>
      </c>
      <c r="O136" s="221" t="s">
        <v>383</v>
      </c>
      <c r="P136" s="226" t="s">
        <v>3195</v>
      </c>
      <c r="Q136" s="226"/>
      <c r="R136" s="221" t="s">
        <v>3519</v>
      </c>
    </row>
    <row r="137" spans="1:18" ht="25.5" hidden="1">
      <c r="A137" s="218">
        <f t="shared" si="2"/>
        <v>117</v>
      </c>
      <c r="B137" s="218"/>
      <c r="C137" s="218"/>
      <c r="D137" s="70">
        <v>1</v>
      </c>
      <c r="E137" s="218"/>
      <c r="F137" s="218" t="s">
        <v>483</v>
      </c>
      <c r="G137" s="218" t="s">
        <v>484</v>
      </c>
      <c r="H137" s="219">
        <v>5</v>
      </c>
      <c r="I137" s="218" t="s">
        <v>204</v>
      </c>
      <c r="J137" s="218">
        <v>11</v>
      </c>
      <c r="K137" s="218">
        <v>5</v>
      </c>
      <c r="L137" s="218" t="s">
        <v>49</v>
      </c>
      <c r="M137" s="218" t="s">
        <v>485</v>
      </c>
      <c r="N137" s="221" t="s">
        <v>509</v>
      </c>
      <c r="O137" s="221" t="s">
        <v>510</v>
      </c>
      <c r="P137" s="226" t="s">
        <v>3790</v>
      </c>
      <c r="Q137" s="226"/>
      <c r="R137" s="221" t="s">
        <v>3519</v>
      </c>
    </row>
    <row r="138" spans="1:18" hidden="1">
      <c r="A138" s="218">
        <f t="shared" si="2"/>
        <v>118</v>
      </c>
      <c r="B138" s="218"/>
      <c r="C138" s="218"/>
      <c r="D138" s="70">
        <v>1</v>
      </c>
      <c r="E138" s="218"/>
      <c r="F138" s="218" t="s">
        <v>483</v>
      </c>
      <c r="G138" s="218" t="s">
        <v>484</v>
      </c>
      <c r="H138" s="219">
        <v>5</v>
      </c>
      <c r="I138" s="218">
        <v>5.6</v>
      </c>
      <c r="J138" s="218">
        <v>11</v>
      </c>
      <c r="K138" s="218">
        <v>33</v>
      </c>
      <c r="L138" s="218" t="s">
        <v>49</v>
      </c>
      <c r="M138" s="218" t="s">
        <v>485</v>
      </c>
      <c r="N138" s="221" t="s">
        <v>524</v>
      </c>
      <c r="O138" s="221" t="s">
        <v>525</v>
      </c>
      <c r="P138" s="226" t="s">
        <v>3851</v>
      </c>
      <c r="Q138" s="226"/>
      <c r="R138" s="221" t="s">
        <v>3081</v>
      </c>
    </row>
    <row r="139" spans="1:18" hidden="1">
      <c r="A139" s="242">
        <f t="shared" si="2"/>
        <v>119</v>
      </c>
      <c r="B139" s="242"/>
      <c r="C139" s="242"/>
      <c r="D139" s="70">
        <v>1</v>
      </c>
      <c r="E139" s="242"/>
      <c r="F139" s="242" t="s">
        <v>483</v>
      </c>
      <c r="G139" s="242" t="s">
        <v>484</v>
      </c>
      <c r="H139" s="243">
        <v>5</v>
      </c>
      <c r="I139" s="242" t="s">
        <v>318</v>
      </c>
      <c r="J139" s="242">
        <v>11</v>
      </c>
      <c r="K139" s="242">
        <v>41</v>
      </c>
      <c r="L139" s="242" t="s">
        <v>49</v>
      </c>
      <c r="M139" s="242" t="s">
        <v>485</v>
      </c>
      <c r="N139" s="244" t="s">
        <v>526</v>
      </c>
      <c r="O139" s="244" t="s">
        <v>527</v>
      </c>
      <c r="P139" s="245" t="s">
        <v>3851</v>
      </c>
      <c r="Q139" s="245"/>
      <c r="R139" s="244" t="s">
        <v>3794</v>
      </c>
    </row>
    <row r="140" spans="1:18" ht="25.5" hidden="1">
      <c r="A140" s="218">
        <f t="shared" si="2"/>
        <v>120</v>
      </c>
      <c r="B140" s="218"/>
      <c r="C140" s="218"/>
      <c r="D140" s="70">
        <v>1</v>
      </c>
      <c r="E140" s="218"/>
      <c r="F140" s="218" t="s">
        <v>483</v>
      </c>
      <c r="G140" s="218" t="s">
        <v>484</v>
      </c>
      <c r="H140" s="229">
        <v>5</v>
      </c>
      <c r="I140" s="218" t="s">
        <v>204</v>
      </c>
      <c r="J140" s="218">
        <v>11</v>
      </c>
      <c r="K140" s="218">
        <v>21</v>
      </c>
      <c r="L140" s="218" t="s">
        <v>49</v>
      </c>
      <c r="M140" s="218" t="s">
        <v>485</v>
      </c>
      <c r="N140" s="221" t="s">
        <v>881</v>
      </c>
      <c r="O140" s="221" t="s">
        <v>884</v>
      </c>
      <c r="P140" s="226" t="s">
        <v>3195</v>
      </c>
      <c r="Q140" s="226"/>
      <c r="R140" s="221" t="s">
        <v>3519</v>
      </c>
    </row>
    <row r="141" spans="1:18" hidden="1">
      <c r="A141" s="218">
        <f t="shared" si="2"/>
        <v>121</v>
      </c>
      <c r="B141" s="218"/>
      <c r="C141" s="218"/>
      <c r="D141" s="70">
        <v>1</v>
      </c>
      <c r="E141" s="218"/>
      <c r="F141" s="218" t="s">
        <v>1128</v>
      </c>
      <c r="G141" s="218" t="s">
        <v>1129</v>
      </c>
      <c r="H141" s="223">
        <v>5</v>
      </c>
      <c r="I141" s="224" t="s">
        <v>318</v>
      </c>
      <c r="J141" s="225">
        <v>11</v>
      </c>
      <c r="K141" s="225">
        <v>39</v>
      </c>
      <c r="L141" s="225" t="s">
        <v>49</v>
      </c>
      <c r="M141" s="218" t="s">
        <v>63</v>
      </c>
      <c r="N141" s="221" t="s">
        <v>1260</v>
      </c>
      <c r="O141" s="221" t="s">
        <v>1261</v>
      </c>
      <c r="P141" s="226" t="s">
        <v>3851</v>
      </c>
      <c r="Q141" s="226"/>
      <c r="R141" s="221" t="s">
        <v>3794</v>
      </c>
    </row>
    <row r="142" spans="1:18" hidden="1">
      <c r="A142" s="218">
        <f t="shared" si="2"/>
        <v>122</v>
      </c>
      <c r="B142" s="218"/>
      <c r="C142" s="218"/>
      <c r="D142" s="70">
        <v>1</v>
      </c>
      <c r="E142" s="218"/>
      <c r="F142" s="218" t="s">
        <v>1128</v>
      </c>
      <c r="G142" s="218" t="s">
        <v>1129</v>
      </c>
      <c r="H142" s="223">
        <v>5</v>
      </c>
      <c r="I142" s="224" t="s">
        <v>318</v>
      </c>
      <c r="J142" s="225">
        <v>11</v>
      </c>
      <c r="K142" s="225">
        <v>41</v>
      </c>
      <c r="L142" s="225" t="s">
        <v>49</v>
      </c>
      <c r="M142" s="218" t="s">
        <v>63</v>
      </c>
      <c r="N142" s="221" t="s">
        <v>1262</v>
      </c>
      <c r="O142" s="221" t="s">
        <v>1263</v>
      </c>
      <c r="P142" s="226" t="s">
        <v>3851</v>
      </c>
      <c r="Q142" s="226"/>
      <c r="R142" s="221" t="s">
        <v>3794</v>
      </c>
    </row>
    <row r="143" spans="1:18" ht="229.5" hidden="1">
      <c r="A143" s="70">
        <f t="shared" si="2"/>
        <v>123</v>
      </c>
      <c r="B143" s="70"/>
      <c r="C143" s="70"/>
      <c r="D143" s="70">
        <v>1</v>
      </c>
      <c r="E143" s="70"/>
      <c r="F143" s="70" t="s">
        <v>1582</v>
      </c>
      <c r="G143" s="70" t="s">
        <v>149</v>
      </c>
      <c r="H143" s="74">
        <v>5</v>
      </c>
      <c r="I143" s="191" t="s">
        <v>318</v>
      </c>
      <c r="J143" s="87">
        <v>11</v>
      </c>
      <c r="K143" s="87" t="s">
        <v>1632</v>
      </c>
      <c r="L143" s="70" t="s">
        <v>49</v>
      </c>
      <c r="M143" s="70" t="s">
        <v>1583</v>
      </c>
      <c r="N143" s="73" t="s">
        <v>1633</v>
      </c>
      <c r="O143" s="73" t="s">
        <v>1634</v>
      </c>
      <c r="P143" s="161" t="s">
        <v>3196</v>
      </c>
      <c r="Q143" s="161"/>
      <c r="R143" s="73" t="s">
        <v>3294</v>
      </c>
    </row>
    <row r="144" spans="1:18" ht="63.75" hidden="1">
      <c r="A144" s="218">
        <f t="shared" si="2"/>
        <v>124</v>
      </c>
      <c r="B144" s="218"/>
      <c r="C144" s="218"/>
      <c r="D144" s="70">
        <v>1</v>
      </c>
      <c r="E144" s="218"/>
      <c r="F144" s="218" t="s">
        <v>1805</v>
      </c>
      <c r="G144" s="218"/>
      <c r="H144" s="229" t="s">
        <v>204</v>
      </c>
      <c r="I144" s="218"/>
      <c r="J144" s="218">
        <v>11</v>
      </c>
      <c r="K144" s="218"/>
      <c r="L144" s="218" t="s">
        <v>49</v>
      </c>
      <c r="M144" s="218"/>
      <c r="N144" s="221" t="s">
        <v>1831</v>
      </c>
      <c r="O144" s="221" t="s">
        <v>1832</v>
      </c>
      <c r="P144" s="226" t="s">
        <v>3790</v>
      </c>
      <c r="Q144" s="226"/>
      <c r="R144" s="221" t="s">
        <v>3519</v>
      </c>
    </row>
    <row r="145" spans="1:18" ht="63.75">
      <c r="A145" s="218">
        <f t="shared" si="2"/>
        <v>125</v>
      </c>
      <c r="B145" s="218"/>
      <c r="C145" s="218"/>
      <c r="D145" s="70">
        <v>1</v>
      </c>
      <c r="E145" s="218"/>
      <c r="F145" s="218" t="s">
        <v>1895</v>
      </c>
      <c r="G145" s="227" t="s">
        <v>66</v>
      </c>
      <c r="H145" s="219">
        <v>5</v>
      </c>
      <c r="I145" s="246" t="s">
        <v>204</v>
      </c>
      <c r="J145" s="218">
        <v>11</v>
      </c>
      <c r="K145" s="218">
        <v>6</v>
      </c>
      <c r="L145" s="218" t="s">
        <v>49</v>
      </c>
      <c r="M145" s="227" t="s">
        <v>63</v>
      </c>
      <c r="N145" s="220" t="s">
        <v>2062</v>
      </c>
      <c r="O145" s="220" t="s">
        <v>2063</v>
      </c>
      <c r="P145" s="226" t="s">
        <v>3790</v>
      </c>
      <c r="Q145" s="226" t="s">
        <v>3963</v>
      </c>
      <c r="R145" s="221" t="s">
        <v>3965</v>
      </c>
    </row>
    <row r="146" spans="1:18" ht="114.75">
      <c r="A146" s="218">
        <f t="shared" si="2"/>
        <v>126</v>
      </c>
      <c r="B146" s="218"/>
      <c r="C146" s="218"/>
      <c r="D146" s="70">
        <v>1</v>
      </c>
      <c r="E146" s="218"/>
      <c r="F146" s="218" t="s">
        <v>1895</v>
      </c>
      <c r="G146" s="227" t="s">
        <v>66</v>
      </c>
      <c r="H146" s="219">
        <v>5</v>
      </c>
      <c r="I146" s="228" t="s">
        <v>204</v>
      </c>
      <c r="J146" s="218">
        <v>11</v>
      </c>
      <c r="K146" s="218">
        <v>7</v>
      </c>
      <c r="L146" s="218" t="s">
        <v>49</v>
      </c>
      <c r="M146" s="227" t="s">
        <v>63</v>
      </c>
      <c r="N146" s="220" t="s">
        <v>2064</v>
      </c>
      <c r="O146" s="220" t="s">
        <v>2065</v>
      </c>
      <c r="P146" s="226" t="s">
        <v>3195</v>
      </c>
      <c r="Q146" s="226" t="s">
        <v>3963</v>
      </c>
      <c r="R146" s="221" t="s">
        <v>3965</v>
      </c>
    </row>
    <row r="147" spans="1:18" ht="63.75">
      <c r="A147" s="218">
        <f t="shared" si="2"/>
        <v>127</v>
      </c>
      <c r="B147" s="218"/>
      <c r="C147" s="218"/>
      <c r="D147" s="70">
        <v>1</v>
      </c>
      <c r="E147" s="218"/>
      <c r="F147" s="218" t="s">
        <v>1895</v>
      </c>
      <c r="G147" s="227" t="s">
        <v>66</v>
      </c>
      <c r="H147" s="219">
        <v>5</v>
      </c>
      <c r="I147" s="228" t="s">
        <v>204</v>
      </c>
      <c r="J147" s="218">
        <v>11</v>
      </c>
      <c r="K147" s="218">
        <v>9</v>
      </c>
      <c r="L147" s="218" t="s">
        <v>49</v>
      </c>
      <c r="M147" s="227" t="s">
        <v>63</v>
      </c>
      <c r="N147" s="220" t="s">
        <v>2069</v>
      </c>
      <c r="O147" s="220" t="s">
        <v>2070</v>
      </c>
      <c r="P147" s="226" t="s">
        <v>3195</v>
      </c>
      <c r="Q147" s="226" t="s">
        <v>3963</v>
      </c>
      <c r="R147" s="221" t="s">
        <v>3965</v>
      </c>
    </row>
    <row r="148" spans="1:18" ht="76.5">
      <c r="A148" s="218">
        <f t="shared" si="2"/>
        <v>128</v>
      </c>
      <c r="B148" s="218"/>
      <c r="C148" s="218"/>
      <c r="D148" s="70">
        <v>1</v>
      </c>
      <c r="E148" s="218"/>
      <c r="F148" s="218" t="s">
        <v>1895</v>
      </c>
      <c r="G148" s="227" t="s">
        <v>66</v>
      </c>
      <c r="H148" s="219">
        <v>5</v>
      </c>
      <c r="I148" s="228" t="s">
        <v>204</v>
      </c>
      <c r="J148" s="218">
        <v>11</v>
      </c>
      <c r="K148" s="218">
        <v>13</v>
      </c>
      <c r="L148" s="218" t="s">
        <v>49</v>
      </c>
      <c r="M148" s="227" t="s">
        <v>63</v>
      </c>
      <c r="N148" s="220" t="s">
        <v>2071</v>
      </c>
      <c r="O148" s="220" t="s">
        <v>2072</v>
      </c>
      <c r="P148" s="226" t="s">
        <v>3195</v>
      </c>
      <c r="Q148" s="226" t="s">
        <v>3963</v>
      </c>
      <c r="R148" s="221" t="s">
        <v>3965</v>
      </c>
    </row>
    <row r="149" spans="1:18" ht="51">
      <c r="A149" s="218">
        <f t="shared" si="2"/>
        <v>129</v>
      </c>
      <c r="B149" s="218"/>
      <c r="C149" s="218"/>
      <c r="D149" s="70">
        <v>1</v>
      </c>
      <c r="E149" s="218"/>
      <c r="F149" s="218" t="s">
        <v>1895</v>
      </c>
      <c r="G149" s="227" t="s">
        <v>66</v>
      </c>
      <c r="H149" s="219">
        <v>5</v>
      </c>
      <c r="I149" s="228" t="s">
        <v>204</v>
      </c>
      <c r="J149" s="218">
        <v>11</v>
      </c>
      <c r="K149" s="218">
        <v>23</v>
      </c>
      <c r="L149" s="218" t="s">
        <v>49</v>
      </c>
      <c r="M149" s="227" t="s">
        <v>63</v>
      </c>
      <c r="N149" s="220" t="s">
        <v>2080</v>
      </c>
      <c r="O149" s="220" t="s">
        <v>2081</v>
      </c>
      <c r="P149" s="226" t="s">
        <v>3195</v>
      </c>
      <c r="Q149" s="226" t="s">
        <v>3963</v>
      </c>
      <c r="R149" s="221" t="s">
        <v>3965</v>
      </c>
    </row>
    <row r="150" spans="1:18" ht="51">
      <c r="A150" s="218">
        <f t="shared" si="2"/>
        <v>130</v>
      </c>
      <c r="B150" s="218"/>
      <c r="C150" s="218"/>
      <c r="D150" s="70">
        <v>1</v>
      </c>
      <c r="E150" s="218"/>
      <c r="F150" s="218" t="s">
        <v>1895</v>
      </c>
      <c r="G150" s="227" t="s">
        <v>66</v>
      </c>
      <c r="H150" s="219">
        <v>5</v>
      </c>
      <c r="I150" s="228" t="s">
        <v>204</v>
      </c>
      <c r="J150" s="218">
        <v>11</v>
      </c>
      <c r="K150" s="218">
        <v>24</v>
      </c>
      <c r="L150" s="218" t="s">
        <v>49</v>
      </c>
      <c r="M150" s="227" t="s">
        <v>63</v>
      </c>
      <c r="N150" s="220" t="s">
        <v>2084</v>
      </c>
      <c r="O150" s="220" t="s">
        <v>2085</v>
      </c>
      <c r="P150" s="226" t="s">
        <v>3195</v>
      </c>
      <c r="Q150" s="226" t="s">
        <v>3963</v>
      </c>
      <c r="R150" s="221" t="s">
        <v>3965</v>
      </c>
    </row>
    <row r="151" spans="1:18" ht="38.25">
      <c r="A151" s="218">
        <f t="shared" si="2"/>
        <v>131</v>
      </c>
      <c r="B151" s="218"/>
      <c r="C151" s="218"/>
      <c r="D151" s="70">
        <v>1</v>
      </c>
      <c r="E151" s="218"/>
      <c r="F151" s="218" t="s">
        <v>1895</v>
      </c>
      <c r="G151" s="227" t="s">
        <v>66</v>
      </c>
      <c r="H151" s="219">
        <v>5</v>
      </c>
      <c r="I151" s="228" t="s">
        <v>204</v>
      </c>
      <c r="J151" s="218">
        <v>11</v>
      </c>
      <c r="K151" s="218">
        <v>29</v>
      </c>
      <c r="L151" s="218" t="s">
        <v>49</v>
      </c>
      <c r="M151" s="227" t="s">
        <v>63</v>
      </c>
      <c r="N151" s="220" t="s">
        <v>2088</v>
      </c>
      <c r="O151" s="220" t="s">
        <v>2089</v>
      </c>
      <c r="P151" s="226" t="s">
        <v>3195</v>
      </c>
      <c r="Q151" s="226" t="s">
        <v>3963</v>
      </c>
      <c r="R151" s="221" t="s">
        <v>3965</v>
      </c>
    </row>
    <row r="152" spans="1:18" ht="51">
      <c r="A152" s="218">
        <f t="shared" si="2"/>
        <v>132</v>
      </c>
      <c r="B152" s="218"/>
      <c r="C152" s="218"/>
      <c r="D152" s="70">
        <v>1</v>
      </c>
      <c r="E152" s="218"/>
      <c r="F152" s="218" t="s">
        <v>1895</v>
      </c>
      <c r="G152" s="227" t="s">
        <v>66</v>
      </c>
      <c r="H152" s="219">
        <v>5</v>
      </c>
      <c r="I152" s="228">
        <v>5.6</v>
      </c>
      <c r="J152" s="218">
        <v>11</v>
      </c>
      <c r="K152" s="218">
        <v>34</v>
      </c>
      <c r="L152" s="218" t="s">
        <v>49</v>
      </c>
      <c r="M152" s="227" t="s">
        <v>63</v>
      </c>
      <c r="N152" s="220" t="s">
        <v>2092</v>
      </c>
      <c r="O152" s="220" t="s">
        <v>2093</v>
      </c>
      <c r="P152" s="226" t="s">
        <v>3851</v>
      </c>
      <c r="Q152" s="226" t="s">
        <v>3093</v>
      </c>
      <c r="R152" s="221" t="s">
        <v>3967</v>
      </c>
    </row>
    <row r="153" spans="1:18" ht="267" customHeight="1">
      <c r="A153" s="70">
        <f t="shared" si="2"/>
        <v>133</v>
      </c>
      <c r="B153" s="70"/>
      <c r="C153" s="70"/>
      <c r="D153" s="70">
        <v>1</v>
      </c>
      <c r="E153" s="70"/>
      <c r="F153" s="70" t="s">
        <v>1895</v>
      </c>
      <c r="G153" s="77" t="s">
        <v>66</v>
      </c>
      <c r="H153" s="74">
        <v>5</v>
      </c>
      <c r="I153" s="81" t="s">
        <v>318</v>
      </c>
      <c r="J153" s="70">
        <v>11</v>
      </c>
      <c r="K153" s="70">
        <v>45</v>
      </c>
      <c r="L153" s="70" t="s">
        <v>49</v>
      </c>
      <c r="M153" s="77" t="s">
        <v>63</v>
      </c>
      <c r="N153" s="78" t="s">
        <v>2096</v>
      </c>
      <c r="O153" s="78" t="s">
        <v>2097</v>
      </c>
      <c r="P153" s="161" t="s">
        <v>3196</v>
      </c>
      <c r="Q153" s="161" t="s">
        <v>3963</v>
      </c>
      <c r="R153" s="73" t="s">
        <v>3968</v>
      </c>
    </row>
    <row r="154" spans="1:18" ht="63.75" hidden="1">
      <c r="A154" s="218">
        <f t="shared" si="2"/>
        <v>134</v>
      </c>
      <c r="B154" s="218"/>
      <c r="C154" s="218"/>
      <c r="D154" s="70">
        <v>1</v>
      </c>
      <c r="E154" s="218"/>
      <c r="F154" s="218" t="s">
        <v>2388</v>
      </c>
      <c r="G154" s="218" t="s">
        <v>485</v>
      </c>
      <c r="H154" s="229" t="s">
        <v>204</v>
      </c>
      <c r="I154" s="221"/>
      <c r="J154" s="218">
        <v>11</v>
      </c>
      <c r="K154" s="218"/>
      <c r="L154" s="218" t="s">
        <v>49</v>
      </c>
      <c r="M154" s="218"/>
      <c r="N154" s="221" t="s">
        <v>2425</v>
      </c>
      <c r="O154" s="221" t="s">
        <v>2426</v>
      </c>
      <c r="P154" s="226" t="s">
        <v>3195</v>
      </c>
      <c r="Q154" s="226"/>
      <c r="R154" s="221" t="s">
        <v>3519</v>
      </c>
    </row>
    <row r="155" spans="1:18" ht="25.5" hidden="1">
      <c r="A155" s="218">
        <f t="shared" si="2"/>
        <v>135</v>
      </c>
      <c r="B155" s="218"/>
      <c r="C155" s="218"/>
      <c r="D155" s="70">
        <v>1</v>
      </c>
      <c r="E155" s="218"/>
      <c r="F155" s="218" t="s">
        <v>2388</v>
      </c>
      <c r="G155" s="218" t="s">
        <v>485</v>
      </c>
      <c r="H155" s="229" t="s">
        <v>204</v>
      </c>
      <c r="I155" s="221"/>
      <c r="J155" s="218">
        <v>11</v>
      </c>
      <c r="K155" s="218">
        <v>23</v>
      </c>
      <c r="L155" s="218" t="s">
        <v>49</v>
      </c>
      <c r="M155" s="218"/>
      <c r="N155" s="221" t="s">
        <v>2427</v>
      </c>
      <c r="O155" s="221" t="s">
        <v>2428</v>
      </c>
      <c r="P155" s="226" t="s">
        <v>3195</v>
      </c>
      <c r="Q155" s="226"/>
      <c r="R155" s="221" t="s">
        <v>3519</v>
      </c>
    </row>
    <row r="156" spans="1:18" ht="25.5" hidden="1">
      <c r="A156" s="218">
        <f t="shared" si="2"/>
        <v>136</v>
      </c>
      <c r="B156" s="218"/>
      <c r="C156" s="218"/>
      <c r="D156" s="70">
        <v>1</v>
      </c>
      <c r="E156" s="218"/>
      <c r="F156" s="218" t="s">
        <v>2388</v>
      </c>
      <c r="G156" s="218" t="s">
        <v>485</v>
      </c>
      <c r="H156" s="229" t="s">
        <v>204</v>
      </c>
      <c r="I156" s="221"/>
      <c r="J156" s="218">
        <v>11</v>
      </c>
      <c r="K156" s="218"/>
      <c r="L156" s="218" t="s">
        <v>2422</v>
      </c>
      <c r="M156" s="218"/>
      <c r="N156" s="221" t="s">
        <v>2423</v>
      </c>
      <c r="O156" s="221" t="s">
        <v>2424</v>
      </c>
      <c r="P156" s="226" t="s">
        <v>3790</v>
      </c>
      <c r="Q156" s="226"/>
      <c r="R156" s="221" t="s">
        <v>3519</v>
      </c>
    </row>
    <row r="157" spans="1:18" ht="38.25" hidden="1">
      <c r="A157" s="70">
        <f t="shared" si="2"/>
        <v>137</v>
      </c>
      <c r="B157" s="70"/>
      <c r="C157" s="70"/>
      <c r="D157" s="70">
        <v>1</v>
      </c>
      <c r="E157" s="70"/>
      <c r="F157" s="70" t="s">
        <v>342</v>
      </c>
      <c r="G157" s="70" t="s">
        <v>343</v>
      </c>
      <c r="H157" s="74">
        <v>5</v>
      </c>
      <c r="I157" s="70" t="s">
        <v>318</v>
      </c>
      <c r="J157" s="70">
        <v>12</v>
      </c>
      <c r="K157" s="70">
        <v>1</v>
      </c>
      <c r="L157" s="70" t="s">
        <v>49</v>
      </c>
      <c r="M157" s="70"/>
      <c r="N157" s="73" t="s">
        <v>384</v>
      </c>
      <c r="O157" s="73" t="s">
        <v>385</v>
      </c>
      <c r="P157" s="161" t="s">
        <v>3196</v>
      </c>
      <c r="Q157" s="161"/>
      <c r="R157" s="73" t="s">
        <v>3295</v>
      </c>
    </row>
    <row r="158" spans="1:18" hidden="1">
      <c r="A158" s="218">
        <f t="shared" si="2"/>
        <v>138</v>
      </c>
      <c r="B158" s="218"/>
      <c r="C158" s="218"/>
      <c r="D158" s="70">
        <v>1</v>
      </c>
      <c r="E158" s="218"/>
      <c r="F158" s="218" t="s">
        <v>483</v>
      </c>
      <c r="G158" s="218" t="s">
        <v>484</v>
      </c>
      <c r="H158" s="219">
        <v>5</v>
      </c>
      <c r="I158" s="218" t="s">
        <v>318</v>
      </c>
      <c r="J158" s="218">
        <v>12</v>
      </c>
      <c r="K158" s="218">
        <v>26</v>
      </c>
      <c r="L158" s="218" t="s">
        <v>49</v>
      </c>
      <c r="M158" s="218" t="s">
        <v>485</v>
      </c>
      <c r="N158" s="221" t="s">
        <v>528</v>
      </c>
      <c r="O158" s="221" t="s">
        <v>529</v>
      </c>
      <c r="P158" s="226" t="s">
        <v>3851</v>
      </c>
      <c r="Q158" s="226"/>
      <c r="R158" s="221" t="s">
        <v>3794</v>
      </c>
    </row>
    <row r="159" spans="1:18" ht="73.5" hidden="1" customHeight="1">
      <c r="A159" s="218">
        <f t="shared" si="2"/>
        <v>139</v>
      </c>
      <c r="B159" s="218"/>
      <c r="C159" s="218"/>
      <c r="D159" s="70">
        <v>1</v>
      </c>
      <c r="E159" s="218"/>
      <c r="F159" s="218" t="s">
        <v>1128</v>
      </c>
      <c r="G159" s="218" t="s">
        <v>1129</v>
      </c>
      <c r="H159" s="223">
        <v>5</v>
      </c>
      <c r="I159" s="224" t="s">
        <v>318</v>
      </c>
      <c r="J159" s="225">
        <v>12</v>
      </c>
      <c r="K159" s="225">
        <v>36</v>
      </c>
      <c r="L159" s="225" t="s">
        <v>49</v>
      </c>
      <c r="M159" s="218" t="s">
        <v>63</v>
      </c>
      <c r="N159" s="221" t="s">
        <v>1266</v>
      </c>
      <c r="O159" s="221" t="s">
        <v>1267</v>
      </c>
      <c r="P159" s="226" t="s">
        <v>3196</v>
      </c>
      <c r="Q159" s="226"/>
      <c r="R159" s="221" t="s">
        <v>3764</v>
      </c>
    </row>
    <row r="160" spans="1:18" ht="38.25">
      <c r="A160" s="218">
        <f t="shared" si="2"/>
        <v>140</v>
      </c>
      <c r="B160" s="218"/>
      <c r="C160" s="218"/>
      <c r="D160" s="70">
        <v>1</v>
      </c>
      <c r="E160" s="218"/>
      <c r="F160" s="218" t="s">
        <v>1895</v>
      </c>
      <c r="G160" s="227" t="s">
        <v>66</v>
      </c>
      <c r="H160" s="219">
        <v>5</v>
      </c>
      <c r="I160" s="228" t="s">
        <v>318</v>
      </c>
      <c r="J160" s="218">
        <v>12</v>
      </c>
      <c r="K160" s="218">
        <v>27</v>
      </c>
      <c r="L160" s="218" t="s">
        <v>49</v>
      </c>
      <c r="M160" s="227" t="s">
        <v>63</v>
      </c>
      <c r="N160" s="220" t="s">
        <v>2103</v>
      </c>
      <c r="O160" s="220" t="s">
        <v>2104</v>
      </c>
      <c r="P160" s="226" t="s">
        <v>3196</v>
      </c>
      <c r="Q160" s="226" t="s">
        <v>3093</v>
      </c>
      <c r="R160" s="221" t="s">
        <v>3296</v>
      </c>
    </row>
    <row r="161" spans="1:18" ht="63.75" hidden="1">
      <c r="A161" s="218">
        <f t="shared" si="2"/>
        <v>141</v>
      </c>
      <c r="B161" s="218"/>
      <c r="C161" s="218"/>
      <c r="D161" s="70">
        <v>1</v>
      </c>
      <c r="E161" s="218"/>
      <c r="F161" s="218" t="s">
        <v>2388</v>
      </c>
      <c r="G161" s="218" t="s">
        <v>485</v>
      </c>
      <c r="H161" s="229" t="s">
        <v>318</v>
      </c>
      <c r="I161" s="221"/>
      <c r="J161" s="218">
        <v>12</v>
      </c>
      <c r="K161" s="218">
        <v>27</v>
      </c>
      <c r="L161" s="218" t="s">
        <v>49</v>
      </c>
      <c r="M161" s="218"/>
      <c r="N161" s="221" t="s">
        <v>2429</v>
      </c>
      <c r="O161" s="221" t="s">
        <v>2430</v>
      </c>
      <c r="P161" s="226" t="s">
        <v>3196</v>
      </c>
      <c r="Q161" s="226"/>
      <c r="R161" s="221" t="s">
        <v>3296</v>
      </c>
    </row>
    <row r="162" spans="1:18" ht="51" hidden="1">
      <c r="A162" s="218" t="s">
        <v>3030</v>
      </c>
      <c r="B162" s="218"/>
      <c r="C162" s="218"/>
      <c r="D162" s="70">
        <v>1</v>
      </c>
      <c r="E162" s="218"/>
      <c r="F162" s="218" t="s">
        <v>1128</v>
      </c>
      <c r="G162" s="218" t="s">
        <v>1129</v>
      </c>
      <c r="H162" s="223">
        <v>5</v>
      </c>
      <c r="I162" s="224" t="s">
        <v>386</v>
      </c>
      <c r="J162" s="225">
        <v>12</v>
      </c>
      <c r="K162" s="225">
        <v>50</v>
      </c>
      <c r="L162" s="225" t="s">
        <v>45</v>
      </c>
      <c r="M162" s="218" t="s">
        <v>63</v>
      </c>
      <c r="N162" s="221" t="s">
        <v>1270</v>
      </c>
      <c r="O162" s="221" t="s">
        <v>1271</v>
      </c>
      <c r="P162" s="226" t="s">
        <v>3851</v>
      </c>
      <c r="Q162" s="226"/>
      <c r="R162" s="221" t="s">
        <v>3794</v>
      </c>
    </row>
    <row r="163" spans="1:18" ht="38.25" hidden="1">
      <c r="A163" s="70">
        <f>A161+1</f>
        <v>142</v>
      </c>
      <c r="B163" s="70"/>
      <c r="C163" s="70"/>
      <c r="D163" s="70">
        <v>1</v>
      </c>
      <c r="E163" s="70"/>
      <c r="F163" s="70" t="s">
        <v>342</v>
      </c>
      <c r="G163" s="70" t="s">
        <v>343</v>
      </c>
      <c r="H163" s="74">
        <v>5</v>
      </c>
      <c r="I163" s="70" t="s">
        <v>386</v>
      </c>
      <c r="J163" s="70">
        <v>13</v>
      </c>
      <c r="K163" s="70">
        <v>3</v>
      </c>
      <c r="L163" s="70" t="s">
        <v>49</v>
      </c>
      <c r="M163" s="70"/>
      <c r="N163" s="73" t="s">
        <v>387</v>
      </c>
      <c r="O163" s="73" t="s">
        <v>388</v>
      </c>
      <c r="P163" s="161" t="s">
        <v>3196</v>
      </c>
      <c r="Q163" s="161"/>
      <c r="R163" s="73" t="s">
        <v>3297</v>
      </c>
    </row>
    <row r="164" spans="1:18" ht="38.25" hidden="1">
      <c r="A164" s="264">
        <f t="shared" si="2"/>
        <v>143</v>
      </c>
      <c r="B164" s="264"/>
      <c r="C164" s="264"/>
      <c r="D164" s="264">
        <v>1</v>
      </c>
      <c r="E164" s="264"/>
      <c r="F164" s="264" t="s">
        <v>483</v>
      </c>
      <c r="G164" s="264" t="s">
        <v>484</v>
      </c>
      <c r="H164" s="274">
        <v>5</v>
      </c>
      <c r="I164" s="264" t="s">
        <v>322</v>
      </c>
      <c r="J164" s="264">
        <v>13</v>
      </c>
      <c r="K164" s="264">
        <v>49</v>
      </c>
      <c r="L164" s="264" t="s">
        <v>49</v>
      </c>
      <c r="M164" s="264" t="s">
        <v>485</v>
      </c>
      <c r="N164" s="269" t="s">
        <v>532</v>
      </c>
      <c r="O164" s="269" t="s">
        <v>533</v>
      </c>
      <c r="P164" s="268" t="s">
        <v>3196</v>
      </c>
      <c r="Q164" s="268"/>
      <c r="R164" s="269" t="s">
        <v>3806</v>
      </c>
    </row>
    <row r="165" spans="1:18" ht="38.25" hidden="1">
      <c r="A165" s="264">
        <f t="shared" si="2"/>
        <v>144</v>
      </c>
      <c r="B165" s="264"/>
      <c r="C165" s="264"/>
      <c r="D165" s="264">
        <v>1</v>
      </c>
      <c r="E165" s="264"/>
      <c r="F165" s="264" t="s">
        <v>1128</v>
      </c>
      <c r="G165" s="264" t="s">
        <v>1129</v>
      </c>
      <c r="H165" s="289">
        <v>5</v>
      </c>
      <c r="I165" s="290" t="s">
        <v>322</v>
      </c>
      <c r="J165" s="291">
        <v>13</v>
      </c>
      <c r="K165" s="291">
        <v>48</v>
      </c>
      <c r="L165" s="291" t="s">
        <v>49</v>
      </c>
      <c r="M165" s="264" t="s">
        <v>63</v>
      </c>
      <c r="N165" s="269" t="s">
        <v>1274</v>
      </c>
      <c r="O165" s="269" t="s">
        <v>1275</v>
      </c>
      <c r="P165" s="268" t="s">
        <v>3851</v>
      </c>
      <c r="Q165" s="268"/>
      <c r="R165" s="269" t="s">
        <v>3807</v>
      </c>
    </row>
    <row r="166" spans="1:18" ht="38.25">
      <c r="A166" s="70">
        <f t="shared" si="2"/>
        <v>145</v>
      </c>
      <c r="B166" s="70"/>
      <c r="C166" s="70"/>
      <c r="D166" s="70">
        <v>1</v>
      </c>
      <c r="E166" s="70"/>
      <c r="F166" s="70" t="s">
        <v>1895</v>
      </c>
      <c r="G166" s="77" t="s">
        <v>66</v>
      </c>
      <c r="H166" s="74">
        <v>5</v>
      </c>
      <c r="I166" s="81" t="s">
        <v>322</v>
      </c>
      <c r="J166" s="70">
        <v>13</v>
      </c>
      <c r="K166" s="70">
        <v>7</v>
      </c>
      <c r="L166" s="70" t="s">
        <v>49</v>
      </c>
      <c r="M166" s="77" t="s">
        <v>63</v>
      </c>
      <c r="N166" s="78" t="s">
        <v>2109</v>
      </c>
      <c r="O166" s="78" t="s">
        <v>2110</v>
      </c>
      <c r="P166" s="161" t="s">
        <v>3196</v>
      </c>
      <c r="Q166" s="161" t="s">
        <v>3962</v>
      </c>
      <c r="R166" s="73" t="s">
        <v>3298</v>
      </c>
    </row>
    <row r="167" spans="1:18" ht="25.5" hidden="1">
      <c r="A167" s="264" t="s">
        <v>3031</v>
      </c>
      <c r="B167" s="264"/>
      <c r="C167" s="264"/>
      <c r="D167" s="264">
        <v>1</v>
      </c>
      <c r="E167" s="264"/>
      <c r="F167" s="264" t="s">
        <v>342</v>
      </c>
      <c r="G167" s="264" t="s">
        <v>343</v>
      </c>
      <c r="H167" s="274">
        <v>5</v>
      </c>
      <c r="I167" s="264" t="s">
        <v>322</v>
      </c>
      <c r="J167" s="264">
        <v>13</v>
      </c>
      <c r="K167" s="264">
        <v>48</v>
      </c>
      <c r="L167" s="264" t="s">
        <v>45</v>
      </c>
      <c r="M167" s="264"/>
      <c r="N167" s="269" t="s">
        <v>389</v>
      </c>
      <c r="O167" s="269" t="s">
        <v>390</v>
      </c>
      <c r="P167" s="268" t="s">
        <v>3851</v>
      </c>
      <c r="Q167" s="268"/>
      <c r="R167" s="269" t="s">
        <v>3807</v>
      </c>
    </row>
    <row r="168" spans="1:18" ht="63.75" hidden="1">
      <c r="A168" s="70">
        <f>A166+1</f>
        <v>146</v>
      </c>
      <c r="B168" s="70"/>
      <c r="C168" s="70"/>
      <c r="D168" s="70">
        <v>1</v>
      </c>
      <c r="E168" s="70"/>
      <c r="F168" s="70" t="s">
        <v>342</v>
      </c>
      <c r="G168" s="70" t="s">
        <v>343</v>
      </c>
      <c r="H168" s="74">
        <v>5</v>
      </c>
      <c r="I168" s="70" t="s">
        <v>391</v>
      </c>
      <c r="J168" s="70">
        <v>14</v>
      </c>
      <c r="K168" s="70">
        <v>13</v>
      </c>
      <c r="L168" s="70" t="s">
        <v>49</v>
      </c>
      <c r="M168" s="70"/>
      <c r="N168" s="73" t="s">
        <v>392</v>
      </c>
      <c r="O168" s="73" t="s">
        <v>393</v>
      </c>
      <c r="P168" s="161" t="s">
        <v>3196</v>
      </c>
      <c r="Q168" s="161"/>
      <c r="R168" s="73" t="s">
        <v>3299</v>
      </c>
    </row>
    <row r="169" spans="1:18" ht="38.25" hidden="1">
      <c r="A169" s="70">
        <f t="shared" si="2"/>
        <v>147</v>
      </c>
      <c r="B169" s="70"/>
      <c r="C169" s="70"/>
      <c r="D169" s="70">
        <v>1</v>
      </c>
      <c r="E169" s="70"/>
      <c r="F169" s="70" t="s">
        <v>342</v>
      </c>
      <c r="G169" s="70" t="s">
        <v>343</v>
      </c>
      <c r="H169" s="74">
        <v>5</v>
      </c>
      <c r="I169" s="70" t="s">
        <v>391</v>
      </c>
      <c r="J169" s="70">
        <v>14</v>
      </c>
      <c r="K169" s="70">
        <v>38</v>
      </c>
      <c r="L169" s="70" t="s">
        <v>49</v>
      </c>
      <c r="M169" s="70"/>
      <c r="N169" s="73" t="s">
        <v>394</v>
      </c>
      <c r="O169" s="73" t="s">
        <v>395</v>
      </c>
      <c r="P169" s="161" t="s">
        <v>3196</v>
      </c>
      <c r="Q169" s="161"/>
      <c r="R169" s="73" t="s">
        <v>3299</v>
      </c>
    </row>
    <row r="170" spans="1:18" ht="38.25" hidden="1">
      <c r="A170" s="264">
        <f t="shared" si="2"/>
        <v>148</v>
      </c>
      <c r="B170" s="264"/>
      <c r="C170" s="264"/>
      <c r="D170" s="264">
        <v>1</v>
      </c>
      <c r="E170" s="264"/>
      <c r="F170" s="264" t="s">
        <v>483</v>
      </c>
      <c r="G170" s="264" t="s">
        <v>484</v>
      </c>
      <c r="H170" s="274">
        <v>5</v>
      </c>
      <c r="I170" s="264" t="s">
        <v>391</v>
      </c>
      <c r="J170" s="264">
        <v>14</v>
      </c>
      <c r="K170" s="264">
        <v>29</v>
      </c>
      <c r="L170" s="264" t="s">
        <v>49</v>
      </c>
      <c r="M170" s="264" t="s">
        <v>485</v>
      </c>
      <c r="N170" s="269" t="s">
        <v>536</v>
      </c>
      <c r="O170" s="269" t="s">
        <v>533</v>
      </c>
      <c r="P170" s="268" t="s">
        <v>3196</v>
      </c>
      <c r="Q170" s="268"/>
      <c r="R170" s="269" t="s">
        <v>3806</v>
      </c>
    </row>
    <row r="171" spans="1:18" ht="25.5" hidden="1">
      <c r="A171" s="264">
        <f t="shared" si="2"/>
        <v>149</v>
      </c>
      <c r="B171" s="264"/>
      <c r="C171" s="264"/>
      <c r="D171" s="264">
        <v>1</v>
      </c>
      <c r="E171" s="264"/>
      <c r="F171" s="264" t="s">
        <v>1128</v>
      </c>
      <c r="G171" s="264" t="s">
        <v>1129</v>
      </c>
      <c r="H171" s="289">
        <v>5</v>
      </c>
      <c r="I171" s="290" t="s">
        <v>391</v>
      </c>
      <c r="J171" s="291">
        <v>14</v>
      </c>
      <c r="K171" s="291">
        <v>28</v>
      </c>
      <c r="L171" s="291" t="s">
        <v>49</v>
      </c>
      <c r="M171" s="264" t="s">
        <v>63</v>
      </c>
      <c r="N171" s="269" t="s">
        <v>1276</v>
      </c>
      <c r="O171" s="269" t="s">
        <v>1277</v>
      </c>
      <c r="P171" s="268" t="s">
        <v>3851</v>
      </c>
      <c r="Q171" s="268"/>
      <c r="R171" s="269" t="s">
        <v>3808</v>
      </c>
    </row>
    <row r="172" spans="1:18" ht="63.75" hidden="1">
      <c r="A172" s="218">
        <f t="shared" si="2"/>
        <v>150</v>
      </c>
      <c r="B172" s="218"/>
      <c r="C172" s="218"/>
      <c r="D172" s="70">
        <v>1</v>
      </c>
      <c r="E172" s="218"/>
      <c r="F172" s="218" t="s">
        <v>1128</v>
      </c>
      <c r="G172" s="218" t="s">
        <v>1129</v>
      </c>
      <c r="H172" s="223">
        <v>5</v>
      </c>
      <c r="I172" s="224" t="s">
        <v>391</v>
      </c>
      <c r="J172" s="225">
        <v>14</v>
      </c>
      <c r="K172" s="225">
        <v>34</v>
      </c>
      <c r="L172" s="225" t="s">
        <v>49</v>
      </c>
      <c r="M172" s="218" t="s">
        <v>63</v>
      </c>
      <c r="N172" s="221" t="s">
        <v>1278</v>
      </c>
      <c r="O172" s="221" t="s">
        <v>1279</v>
      </c>
      <c r="P172" s="226" t="s">
        <v>3851</v>
      </c>
      <c r="Q172" s="226"/>
      <c r="R172" s="221" t="s">
        <v>3106</v>
      </c>
    </row>
    <row r="173" spans="1:18" ht="38.25">
      <c r="A173" s="70">
        <f t="shared" si="2"/>
        <v>151</v>
      </c>
      <c r="B173" s="70"/>
      <c r="C173" s="70"/>
      <c r="D173" s="70">
        <v>1</v>
      </c>
      <c r="E173" s="70"/>
      <c r="F173" s="70" t="s">
        <v>1895</v>
      </c>
      <c r="G173" s="16" t="s">
        <v>66</v>
      </c>
      <c r="H173" s="74">
        <v>5</v>
      </c>
      <c r="I173" s="81" t="s">
        <v>538</v>
      </c>
      <c r="J173" s="70">
        <v>14</v>
      </c>
      <c r="K173" s="70">
        <v>1</v>
      </c>
      <c r="L173" s="70" t="s">
        <v>49</v>
      </c>
      <c r="M173" s="16" t="s">
        <v>63</v>
      </c>
      <c r="N173" s="78" t="s">
        <v>2109</v>
      </c>
      <c r="O173" s="78" t="s">
        <v>2110</v>
      </c>
      <c r="P173" s="161" t="s">
        <v>3059</v>
      </c>
      <c r="Q173" s="161" t="s">
        <v>3962</v>
      </c>
      <c r="R173" s="73" t="s">
        <v>3133</v>
      </c>
    </row>
    <row r="174" spans="1:18" ht="51" hidden="1">
      <c r="A174" s="218" t="s">
        <v>3032</v>
      </c>
      <c r="B174" s="218"/>
      <c r="C174" s="218"/>
      <c r="D174" s="70">
        <v>1</v>
      </c>
      <c r="E174" s="218"/>
      <c r="F174" s="218" t="s">
        <v>273</v>
      </c>
      <c r="G174" s="218"/>
      <c r="H174" s="219">
        <v>5</v>
      </c>
      <c r="I174" s="218" t="s">
        <v>325</v>
      </c>
      <c r="J174" s="218">
        <v>14</v>
      </c>
      <c r="K174" s="218">
        <v>19</v>
      </c>
      <c r="L174" s="218" t="s">
        <v>45</v>
      </c>
      <c r="M174" s="218"/>
      <c r="N174" s="221" t="s">
        <v>326</v>
      </c>
      <c r="O174" s="220"/>
      <c r="P174" s="226" t="s">
        <v>3196</v>
      </c>
      <c r="Q174" s="226"/>
      <c r="R174" s="221" t="s">
        <v>3765</v>
      </c>
    </row>
    <row r="175" spans="1:18" ht="63.75">
      <c r="A175" s="70" t="s">
        <v>3033</v>
      </c>
      <c r="B175" s="70"/>
      <c r="C175" s="70"/>
      <c r="D175" s="70">
        <v>1</v>
      </c>
      <c r="E175" s="70"/>
      <c r="F175" s="70" t="s">
        <v>1895</v>
      </c>
      <c r="G175" s="77" t="s">
        <v>66</v>
      </c>
      <c r="H175" s="74">
        <v>5</v>
      </c>
      <c r="I175" s="81" t="s">
        <v>391</v>
      </c>
      <c r="J175" s="70">
        <v>14</v>
      </c>
      <c r="K175" s="70">
        <v>1</v>
      </c>
      <c r="L175" s="70" t="s">
        <v>45</v>
      </c>
      <c r="M175" s="77" t="s">
        <v>63</v>
      </c>
      <c r="N175" s="78" t="s">
        <v>2113</v>
      </c>
      <c r="O175" s="78" t="s">
        <v>2114</v>
      </c>
      <c r="P175" s="161" t="s">
        <v>3196</v>
      </c>
      <c r="Q175" s="161" t="s">
        <v>3962</v>
      </c>
      <c r="R175" s="73" t="s">
        <v>3298</v>
      </c>
    </row>
    <row r="176" spans="1:18" ht="63.75" hidden="1">
      <c r="A176" s="70">
        <f>A173+1</f>
        <v>152</v>
      </c>
      <c r="B176" s="70"/>
      <c r="C176" s="70"/>
      <c r="D176" s="70">
        <v>1</v>
      </c>
      <c r="E176" s="70"/>
      <c r="F176" s="70" t="s">
        <v>342</v>
      </c>
      <c r="G176" s="70" t="s">
        <v>343</v>
      </c>
      <c r="H176" s="74">
        <v>5</v>
      </c>
      <c r="I176" s="70" t="s">
        <v>391</v>
      </c>
      <c r="J176" s="70">
        <v>15</v>
      </c>
      <c r="K176" s="70">
        <v>1</v>
      </c>
      <c r="L176" s="70" t="s">
        <v>49</v>
      </c>
      <c r="M176" s="70"/>
      <c r="N176" s="73" t="s">
        <v>396</v>
      </c>
      <c r="O176" s="73" t="s">
        <v>393</v>
      </c>
      <c r="P176" s="161" t="s">
        <v>3196</v>
      </c>
      <c r="Q176" s="161"/>
      <c r="R176" s="73" t="s">
        <v>3299</v>
      </c>
    </row>
    <row r="177" spans="1:19" ht="38.25" hidden="1">
      <c r="A177" s="70">
        <f t="shared" si="2"/>
        <v>153</v>
      </c>
      <c r="B177" s="70"/>
      <c r="C177" s="70"/>
      <c r="D177" s="70">
        <v>1</v>
      </c>
      <c r="E177" s="70"/>
      <c r="F177" s="70" t="s">
        <v>342</v>
      </c>
      <c r="G177" s="70" t="s">
        <v>343</v>
      </c>
      <c r="H177" s="74">
        <v>5</v>
      </c>
      <c r="I177" s="70" t="s">
        <v>325</v>
      </c>
      <c r="J177" s="70">
        <v>15</v>
      </c>
      <c r="K177" s="70">
        <v>22</v>
      </c>
      <c r="L177" s="70" t="s">
        <v>49</v>
      </c>
      <c r="M177" s="70"/>
      <c r="N177" s="73" t="s">
        <v>397</v>
      </c>
      <c r="O177" s="73" t="s">
        <v>398</v>
      </c>
      <c r="P177" s="161" t="s">
        <v>3790</v>
      </c>
      <c r="Q177" s="161"/>
      <c r="R177" s="73" t="s">
        <v>3173</v>
      </c>
    </row>
    <row r="178" spans="1:19" ht="38.25" hidden="1">
      <c r="A178" s="264">
        <f t="shared" si="2"/>
        <v>154</v>
      </c>
      <c r="B178" s="264"/>
      <c r="C178" s="264"/>
      <c r="D178" s="264">
        <v>1</v>
      </c>
      <c r="E178" s="264"/>
      <c r="F178" s="264" t="s">
        <v>483</v>
      </c>
      <c r="G178" s="264" t="s">
        <v>484</v>
      </c>
      <c r="H178" s="274">
        <v>5</v>
      </c>
      <c r="I178" s="264" t="s">
        <v>391</v>
      </c>
      <c r="J178" s="264">
        <v>15</v>
      </c>
      <c r="K178" s="264">
        <v>12</v>
      </c>
      <c r="L178" s="264" t="s">
        <v>49</v>
      </c>
      <c r="M178" s="264" t="s">
        <v>485</v>
      </c>
      <c r="N178" s="269" t="s">
        <v>537</v>
      </c>
      <c r="O178" s="269" t="s">
        <v>533</v>
      </c>
      <c r="P178" s="268" t="s">
        <v>3196</v>
      </c>
      <c r="Q178" s="268"/>
      <c r="R178" s="269" t="s">
        <v>3809</v>
      </c>
    </row>
    <row r="179" spans="1:19" ht="51" hidden="1">
      <c r="A179" s="218">
        <f t="shared" si="2"/>
        <v>155</v>
      </c>
      <c r="B179" s="218"/>
      <c r="C179" s="218"/>
      <c r="D179" s="70">
        <v>1</v>
      </c>
      <c r="E179" s="218"/>
      <c r="F179" s="218" t="s">
        <v>483</v>
      </c>
      <c r="G179" s="218" t="s">
        <v>484</v>
      </c>
      <c r="H179" s="219">
        <v>5</v>
      </c>
      <c r="I179" s="218" t="s">
        <v>538</v>
      </c>
      <c r="J179" s="218">
        <v>15</v>
      </c>
      <c r="K179" s="218">
        <v>39</v>
      </c>
      <c r="L179" s="218" t="s">
        <v>49</v>
      </c>
      <c r="M179" s="218" t="s">
        <v>485</v>
      </c>
      <c r="N179" s="221" t="s">
        <v>539</v>
      </c>
      <c r="O179" s="221" t="s">
        <v>540</v>
      </c>
      <c r="P179" s="226" t="s">
        <v>3196</v>
      </c>
      <c r="Q179" s="226"/>
      <c r="R179" s="221" t="s">
        <v>3438</v>
      </c>
    </row>
    <row r="180" spans="1:19" ht="38.25" hidden="1">
      <c r="A180" s="264">
        <f t="shared" si="2"/>
        <v>156</v>
      </c>
      <c r="B180" s="264"/>
      <c r="C180" s="264"/>
      <c r="D180" s="264">
        <v>1</v>
      </c>
      <c r="E180" s="264"/>
      <c r="F180" s="264" t="s">
        <v>1128</v>
      </c>
      <c r="G180" s="264" t="s">
        <v>1129</v>
      </c>
      <c r="H180" s="289">
        <v>5</v>
      </c>
      <c r="I180" s="290" t="s">
        <v>391</v>
      </c>
      <c r="J180" s="291">
        <v>15</v>
      </c>
      <c r="K180" s="291">
        <v>11</v>
      </c>
      <c r="L180" s="291" t="s">
        <v>49</v>
      </c>
      <c r="M180" s="264" t="s">
        <v>63</v>
      </c>
      <c r="N180" s="269" t="s">
        <v>1276</v>
      </c>
      <c r="O180" s="269" t="s">
        <v>1277</v>
      </c>
      <c r="P180" s="268" t="s">
        <v>3851</v>
      </c>
      <c r="Q180" s="268"/>
      <c r="R180" s="269" t="s">
        <v>3810</v>
      </c>
    </row>
    <row r="181" spans="1:19" ht="25.5" hidden="1">
      <c r="A181" s="218">
        <f t="shared" si="2"/>
        <v>157</v>
      </c>
      <c r="B181" s="218"/>
      <c r="C181" s="218"/>
      <c r="D181" s="70">
        <v>1</v>
      </c>
      <c r="E181" s="218"/>
      <c r="F181" s="218" t="s">
        <v>1128</v>
      </c>
      <c r="G181" s="218" t="s">
        <v>1129</v>
      </c>
      <c r="H181" s="223">
        <v>5</v>
      </c>
      <c r="I181" s="224" t="s">
        <v>538</v>
      </c>
      <c r="J181" s="225">
        <v>15</v>
      </c>
      <c r="K181" s="225">
        <v>29</v>
      </c>
      <c r="L181" s="225" t="s">
        <v>49</v>
      </c>
      <c r="M181" s="218" t="s">
        <v>63</v>
      </c>
      <c r="N181" s="221" t="s">
        <v>1280</v>
      </c>
      <c r="O181" s="221" t="s">
        <v>1281</v>
      </c>
      <c r="P181" s="226" t="s">
        <v>3851</v>
      </c>
      <c r="Q181" s="226"/>
      <c r="R181" s="221" t="s">
        <v>3766</v>
      </c>
    </row>
    <row r="182" spans="1:19" ht="25.5" hidden="1">
      <c r="A182" s="218">
        <f t="shared" si="2"/>
        <v>158</v>
      </c>
      <c r="B182" s="218"/>
      <c r="C182" s="218"/>
      <c r="D182" s="70">
        <v>1</v>
      </c>
      <c r="E182" s="218"/>
      <c r="F182" s="218" t="s">
        <v>1128</v>
      </c>
      <c r="G182" s="218" t="s">
        <v>1129</v>
      </c>
      <c r="H182" s="223">
        <v>5</v>
      </c>
      <c r="I182" s="224" t="s">
        <v>538</v>
      </c>
      <c r="J182" s="225">
        <v>15</v>
      </c>
      <c r="K182" s="225">
        <v>37</v>
      </c>
      <c r="L182" s="225" t="s">
        <v>49</v>
      </c>
      <c r="M182" s="218" t="s">
        <v>63</v>
      </c>
      <c r="N182" s="221" t="s">
        <v>1282</v>
      </c>
      <c r="O182" s="221" t="s">
        <v>1283</v>
      </c>
      <c r="P182" s="226" t="s">
        <v>3851</v>
      </c>
      <c r="Q182" s="226"/>
      <c r="R182" s="221" t="s">
        <v>3767</v>
      </c>
    </row>
    <row r="183" spans="1:19" ht="25.5" hidden="1">
      <c r="A183" s="218">
        <f t="shared" si="2"/>
        <v>159</v>
      </c>
      <c r="B183" s="218"/>
      <c r="C183" s="218"/>
      <c r="D183" s="70">
        <v>1</v>
      </c>
      <c r="E183" s="218"/>
      <c r="F183" s="218" t="s">
        <v>1128</v>
      </c>
      <c r="G183" s="218" t="s">
        <v>1129</v>
      </c>
      <c r="H183" s="223">
        <v>5</v>
      </c>
      <c r="I183" s="224" t="s">
        <v>538</v>
      </c>
      <c r="J183" s="225">
        <v>15</v>
      </c>
      <c r="K183" s="225">
        <v>39</v>
      </c>
      <c r="L183" s="225" t="s">
        <v>49</v>
      </c>
      <c r="M183" s="218" t="s">
        <v>63</v>
      </c>
      <c r="N183" s="221" t="s">
        <v>1284</v>
      </c>
      <c r="O183" s="221" t="s">
        <v>1285</v>
      </c>
      <c r="P183" s="226" t="s">
        <v>3851</v>
      </c>
      <c r="Q183" s="226"/>
      <c r="R183" s="221" t="s">
        <v>3766</v>
      </c>
    </row>
    <row r="184" spans="1:19" ht="51" hidden="1">
      <c r="A184" s="70">
        <f t="shared" si="2"/>
        <v>160</v>
      </c>
      <c r="B184" s="70"/>
      <c r="C184" s="70"/>
      <c r="D184" s="70">
        <v>1</v>
      </c>
      <c r="E184" s="70"/>
      <c r="F184" s="70" t="s">
        <v>1582</v>
      </c>
      <c r="G184" s="70" t="s">
        <v>149</v>
      </c>
      <c r="H184" s="74">
        <v>5</v>
      </c>
      <c r="I184" s="87" t="s">
        <v>1540</v>
      </c>
      <c r="J184" s="87">
        <v>15</v>
      </c>
      <c r="K184" s="87" t="s">
        <v>1658</v>
      </c>
      <c r="L184" s="70" t="s">
        <v>49</v>
      </c>
      <c r="M184" s="70" t="s">
        <v>1583</v>
      </c>
      <c r="N184" s="73" t="s">
        <v>1655</v>
      </c>
      <c r="O184" s="73" t="s">
        <v>1659</v>
      </c>
      <c r="P184" s="161" t="s">
        <v>3196</v>
      </c>
      <c r="Q184" s="161"/>
      <c r="R184" s="73" t="s">
        <v>3299</v>
      </c>
    </row>
    <row r="185" spans="1:19" ht="25.5" hidden="1">
      <c r="A185" s="218">
        <f t="shared" si="2"/>
        <v>161</v>
      </c>
      <c r="B185" s="218"/>
      <c r="C185" s="218"/>
      <c r="D185" s="70">
        <v>1</v>
      </c>
      <c r="E185" s="218"/>
      <c r="F185" s="218" t="s">
        <v>1805</v>
      </c>
      <c r="G185" s="218"/>
      <c r="H185" s="229" t="s">
        <v>538</v>
      </c>
      <c r="I185" s="218"/>
      <c r="J185" s="218">
        <v>15</v>
      </c>
      <c r="K185" s="218"/>
      <c r="L185" s="218" t="s">
        <v>49</v>
      </c>
      <c r="M185" s="218"/>
      <c r="N185" s="221" t="s">
        <v>1833</v>
      </c>
      <c r="O185" s="221" t="s">
        <v>1834</v>
      </c>
      <c r="P185" s="226" t="s">
        <v>3196</v>
      </c>
      <c r="Q185" s="226"/>
      <c r="R185" s="221" t="s">
        <v>3438</v>
      </c>
    </row>
    <row r="186" spans="1:19" ht="76.5">
      <c r="A186" s="264">
        <f t="shared" si="2"/>
        <v>162</v>
      </c>
      <c r="B186" s="264"/>
      <c r="C186" s="264"/>
      <c r="D186" s="264">
        <v>1</v>
      </c>
      <c r="E186" s="264"/>
      <c r="F186" s="264" t="s">
        <v>1895</v>
      </c>
      <c r="G186" s="271" t="s">
        <v>66</v>
      </c>
      <c r="H186" s="270">
        <v>5</v>
      </c>
      <c r="I186" s="272" t="s">
        <v>1540</v>
      </c>
      <c r="J186" s="264">
        <v>15</v>
      </c>
      <c r="K186" s="264">
        <v>42</v>
      </c>
      <c r="L186" s="264" t="s">
        <v>49</v>
      </c>
      <c r="M186" s="271" t="s">
        <v>63</v>
      </c>
      <c r="N186" s="273" t="s">
        <v>2116</v>
      </c>
      <c r="O186" s="273" t="s">
        <v>2117</v>
      </c>
      <c r="P186" s="268" t="s">
        <v>3196</v>
      </c>
      <c r="Q186" s="268" t="s">
        <v>3963</v>
      </c>
      <c r="R186" s="269" t="s">
        <v>3811</v>
      </c>
      <c r="S186" s="146"/>
    </row>
    <row r="187" spans="1:19" ht="63.75">
      <c r="A187" s="218">
        <f t="shared" si="2"/>
        <v>163</v>
      </c>
      <c r="B187" s="218"/>
      <c r="C187" s="218"/>
      <c r="D187" s="70">
        <v>1</v>
      </c>
      <c r="E187" s="218"/>
      <c r="F187" s="218" t="s">
        <v>1895</v>
      </c>
      <c r="G187" s="227" t="s">
        <v>66</v>
      </c>
      <c r="H187" s="229">
        <v>5</v>
      </c>
      <c r="I187" s="228" t="s">
        <v>1540</v>
      </c>
      <c r="J187" s="218">
        <v>15</v>
      </c>
      <c r="K187" s="218">
        <v>45</v>
      </c>
      <c r="L187" s="218" t="s">
        <v>49</v>
      </c>
      <c r="M187" s="227" t="s">
        <v>63</v>
      </c>
      <c r="N187" s="220" t="s">
        <v>2118</v>
      </c>
      <c r="O187" s="220" t="s">
        <v>2119</v>
      </c>
      <c r="P187" s="226" t="s">
        <v>3851</v>
      </c>
      <c r="Q187" s="226" t="s">
        <v>3093</v>
      </c>
      <c r="R187" s="221" t="s">
        <v>3134</v>
      </c>
    </row>
    <row r="188" spans="1:19" ht="102">
      <c r="A188" s="70">
        <f t="shared" si="2"/>
        <v>164</v>
      </c>
      <c r="B188" s="70"/>
      <c r="C188" s="70"/>
      <c r="D188" s="70">
        <v>1</v>
      </c>
      <c r="E188" s="70"/>
      <c r="F188" s="70" t="s">
        <v>1895</v>
      </c>
      <c r="G188" s="77" t="s">
        <v>66</v>
      </c>
      <c r="H188" s="88">
        <v>5</v>
      </c>
      <c r="I188" s="81" t="s">
        <v>1540</v>
      </c>
      <c r="J188" s="70">
        <v>15</v>
      </c>
      <c r="K188" s="70">
        <v>50</v>
      </c>
      <c r="L188" s="70" t="s">
        <v>49</v>
      </c>
      <c r="M188" s="77" t="s">
        <v>63</v>
      </c>
      <c r="N188" s="78" t="s">
        <v>2120</v>
      </c>
      <c r="O188" s="78" t="s">
        <v>2121</v>
      </c>
      <c r="P188" s="161" t="s">
        <v>3196</v>
      </c>
      <c r="Q188" s="161" t="s">
        <v>3962</v>
      </c>
      <c r="R188" s="73" t="s">
        <v>3439</v>
      </c>
      <c r="S188" s="146"/>
    </row>
    <row r="189" spans="1:19" s="344" customFormat="1" ht="127.5" hidden="1">
      <c r="A189" s="264">
        <f t="shared" si="2"/>
        <v>165</v>
      </c>
      <c r="B189" s="264"/>
      <c r="C189" s="264"/>
      <c r="D189" s="264">
        <v>1</v>
      </c>
      <c r="F189" s="264" t="s">
        <v>1539</v>
      </c>
      <c r="G189" s="264" t="s">
        <v>979</v>
      </c>
      <c r="H189" s="297">
        <v>5</v>
      </c>
      <c r="I189" s="297" t="s">
        <v>1540</v>
      </c>
      <c r="J189" s="297">
        <v>16</v>
      </c>
      <c r="K189" s="297" t="s">
        <v>1541</v>
      </c>
      <c r="L189" s="297" t="s">
        <v>49</v>
      </c>
      <c r="M189" s="297" t="s">
        <v>485</v>
      </c>
      <c r="N189" s="269" t="s">
        <v>1542</v>
      </c>
      <c r="O189" s="269" t="s">
        <v>1543</v>
      </c>
      <c r="P189" s="268" t="s">
        <v>3196</v>
      </c>
      <c r="Q189" s="268"/>
      <c r="R189" s="269" t="s">
        <v>3812</v>
      </c>
      <c r="S189" s="343" t="s">
        <v>3301</v>
      </c>
    </row>
    <row r="190" spans="1:19" s="344" customFormat="1" ht="127.5" hidden="1">
      <c r="A190" s="264">
        <f t="shared" si="2"/>
        <v>166</v>
      </c>
      <c r="B190" s="264"/>
      <c r="C190" s="264"/>
      <c r="D190" s="264">
        <v>1</v>
      </c>
      <c r="F190" s="264" t="s">
        <v>1539</v>
      </c>
      <c r="G190" s="264" t="s">
        <v>979</v>
      </c>
      <c r="H190" s="297">
        <v>5</v>
      </c>
      <c r="I190" s="297" t="s">
        <v>541</v>
      </c>
      <c r="J190" s="297">
        <v>16</v>
      </c>
      <c r="K190" s="297" t="s">
        <v>1544</v>
      </c>
      <c r="L190" s="297" t="s">
        <v>49</v>
      </c>
      <c r="M190" s="297" t="s">
        <v>485</v>
      </c>
      <c r="N190" s="269" t="s">
        <v>1542</v>
      </c>
      <c r="O190" s="269" t="s">
        <v>1543</v>
      </c>
      <c r="P190" s="268" t="s">
        <v>3196</v>
      </c>
      <c r="Q190" s="268"/>
      <c r="R190" s="269" t="s">
        <v>3812</v>
      </c>
      <c r="S190" s="343" t="s">
        <v>3301</v>
      </c>
    </row>
    <row r="191" spans="1:19" ht="102">
      <c r="A191" s="264">
        <f t="shared" si="2"/>
        <v>167</v>
      </c>
      <c r="B191" s="264"/>
      <c r="C191" s="264"/>
      <c r="D191" s="264">
        <v>1</v>
      </c>
      <c r="E191" s="264"/>
      <c r="F191" s="264" t="s">
        <v>1895</v>
      </c>
      <c r="G191" s="271" t="s">
        <v>66</v>
      </c>
      <c r="H191" s="270">
        <v>5</v>
      </c>
      <c r="I191" s="272" t="s">
        <v>1540</v>
      </c>
      <c r="J191" s="264">
        <v>16</v>
      </c>
      <c r="K191" s="264">
        <v>3</v>
      </c>
      <c r="L191" s="264" t="s">
        <v>49</v>
      </c>
      <c r="M191" s="271" t="s">
        <v>63</v>
      </c>
      <c r="N191" s="273" t="s">
        <v>2122</v>
      </c>
      <c r="O191" s="273" t="s">
        <v>2123</v>
      </c>
      <c r="P191" s="268" t="s">
        <v>3196</v>
      </c>
      <c r="Q191" s="268" t="s">
        <v>3963</v>
      </c>
      <c r="R191" s="269" t="s">
        <v>3969</v>
      </c>
      <c r="S191" s="146"/>
    </row>
    <row r="192" spans="1:19" ht="63.75">
      <c r="A192" s="247">
        <f t="shared" si="2"/>
        <v>168</v>
      </c>
      <c r="B192" s="247"/>
      <c r="C192" s="247"/>
      <c r="D192" s="70">
        <v>1</v>
      </c>
      <c r="E192" s="247"/>
      <c r="F192" s="247" t="s">
        <v>1895</v>
      </c>
      <c r="G192" s="248" t="s">
        <v>66</v>
      </c>
      <c r="H192" s="249">
        <v>5</v>
      </c>
      <c r="I192" s="250" t="s">
        <v>541</v>
      </c>
      <c r="J192" s="247">
        <v>16</v>
      </c>
      <c r="K192" s="247">
        <v>44</v>
      </c>
      <c r="L192" s="247" t="s">
        <v>49</v>
      </c>
      <c r="M192" s="248" t="s">
        <v>63</v>
      </c>
      <c r="N192" s="251" t="s">
        <v>2126</v>
      </c>
      <c r="O192" s="251" t="s">
        <v>2127</v>
      </c>
      <c r="P192" s="252" t="s">
        <v>3196</v>
      </c>
      <c r="Q192" s="252" t="s">
        <v>3962</v>
      </c>
      <c r="R192" s="253" t="s">
        <v>3813</v>
      </c>
      <c r="S192" s="146"/>
    </row>
    <row r="193" spans="1:19" ht="127.5" hidden="1">
      <c r="A193" s="264">
        <f t="shared" si="2"/>
        <v>169</v>
      </c>
      <c r="B193" s="264"/>
      <c r="C193" s="264"/>
      <c r="D193" s="264">
        <v>1</v>
      </c>
      <c r="E193" s="264"/>
      <c r="F193" s="264" t="s">
        <v>1539</v>
      </c>
      <c r="G193" s="264" t="s">
        <v>979</v>
      </c>
      <c r="H193" s="297">
        <v>5</v>
      </c>
      <c r="I193" s="297" t="s">
        <v>545</v>
      </c>
      <c r="J193" s="297">
        <v>17</v>
      </c>
      <c r="K193" s="297" t="s">
        <v>1545</v>
      </c>
      <c r="L193" s="297" t="s">
        <v>49</v>
      </c>
      <c r="M193" s="297" t="s">
        <v>485</v>
      </c>
      <c r="N193" s="269" t="s">
        <v>1542</v>
      </c>
      <c r="O193" s="269" t="s">
        <v>1543</v>
      </c>
      <c r="P193" s="268" t="s">
        <v>3196</v>
      </c>
      <c r="Q193" s="268"/>
      <c r="R193" s="269" t="s">
        <v>3814</v>
      </c>
      <c r="S193" s="146" t="s">
        <v>3301</v>
      </c>
    </row>
    <row r="194" spans="1:19" ht="127.5" hidden="1">
      <c r="A194" s="264">
        <f t="shared" si="2"/>
        <v>170</v>
      </c>
      <c r="B194" s="264"/>
      <c r="C194" s="264"/>
      <c r="D194" s="264">
        <v>1</v>
      </c>
      <c r="E194" s="264"/>
      <c r="F194" s="264" t="s">
        <v>1539</v>
      </c>
      <c r="G194" s="264" t="s">
        <v>979</v>
      </c>
      <c r="H194" s="297">
        <v>5</v>
      </c>
      <c r="I194" s="297" t="s">
        <v>327</v>
      </c>
      <c r="J194" s="297">
        <v>17</v>
      </c>
      <c r="K194" s="297" t="s">
        <v>1546</v>
      </c>
      <c r="L194" s="297" t="s">
        <v>49</v>
      </c>
      <c r="M194" s="297" t="s">
        <v>485</v>
      </c>
      <c r="N194" s="269" t="s">
        <v>1542</v>
      </c>
      <c r="O194" s="269" t="s">
        <v>1543</v>
      </c>
      <c r="P194" s="268" t="s">
        <v>3196</v>
      </c>
      <c r="Q194" s="268"/>
      <c r="R194" s="269" t="s">
        <v>3815</v>
      </c>
      <c r="S194" s="146" t="s">
        <v>3301</v>
      </c>
    </row>
    <row r="195" spans="1:19" ht="63.75">
      <c r="A195" s="70">
        <f t="shared" ref="A195:A258" si="3">A194+1</f>
        <v>171</v>
      </c>
      <c r="B195" s="70"/>
      <c r="C195" s="70"/>
      <c r="D195" s="70">
        <v>1</v>
      </c>
      <c r="E195" s="70"/>
      <c r="F195" s="70" t="s">
        <v>1895</v>
      </c>
      <c r="G195" s="77" t="s">
        <v>66</v>
      </c>
      <c r="H195" s="88">
        <v>5</v>
      </c>
      <c r="I195" s="81" t="s">
        <v>545</v>
      </c>
      <c r="J195" s="70">
        <v>17</v>
      </c>
      <c r="K195" s="70">
        <v>4</v>
      </c>
      <c r="L195" s="70" t="s">
        <v>49</v>
      </c>
      <c r="M195" s="77" t="s">
        <v>63</v>
      </c>
      <c r="N195" s="78" t="s">
        <v>2128</v>
      </c>
      <c r="O195" s="78" t="s">
        <v>2129</v>
      </c>
      <c r="P195" s="161" t="s">
        <v>3196</v>
      </c>
      <c r="Q195" s="161" t="s">
        <v>3962</v>
      </c>
      <c r="R195" s="73" t="s">
        <v>3440</v>
      </c>
      <c r="S195" s="146"/>
    </row>
    <row r="196" spans="1:19" ht="63.75">
      <c r="A196" s="70">
        <f t="shared" si="3"/>
        <v>172</v>
      </c>
      <c r="B196" s="70"/>
      <c r="C196" s="70"/>
      <c r="D196" s="70">
        <v>1</v>
      </c>
      <c r="E196" s="70"/>
      <c r="F196" s="70" t="s">
        <v>1895</v>
      </c>
      <c r="G196" s="77" t="s">
        <v>66</v>
      </c>
      <c r="H196" s="88">
        <v>5</v>
      </c>
      <c r="I196" s="81" t="s">
        <v>327</v>
      </c>
      <c r="J196" s="70">
        <v>17</v>
      </c>
      <c r="K196" s="70">
        <v>30</v>
      </c>
      <c r="L196" s="70" t="s">
        <v>49</v>
      </c>
      <c r="M196" s="77" t="s">
        <v>63</v>
      </c>
      <c r="N196" s="78" t="s">
        <v>2130</v>
      </c>
      <c r="O196" s="78" t="s">
        <v>2131</v>
      </c>
      <c r="P196" s="161" t="s">
        <v>3196</v>
      </c>
      <c r="Q196" s="161" t="s">
        <v>3962</v>
      </c>
      <c r="R196" s="73" t="s">
        <v>3440</v>
      </c>
      <c r="S196" s="146"/>
    </row>
    <row r="197" spans="1:19" ht="76.5" hidden="1">
      <c r="A197" s="247">
        <f t="shared" si="3"/>
        <v>173</v>
      </c>
      <c r="B197" s="247"/>
      <c r="C197" s="247"/>
      <c r="D197" s="70">
        <v>1</v>
      </c>
      <c r="E197" s="247"/>
      <c r="F197" s="254" t="s">
        <v>99</v>
      </c>
      <c r="G197" s="247"/>
      <c r="H197" s="255">
        <v>5</v>
      </c>
      <c r="I197" s="256" t="s">
        <v>115</v>
      </c>
      <c r="J197" s="257">
        <v>18</v>
      </c>
      <c r="K197" s="258" t="s">
        <v>116</v>
      </c>
      <c r="L197" s="259" t="s">
        <v>49</v>
      </c>
      <c r="M197" s="247"/>
      <c r="N197" s="260" t="s">
        <v>117</v>
      </c>
      <c r="O197" s="260" t="s">
        <v>118</v>
      </c>
      <c r="P197" s="252" t="s">
        <v>3197</v>
      </c>
      <c r="Q197" s="252"/>
      <c r="R197" s="253" t="s">
        <v>3406</v>
      </c>
      <c r="S197" s="146" t="s">
        <v>3302</v>
      </c>
    </row>
    <row r="198" spans="1:19" ht="63.75" hidden="1">
      <c r="A198" s="264">
        <f t="shared" si="3"/>
        <v>174</v>
      </c>
      <c r="B198" s="264"/>
      <c r="C198" s="264"/>
      <c r="D198" s="264">
        <v>1</v>
      </c>
      <c r="E198" s="264"/>
      <c r="F198" s="264" t="s">
        <v>342</v>
      </c>
      <c r="G198" s="264" t="s">
        <v>343</v>
      </c>
      <c r="H198" s="274">
        <v>5</v>
      </c>
      <c r="I198" s="264" t="s">
        <v>115</v>
      </c>
      <c r="J198" s="264">
        <v>18</v>
      </c>
      <c r="K198" s="264">
        <v>1</v>
      </c>
      <c r="L198" s="264" t="s">
        <v>49</v>
      </c>
      <c r="M198" s="264"/>
      <c r="N198" s="269" t="s">
        <v>399</v>
      </c>
      <c r="O198" s="269" t="s">
        <v>400</v>
      </c>
      <c r="P198" s="268" t="s">
        <v>3196</v>
      </c>
      <c r="Q198" s="268"/>
      <c r="R198" s="269" t="s">
        <v>3816</v>
      </c>
      <c r="S198" s="146" t="s">
        <v>3303</v>
      </c>
    </row>
    <row r="199" spans="1:19" ht="180.75" hidden="1" customHeight="1">
      <c r="A199" s="70">
        <f t="shared" si="3"/>
        <v>175</v>
      </c>
      <c r="B199" s="70"/>
      <c r="C199" s="70"/>
      <c r="D199" s="70">
        <v>1</v>
      </c>
      <c r="E199" s="70"/>
      <c r="F199" s="70" t="s">
        <v>342</v>
      </c>
      <c r="G199" s="70" t="s">
        <v>343</v>
      </c>
      <c r="H199" s="74">
        <v>5</v>
      </c>
      <c r="I199" s="70" t="s">
        <v>332</v>
      </c>
      <c r="J199" s="70">
        <v>18</v>
      </c>
      <c r="K199" s="70">
        <v>25</v>
      </c>
      <c r="L199" s="70" t="s">
        <v>49</v>
      </c>
      <c r="M199" s="70"/>
      <c r="N199" s="73" t="s">
        <v>403</v>
      </c>
      <c r="O199" s="73" t="s">
        <v>404</v>
      </c>
      <c r="P199" s="161" t="s">
        <v>3196</v>
      </c>
      <c r="Q199" s="161"/>
      <c r="R199" s="73" t="s">
        <v>3817</v>
      </c>
      <c r="S199" s="146" t="s">
        <v>3404</v>
      </c>
    </row>
    <row r="200" spans="1:19" ht="25.5" hidden="1">
      <c r="A200" s="247">
        <f t="shared" si="3"/>
        <v>176</v>
      </c>
      <c r="B200" s="247"/>
      <c r="C200" s="247"/>
      <c r="D200" s="70">
        <v>1</v>
      </c>
      <c r="E200" s="247"/>
      <c r="F200" s="247" t="s">
        <v>1128</v>
      </c>
      <c r="G200" s="247" t="s">
        <v>1129</v>
      </c>
      <c r="H200" s="261">
        <v>5</v>
      </c>
      <c r="I200" s="262" t="s">
        <v>115</v>
      </c>
      <c r="J200" s="263">
        <v>18</v>
      </c>
      <c r="K200" s="263">
        <v>11</v>
      </c>
      <c r="L200" s="263" t="s">
        <v>49</v>
      </c>
      <c r="M200" s="247" t="s">
        <v>63</v>
      </c>
      <c r="N200" s="253" t="s">
        <v>1288</v>
      </c>
      <c r="O200" s="253" t="s">
        <v>1289</v>
      </c>
      <c r="P200" s="252" t="s">
        <v>3851</v>
      </c>
      <c r="Q200" s="252"/>
      <c r="R200" s="253" t="s">
        <v>3818</v>
      </c>
    </row>
    <row r="201" spans="1:19" ht="51" hidden="1">
      <c r="A201" s="264">
        <f t="shared" si="3"/>
        <v>177</v>
      </c>
      <c r="B201" s="264"/>
      <c r="C201" s="264"/>
      <c r="D201" s="70">
        <v>1</v>
      </c>
      <c r="E201" s="264"/>
      <c r="F201" s="265" t="s">
        <v>3853</v>
      </c>
      <c r="G201" s="265"/>
      <c r="H201" s="266">
        <v>5</v>
      </c>
      <c r="I201" s="265" t="s">
        <v>3861</v>
      </c>
      <c r="J201" s="265">
        <v>18</v>
      </c>
      <c r="K201" s="265">
        <v>13</v>
      </c>
      <c r="L201" s="265" t="s">
        <v>1023</v>
      </c>
      <c r="M201" s="265"/>
      <c r="N201" s="267" t="s">
        <v>3862</v>
      </c>
      <c r="O201" s="267" t="s">
        <v>3863</v>
      </c>
      <c r="P201" s="268" t="s">
        <v>3196</v>
      </c>
      <c r="Q201" s="268"/>
      <c r="R201" s="269" t="s">
        <v>3750</v>
      </c>
    </row>
    <row r="202" spans="1:19" ht="38.25" hidden="1">
      <c r="A202" s="264">
        <f t="shared" si="3"/>
        <v>178</v>
      </c>
      <c r="B202" s="264"/>
      <c r="C202" s="264"/>
      <c r="D202" s="70">
        <v>1</v>
      </c>
      <c r="E202" s="264"/>
      <c r="F202" s="264" t="s">
        <v>1805</v>
      </c>
      <c r="G202" s="264"/>
      <c r="H202" s="270" t="s">
        <v>115</v>
      </c>
      <c r="I202" s="264"/>
      <c r="J202" s="264">
        <v>18</v>
      </c>
      <c r="K202" s="264"/>
      <c r="L202" s="264" t="s">
        <v>49</v>
      </c>
      <c r="M202" s="264"/>
      <c r="N202" s="269" t="s">
        <v>1835</v>
      </c>
      <c r="O202" s="269" t="s">
        <v>1836</v>
      </c>
      <c r="P202" s="268" t="s">
        <v>3197</v>
      </c>
      <c r="Q202" s="268"/>
      <c r="R202" s="269" t="s">
        <v>3819</v>
      </c>
      <c r="S202" s="146" t="s">
        <v>3302</v>
      </c>
    </row>
    <row r="203" spans="1:19" ht="63.75">
      <c r="A203" s="70">
        <f t="shared" si="3"/>
        <v>179</v>
      </c>
      <c r="B203" s="70"/>
      <c r="C203" s="70"/>
      <c r="D203" s="70">
        <v>1</v>
      </c>
      <c r="E203" s="70"/>
      <c r="F203" s="70" t="s">
        <v>1895</v>
      </c>
      <c r="G203" s="77" t="s">
        <v>66</v>
      </c>
      <c r="H203" s="88">
        <v>5</v>
      </c>
      <c r="I203" s="81" t="s">
        <v>327</v>
      </c>
      <c r="J203" s="70">
        <v>18</v>
      </c>
      <c r="K203" s="70">
        <v>1</v>
      </c>
      <c r="L203" s="70" t="s">
        <v>49</v>
      </c>
      <c r="M203" s="77" t="s">
        <v>63</v>
      </c>
      <c r="N203" s="78" t="s">
        <v>2132</v>
      </c>
      <c r="O203" s="78" t="s">
        <v>2133</v>
      </c>
      <c r="P203" s="161" t="s">
        <v>3196</v>
      </c>
      <c r="Q203" s="161" t="s">
        <v>3962</v>
      </c>
      <c r="R203" s="73" t="s">
        <v>3970</v>
      </c>
    </row>
    <row r="204" spans="1:19" ht="63.75">
      <c r="A204" s="264">
        <f t="shared" si="3"/>
        <v>180</v>
      </c>
      <c r="B204" s="264"/>
      <c r="C204" s="264"/>
      <c r="D204" s="70">
        <v>1</v>
      </c>
      <c r="E204" s="264"/>
      <c r="F204" s="264" t="s">
        <v>1895</v>
      </c>
      <c r="G204" s="271" t="s">
        <v>66</v>
      </c>
      <c r="H204" s="270">
        <v>5</v>
      </c>
      <c r="I204" s="272" t="s">
        <v>332</v>
      </c>
      <c r="J204" s="264">
        <v>18</v>
      </c>
      <c r="K204" s="264">
        <v>23</v>
      </c>
      <c r="L204" s="264" t="s">
        <v>49</v>
      </c>
      <c r="M204" s="271" t="s">
        <v>63</v>
      </c>
      <c r="N204" s="273" t="s">
        <v>2137</v>
      </c>
      <c r="O204" s="273" t="s">
        <v>2138</v>
      </c>
      <c r="P204" s="268" t="s">
        <v>3196</v>
      </c>
      <c r="Q204" s="268" t="s">
        <v>3963</v>
      </c>
      <c r="R204" s="269" t="s">
        <v>3401</v>
      </c>
    </row>
    <row r="205" spans="1:19" ht="63.75">
      <c r="A205" s="264">
        <f t="shared" si="3"/>
        <v>181</v>
      </c>
      <c r="B205" s="264"/>
      <c r="C205" s="264"/>
      <c r="D205" s="70">
        <v>1</v>
      </c>
      <c r="E205" s="264"/>
      <c r="F205" s="264" t="s">
        <v>1895</v>
      </c>
      <c r="G205" s="271" t="s">
        <v>66</v>
      </c>
      <c r="H205" s="270">
        <v>5</v>
      </c>
      <c r="I205" s="272" t="s">
        <v>332</v>
      </c>
      <c r="J205" s="264">
        <v>18</v>
      </c>
      <c r="K205" s="264">
        <v>31</v>
      </c>
      <c r="L205" s="264" t="s">
        <v>49</v>
      </c>
      <c r="M205" s="271" t="s">
        <v>63</v>
      </c>
      <c r="N205" s="273" t="s">
        <v>2139</v>
      </c>
      <c r="O205" s="273" t="s">
        <v>2138</v>
      </c>
      <c r="P205" s="268" t="s">
        <v>3196</v>
      </c>
      <c r="Q205" s="268" t="s">
        <v>3963</v>
      </c>
      <c r="R205" s="269" t="s">
        <v>3401</v>
      </c>
    </row>
    <row r="206" spans="1:19" ht="38.25">
      <c r="A206" s="70">
        <f t="shared" si="3"/>
        <v>182</v>
      </c>
      <c r="B206" s="70"/>
      <c r="C206" s="70"/>
      <c r="D206" s="70">
        <v>1</v>
      </c>
      <c r="E206" s="70"/>
      <c r="F206" s="70" t="s">
        <v>1895</v>
      </c>
      <c r="G206" s="77" t="s">
        <v>66</v>
      </c>
      <c r="H206" s="88">
        <v>5</v>
      </c>
      <c r="I206" s="81" t="s">
        <v>332</v>
      </c>
      <c r="J206" s="70">
        <v>18</v>
      </c>
      <c r="K206" s="70">
        <v>31</v>
      </c>
      <c r="L206" s="70" t="s">
        <v>49</v>
      </c>
      <c r="M206" s="77" t="s">
        <v>63</v>
      </c>
      <c r="N206" s="78" t="s">
        <v>2140</v>
      </c>
      <c r="O206" s="78" t="s">
        <v>2141</v>
      </c>
      <c r="P206" s="161" t="s">
        <v>3196</v>
      </c>
      <c r="Q206" s="161" t="s">
        <v>3962</v>
      </c>
      <c r="R206" s="73" t="s">
        <v>3971</v>
      </c>
    </row>
    <row r="207" spans="1:19" ht="51">
      <c r="A207" s="264">
        <f t="shared" si="3"/>
        <v>183</v>
      </c>
      <c r="B207" s="264"/>
      <c r="C207" s="264"/>
      <c r="D207" s="70">
        <v>1</v>
      </c>
      <c r="E207" s="264"/>
      <c r="F207" s="264" t="s">
        <v>1895</v>
      </c>
      <c r="G207" s="271" t="s">
        <v>66</v>
      </c>
      <c r="H207" s="270">
        <v>5</v>
      </c>
      <c r="I207" s="272" t="s">
        <v>332</v>
      </c>
      <c r="J207" s="264">
        <v>18</v>
      </c>
      <c r="K207" s="264">
        <v>31</v>
      </c>
      <c r="L207" s="264" t="s">
        <v>49</v>
      </c>
      <c r="M207" s="271" t="s">
        <v>63</v>
      </c>
      <c r="N207" s="273" t="s">
        <v>2142</v>
      </c>
      <c r="O207" s="273" t="s">
        <v>1963</v>
      </c>
      <c r="P207" s="268" t="s">
        <v>3196</v>
      </c>
      <c r="Q207" s="268" t="s">
        <v>3093</v>
      </c>
      <c r="R207" s="269" t="s">
        <v>3402</v>
      </c>
    </row>
    <row r="208" spans="1:19" ht="102">
      <c r="A208" s="264">
        <f t="shared" si="3"/>
        <v>184</v>
      </c>
      <c r="B208" s="264"/>
      <c r="C208" s="264"/>
      <c r="D208" s="70">
        <v>1</v>
      </c>
      <c r="E208" s="264"/>
      <c r="F208" s="264" t="s">
        <v>1895</v>
      </c>
      <c r="G208" s="271" t="s">
        <v>66</v>
      </c>
      <c r="H208" s="270">
        <v>5</v>
      </c>
      <c r="I208" s="272" t="s">
        <v>2146</v>
      </c>
      <c r="J208" s="264">
        <v>18</v>
      </c>
      <c r="K208" s="264">
        <v>42</v>
      </c>
      <c r="L208" s="264" t="s">
        <v>49</v>
      </c>
      <c r="M208" s="271" t="s">
        <v>63</v>
      </c>
      <c r="N208" s="273" t="s">
        <v>2147</v>
      </c>
      <c r="O208" s="273" t="s">
        <v>2018</v>
      </c>
      <c r="P208" s="268" t="s">
        <v>3196</v>
      </c>
      <c r="Q208" s="268" t="s">
        <v>3963</v>
      </c>
      <c r="R208" s="269" t="s">
        <v>3403</v>
      </c>
    </row>
    <row r="209" spans="1:19" ht="51">
      <c r="A209" s="218" t="s">
        <v>3034</v>
      </c>
      <c r="B209" s="218"/>
      <c r="C209" s="218"/>
      <c r="D209" s="70">
        <v>1</v>
      </c>
      <c r="E209" s="218"/>
      <c r="F209" s="218" t="s">
        <v>1895</v>
      </c>
      <c r="G209" s="227" t="s">
        <v>66</v>
      </c>
      <c r="H209" s="229">
        <v>5</v>
      </c>
      <c r="I209" s="228" t="s">
        <v>332</v>
      </c>
      <c r="J209" s="218">
        <v>18</v>
      </c>
      <c r="K209" s="218">
        <v>22</v>
      </c>
      <c r="L209" s="218" t="s">
        <v>45</v>
      </c>
      <c r="M209" s="227" t="s">
        <v>63</v>
      </c>
      <c r="N209" s="220" t="s">
        <v>2135</v>
      </c>
      <c r="O209" s="220" t="s">
        <v>2136</v>
      </c>
      <c r="P209" s="226" t="s">
        <v>3790</v>
      </c>
      <c r="Q209" s="226" t="s">
        <v>3093</v>
      </c>
      <c r="R209" s="221" t="s">
        <v>3177</v>
      </c>
    </row>
    <row r="210" spans="1:19" ht="178.5" hidden="1">
      <c r="A210" s="70">
        <f>A208+1</f>
        <v>185</v>
      </c>
      <c r="B210" s="70"/>
      <c r="C210" s="70"/>
      <c r="D210" s="70">
        <v>1</v>
      </c>
      <c r="E210" s="70"/>
      <c r="F210" s="70" t="s">
        <v>125</v>
      </c>
      <c r="G210" s="70"/>
      <c r="H210" s="88">
        <v>5.3</v>
      </c>
      <c r="I210" s="70"/>
      <c r="J210" s="70">
        <v>19</v>
      </c>
      <c r="K210" s="70">
        <v>27</v>
      </c>
      <c r="L210" s="70" t="s">
        <v>126</v>
      </c>
      <c r="M210" s="70"/>
      <c r="N210" s="73" t="s">
        <v>127</v>
      </c>
      <c r="O210" s="73" t="s">
        <v>128</v>
      </c>
      <c r="P210" s="161" t="s">
        <v>3194</v>
      </c>
      <c r="Q210" s="161"/>
      <c r="R210" s="73" t="s">
        <v>3260</v>
      </c>
    </row>
    <row r="211" spans="1:19" ht="25.5" hidden="1">
      <c r="A211" s="264">
        <f t="shared" si="3"/>
        <v>186</v>
      </c>
      <c r="B211" s="264"/>
      <c r="C211" s="264"/>
      <c r="D211" s="70">
        <v>1</v>
      </c>
      <c r="E211" s="264"/>
      <c r="F211" s="264" t="s">
        <v>483</v>
      </c>
      <c r="G211" s="264" t="s">
        <v>484</v>
      </c>
      <c r="H211" s="274">
        <v>5</v>
      </c>
      <c r="I211" s="264">
        <v>5.7</v>
      </c>
      <c r="J211" s="264">
        <v>19</v>
      </c>
      <c r="K211" s="264">
        <v>10</v>
      </c>
      <c r="L211" s="264" t="s">
        <v>49</v>
      </c>
      <c r="M211" s="264" t="s">
        <v>485</v>
      </c>
      <c r="N211" s="269" t="s">
        <v>509</v>
      </c>
      <c r="O211" s="269" t="s">
        <v>510</v>
      </c>
      <c r="P211" s="268" t="s">
        <v>3194</v>
      </c>
      <c r="Q211" s="268"/>
      <c r="R211" s="269" t="s">
        <v>3768</v>
      </c>
    </row>
    <row r="212" spans="1:19" ht="38.25" hidden="1">
      <c r="A212" s="264">
        <f t="shared" si="3"/>
        <v>187</v>
      </c>
      <c r="B212" s="264"/>
      <c r="C212" s="264"/>
      <c r="D212" s="70">
        <v>1</v>
      </c>
      <c r="E212" s="264"/>
      <c r="F212" s="264" t="s">
        <v>483</v>
      </c>
      <c r="G212" s="264" t="s">
        <v>484</v>
      </c>
      <c r="H212" s="274">
        <v>5</v>
      </c>
      <c r="I212" s="264">
        <v>5.7</v>
      </c>
      <c r="J212" s="264">
        <v>19</v>
      </c>
      <c r="K212" s="264">
        <v>10</v>
      </c>
      <c r="L212" s="264" t="s">
        <v>49</v>
      </c>
      <c r="M212" s="264" t="s">
        <v>485</v>
      </c>
      <c r="N212" s="269" t="s">
        <v>550</v>
      </c>
      <c r="O212" s="269" t="s">
        <v>551</v>
      </c>
      <c r="P212" s="268" t="s">
        <v>3194</v>
      </c>
      <c r="Q212" s="268"/>
      <c r="R212" s="269" t="s">
        <v>3263</v>
      </c>
    </row>
    <row r="213" spans="1:19" ht="38.25" hidden="1">
      <c r="A213" s="264">
        <f t="shared" si="3"/>
        <v>188</v>
      </c>
      <c r="B213" s="264"/>
      <c r="C213" s="264"/>
      <c r="D213" s="70">
        <v>1</v>
      </c>
      <c r="E213" s="264"/>
      <c r="F213" s="264" t="s">
        <v>483</v>
      </c>
      <c r="G213" s="264" t="s">
        <v>484</v>
      </c>
      <c r="H213" s="274">
        <v>5</v>
      </c>
      <c r="I213" s="264">
        <v>5.7</v>
      </c>
      <c r="J213" s="264">
        <v>19</v>
      </c>
      <c r="K213" s="264">
        <v>29</v>
      </c>
      <c r="L213" s="264" t="s">
        <v>49</v>
      </c>
      <c r="M213" s="264" t="s">
        <v>485</v>
      </c>
      <c r="N213" s="269" t="s">
        <v>554</v>
      </c>
      <c r="O213" s="269" t="s">
        <v>555</v>
      </c>
      <c r="P213" s="268" t="s">
        <v>3194</v>
      </c>
      <c r="Q213" s="268"/>
      <c r="R213" s="269" t="s">
        <v>3820</v>
      </c>
    </row>
    <row r="214" spans="1:19" ht="25.5" hidden="1">
      <c r="A214" s="264">
        <f t="shared" si="3"/>
        <v>189</v>
      </c>
      <c r="B214" s="264"/>
      <c r="C214" s="264"/>
      <c r="D214" s="70">
        <v>1</v>
      </c>
      <c r="E214" s="264"/>
      <c r="F214" s="264" t="s">
        <v>483</v>
      </c>
      <c r="G214" s="264" t="s">
        <v>484</v>
      </c>
      <c r="H214" s="274">
        <v>5</v>
      </c>
      <c r="I214" s="264">
        <v>5.7</v>
      </c>
      <c r="J214" s="264">
        <v>19</v>
      </c>
      <c r="K214" s="264">
        <v>29</v>
      </c>
      <c r="L214" s="264" t="s">
        <v>49</v>
      </c>
      <c r="M214" s="264" t="s">
        <v>485</v>
      </c>
      <c r="N214" s="269" t="s">
        <v>556</v>
      </c>
      <c r="O214" s="269" t="s">
        <v>557</v>
      </c>
      <c r="P214" s="268" t="s">
        <v>3194</v>
      </c>
      <c r="Q214" s="268"/>
      <c r="R214" s="269" t="s">
        <v>3769</v>
      </c>
    </row>
    <row r="215" spans="1:19" ht="89.25" hidden="1">
      <c r="A215" s="70">
        <f t="shared" si="3"/>
        <v>190</v>
      </c>
      <c r="B215" s="70"/>
      <c r="C215" s="70"/>
      <c r="D215" s="70">
        <v>1</v>
      </c>
      <c r="E215" s="70"/>
      <c r="F215" s="70" t="s">
        <v>3850</v>
      </c>
      <c r="G215" s="70" t="s">
        <v>1022</v>
      </c>
      <c r="H215" s="74">
        <v>5</v>
      </c>
      <c r="I215" s="70">
        <v>7</v>
      </c>
      <c r="J215" s="70">
        <v>19</v>
      </c>
      <c r="K215" s="70">
        <v>9</v>
      </c>
      <c r="L215" s="70" t="s">
        <v>1023</v>
      </c>
      <c r="M215" s="70"/>
      <c r="N215" s="73" t="s">
        <v>3864</v>
      </c>
      <c r="O215" s="78"/>
      <c r="P215" s="161" t="s">
        <v>3194</v>
      </c>
      <c r="Q215" s="161"/>
      <c r="R215" s="73" t="s">
        <v>3821</v>
      </c>
    </row>
    <row r="216" spans="1:19" ht="25.5" hidden="1">
      <c r="A216" s="264">
        <f t="shared" si="3"/>
        <v>191</v>
      </c>
      <c r="B216" s="264"/>
      <c r="C216" s="264"/>
      <c r="D216" s="70">
        <v>1</v>
      </c>
      <c r="E216" s="264"/>
      <c r="F216" s="264" t="s">
        <v>1805</v>
      </c>
      <c r="G216" s="264"/>
      <c r="H216" s="270" t="s">
        <v>338</v>
      </c>
      <c r="I216" s="264"/>
      <c r="J216" s="264">
        <v>19</v>
      </c>
      <c r="K216" s="264"/>
      <c r="L216" s="264" t="s">
        <v>49</v>
      </c>
      <c r="M216" s="264"/>
      <c r="N216" s="269" t="s">
        <v>1837</v>
      </c>
      <c r="O216" s="269" t="s">
        <v>1838</v>
      </c>
      <c r="P216" s="268" t="s">
        <v>3194</v>
      </c>
      <c r="Q216" s="268"/>
      <c r="R216" s="269" t="s">
        <v>3264</v>
      </c>
    </row>
    <row r="217" spans="1:19" ht="127.5">
      <c r="A217" s="70">
        <f t="shared" si="3"/>
        <v>192</v>
      </c>
      <c r="B217" s="70"/>
      <c r="C217" s="70"/>
      <c r="D217" s="70">
        <v>1</v>
      </c>
      <c r="E217" s="70"/>
      <c r="F217" s="70" t="s">
        <v>1895</v>
      </c>
      <c r="G217" s="77" t="s">
        <v>66</v>
      </c>
      <c r="H217" s="88">
        <v>5</v>
      </c>
      <c r="I217" s="81" t="s">
        <v>1540</v>
      </c>
      <c r="J217" s="70">
        <v>19</v>
      </c>
      <c r="K217" s="70">
        <v>19</v>
      </c>
      <c r="L217" s="70" t="s">
        <v>49</v>
      </c>
      <c r="M217" s="77" t="s">
        <v>63</v>
      </c>
      <c r="N217" s="78" t="s">
        <v>2124</v>
      </c>
      <c r="O217" s="78" t="s">
        <v>2125</v>
      </c>
      <c r="P217" s="161" t="s">
        <v>3196</v>
      </c>
      <c r="Q217" s="161" t="s">
        <v>3962</v>
      </c>
      <c r="R217" s="73" t="s">
        <v>3441</v>
      </c>
      <c r="S217" s="146" t="s">
        <v>3301</v>
      </c>
    </row>
    <row r="218" spans="1:19" ht="63.75">
      <c r="A218" s="264">
        <f t="shared" si="3"/>
        <v>193</v>
      </c>
      <c r="B218" s="264"/>
      <c r="C218" s="264"/>
      <c r="D218" s="70">
        <v>1</v>
      </c>
      <c r="E218" s="264"/>
      <c r="F218" s="264" t="s">
        <v>1895</v>
      </c>
      <c r="G218" s="271" t="s">
        <v>66</v>
      </c>
      <c r="H218" s="270">
        <v>5</v>
      </c>
      <c r="I218" s="272">
        <v>5.7</v>
      </c>
      <c r="J218" s="264">
        <v>19</v>
      </c>
      <c r="K218" s="264">
        <v>10</v>
      </c>
      <c r="L218" s="264" t="s">
        <v>49</v>
      </c>
      <c r="M218" s="271" t="s">
        <v>63</v>
      </c>
      <c r="N218" s="273" t="s">
        <v>2062</v>
      </c>
      <c r="O218" s="273" t="s">
        <v>2063</v>
      </c>
      <c r="P218" s="268" t="s">
        <v>3194</v>
      </c>
      <c r="Q218" s="268" t="s">
        <v>3963</v>
      </c>
      <c r="R218" s="269" t="s">
        <v>3477</v>
      </c>
    </row>
    <row r="219" spans="1:19" ht="76.5">
      <c r="A219" s="264">
        <f t="shared" si="3"/>
        <v>194</v>
      </c>
      <c r="B219" s="264"/>
      <c r="C219" s="264"/>
      <c r="D219" s="70">
        <v>1</v>
      </c>
      <c r="E219" s="264"/>
      <c r="F219" s="264" t="s">
        <v>1895</v>
      </c>
      <c r="G219" s="271" t="s">
        <v>66</v>
      </c>
      <c r="H219" s="270">
        <v>5</v>
      </c>
      <c r="I219" s="272">
        <v>5.7</v>
      </c>
      <c r="J219" s="264">
        <v>19</v>
      </c>
      <c r="K219" s="264">
        <v>12</v>
      </c>
      <c r="L219" s="264" t="s">
        <v>49</v>
      </c>
      <c r="M219" s="271" t="s">
        <v>63</v>
      </c>
      <c r="N219" s="273" t="s">
        <v>2150</v>
      </c>
      <c r="O219" s="273" t="s">
        <v>2151</v>
      </c>
      <c r="P219" s="268" t="s">
        <v>3194</v>
      </c>
      <c r="Q219" s="268" t="s">
        <v>3963</v>
      </c>
      <c r="R219" s="269" t="s">
        <v>3477</v>
      </c>
    </row>
    <row r="220" spans="1:19" ht="76.5">
      <c r="A220" s="264">
        <f t="shared" si="3"/>
        <v>195</v>
      </c>
      <c r="B220" s="264"/>
      <c r="C220" s="264"/>
      <c r="D220" s="70">
        <v>1</v>
      </c>
      <c r="E220" s="264"/>
      <c r="F220" s="264" t="s">
        <v>1895</v>
      </c>
      <c r="G220" s="271" t="s">
        <v>66</v>
      </c>
      <c r="H220" s="270">
        <v>5</v>
      </c>
      <c r="I220" s="272">
        <v>5.7</v>
      </c>
      <c r="J220" s="264">
        <v>19</v>
      </c>
      <c r="K220" s="264">
        <v>10</v>
      </c>
      <c r="L220" s="264" t="s">
        <v>49</v>
      </c>
      <c r="M220" s="271" t="s">
        <v>63</v>
      </c>
      <c r="N220" s="273" t="s">
        <v>2152</v>
      </c>
      <c r="O220" s="273" t="s">
        <v>2153</v>
      </c>
      <c r="P220" s="268" t="s">
        <v>3194</v>
      </c>
      <c r="Q220" s="268" t="s">
        <v>3963</v>
      </c>
      <c r="R220" s="269" t="s">
        <v>3477</v>
      </c>
    </row>
    <row r="221" spans="1:19" ht="76.5">
      <c r="A221" s="264" t="s">
        <v>3035</v>
      </c>
      <c r="B221" s="264"/>
      <c r="C221" s="264"/>
      <c r="D221" s="70">
        <v>1</v>
      </c>
      <c r="E221" s="264"/>
      <c r="F221" s="264" t="s">
        <v>1895</v>
      </c>
      <c r="G221" s="271" t="s">
        <v>66</v>
      </c>
      <c r="H221" s="270">
        <v>5</v>
      </c>
      <c r="I221" s="272" t="s">
        <v>336</v>
      </c>
      <c r="J221" s="264">
        <v>19</v>
      </c>
      <c r="K221" s="264">
        <v>1</v>
      </c>
      <c r="L221" s="264" t="s">
        <v>45</v>
      </c>
      <c r="M221" s="271" t="s">
        <v>63</v>
      </c>
      <c r="N221" s="273" t="s">
        <v>2148</v>
      </c>
      <c r="O221" s="273" t="s">
        <v>2149</v>
      </c>
      <c r="P221" s="268" t="s">
        <v>3196</v>
      </c>
      <c r="Q221" s="268" t="s">
        <v>3963</v>
      </c>
      <c r="R221" s="269" t="s">
        <v>3822</v>
      </c>
    </row>
    <row r="222" spans="1:19" ht="38.25">
      <c r="A222" s="264">
        <f>A220+1</f>
        <v>196</v>
      </c>
      <c r="B222" s="264"/>
      <c r="C222" s="264"/>
      <c r="D222" s="70">
        <v>1</v>
      </c>
      <c r="E222" s="264"/>
      <c r="F222" s="264" t="s">
        <v>1895</v>
      </c>
      <c r="G222" s="271" t="s">
        <v>66</v>
      </c>
      <c r="H222" s="270">
        <v>5</v>
      </c>
      <c r="I222" s="272">
        <v>5.8</v>
      </c>
      <c r="J222" s="264">
        <v>20</v>
      </c>
      <c r="K222" s="264">
        <v>30</v>
      </c>
      <c r="L222" s="264" t="s">
        <v>49</v>
      </c>
      <c r="M222" s="271" t="s">
        <v>63</v>
      </c>
      <c r="N222" s="273" t="s">
        <v>2161</v>
      </c>
      <c r="O222" s="273" t="s">
        <v>2162</v>
      </c>
      <c r="P222" s="268" t="s">
        <v>3851</v>
      </c>
      <c r="Q222" s="268" t="s">
        <v>3093</v>
      </c>
      <c r="R222" s="269" t="s">
        <v>3794</v>
      </c>
    </row>
    <row r="223" spans="1:19" ht="38.25">
      <c r="A223" s="264">
        <f t="shared" si="3"/>
        <v>197</v>
      </c>
      <c r="B223" s="264"/>
      <c r="C223" s="264"/>
      <c r="D223" s="70">
        <v>1</v>
      </c>
      <c r="E223" s="264"/>
      <c r="F223" s="264" t="s">
        <v>1895</v>
      </c>
      <c r="G223" s="271" t="s">
        <v>66</v>
      </c>
      <c r="H223" s="270">
        <v>5</v>
      </c>
      <c r="I223" s="272">
        <v>5.8</v>
      </c>
      <c r="J223" s="264">
        <v>20</v>
      </c>
      <c r="K223" s="264">
        <v>33</v>
      </c>
      <c r="L223" s="264" t="s">
        <v>49</v>
      </c>
      <c r="M223" s="271" t="s">
        <v>63</v>
      </c>
      <c r="N223" s="273" t="s">
        <v>2163</v>
      </c>
      <c r="O223" s="273" t="s">
        <v>2164</v>
      </c>
      <c r="P223" s="268" t="s">
        <v>3194</v>
      </c>
      <c r="Q223" s="268" t="s">
        <v>3093</v>
      </c>
      <c r="R223" s="269" t="s">
        <v>3274</v>
      </c>
    </row>
    <row r="224" spans="1:19" ht="153">
      <c r="A224" s="264">
        <f t="shared" si="3"/>
        <v>198</v>
      </c>
      <c r="B224" s="264"/>
      <c r="C224" s="264"/>
      <c r="D224" s="70">
        <v>1</v>
      </c>
      <c r="E224" s="264"/>
      <c r="F224" s="264" t="s">
        <v>1895</v>
      </c>
      <c r="G224" s="271" t="s">
        <v>66</v>
      </c>
      <c r="H224" s="270">
        <v>5</v>
      </c>
      <c r="I224" s="272">
        <v>5.8</v>
      </c>
      <c r="J224" s="264">
        <v>20</v>
      </c>
      <c r="K224" s="264">
        <v>39</v>
      </c>
      <c r="L224" s="264" t="s">
        <v>49</v>
      </c>
      <c r="M224" s="271" t="s">
        <v>63</v>
      </c>
      <c r="N224" s="273" t="s">
        <v>2165</v>
      </c>
      <c r="O224" s="273" t="s">
        <v>2166</v>
      </c>
      <c r="P224" s="268" t="s">
        <v>3194</v>
      </c>
      <c r="Q224" s="268" t="s">
        <v>3963</v>
      </c>
      <c r="R224" s="269" t="s">
        <v>3275</v>
      </c>
    </row>
    <row r="225" spans="1:18" ht="114.75">
      <c r="A225" s="264">
        <f t="shared" si="3"/>
        <v>199</v>
      </c>
      <c r="B225" s="264"/>
      <c r="C225" s="264"/>
      <c r="D225" s="70">
        <v>1</v>
      </c>
      <c r="E225" s="264"/>
      <c r="F225" s="264" t="s">
        <v>1895</v>
      </c>
      <c r="G225" s="271" t="s">
        <v>66</v>
      </c>
      <c r="H225" s="270">
        <v>5</v>
      </c>
      <c r="I225" s="272">
        <v>5.8</v>
      </c>
      <c r="J225" s="264">
        <v>21</v>
      </c>
      <c r="K225" s="264">
        <v>1</v>
      </c>
      <c r="L225" s="264" t="s">
        <v>49</v>
      </c>
      <c r="M225" s="271" t="s">
        <v>63</v>
      </c>
      <c r="N225" s="273" t="s">
        <v>2167</v>
      </c>
      <c r="O225" s="273" t="s">
        <v>2168</v>
      </c>
      <c r="P225" s="268" t="s">
        <v>3194</v>
      </c>
      <c r="Q225" s="268" t="s">
        <v>3963</v>
      </c>
      <c r="R225" s="269" t="s">
        <v>3275</v>
      </c>
    </row>
    <row r="226" spans="1:18" ht="38.25">
      <c r="A226" s="70">
        <f t="shared" si="3"/>
        <v>200</v>
      </c>
      <c r="B226" s="70"/>
      <c r="C226" s="70"/>
      <c r="D226" s="70">
        <v>1</v>
      </c>
      <c r="E226" s="70"/>
      <c r="F226" s="70" t="s">
        <v>1895</v>
      </c>
      <c r="G226" s="77" t="s">
        <v>66</v>
      </c>
      <c r="H226" s="88">
        <v>5</v>
      </c>
      <c r="I226" s="81">
        <v>5.8</v>
      </c>
      <c r="J226" s="70">
        <v>21</v>
      </c>
      <c r="K226" s="70">
        <v>8</v>
      </c>
      <c r="L226" s="70" t="s">
        <v>49</v>
      </c>
      <c r="M226" s="77" t="s">
        <v>63</v>
      </c>
      <c r="N226" s="78" t="s">
        <v>2169</v>
      </c>
      <c r="O226" s="78" t="s">
        <v>2018</v>
      </c>
      <c r="P226" s="161" t="s">
        <v>3194</v>
      </c>
      <c r="Q226" s="161" t="s">
        <v>3962</v>
      </c>
      <c r="R226" s="73" t="s">
        <v>3972</v>
      </c>
    </row>
    <row r="227" spans="1:18" ht="51">
      <c r="A227" s="264">
        <f t="shared" si="3"/>
        <v>201</v>
      </c>
      <c r="B227" s="264"/>
      <c r="C227" s="264"/>
      <c r="D227" s="70">
        <v>1</v>
      </c>
      <c r="E227" s="264"/>
      <c r="F227" s="264" t="s">
        <v>1895</v>
      </c>
      <c r="G227" s="271" t="s">
        <v>66</v>
      </c>
      <c r="H227" s="270">
        <v>5</v>
      </c>
      <c r="I227" s="272">
        <v>5.8</v>
      </c>
      <c r="J227" s="264">
        <v>21</v>
      </c>
      <c r="K227" s="264">
        <v>13</v>
      </c>
      <c r="L227" s="264" t="s">
        <v>49</v>
      </c>
      <c r="M227" s="271" t="s">
        <v>63</v>
      </c>
      <c r="N227" s="273" t="s">
        <v>2170</v>
      </c>
      <c r="O227" s="273" t="s">
        <v>2171</v>
      </c>
      <c r="P227" s="275" t="s">
        <v>3065</v>
      </c>
      <c r="Q227" s="268" t="s">
        <v>3093</v>
      </c>
      <c r="R227" s="269" t="s">
        <v>3823</v>
      </c>
    </row>
    <row r="228" spans="1:18" ht="51">
      <c r="A228" s="264">
        <f t="shared" si="3"/>
        <v>202</v>
      </c>
      <c r="B228" s="264"/>
      <c r="C228" s="264"/>
      <c r="D228" s="70">
        <v>1</v>
      </c>
      <c r="E228" s="264"/>
      <c r="F228" s="264" t="s">
        <v>1895</v>
      </c>
      <c r="G228" s="271" t="s">
        <v>66</v>
      </c>
      <c r="H228" s="270">
        <v>5</v>
      </c>
      <c r="I228" s="272">
        <v>5.8</v>
      </c>
      <c r="J228" s="264">
        <v>21</v>
      </c>
      <c r="K228" s="264">
        <v>18</v>
      </c>
      <c r="L228" s="264" t="s">
        <v>49</v>
      </c>
      <c r="M228" s="271" t="s">
        <v>63</v>
      </c>
      <c r="N228" s="273" t="s">
        <v>2170</v>
      </c>
      <c r="O228" s="273" t="s">
        <v>2172</v>
      </c>
      <c r="P228" s="275" t="s">
        <v>3065</v>
      </c>
      <c r="Q228" s="268" t="s">
        <v>3093</v>
      </c>
      <c r="R228" s="269" t="s">
        <v>3823</v>
      </c>
    </row>
    <row r="229" spans="1:18" ht="38.25">
      <c r="A229" s="264">
        <f t="shared" si="3"/>
        <v>203</v>
      </c>
      <c r="B229" s="264"/>
      <c r="C229" s="264"/>
      <c r="D229" s="70">
        <v>1</v>
      </c>
      <c r="E229" s="264"/>
      <c r="F229" s="264" t="s">
        <v>1895</v>
      </c>
      <c r="G229" s="271" t="s">
        <v>66</v>
      </c>
      <c r="H229" s="270">
        <v>5</v>
      </c>
      <c r="I229" s="272">
        <v>5.8</v>
      </c>
      <c r="J229" s="264">
        <v>21</v>
      </c>
      <c r="K229" s="264">
        <v>22</v>
      </c>
      <c r="L229" s="264" t="s">
        <v>49</v>
      </c>
      <c r="M229" s="271" t="s">
        <v>63</v>
      </c>
      <c r="N229" s="273" t="s">
        <v>2170</v>
      </c>
      <c r="O229" s="273" t="s">
        <v>2173</v>
      </c>
      <c r="P229" s="275" t="s">
        <v>3065</v>
      </c>
      <c r="Q229" s="268" t="s">
        <v>3093</v>
      </c>
      <c r="R229" s="269" t="s">
        <v>3823</v>
      </c>
    </row>
    <row r="230" spans="1:18" ht="25.5">
      <c r="A230" s="264">
        <f t="shared" si="3"/>
        <v>204</v>
      </c>
      <c r="B230" s="264"/>
      <c r="C230" s="264"/>
      <c r="D230" s="70">
        <v>1</v>
      </c>
      <c r="E230" s="264"/>
      <c r="F230" s="264" t="s">
        <v>1895</v>
      </c>
      <c r="G230" s="271" t="s">
        <v>66</v>
      </c>
      <c r="H230" s="270">
        <v>5</v>
      </c>
      <c r="I230" s="272">
        <v>5.8</v>
      </c>
      <c r="J230" s="264">
        <v>21</v>
      </c>
      <c r="K230" s="264">
        <v>25</v>
      </c>
      <c r="L230" s="264" t="s">
        <v>49</v>
      </c>
      <c r="M230" s="271" t="s">
        <v>63</v>
      </c>
      <c r="N230" s="273" t="s">
        <v>2170</v>
      </c>
      <c r="O230" s="273" t="s">
        <v>2174</v>
      </c>
      <c r="P230" s="275" t="s">
        <v>3065</v>
      </c>
      <c r="Q230" s="268" t="s">
        <v>3093</v>
      </c>
      <c r="R230" s="269" t="s">
        <v>3823</v>
      </c>
    </row>
    <row r="231" spans="1:18" ht="76.5" hidden="1">
      <c r="A231" s="264">
        <f t="shared" si="3"/>
        <v>205</v>
      </c>
      <c r="B231" s="264"/>
      <c r="C231" s="264"/>
      <c r="D231" s="264">
        <v>1</v>
      </c>
      <c r="E231" s="264"/>
      <c r="F231" s="264" t="s">
        <v>2388</v>
      </c>
      <c r="G231" s="264" t="s">
        <v>485</v>
      </c>
      <c r="H231" s="270" t="s">
        <v>409</v>
      </c>
      <c r="I231" s="269"/>
      <c r="J231" s="264">
        <v>22</v>
      </c>
      <c r="K231" s="264">
        <v>28</v>
      </c>
      <c r="L231" s="264" t="s">
        <v>1781</v>
      </c>
      <c r="M231" s="264"/>
      <c r="N231" s="269" t="s">
        <v>2431</v>
      </c>
      <c r="O231" s="269" t="s">
        <v>2432</v>
      </c>
      <c r="P231" s="268" t="s">
        <v>3065</v>
      </c>
      <c r="Q231" s="268"/>
      <c r="R231" s="269" t="s">
        <v>3066</v>
      </c>
    </row>
    <row r="232" spans="1:18" ht="38.25" hidden="1">
      <c r="A232" s="264">
        <f t="shared" si="3"/>
        <v>206</v>
      </c>
      <c r="B232" s="264"/>
      <c r="C232" s="264"/>
      <c r="D232" s="264">
        <v>1</v>
      </c>
      <c r="E232" s="264"/>
      <c r="F232" s="264" t="s">
        <v>342</v>
      </c>
      <c r="G232" s="264" t="s">
        <v>343</v>
      </c>
      <c r="H232" s="274">
        <v>6</v>
      </c>
      <c r="I232" s="264">
        <v>6.1</v>
      </c>
      <c r="J232" s="264">
        <v>22</v>
      </c>
      <c r="K232" s="264">
        <v>20</v>
      </c>
      <c r="L232" s="264" t="s">
        <v>49</v>
      </c>
      <c r="M232" s="264"/>
      <c r="N232" s="269" t="s">
        <v>407</v>
      </c>
      <c r="O232" s="269" t="s">
        <v>408</v>
      </c>
      <c r="P232" s="268" t="s">
        <v>3059</v>
      </c>
      <c r="Q232" s="268"/>
      <c r="R232" s="269" t="s">
        <v>3067</v>
      </c>
    </row>
    <row r="233" spans="1:18" ht="63.75" hidden="1">
      <c r="A233" s="70">
        <f t="shared" si="3"/>
        <v>207</v>
      </c>
      <c r="B233" s="70"/>
      <c r="C233" s="70"/>
      <c r="D233" s="70">
        <v>1</v>
      </c>
      <c r="E233" s="70"/>
      <c r="F233" s="70" t="s">
        <v>342</v>
      </c>
      <c r="G233" s="70" t="s">
        <v>343</v>
      </c>
      <c r="H233" s="74">
        <v>6</v>
      </c>
      <c r="I233" s="70" t="s">
        <v>409</v>
      </c>
      <c r="J233" s="70">
        <v>22</v>
      </c>
      <c r="K233" s="70">
        <v>25</v>
      </c>
      <c r="L233" s="70" t="s">
        <v>49</v>
      </c>
      <c r="M233" s="70"/>
      <c r="N233" s="73" t="s">
        <v>410</v>
      </c>
      <c r="O233" s="73" t="s">
        <v>411</v>
      </c>
      <c r="P233" s="161" t="s">
        <v>3175</v>
      </c>
      <c r="Q233" s="161"/>
      <c r="R233" s="73" t="s">
        <v>3179</v>
      </c>
    </row>
    <row r="234" spans="1:18" ht="38.25" hidden="1">
      <c r="A234" s="264" t="s">
        <v>3036</v>
      </c>
      <c r="B234" s="264"/>
      <c r="C234" s="264"/>
      <c r="D234" s="264">
        <v>1</v>
      </c>
      <c r="E234" s="264"/>
      <c r="F234" s="264" t="s">
        <v>1735</v>
      </c>
      <c r="G234" s="264" t="s">
        <v>250</v>
      </c>
      <c r="H234" s="274">
        <v>6</v>
      </c>
      <c r="I234" s="272" t="s">
        <v>409</v>
      </c>
      <c r="J234" s="264">
        <v>22</v>
      </c>
      <c r="K234" s="298" t="s">
        <v>1739</v>
      </c>
      <c r="L234" s="264" t="s">
        <v>45</v>
      </c>
      <c r="M234" s="264" t="s">
        <v>63</v>
      </c>
      <c r="N234" s="269" t="s">
        <v>1740</v>
      </c>
      <c r="O234" s="269" t="s">
        <v>1086</v>
      </c>
      <c r="P234" s="239" t="s">
        <v>3065</v>
      </c>
      <c r="Q234" s="239"/>
      <c r="R234" s="269" t="s">
        <v>3865</v>
      </c>
    </row>
    <row r="235" spans="1:18" ht="25.5" hidden="1">
      <c r="A235" s="264">
        <f>A233+1</f>
        <v>208</v>
      </c>
      <c r="B235" s="264"/>
      <c r="C235" s="264"/>
      <c r="D235" s="264">
        <v>1</v>
      </c>
      <c r="E235" s="264"/>
      <c r="F235" s="264" t="s">
        <v>342</v>
      </c>
      <c r="G235" s="264" t="s">
        <v>343</v>
      </c>
      <c r="H235" s="274">
        <v>6</v>
      </c>
      <c r="I235" s="264" t="s">
        <v>409</v>
      </c>
      <c r="J235" s="264">
        <v>22</v>
      </c>
      <c r="K235" s="264">
        <v>53</v>
      </c>
      <c r="L235" s="264" t="s">
        <v>49</v>
      </c>
      <c r="M235" s="264"/>
      <c r="N235" s="269" t="s">
        <v>412</v>
      </c>
      <c r="O235" s="269" t="s">
        <v>413</v>
      </c>
      <c r="P235" s="268" t="s">
        <v>3065</v>
      </c>
      <c r="Q235" s="268"/>
      <c r="R235" s="269" t="s">
        <v>3075</v>
      </c>
    </row>
    <row r="236" spans="1:18" ht="38.25" hidden="1">
      <c r="A236" s="264">
        <f t="shared" si="3"/>
        <v>209</v>
      </c>
      <c r="B236" s="264"/>
      <c r="C236" s="264"/>
      <c r="D236" s="264">
        <v>1</v>
      </c>
      <c r="E236" s="264"/>
      <c r="F236" s="264" t="s">
        <v>483</v>
      </c>
      <c r="G236" s="264" t="s">
        <v>484</v>
      </c>
      <c r="H236" s="274">
        <v>6</v>
      </c>
      <c r="I236" s="264">
        <v>0</v>
      </c>
      <c r="J236" s="264">
        <v>22</v>
      </c>
      <c r="K236" s="264">
        <v>3</v>
      </c>
      <c r="L236" s="264" t="s">
        <v>49</v>
      </c>
      <c r="M236" s="264" t="s">
        <v>485</v>
      </c>
      <c r="N236" s="269" t="s">
        <v>565</v>
      </c>
      <c r="O236" s="269" t="s">
        <v>566</v>
      </c>
      <c r="P236" s="268" t="s">
        <v>3065</v>
      </c>
      <c r="Q236" s="268"/>
      <c r="R236" s="269" t="s">
        <v>3074</v>
      </c>
    </row>
    <row r="237" spans="1:18" hidden="1">
      <c r="A237" s="264">
        <f t="shared" si="3"/>
        <v>210</v>
      </c>
      <c r="B237" s="264"/>
      <c r="C237" s="264"/>
      <c r="D237" s="264">
        <v>1</v>
      </c>
      <c r="E237" s="264"/>
      <c r="F237" s="264" t="s">
        <v>1128</v>
      </c>
      <c r="G237" s="264" t="s">
        <v>1129</v>
      </c>
      <c r="H237" s="289">
        <v>6</v>
      </c>
      <c r="I237" s="290">
        <v>6.1</v>
      </c>
      <c r="J237" s="291">
        <v>22</v>
      </c>
      <c r="K237" s="291">
        <v>20</v>
      </c>
      <c r="L237" s="291" t="s">
        <v>49</v>
      </c>
      <c r="M237" s="264" t="s">
        <v>63</v>
      </c>
      <c r="N237" s="269" t="s">
        <v>1193</v>
      </c>
      <c r="O237" s="269" t="s">
        <v>1194</v>
      </c>
      <c r="P237" s="268" t="s">
        <v>3065</v>
      </c>
      <c r="Q237" s="268"/>
      <c r="R237" s="269" t="s">
        <v>3074</v>
      </c>
    </row>
    <row r="238" spans="1:18" hidden="1">
      <c r="A238" s="264">
        <f t="shared" si="3"/>
        <v>211</v>
      </c>
      <c r="B238" s="264"/>
      <c r="C238" s="264"/>
      <c r="D238" s="264">
        <v>1</v>
      </c>
      <c r="E238" s="264"/>
      <c r="F238" s="264" t="s">
        <v>1128</v>
      </c>
      <c r="G238" s="264" t="s">
        <v>1129</v>
      </c>
      <c r="H238" s="289">
        <v>6</v>
      </c>
      <c r="I238" s="290" t="s">
        <v>409</v>
      </c>
      <c r="J238" s="291">
        <v>22</v>
      </c>
      <c r="K238" s="291">
        <v>34</v>
      </c>
      <c r="L238" s="291" t="s">
        <v>49</v>
      </c>
      <c r="M238" s="264" t="s">
        <v>63</v>
      </c>
      <c r="N238" s="269" t="s">
        <v>1297</v>
      </c>
      <c r="O238" s="269" t="s">
        <v>1298</v>
      </c>
      <c r="P238" s="268" t="s">
        <v>3065</v>
      </c>
      <c r="Q238" s="268"/>
      <c r="R238" s="269" t="s">
        <v>3066</v>
      </c>
    </row>
    <row r="239" spans="1:18" ht="51" hidden="1">
      <c r="A239" s="264">
        <f t="shared" si="3"/>
        <v>212</v>
      </c>
      <c r="B239" s="264"/>
      <c r="C239" s="264"/>
      <c r="D239" s="264">
        <v>1</v>
      </c>
      <c r="E239" s="264"/>
      <c r="F239" s="264" t="s">
        <v>1128</v>
      </c>
      <c r="G239" s="264" t="s">
        <v>1129</v>
      </c>
      <c r="H239" s="289">
        <v>6</v>
      </c>
      <c r="I239" s="290" t="s">
        <v>409</v>
      </c>
      <c r="J239" s="291">
        <v>22</v>
      </c>
      <c r="K239" s="291">
        <v>36</v>
      </c>
      <c r="L239" s="291" t="s">
        <v>49</v>
      </c>
      <c r="M239" s="264" t="s">
        <v>63</v>
      </c>
      <c r="N239" s="269" t="s">
        <v>1299</v>
      </c>
      <c r="O239" s="269" t="s">
        <v>1300</v>
      </c>
      <c r="P239" s="268" t="s">
        <v>3065</v>
      </c>
      <c r="Q239" s="268"/>
      <c r="R239" s="269" t="s">
        <v>3068</v>
      </c>
    </row>
    <row r="240" spans="1:18" ht="114.75" hidden="1">
      <c r="A240" s="299">
        <f t="shared" si="3"/>
        <v>213</v>
      </c>
      <c r="B240" s="299"/>
      <c r="C240" s="264"/>
      <c r="D240" s="299">
        <v>1</v>
      </c>
      <c r="E240" s="299"/>
      <c r="F240" s="299" t="s">
        <v>1780</v>
      </c>
      <c r="G240" s="299"/>
      <c r="H240" s="300">
        <v>6.1</v>
      </c>
      <c r="I240" s="301" t="s">
        <v>409</v>
      </c>
      <c r="J240" s="299">
        <v>22</v>
      </c>
      <c r="K240" s="299">
        <v>13</v>
      </c>
      <c r="L240" s="299" t="s">
        <v>49</v>
      </c>
      <c r="M240" s="299"/>
      <c r="N240" s="302" t="s">
        <v>1798</v>
      </c>
      <c r="O240" s="302" t="s">
        <v>1799</v>
      </c>
      <c r="P240" s="303" t="s">
        <v>3197</v>
      </c>
      <c r="Q240" s="303"/>
      <c r="R240" s="302" t="s">
        <v>3207</v>
      </c>
    </row>
    <row r="241" spans="1:18" ht="25.5" hidden="1">
      <c r="A241" s="264">
        <f t="shared" si="3"/>
        <v>214</v>
      </c>
      <c r="B241" s="264"/>
      <c r="C241" s="264"/>
      <c r="D241" s="264">
        <v>1</v>
      </c>
      <c r="E241" s="264"/>
      <c r="F241" s="264" t="s">
        <v>1805</v>
      </c>
      <c r="G241" s="264"/>
      <c r="H241" s="274">
        <v>6</v>
      </c>
      <c r="I241" s="264"/>
      <c r="J241" s="264">
        <v>22</v>
      </c>
      <c r="K241" s="264">
        <v>9</v>
      </c>
      <c r="L241" s="264" t="s">
        <v>49</v>
      </c>
      <c r="M241" s="264"/>
      <c r="N241" s="269" t="s">
        <v>1839</v>
      </c>
      <c r="O241" s="269" t="s">
        <v>3076</v>
      </c>
      <c r="P241" s="268" t="s">
        <v>3065</v>
      </c>
      <c r="Q241" s="268"/>
      <c r="R241" s="269" t="s">
        <v>3066</v>
      </c>
    </row>
    <row r="242" spans="1:18" ht="51" hidden="1">
      <c r="A242" s="77">
        <f t="shared" si="3"/>
        <v>215</v>
      </c>
      <c r="B242" s="77"/>
      <c r="C242" s="77"/>
      <c r="D242" s="77">
        <v>1</v>
      </c>
      <c r="E242" s="77"/>
      <c r="F242" s="77" t="s">
        <v>1805</v>
      </c>
      <c r="G242" s="77"/>
      <c r="H242" s="74">
        <v>6</v>
      </c>
      <c r="I242" s="77"/>
      <c r="J242" s="77">
        <v>22</v>
      </c>
      <c r="K242" s="77"/>
      <c r="L242" s="77" t="s">
        <v>49</v>
      </c>
      <c r="M242" s="77"/>
      <c r="N242" s="78" t="s">
        <v>1841</v>
      </c>
      <c r="O242" s="73" t="s">
        <v>1842</v>
      </c>
      <c r="P242" s="336" t="s">
        <v>3065</v>
      </c>
      <c r="Q242" s="336"/>
      <c r="R242" s="73" t="s">
        <v>3943</v>
      </c>
    </row>
    <row r="243" spans="1:18" ht="38.25">
      <c r="A243" s="264">
        <f t="shared" si="3"/>
        <v>216</v>
      </c>
      <c r="B243" s="264"/>
      <c r="C243" s="264"/>
      <c r="D243" s="264">
        <v>1</v>
      </c>
      <c r="E243" s="264"/>
      <c r="F243" s="264" t="s">
        <v>1895</v>
      </c>
      <c r="G243" s="271" t="s">
        <v>66</v>
      </c>
      <c r="H243" s="270">
        <v>6</v>
      </c>
      <c r="I243" s="272">
        <v>6.1</v>
      </c>
      <c r="J243" s="264">
        <v>22</v>
      </c>
      <c r="K243" s="264">
        <v>20</v>
      </c>
      <c r="L243" s="264" t="s">
        <v>49</v>
      </c>
      <c r="M243" s="271" t="s">
        <v>63</v>
      </c>
      <c r="N243" s="273" t="s">
        <v>2184</v>
      </c>
      <c r="O243" s="273" t="s">
        <v>1897</v>
      </c>
      <c r="P243" s="268" t="s">
        <v>3065</v>
      </c>
      <c r="Q243" s="268" t="s">
        <v>3093</v>
      </c>
      <c r="R243" s="269" t="s">
        <v>3074</v>
      </c>
    </row>
    <row r="244" spans="1:18" ht="25.5">
      <c r="A244" s="264">
        <f t="shared" si="3"/>
        <v>217</v>
      </c>
      <c r="B244" s="264"/>
      <c r="C244" s="264"/>
      <c r="D244" s="264">
        <v>1</v>
      </c>
      <c r="E244" s="264"/>
      <c r="F244" s="264" t="s">
        <v>1895</v>
      </c>
      <c r="G244" s="271" t="s">
        <v>66</v>
      </c>
      <c r="H244" s="270">
        <v>6</v>
      </c>
      <c r="I244" s="272" t="s">
        <v>1736</v>
      </c>
      <c r="J244" s="264">
        <v>22</v>
      </c>
      <c r="K244" s="264">
        <v>24</v>
      </c>
      <c r="L244" s="264" t="s">
        <v>49</v>
      </c>
      <c r="M244" s="271" t="s">
        <v>63</v>
      </c>
      <c r="N244" s="273" t="s">
        <v>2185</v>
      </c>
      <c r="O244" s="273" t="s">
        <v>2186</v>
      </c>
      <c r="P244" s="268" t="s">
        <v>3059</v>
      </c>
      <c r="Q244" s="268" t="s">
        <v>3963</v>
      </c>
      <c r="R244" s="269" t="s">
        <v>3135</v>
      </c>
    </row>
    <row r="245" spans="1:18" ht="38.25">
      <c r="A245" s="264">
        <f t="shared" si="3"/>
        <v>218</v>
      </c>
      <c r="B245" s="264"/>
      <c r="C245" s="264"/>
      <c r="D245" s="264">
        <v>1</v>
      </c>
      <c r="E245" s="264"/>
      <c r="F245" s="264" t="s">
        <v>1895</v>
      </c>
      <c r="G245" s="271" t="s">
        <v>66</v>
      </c>
      <c r="H245" s="270">
        <v>6</v>
      </c>
      <c r="I245" s="304" t="s">
        <v>409</v>
      </c>
      <c r="J245" s="264">
        <v>22</v>
      </c>
      <c r="K245" s="264">
        <v>28</v>
      </c>
      <c r="L245" s="264" t="s">
        <v>49</v>
      </c>
      <c r="M245" s="271" t="s">
        <v>63</v>
      </c>
      <c r="N245" s="273" t="s">
        <v>2187</v>
      </c>
      <c r="O245" s="269" t="s">
        <v>2188</v>
      </c>
      <c r="P245" s="268" t="s">
        <v>3065</v>
      </c>
      <c r="Q245" s="268" t="s">
        <v>3963</v>
      </c>
      <c r="R245" s="269" t="s">
        <v>3073</v>
      </c>
    </row>
    <row r="246" spans="1:18" ht="25.5">
      <c r="A246" s="264">
        <f t="shared" si="3"/>
        <v>219</v>
      </c>
      <c r="B246" s="264"/>
      <c r="C246" s="264"/>
      <c r="D246" s="264">
        <v>1</v>
      </c>
      <c r="E246" s="264"/>
      <c r="F246" s="264" t="s">
        <v>1895</v>
      </c>
      <c r="G246" s="271" t="s">
        <v>66</v>
      </c>
      <c r="H246" s="270">
        <v>6</v>
      </c>
      <c r="I246" s="272" t="s">
        <v>409</v>
      </c>
      <c r="J246" s="264">
        <v>22</v>
      </c>
      <c r="K246" s="264">
        <v>34</v>
      </c>
      <c r="L246" s="264" t="s">
        <v>49</v>
      </c>
      <c r="M246" s="271" t="s">
        <v>63</v>
      </c>
      <c r="N246" s="273" t="s">
        <v>2189</v>
      </c>
      <c r="O246" s="273" t="s">
        <v>1897</v>
      </c>
      <c r="P246" s="268" t="s">
        <v>3065</v>
      </c>
      <c r="Q246" s="268" t="s">
        <v>3093</v>
      </c>
      <c r="R246" s="269" t="s">
        <v>3147</v>
      </c>
    </row>
    <row r="247" spans="1:18" ht="51">
      <c r="A247" s="264">
        <f t="shared" si="3"/>
        <v>220</v>
      </c>
      <c r="B247" s="264"/>
      <c r="C247" s="264"/>
      <c r="D247" s="264">
        <v>1</v>
      </c>
      <c r="E247" s="264"/>
      <c r="F247" s="264" t="s">
        <v>1895</v>
      </c>
      <c r="G247" s="271" t="s">
        <v>66</v>
      </c>
      <c r="H247" s="270">
        <v>6</v>
      </c>
      <c r="I247" s="272" t="s">
        <v>409</v>
      </c>
      <c r="J247" s="264">
        <v>22</v>
      </c>
      <c r="K247" s="264">
        <v>34</v>
      </c>
      <c r="L247" s="264" t="s">
        <v>49</v>
      </c>
      <c r="M247" s="271" t="s">
        <v>63</v>
      </c>
      <c r="N247" s="273" t="s">
        <v>2190</v>
      </c>
      <c r="O247" s="273" t="s">
        <v>2191</v>
      </c>
      <c r="P247" s="268" t="s">
        <v>3065</v>
      </c>
      <c r="Q247" s="268" t="s">
        <v>3093</v>
      </c>
      <c r="R247" s="269" t="s">
        <v>3069</v>
      </c>
    </row>
    <row r="248" spans="1:18" ht="25.5">
      <c r="A248" s="264">
        <f t="shared" si="3"/>
        <v>221</v>
      </c>
      <c r="B248" s="264"/>
      <c r="C248" s="264"/>
      <c r="D248" s="264">
        <v>1</v>
      </c>
      <c r="E248" s="264"/>
      <c r="F248" s="264" t="s">
        <v>1895</v>
      </c>
      <c r="G248" s="271" t="s">
        <v>66</v>
      </c>
      <c r="H248" s="270">
        <v>6</v>
      </c>
      <c r="I248" s="272" t="s">
        <v>409</v>
      </c>
      <c r="J248" s="264">
        <v>22</v>
      </c>
      <c r="K248" s="264">
        <v>34</v>
      </c>
      <c r="L248" s="264" t="s">
        <v>49</v>
      </c>
      <c r="M248" s="271" t="s">
        <v>63</v>
      </c>
      <c r="N248" s="273" t="s">
        <v>2192</v>
      </c>
      <c r="O248" s="273" t="s">
        <v>2193</v>
      </c>
      <c r="P248" s="275" t="s">
        <v>3065</v>
      </c>
      <c r="Q248" s="268" t="s">
        <v>3093</v>
      </c>
      <c r="R248" s="269" t="s">
        <v>3077</v>
      </c>
    </row>
    <row r="249" spans="1:18" ht="51">
      <c r="A249" s="264">
        <f t="shared" si="3"/>
        <v>222</v>
      </c>
      <c r="B249" s="264"/>
      <c r="C249" s="264"/>
      <c r="D249" s="264">
        <v>1</v>
      </c>
      <c r="E249" s="264"/>
      <c r="F249" s="264" t="s">
        <v>1895</v>
      </c>
      <c r="G249" s="271" t="s">
        <v>66</v>
      </c>
      <c r="H249" s="270">
        <v>6</v>
      </c>
      <c r="I249" s="272" t="s">
        <v>409</v>
      </c>
      <c r="J249" s="264">
        <v>22</v>
      </c>
      <c r="K249" s="264">
        <v>50</v>
      </c>
      <c r="L249" s="264" t="s">
        <v>49</v>
      </c>
      <c r="M249" s="271" t="s">
        <v>63</v>
      </c>
      <c r="N249" s="273" t="s">
        <v>2194</v>
      </c>
      <c r="O249" s="273" t="s">
        <v>2018</v>
      </c>
      <c r="P249" s="275" t="s">
        <v>3065</v>
      </c>
      <c r="Q249" s="268" t="s">
        <v>3093</v>
      </c>
      <c r="R249" s="269" t="s">
        <v>3973</v>
      </c>
    </row>
    <row r="250" spans="1:18" ht="25.5">
      <c r="A250" s="264">
        <f t="shared" si="3"/>
        <v>223</v>
      </c>
      <c r="B250" s="264"/>
      <c r="C250" s="264"/>
      <c r="D250" s="264">
        <v>1</v>
      </c>
      <c r="E250" s="264"/>
      <c r="F250" s="264" t="s">
        <v>1895</v>
      </c>
      <c r="G250" s="271" t="s">
        <v>66</v>
      </c>
      <c r="H250" s="270">
        <v>6</v>
      </c>
      <c r="I250" s="272" t="s">
        <v>409</v>
      </c>
      <c r="J250" s="264">
        <v>22</v>
      </c>
      <c r="K250" s="264">
        <v>54</v>
      </c>
      <c r="L250" s="264" t="s">
        <v>49</v>
      </c>
      <c r="M250" s="271" t="s">
        <v>63</v>
      </c>
      <c r="N250" s="273" t="s">
        <v>2195</v>
      </c>
      <c r="O250" s="273" t="s">
        <v>2196</v>
      </c>
      <c r="P250" s="275" t="s">
        <v>3065</v>
      </c>
      <c r="Q250" s="268" t="s">
        <v>3093</v>
      </c>
      <c r="R250" s="269" t="s">
        <v>3066</v>
      </c>
    </row>
    <row r="251" spans="1:18" ht="51" hidden="1">
      <c r="A251" s="264">
        <f t="shared" si="3"/>
        <v>224</v>
      </c>
      <c r="B251" s="264"/>
      <c r="C251" s="264"/>
      <c r="D251" s="264">
        <v>1</v>
      </c>
      <c r="E251" s="264"/>
      <c r="F251" s="264" t="s">
        <v>2371</v>
      </c>
      <c r="G251" s="264"/>
      <c r="H251" s="274">
        <v>6</v>
      </c>
      <c r="I251" s="264" t="s">
        <v>409</v>
      </c>
      <c r="J251" s="264">
        <v>22</v>
      </c>
      <c r="K251" s="264">
        <v>38</v>
      </c>
      <c r="L251" s="264" t="s">
        <v>49</v>
      </c>
      <c r="M251" s="264"/>
      <c r="N251" s="269" t="s">
        <v>2372</v>
      </c>
      <c r="O251" s="269" t="s">
        <v>2373</v>
      </c>
      <c r="P251" s="275" t="s">
        <v>3065</v>
      </c>
      <c r="Q251" s="275"/>
      <c r="R251" s="269" t="s">
        <v>3073</v>
      </c>
    </row>
    <row r="252" spans="1:18" ht="51" hidden="1">
      <c r="A252" s="264">
        <f t="shared" si="3"/>
        <v>225</v>
      </c>
      <c r="B252" s="264"/>
      <c r="C252" s="264"/>
      <c r="D252" s="264">
        <v>1</v>
      </c>
      <c r="E252" s="264"/>
      <c r="F252" s="264" t="s">
        <v>2388</v>
      </c>
      <c r="G252" s="264" t="s">
        <v>485</v>
      </c>
      <c r="H252" s="270" t="s">
        <v>409</v>
      </c>
      <c r="I252" s="269" t="s">
        <v>2433</v>
      </c>
      <c r="J252" s="264">
        <v>22</v>
      </c>
      <c r="K252" s="264"/>
      <c r="L252" s="264" t="s">
        <v>49</v>
      </c>
      <c r="M252" s="264"/>
      <c r="N252" s="269" t="s">
        <v>2434</v>
      </c>
      <c r="O252" s="269" t="s">
        <v>2435</v>
      </c>
      <c r="P252" s="268" t="s">
        <v>3065</v>
      </c>
      <c r="Q252" s="268"/>
      <c r="R252" s="269" t="s">
        <v>3077</v>
      </c>
    </row>
    <row r="253" spans="1:18" ht="38.25" hidden="1">
      <c r="A253" s="264">
        <f t="shared" si="3"/>
        <v>226</v>
      </c>
      <c r="B253" s="264"/>
      <c r="C253" s="264"/>
      <c r="D253" s="264">
        <v>1</v>
      </c>
      <c r="E253" s="264"/>
      <c r="F253" s="264" t="s">
        <v>342</v>
      </c>
      <c r="G253" s="264" t="s">
        <v>343</v>
      </c>
      <c r="H253" s="274">
        <v>6</v>
      </c>
      <c r="I253" s="264" t="s">
        <v>409</v>
      </c>
      <c r="J253" s="264">
        <v>23</v>
      </c>
      <c r="K253" s="264">
        <v>6</v>
      </c>
      <c r="L253" s="264" t="s">
        <v>49</v>
      </c>
      <c r="M253" s="264"/>
      <c r="N253" s="269" t="s">
        <v>414</v>
      </c>
      <c r="O253" s="269" t="s">
        <v>415</v>
      </c>
      <c r="P253" s="268" t="s">
        <v>3065</v>
      </c>
      <c r="Q253" s="268"/>
      <c r="R253" s="269" t="s">
        <v>3770</v>
      </c>
    </row>
    <row r="254" spans="1:18" ht="25.5" hidden="1">
      <c r="A254" s="264">
        <f t="shared" si="3"/>
        <v>227</v>
      </c>
      <c r="B254" s="264"/>
      <c r="C254" s="264"/>
      <c r="D254" s="264">
        <v>1</v>
      </c>
      <c r="E254" s="264"/>
      <c r="F254" s="264" t="s">
        <v>483</v>
      </c>
      <c r="G254" s="264" t="s">
        <v>484</v>
      </c>
      <c r="H254" s="274">
        <v>6</v>
      </c>
      <c r="I254" s="264" t="s">
        <v>409</v>
      </c>
      <c r="J254" s="264">
        <v>23</v>
      </c>
      <c r="K254" s="264">
        <v>6</v>
      </c>
      <c r="L254" s="264" t="s">
        <v>49</v>
      </c>
      <c r="M254" s="264" t="s">
        <v>485</v>
      </c>
      <c r="N254" s="269" t="s">
        <v>567</v>
      </c>
      <c r="O254" s="269" t="s">
        <v>568</v>
      </c>
      <c r="P254" s="268" t="s">
        <v>3065</v>
      </c>
      <c r="Q254" s="268"/>
      <c r="R254" s="269" t="s">
        <v>3770</v>
      </c>
    </row>
    <row r="255" spans="1:18" ht="25.5" hidden="1">
      <c r="A255" s="264">
        <f t="shared" si="3"/>
        <v>228</v>
      </c>
      <c r="B255" s="264"/>
      <c r="C255" s="264"/>
      <c r="D255" s="264">
        <v>1</v>
      </c>
      <c r="E255" s="264"/>
      <c r="F255" s="264" t="s">
        <v>483</v>
      </c>
      <c r="G255" s="264" t="s">
        <v>484</v>
      </c>
      <c r="H255" s="274">
        <v>6</v>
      </c>
      <c r="I255" s="264" t="s">
        <v>409</v>
      </c>
      <c r="J255" s="264">
        <v>23</v>
      </c>
      <c r="K255" s="264">
        <v>8</v>
      </c>
      <c r="L255" s="264" t="s">
        <v>49</v>
      </c>
      <c r="M255" s="264" t="s">
        <v>485</v>
      </c>
      <c r="N255" s="269" t="s">
        <v>569</v>
      </c>
      <c r="O255" s="269" t="s">
        <v>570</v>
      </c>
      <c r="P255" s="268" t="s">
        <v>3065</v>
      </c>
      <c r="Q255" s="268"/>
      <c r="R255" s="269" t="s">
        <v>3771</v>
      </c>
    </row>
    <row r="256" spans="1:18" ht="217.5" hidden="1" customHeight="1">
      <c r="A256" s="299">
        <f t="shared" si="3"/>
        <v>229</v>
      </c>
      <c r="B256" s="299"/>
      <c r="C256" s="264"/>
      <c r="D256" s="299">
        <v>1</v>
      </c>
      <c r="E256" s="299"/>
      <c r="F256" s="299" t="s">
        <v>978</v>
      </c>
      <c r="G256" s="299" t="s">
        <v>979</v>
      </c>
      <c r="H256" s="300">
        <v>6</v>
      </c>
      <c r="I256" s="299" t="s">
        <v>980</v>
      </c>
      <c r="J256" s="299">
        <v>23</v>
      </c>
      <c r="K256" s="299">
        <v>16</v>
      </c>
      <c r="L256" s="299" t="s">
        <v>49</v>
      </c>
      <c r="M256" s="299" t="s">
        <v>485</v>
      </c>
      <c r="N256" s="302" t="s">
        <v>981</v>
      </c>
      <c r="O256" s="302" t="s">
        <v>982</v>
      </c>
      <c r="P256" s="303" t="s">
        <v>3197</v>
      </c>
      <c r="Q256" s="303"/>
      <c r="R256" s="305" t="s">
        <v>3208</v>
      </c>
    </row>
    <row r="257" spans="1:19" ht="51" hidden="1">
      <c r="A257" s="264">
        <f t="shared" si="3"/>
        <v>230</v>
      </c>
      <c r="B257" s="264"/>
      <c r="C257" s="264"/>
      <c r="D257" s="264">
        <v>1</v>
      </c>
      <c r="E257" s="264"/>
      <c r="F257" s="264" t="s">
        <v>3850</v>
      </c>
      <c r="G257" s="264" t="s">
        <v>1022</v>
      </c>
      <c r="H257" s="274">
        <v>6</v>
      </c>
      <c r="I257" s="264">
        <v>1</v>
      </c>
      <c r="J257" s="264">
        <v>23</v>
      </c>
      <c r="K257" s="264">
        <v>12</v>
      </c>
      <c r="L257" s="264" t="s">
        <v>1023</v>
      </c>
      <c r="M257" s="264"/>
      <c r="N257" s="269" t="s">
        <v>3866</v>
      </c>
      <c r="O257" s="273"/>
      <c r="P257" s="268" t="s">
        <v>3065</v>
      </c>
      <c r="Q257" s="268"/>
      <c r="R257" s="269" t="s">
        <v>3772</v>
      </c>
    </row>
    <row r="258" spans="1:19" ht="51" hidden="1">
      <c r="A258" s="264">
        <f t="shared" si="3"/>
        <v>231</v>
      </c>
      <c r="B258" s="264"/>
      <c r="C258" s="264"/>
      <c r="D258" s="264">
        <v>1</v>
      </c>
      <c r="E258" s="264"/>
      <c r="F258" s="264" t="s">
        <v>1128</v>
      </c>
      <c r="G258" s="264" t="s">
        <v>1129</v>
      </c>
      <c r="H258" s="289">
        <v>6</v>
      </c>
      <c r="I258" s="290" t="s">
        <v>409</v>
      </c>
      <c r="J258" s="291">
        <v>23</v>
      </c>
      <c r="K258" s="291">
        <v>6</v>
      </c>
      <c r="L258" s="291" t="s">
        <v>49</v>
      </c>
      <c r="M258" s="264" t="s">
        <v>63</v>
      </c>
      <c r="N258" s="269" t="s">
        <v>1301</v>
      </c>
      <c r="O258" s="269" t="s">
        <v>1302</v>
      </c>
      <c r="P258" s="268" t="s">
        <v>3065</v>
      </c>
      <c r="Q258" s="268"/>
      <c r="R258" s="269" t="s">
        <v>3078</v>
      </c>
    </row>
    <row r="259" spans="1:19" hidden="1">
      <c r="A259" s="264">
        <f t="shared" ref="A259:A322" si="4">A258+1</f>
        <v>232</v>
      </c>
      <c r="B259" s="264"/>
      <c r="C259" s="264"/>
      <c r="D259" s="264">
        <v>1</v>
      </c>
      <c r="E259" s="264"/>
      <c r="F259" s="264" t="s">
        <v>1128</v>
      </c>
      <c r="G259" s="264" t="s">
        <v>1129</v>
      </c>
      <c r="H259" s="289">
        <v>6</v>
      </c>
      <c r="I259" s="290" t="s">
        <v>409</v>
      </c>
      <c r="J259" s="291">
        <v>23</v>
      </c>
      <c r="K259" s="291">
        <v>8</v>
      </c>
      <c r="L259" s="291" t="s">
        <v>49</v>
      </c>
      <c r="M259" s="264" t="s">
        <v>63</v>
      </c>
      <c r="N259" s="269" t="s">
        <v>1303</v>
      </c>
      <c r="O259" s="269" t="s">
        <v>1304</v>
      </c>
      <c r="P259" s="268" t="s">
        <v>3065</v>
      </c>
      <c r="Q259" s="268"/>
      <c r="R259" s="269" t="s">
        <v>3078</v>
      </c>
    </row>
    <row r="260" spans="1:19" ht="38.25" hidden="1">
      <c r="A260" s="70">
        <f t="shared" si="4"/>
        <v>233</v>
      </c>
      <c r="B260" s="70"/>
      <c r="C260" s="70"/>
      <c r="D260" s="70">
        <v>1</v>
      </c>
      <c r="E260" s="70"/>
      <c r="F260" s="70" t="s">
        <v>1539</v>
      </c>
      <c r="G260" s="70" t="s">
        <v>979</v>
      </c>
      <c r="H260" s="158">
        <v>6</v>
      </c>
      <c r="I260" s="180" t="s">
        <v>980</v>
      </c>
      <c r="J260" s="158">
        <v>23</v>
      </c>
      <c r="K260" s="158">
        <v>13</v>
      </c>
      <c r="L260" s="158" t="s">
        <v>49</v>
      </c>
      <c r="M260" s="158" t="s">
        <v>485</v>
      </c>
      <c r="N260" s="73" t="s">
        <v>1547</v>
      </c>
      <c r="O260" s="73" t="s">
        <v>1548</v>
      </c>
      <c r="P260" s="161" t="s">
        <v>3197</v>
      </c>
      <c r="Q260" s="161"/>
      <c r="R260" s="73" t="s">
        <v>3867</v>
      </c>
    </row>
    <row r="261" spans="1:19" ht="51">
      <c r="A261" s="264">
        <f t="shared" si="4"/>
        <v>234</v>
      </c>
      <c r="B261" s="264"/>
      <c r="C261" s="264"/>
      <c r="D261" s="264">
        <v>1</v>
      </c>
      <c r="E261" s="264"/>
      <c r="F261" s="264" t="s">
        <v>1895</v>
      </c>
      <c r="G261" s="271" t="s">
        <v>66</v>
      </c>
      <c r="H261" s="270">
        <v>6</v>
      </c>
      <c r="I261" s="272" t="s">
        <v>409</v>
      </c>
      <c r="J261" s="264">
        <v>23</v>
      </c>
      <c r="K261" s="264">
        <v>5</v>
      </c>
      <c r="L261" s="264" t="s">
        <v>49</v>
      </c>
      <c r="M261" s="271" t="s">
        <v>63</v>
      </c>
      <c r="N261" s="273" t="s">
        <v>2197</v>
      </c>
      <c r="O261" s="273" t="s">
        <v>2198</v>
      </c>
      <c r="P261" s="268" t="s">
        <v>3065</v>
      </c>
      <c r="Q261" s="268" t="s">
        <v>3963</v>
      </c>
      <c r="R261" s="269" t="s">
        <v>3078</v>
      </c>
    </row>
    <row r="262" spans="1:19" ht="63.75">
      <c r="A262" s="264">
        <f t="shared" si="4"/>
        <v>235</v>
      </c>
      <c r="B262" s="264"/>
      <c r="C262" s="264"/>
      <c r="D262" s="264">
        <v>1</v>
      </c>
      <c r="E262" s="264"/>
      <c r="F262" s="264" t="s">
        <v>1895</v>
      </c>
      <c r="G262" s="271" t="s">
        <v>66</v>
      </c>
      <c r="H262" s="270">
        <v>6</v>
      </c>
      <c r="I262" s="272" t="s">
        <v>980</v>
      </c>
      <c r="J262" s="264">
        <v>23</v>
      </c>
      <c r="K262" s="264">
        <v>20</v>
      </c>
      <c r="L262" s="264" t="s">
        <v>49</v>
      </c>
      <c r="M262" s="271" t="s">
        <v>63</v>
      </c>
      <c r="N262" s="273" t="s">
        <v>2199</v>
      </c>
      <c r="O262" s="273" t="s">
        <v>2200</v>
      </c>
      <c r="P262" s="268" t="s">
        <v>3065</v>
      </c>
      <c r="Q262" s="268" t="s">
        <v>3093</v>
      </c>
      <c r="R262" s="269" t="s">
        <v>3066</v>
      </c>
    </row>
    <row r="263" spans="1:19" ht="38.25">
      <c r="A263" s="264">
        <f t="shared" si="4"/>
        <v>236</v>
      </c>
      <c r="B263" s="264"/>
      <c r="C263" s="264"/>
      <c r="D263" s="264">
        <v>1</v>
      </c>
      <c r="E263" s="264"/>
      <c r="F263" s="264" t="s">
        <v>1895</v>
      </c>
      <c r="G263" s="271" t="s">
        <v>66</v>
      </c>
      <c r="H263" s="270">
        <v>6</v>
      </c>
      <c r="I263" s="272" t="s">
        <v>980</v>
      </c>
      <c r="J263" s="264">
        <v>23</v>
      </c>
      <c r="K263" s="264">
        <v>18</v>
      </c>
      <c r="L263" s="264" t="s">
        <v>49</v>
      </c>
      <c r="M263" s="271" t="s">
        <v>63</v>
      </c>
      <c r="N263" s="273" t="s">
        <v>2201</v>
      </c>
      <c r="O263" s="273" t="s">
        <v>2202</v>
      </c>
      <c r="P263" s="268" t="s">
        <v>3194</v>
      </c>
      <c r="Q263" s="268" t="s">
        <v>3093</v>
      </c>
      <c r="R263" s="269" t="s">
        <v>3321</v>
      </c>
    </row>
    <row r="264" spans="1:19" ht="140.25" hidden="1">
      <c r="A264" s="299">
        <f t="shared" si="4"/>
        <v>237</v>
      </c>
      <c r="B264" s="299"/>
      <c r="C264" s="264"/>
      <c r="D264" s="299">
        <v>1</v>
      </c>
      <c r="E264" s="299"/>
      <c r="F264" s="299" t="s">
        <v>2388</v>
      </c>
      <c r="G264" s="299" t="s">
        <v>485</v>
      </c>
      <c r="H264" s="300" t="s">
        <v>980</v>
      </c>
      <c r="I264" s="302" t="s">
        <v>2472</v>
      </c>
      <c r="J264" s="299">
        <v>23</v>
      </c>
      <c r="K264" s="299"/>
      <c r="L264" s="299" t="s">
        <v>49</v>
      </c>
      <c r="M264" s="299"/>
      <c r="N264" s="302" t="s">
        <v>2473</v>
      </c>
      <c r="O264" s="302" t="s">
        <v>2474</v>
      </c>
      <c r="P264" s="303" t="s">
        <v>3197</v>
      </c>
      <c r="Q264" s="303"/>
      <c r="R264" s="302" t="s">
        <v>3209</v>
      </c>
    </row>
    <row r="265" spans="1:19" ht="38.25" hidden="1">
      <c r="A265" s="70">
        <f t="shared" si="4"/>
        <v>238</v>
      </c>
      <c r="B265" s="70"/>
      <c r="C265" s="70"/>
      <c r="D265" s="70">
        <v>1</v>
      </c>
      <c r="E265" s="70"/>
      <c r="F265" s="70" t="s">
        <v>1062</v>
      </c>
      <c r="G265" s="70" t="s">
        <v>250</v>
      </c>
      <c r="H265" s="74">
        <v>6</v>
      </c>
      <c r="I265" s="88" t="s">
        <v>980</v>
      </c>
      <c r="J265" s="148">
        <v>23</v>
      </c>
      <c r="K265" s="72" t="s">
        <v>1122</v>
      </c>
      <c r="L265" s="70" t="s">
        <v>49</v>
      </c>
      <c r="M265" s="70" t="s">
        <v>63</v>
      </c>
      <c r="N265" s="73" t="s">
        <v>1123</v>
      </c>
      <c r="O265" s="73" t="s">
        <v>1124</v>
      </c>
      <c r="P265" s="161" t="s">
        <v>3065</v>
      </c>
      <c r="Q265" s="161"/>
      <c r="R265" s="73" t="s">
        <v>3079</v>
      </c>
    </row>
    <row r="266" spans="1:19" ht="63.75" hidden="1">
      <c r="A266" s="299">
        <f t="shared" si="4"/>
        <v>239</v>
      </c>
      <c r="B266" s="299"/>
      <c r="C266" s="264"/>
      <c r="D266" s="299">
        <v>1</v>
      </c>
      <c r="E266" s="299"/>
      <c r="F266" s="299" t="s">
        <v>978</v>
      </c>
      <c r="G266" s="299" t="s">
        <v>979</v>
      </c>
      <c r="H266" s="300">
        <v>6</v>
      </c>
      <c r="I266" s="299" t="s">
        <v>980</v>
      </c>
      <c r="J266" s="299">
        <v>24</v>
      </c>
      <c r="K266" s="299">
        <v>2</v>
      </c>
      <c r="L266" s="299" t="s">
        <v>49</v>
      </c>
      <c r="M266" s="299" t="s">
        <v>485</v>
      </c>
      <c r="N266" s="302" t="s">
        <v>983</v>
      </c>
      <c r="O266" s="302" t="s">
        <v>984</v>
      </c>
      <c r="P266" s="303" t="s">
        <v>3197</v>
      </c>
      <c r="Q266" s="303"/>
      <c r="R266" s="306" t="s">
        <v>3208</v>
      </c>
    </row>
    <row r="267" spans="1:19" ht="167.25" hidden="1" customHeight="1">
      <c r="A267" s="264" t="s">
        <v>3037</v>
      </c>
      <c r="B267" s="264"/>
      <c r="C267" s="264"/>
      <c r="D267" s="264">
        <v>1</v>
      </c>
      <c r="E267" s="264"/>
      <c r="F267" s="264" t="s">
        <v>125</v>
      </c>
      <c r="G267" s="264"/>
      <c r="H267" s="274" t="s">
        <v>144</v>
      </c>
      <c r="I267" s="264"/>
      <c r="J267" s="264">
        <v>24</v>
      </c>
      <c r="K267" s="264">
        <v>48</v>
      </c>
      <c r="L267" s="264" t="s">
        <v>130</v>
      </c>
      <c r="M267" s="264"/>
      <c r="N267" s="269" t="s">
        <v>145</v>
      </c>
      <c r="O267" s="269" t="s">
        <v>146</v>
      </c>
      <c r="P267" s="268" t="s">
        <v>3195</v>
      </c>
      <c r="Q267" s="268"/>
      <c r="R267" s="269" t="s">
        <v>3519</v>
      </c>
    </row>
    <row r="268" spans="1:19" ht="25.5" hidden="1">
      <c r="A268" s="264">
        <f>A266+1</f>
        <v>240</v>
      </c>
      <c r="B268" s="264"/>
      <c r="C268" s="264"/>
      <c r="D268" s="264">
        <v>1</v>
      </c>
      <c r="E268" s="264"/>
      <c r="F268" s="264" t="s">
        <v>483</v>
      </c>
      <c r="G268" s="264" t="s">
        <v>484</v>
      </c>
      <c r="H268" s="274">
        <v>6</v>
      </c>
      <c r="I268" s="264" t="s">
        <v>571</v>
      </c>
      <c r="J268" s="264">
        <v>25</v>
      </c>
      <c r="K268" s="264">
        <v>13</v>
      </c>
      <c r="L268" s="264" t="s">
        <v>49</v>
      </c>
      <c r="M268" s="264" t="s">
        <v>485</v>
      </c>
      <c r="N268" s="269" t="s">
        <v>572</v>
      </c>
      <c r="O268" s="269" t="s">
        <v>573</v>
      </c>
      <c r="P268" s="268" t="s">
        <v>3065</v>
      </c>
      <c r="Q268" s="268"/>
      <c r="R268" s="269" t="s">
        <v>3773</v>
      </c>
    </row>
    <row r="269" spans="1:19" s="344" customFormat="1" ht="63.75" hidden="1">
      <c r="A269" s="264">
        <f t="shared" si="4"/>
        <v>241</v>
      </c>
      <c r="B269" s="264"/>
      <c r="D269" s="264">
        <v>1</v>
      </c>
      <c r="E269" s="264"/>
      <c r="F269" s="264" t="s">
        <v>978</v>
      </c>
      <c r="G269" s="264" t="s">
        <v>979</v>
      </c>
      <c r="H269" s="274">
        <v>6</v>
      </c>
      <c r="I269" s="264" t="s">
        <v>571</v>
      </c>
      <c r="J269" s="264">
        <v>25</v>
      </c>
      <c r="K269" s="345" t="s">
        <v>985</v>
      </c>
      <c r="L269" s="264" t="s">
        <v>49</v>
      </c>
      <c r="M269" s="264" t="s">
        <v>485</v>
      </c>
      <c r="N269" s="269" t="s">
        <v>986</v>
      </c>
      <c r="O269" s="269" t="s">
        <v>987</v>
      </c>
      <c r="P269" s="268" t="s">
        <v>3197</v>
      </c>
      <c r="Q269" s="268"/>
      <c r="R269" s="269" t="s">
        <v>3754</v>
      </c>
      <c r="S269" s="344" t="s">
        <v>3774</v>
      </c>
    </row>
    <row r="270" spans="1:19" ht="51" hidden="1">
      <c r="A270" s="264">
        <f t="shared" si="4"/>
        <v>242</v>
      </c>
      <c r="B270" s="264"/>
      <c r="C270" s="264"/>
      <c r="D270" s="264">
        <v>1</v>
      </c>
      <c r="E270" s="264"/>
      <c r="F270" s="264" t="s">
        <v>1128</v>
      </c>
      <c r="G270" s="264" t="s">
        <v>1129</v>
      </c>
      <c r="H270" s="289">
        <v>6</v>
      </c>
      <c r="I270" s="290" t="s">
        <v>571</v>
      </c>
      <c r="J270" s="291">
        <v>25</v>
      </c>
      <c r="K270" s="291">
        <v>10</v>
      </c>
      <c r="L270" s="291" t="s">
        <v>49</v>
      </c>
      <c r="M270" s="264" t="s">
        <v>63</v>
      </c>
      <c r="N270" s="269" t="s">
        <v>1305</v>
      </c>
      <c r="O270" s="269" t="s">
        <v>1306</v>
      </c>
      <c r="P270" s="268" t="s">
        <v>3065</v>
      </c>
      <c r="Q270" s="268"/>
      <c r="R270" s="269" t="s">
        <v>3080</v>
      </c>
    </row>
    <row r="271" spans="1:19" ht="38.25" hidden="1">
      <c r="A271" s="264">
        <f>A270+1</f>
        <v>243</v>
      </c>
      <c r="B271" s="264"/>
      <c r="C271" s="264"/>
      <c r="D271" s="264">
        <v>1</v>
      </c>
      <c r="E271" s="264"/>
      <c r="F271" s="264" t="s">
        <v>1128</v>
      </c>
      <c r="G271" s="264" t="s">
        <v>1129</v>
      </c>
      <c r="H271" s="289">
        <v>6</v>
      </c>
      <c r="I271" s="290" t="s">
        <v>571</v>
      </c>
      <c r="J271" s="291">
        <v>25</v>
      </c>
      <c r="K271" s="291">
        <v>13</v>
      </c>
      <c r="L271" s="291" t="s">
        <v>49</v>
      </c>
      <c r="M271" s="264" t="s">
        <v>63</v>
      </c>
      <c r="N271" s="269" t="s">
        <v>1307</v>
      </c>
      <c r="O271" s="269" t="s">
        <v>1308</v>
      </c>
      <c r="P271" s="268" t="s">
        <v>3065</v>
      </c>
      <c r="Q271" s="268"/>
      <c r="R271" s="269" t="s">
        <v>3080</v>
      </c>
    </row>
    <row r="272" spans="1:19" hidden="1">
      <c r="A272" s="264" t="s">
        <v>3038</v>
      </c>
      <c r="B272" s="264"/>
      <c r="C272" s="264"/>
      <c r="D272" s="264">
        <v>1</v>
      </c>
      <c r="E272" s="264"/>
      <c r="F272" s="264" t="s">
        <v>1735</v>
      </c>
      <c r="G272" s="264" t="s">
        <v>250</v>
      </c>
      <c r="H272" s="274">
        <v>6</v>
      </c>
      <c r="I272" s="272" t="s">
        <v>571</v>
      </c>
      <c r="J272" s="264">
        <v>25</v>
      </c>
      <c r="K272" s="298">
        <v>14</v>
      </c>
      <c r="L272" s="264" t="s">
        <v>45</v>
      </c>
      <c r="M272" s="264" t="s">
        <v>66</v>
      </c>
      <c r="N272" s="269" t="s">
        <v>1743</v>
      </c>
      <c r="O272" s="269" t="s">
        <v>1744</v>
      </c>
      <c r="P272" s="268" t="s">
        <v>3065</v>
      </c>
      <c r="Q272" s="268"/>
      <c r="R272" s="269" t="s">
        <v>3080</v>
      </c>
    </row>
    <row r="273" spans="1:18" ht="38.25" hidden="1">
      <c r="A273" s="70">
        <f>A271+1</f>
        <v>244</v>
      </c>
      <c r="B273" s="70"/>
      <c r="C273" s="70"/>
      <c r="D273" s="70">
        <v>1</v>
      </c>
      <c r="E273" s="70"/>
      <c r="F273" s="70" t="s">
        <v>1128</v>
      </c>
      <c r="G273" s="70" t="s">
        <v>1129</v>
      </c>
      <c r="H273" s="80">
        <v>6</v>
      </c>
      <c r="I273" s="76" t="s">
        <v>571</v>
      </c>
      <c r="J273" s="75">
        <v>25</v>
      </c>
      <c r="K273" s="75"/>
      <c r="L273" s="75" t="s">
        <v>49</v>
      </c>
      <c r="M273" s="70" t="s">
        <v>63</v>
      </c>
      <c r="N273" s="73" t="s">
        <v>1309</v>
      </c>
      <c r="O273" s="73"/>
      <c r="P273" s="161" t="s">
        <v>3197</v>
      </c>
      <c r="Q273" s="161"/>
      <c r="R273" s="73" t="s">
        <v>3342</v>
      </c>
    </row>
    <row r="274" spans="1:18" ht="63.75">
      <c r="A274" s="264">
        <f t="shared" si="4"/>
        <v>245</v>
      </c>
      <c r="B274" s="264"/>
      <c r="C274" s="264"/>
      <c r="D274" s="264">
        <v>1</v>
      </c>
      <c r="E274" s="264"/>
      <c r="F274" s="264" t="s">
        <v>1895</v>
      </c>
      <c r="G274" s="271" t="s">
        <v>66</v>
      </c>
      <c r="H274" s="270">
        <v>6</v>
      </c>
      <c r="I274" s="272">
        <v>6.2</v>
      </c>
      <c r="J274" s="264">
        <v>25</v>
      </c>
      <c r="K274" s="264">
        <v>29</v>
      </c>
      <c r="L274" s="264" t="s">
        <v>49</v>
      </c>
      <c r="M274" s="271" t="s">
        <v>63</v>
      </c>
      <c r="N274" s="273" t="s">
        <v>2207</v>
      </c>
      <c r="O274" s="273" t="s">
        <v>2208</v>
      </c>
      <c r="P274" s="268" t="s">
        <v>3198</v>
      </c>
      <c r="Q274" s="268" t="s">
        <v>3962</v>
      </c>
      <c r="R274" s="269" t="s">
        <v>3974</v>
      </c>
    </row>
    <row r="275" spans="1:18" ht="74.25" customHeight="1">
      <c r="A275" s="264">
        <f t="shared" si="4"/>
        <v>246</v>
      </c>
      <c r="B275" s="264"/>
      <c r="C275" s="264"/>
      <c r="D275" s="264">
        <v>1</v>
      </c>
      <c r="E275" s="264"/>
      <c r="F275" s="264" t="s">
        <v>1895</v>
      </c>
      <c r="G275" s="271" t="s">
        <v>66</v>
      </c>
      <c r="H275" s="270">
        <v>6</v>
      </c>
      <c r="I275" s="272">
        <v>6.2</v>
      </c>
      <c r="J275" s="264">
        <v>25</v>
      </c>
      <c r="K275" s="264">
        <v>43</v>
      </c>
      <c r="L275" s="264" t="s">
        <v>49</v>
      </c>
      <c r="M275" s="271" t="s">
        <v>63</v>
      </c>
      <c r="N275" s="273" t="s">
        <v>2209</v>
      </c>
      <c r="O275" s="273" t="s">
        <v>2210</v>
      </c>
      <c r="P275" s="268" t="s">
        <v>3198</v>
      </c>
      <c r="Q275" s="268" t="s">
        <v>3093</v>
      </c>
      <c r="R275" s="269" t="s">
        <v>3746</v>
      </c>
    </row>
    <row r="276" spans="1:18" ht="89.25" hidden="1">
      <c r="A276" s="70">
        <f t="shared" si="4"/>
        <v>247</v>
      </c>
      <c r="B276" s="70"/>
      <c r="C276" s="70"/>
      <c r="D276" s="70">
        <v>1</v>
      </c>
      <c r="E276" s="70"/>
      <c r="F276" s="376" t="s">
        <v>3853</v>
      </c>
      <c r="G276" s="376"/>
      <c r="H276" s="377">
        <v>6</v>
      </c>
      <c r="I276" s="376" t="s">
        <v>1532</v>
      </c>
      <c r="J276" s="376">
        <v>26</v>
      </c>
      <c r="K276" s="376">
        <v>28</v>
      </c>
      <c r="L276" s="376" t="s">
        <v>1023</v>
      </c>
      <c r="M276" s="376"/>
      <c r="N276" s="378" t="s">
        <v>3824</v>
      </c>
      <c r="O276" s="378" t="s">
        <v>3825</v>
      </c>
      <c r="P276" s="161" t="s">
        <v>3198</v>
      </c>
      <c r="Q276" s="161"/>
      <c r="R276" s="73" t="s">
        <v>3868</v>
      </c>
    </row>
    <row r="277" spans="1:18" ht="38.25">
      <c r="A277" s="264">
        <f t="shared" si="4"/>
        <v>248</v>
      </c>
      <c r="B277" s="264"/>
      <c r="C277" s="264"/>
      <c r="D277" s="264">
        <v>1</v>
      </c>
      <c r="E277" s="264"/>
      <c r="F277" s="264" t="s">
        <v>1895</v>
      </c>
      <c r="G277" s="271" t="s">
        <v>66</v>
      </c>
      <c r="H277" s="270">
        <v>6</v>
      </c>
      <c r="I277" s="272" t="s">
        <v>2216</v>
      </c>
      <c r="J277" s="264">
        <v>26</v>
      </c>
      <c r="K277" s="264">
        <v>37</v>
      </c>
      <c r="L277" s="264" t="s">
        <v>49</v>
      </c>
      <c r="M277" s="271" t="s">
        <v>63</v>
      </c>
      <c r="N277" s="269" t="s">
        <v>2219</v>
      </c>
      <c r="O277" s="269" t="s">
        <v>2220</v>
      </c>
      <c r="P277" s="268" t="s">
        <v>3065</v>
      </c>
      <c r="Q277" s="268" t="s">
        <v>3093</v>
      </c>
      <c r="R277" s="269" t="s">
        <v>3869</v>
      </c>
    </row>
    <row r="278" spans="1:18" ht="76.5">
      <c r="A278" s="264">
        <f t="shared" si="4"/>
        <v>249</v>
      </c>
      <c r="B278" s="264"/>
      <c r="C278" s="264"/>
      <c r="D278" s="264">
        <v>1</v>
      </c>
      <c r="E278" s="264"/>
      <c r="F278" s="264" t="s">
        <v>1895</v>
      </c>
      <c r="G278" s="271" t="s">
        <v>66</v>
      </c>
      <c r="H278" s="270">
        <v>6</v>
      </c>
      <c r="I278" s="272" t="s">
        <v>2222</v>
      </c>
      <c r="J278" s="264">
        <v>26</v>
      </c>
      <c r="K278" s="264">
        <v>45</v>
      </c>
      <c r="L278" s="264" t="s">
        <v>49</v>
      </c>
      <c r="M278" s="271" t="s">
        <v>63</v>
      </c>
      <c r="N278" s="269" t="s">
        <v>2223</v>
      </c>
      <c r="O278" s="269" t="s">
        <v>2224</v>
      </c>
      <c r="P278" s="268" t="s">
        <v>3198</v>
      </c>
      <c r="Q278" s="268" t="s">
        <v>3962</v>
      </c>
      <c r="R278" s="269" t="s">
        <v>3974</v>
      </c>
    </row>
    <row r="279" spans="1:18" ht="127.5">
      <c r="A279" s="264" t="s">
        <v>3039</v>
      </c>
      <c r="B279" s="264"/>
      <c r="C279" s="264"/>
      <c r="D279" s="264">
        <v>1</v>
      </c>
      <c r="E279" s="264"/>
      <c r="F279" s="264" t="s">
        <v>1895</v>
      </c>
      <c r="G279" s="271" t="s">
        <v>66</v>
      </c>
      <c r="H279" s="270">
        <v>6</v>
      </c>
      <c r="I279" s="272" t="s">
        <v>2225</v>
      </c>
      <c r="J279" s="264">
        <v>26</v>
      </c>
      <c r="K279" s="264">
        <v>51</v>
      </c>
      <c r="L279" s="264" t="s">
        <v>45</v>
      </c>
      <c r="M279" s="271" t="s">
        <v>63</v>
      </c>
      <c r="N279" s="269" t="s">
        <v>2226</v>
      </c>
      <c r="O279" s="269" t="s">
        <v>2227</v>
      </c>
      <c r="P279" s="268" t="s">
        <v>3198</v>
      </c>
      <c r="Q279" s="268" t="s">
        <v>3962</v>
      </c>
      <c r="R279" s="269" t="s">
        <v>3974</v>
      </c>
    </row>
    <row r="280" spans="1:18" ht="76.5" hidden="1">
      <c r="A280" s="264">
        <f>A278+1</f>
        <v>250</v>
      </c>
      <c r="B280" s="264"/>
      <c r="C280" s="264"/>
      <c r="D280" s="264">
        <v>1</v>
      </c>
      <c r="E280" s="264"/>
      <c r="F280" s="264" t="s">
        <v>483</v>
      </c>
      <c r="G280" s="264" t="s">
        <v>484</v>
      </c>
      <c r="H280" s="274">
        <v>6</v>
      </c>
      <c r="I280" s="264" t="s">
        <v>574</v>
      </c>
      <c r="J280" s="264">
        <v>27</v>
      </c>
      <c r="K280" s="264">
        <v>12</v>
      </c>
      <c r="L280" s="264" t="s">
        <v>49</v>
      </c>
      <c r="M280" s="264" t="s">
        <v>485</v>
      </c>
      <c r="N280" s="269" t="s">
        <v>575</v>
      </c>
      <c r="O280" s="269" t="s">
        <v>576</v>
      </c>
      <c r="P280" s="268" t="s">
        <v>3198</v>
      </c>
      <c r="Q280" s="268"/>
      <c r="R280" s="269" t="s">
        <v>3747</v>
      </c>
    </row>
    <row r="281" spans="1:18" ht="114.75">
      <c r="A281" s="264">
        <f t="shared" si="4"/>
        <v>251</v>
      </c>
      <c r="B281" s="264"/>
      <c r="C281" s="264"/>
      <c r="D281" s="264">
        <v>1</v>
      </c>
      <c r="E281" s="264"/>
      <c r="F281" s="264" t="s">
        <v>1895</v>
      </c>
      <c r="G281" s="271" t="s">
        <v>66</v>
      </c>
      <c r="H281" s="270">
        <v>6</v>
      </c>
      <c r="I281" s="272" t="s">
        <v>2216</v>
      </c>
      <c r="J281" s="264">
        <v>27</v>
      </c>
      <c r="K281" s="264">
        <v>1</v>
      </c>
      <c r="L281" s="264" t="s">
        <v>49</v>
      </c>
      <c r="M281" s="271" t="s">
        <v>63</v>
      </c>
      <c r="N281" s="269" t="s">
        <v>2228</v>
      </c>
      <c r="O281" s="269" t="s">
        <v>2229</v>
      </c>
      <c r="P281" s="268" t="s">
        <v>3198</v>
      </c>
      <c r="Q281" s="268" t="s">
        <v>3093</v>
      </c>
      <c r="R281" s="269" t="s">
        <v>3775</v>
      </c>
    </row>
    <row r="282" spans="1:18" ht="76.5">
      <c r="A282" s="264">
        <f t="shared" si="4"/>
        <v>252</v>
      </c>
      <c r="B282" s="264"/>
      <c r="C282" s="264"/>
      <c r="D282" s="264">
        <v>1</v>
      </c>
      <c r="E282" s="264"/>
      <c r="F282" s="264" t="s">
        <v>1895</v>
      </c>
      <c r="G282" s="271" t="s">
        <v>66</v>
      </c>
      <c r="H282" s="270">
        <v>6</v>
      </c>
      <c r="I282" s="272" t="s">
        <v>2232</v>
      </c>
      <c r="J282" s="264">
        <v>27</v>
      </c>
      <c r="K282" s="264">
        <v>40</v>
      </c>
      <c r="L282" s="264" t="s">
        <v>49</v>
      </c>
      <c r="M282" s="271" t="s">
        <v>63</v>
      </c>
      <c r="N282" s="269" t="s">
        <v>2233</v>
      </c>
      <c r="O282" s="269" t="s">
        <v>2234</v>
      </c>
      <c r="P282" s="268" t="s">
        <v>3198</v>
      </c>
      <c r="Q282" s="268" t="s">
        <v>3962</v>
      </c>
      <c r="R282" s="269" t="s">
        <v>3974</v>
      </c>
    </row>
    <row r="283" spans="1:18" ht="51">
      <c r="A283" s="264">
        <f t="shared" si="4"/>
        <v>253</v>
      </c>
      <c r="B283" s="264"/>
      <c r="C283" s="264"/>
      <c r="D283" s="264">
        <v>1</v>
      </c>
      <c r="E283" s="264"/>
      <c r="F283" s="264" t="s">
        <v>1895</v>
      </c>
      <c r="G283" s="271" t="s">
        <v>66</v>
      </c>
      <c r="H283" s="270">
        <v>6</v>
      </c>
      <c r="I283" s="272" t="s">
        <v>2235</v>
      </c>
      <c r="J283" s="264">
        <v>27</v>
      </c>
      <c r="K283" s="264">
        <v>38</v>
      </c>
      <c r="L283" s="264" t="s">
        <v>49</v>
      </c>
      <c r="M283" s="271" t="s">
        <v>63</v>
      </c>
      <c r="N283" s="269" t="s">
        <v>2240</v>
      </c>
      <c r="O283" s="269" t="s">
        <v>2241</v>
      </c>
      <c r="P283" s="268" t="s">
        <v>3198</v>
      </c>
      <c r="Q283" s="268" t="s">
        <v>3093</v>
      </c>
      <c r="R283" s="269" t="s">
        <v>3775</v>
      </c>
    </row>
    <row r="284" spans="1:18" ht="38.25" hidden="1">
      <c r="A284" s="264">
        <f t="shared" si="4"/>
        <v>254</v>
      </c>
      <c r="B284" s="264"/>
      <c r="C284" s="264"/>
      <c r="D284" s="264">
        <v>1</v>
      </c>
      <c r="E284" s="264"/>
      <c r="F284" s="264" t="s">
        <v>2388</v>
      </c>
      <c r="G284" s="264" t="s">
        <v>485</v>
      </c>
      <c r="H284" s="270" t="s">
        <v>2235</v>
      </c>
      <c r="I284" s="269"/>
      <c r="J284" s="264">
        <v>27</v>
      </c>
      <c r="K284" s="264"/>
      <c r="L284" s="264" t="s">
        <v>49</v>
      </c>
      <c r="M284" s="264"/>
      <c r="N284" s="269" t="s">
        <v>2436</v>
      </c>
      <c r="O284" s="269" t="s">
        <v>2437</v>
      </c>
      <c r="P284" s="297" t="s">
        <v>3065</v>
      </c>
      <c r="Q284" s="297"/>
      <c r="R284" s="269" t="s">
        <v>3870</v>
      </c>
    </row>
    <row r="285" spans="1:18" ht="127.5">
      <c r="A285" s="264" t="s">
        <v>3040</v>
      </c>
      <c r="B285" s="264"/>
      <c r="C285" s="264"/>
      <c r="D285" s="264">
        <v>1</v>
      </c>
      <c r="E285" s="264"/>
      <c r="F285" s="264" t="s">
        <v>1895</v>
      </c>
      <c r="G285" s="271" t="s">
        <v>66</v>
      </c>
      <c r="H285" s="270">
        <v>6</v>
      </c>
      <c r="I285" s="272" t="s">
        <v>2235</v>
      </c>
      <c r="J285" s="264">
        <v>27</v>
      </c>
      <c r="K285" s="264">
        <v>33</v>
      </c>
      <c r="L285" s="264" t="s">
        <v>45</v>
      </c>
      <c r="M285" s="271" t="s">
        <v>63</v>
      </c>
      <c r="N285" s="269" t="s">
        <v>2226</v>
      </c>
      <c r="O285" s="269" t="s">
        <v>2236</v>
      </c>
      <c r="P285" s="268" t="s">
        <v>3198</v>
      </c>
      <c r="Q285" s="268" t="s">
        <v>3962</v>
      </c>
      <c r="R285" s="269" t="s">
        <v>3974</v>
      </c>
    </row>
    <row r="286" spans="1:18" ht="38.25" hidden="1">
      <c r="A286" s="264">
        <f>A284+1</f>
        <v>255</v>
      </c>
      <c r="B286" s="264"/>
      <c r="C286" s="264"/>
      <c r="D286" s="264">
        <v>1</v>
      </c>
      <c r="E286" s="264"/>
      <c r="F286" s="264" t="s">
        <v>1805</v>
      </c>
      <c r="G286" s="264"/>
      <c r="H286" s="270" t="s">
        <v>1845</v>
      </c>
      <c r="I286" s="264"/>
      <c r="J286" s="264">
        <v>28</v>
      </c>
      <c r="K286" s="264"/>
      <c r="L286" s="264" t="s">
        <v>49</v>
      </c>
      <c r="M286" s="264"/>
      <c r="N286" s="269" t="s">
        <v>1846</v>
      </c>
      <c r="O286" s="269" t="s">
        <v>1847</v>
      </c>
      <c r="P286" s="297" t="s">
        <v>3198</v>
      </c>
      <c r="Q286" s="297"/>
      <c r="R286" s="269" t="s">
        <v>3748</v>
      </c>
    </row>
    <row r="287" spans="1:18" ht="63.75" hidden="1">
      <c r="A287" s="264">
        <f t="shared" si="4"/>
        <v>256</v>
      </c>
      <c r="B287" s="264"/>
      <c r="C287" s="264"/>
      <c r="D287" s="264">
        <v>1</v>
      </c>
      <c r="E287" s="264"/>
      <c r="F287" s="264" t="s">
        <v>2388</v>
      </c>
      <c r="G287" s="264" t="s">
        <v>485</v>
      </c>
      <c r="H287" s="270" t="s">
        <v>639</v>
      </c>
      <c r="I287" s="269" t="s">
        <v>2439</v>
      </c>
      <c r="J287" s="264">
        <v>29</v>
      </c>
      <c r="K287" s="264"/>
      <c r="L287" s="264" t="s">
        <v>49</v>
      </c>
      <c r="M287" s="264"/>
      <c r="N287" s="269" t="s">
        <v>2440</v>
      </c>
      <c r="O287" s="269" t="s">
        <v>2441</v>
      </c>
      <c r="P287" s="297" t="s">
        <v>3198</v>
      </c>
      <c r="Q287" s="297"/>
      <c r="R287" s="269" t="s">
        <v>3741</v>
      </c>
    </row>
    <row r="288" spans="1:18" ht="25.5" hidden="1">
      <c r="A288" s="264">
        <f t="shared" si="4"/>
        <v>257</v>
      </c>
      <c r="B288" s="264"/>
      <c r="C288" s="264"/>
      <c r="D288" s="264">
        <v>1</v>
      </c>
      <c r="E288" s="264"/>
      <c r="F288" s="264" t="s">
        <v>483</v>
      </c>
      <c r="G288" s="264" t="s">
        <v>484</v>
      </c>
      <c r="H288" s="274">
        <v>6</v>
      </c>
      <c r="I288" s="264" t="s">
        <v>577</v>
      </c>
      <c r="J288" s="264">
        <v>30</v>
      </c>
      <c r="K288" s="264">
        <v>44</v>
      </c>
      <c r="L288" s="264" t="s">
        <v>49</v>
      </c>
      <c r="M288" s="264" t="s">
        <v>485</v>
      </c>
      <c r="N288" s="269" t="s">
        <v>578</v>
      </c>
      <c r="O288" s="269" t="s">
        <v>579</v>
      </c>
      <c r="P288" s="297" t="s">
        <v>3065</v>
      </c>
      <c r="Q288" s="297"/>
      <c r="R288" s="269" t="s">
        <v>3066</v>
      </c>
    </row>
    <row r="289" spans="1:18" hidden="1">
      <c r="A289" s="264">
        <f t="shared" si="4"/>
        <v>258</v>
      </c>
      <c r="B289" s="264"/>
      <c r="C289" s="264"/>
      <c r="D289" s="264">
        <v>1</v>
      </c>
      <c r="E289" s="264"/>
      <c r="F289" s="264" t="s">
        <v>1128</v>
      </c>
      <c r="G289" s="264" t="s">
        <v>1129</v>
      </c>
      <c r="H289" s="289">
        <v>6</v>
      </c>
      <c r="I289" s="290" t="s">
        <v>577</v>
      </c>
      <c r="J289" s="291">
        <v>30</v>
      </c>
      <c r="K289" s="291">
        <v>44</v>
      </c>
      <c r="L289" s="291" t="s">
        <v>49</v>
      </c>
      <c r="M289" s="264" t="s">
        <v>63</v>
      </c>
      <c r="N289" s="269" t="s">
        <v>1312</v>
      </c>
      <c r="O289" s="269" t="s">
        <v>1313</v>
      </c>
      <c r="P289" s="297" t="s">
        <v>3065</v>
      </c>
      <c r="Q289" s="297"/>
      <c r="R289" s="269" t="s">
        <v>3066</v>
      </c>
    </row>
    <row r="290" spans="1:18" ht="51">
      <c r="A290" s="264">
        <f t="shared" si="4"/>
        <v>259</v>
      </c>
      <c r="B290" s="264"/>
      <c r="C290" s="264"/>
      <c r="D290" s="264">
        <v>1</v>
      </c>
      <c r="E290" s="264"/>
      <c r="F290" s="264" t="s">
        <v>1895</v>
      </c>
      <c r="G290" s="271" t="s">
        <v>66</v>
      </c>
      <c r="H290" s="270">
        <v>6</v>
      </c>
      <c r="I290" s="272" t="s">
        <v>2244</v>
      </c>
      <c r="J290" s="264">
        <v>30</v>
      </c>
      <c r="K290" s="264">
        <v>49</v>
      </c>
      <c r="L290" s="264" t="s">
        <v>49</v>
      </c>
      <c r="M290" s="271" t="s">
        <v>63</v>
      </c>
      <c r="N290" s="269" t="s">
        <v>2245</v>
      </c>
      <c r="O290" s="269" t="s">
        <v>2246</v>
      </c>
      <c r="P290" s="268" t="s">
        <v>3198</v>
      </c>
      <c r="Q290" s="268" t="s">
        <v>3962</v>
      </c>
      <c r="R290" s="269" t="s">
        <v>3974</v>
      </c>
    </row>
    <row r="291" spans="1:18" hidden="1">
      <c r="A291" s="264">
        <f t="shared" si="4"/>
        <v>260</v>
      </c>
      <c r="B291" s="264"/>
      <c r="C291" s="264"/>
      <c r="D291" s="264">
        <v>1</v>
      </c>
      <c r="E291" s="264"/>
      <c r="F291" s="264" t="s">
        <v>2388</v>
      </c>
      <c r="G291" s="264" t="s">
        <v>485</v>
      </c>
      <c r="H291" s="270" t="s">
        <v>577</v>
      </c>
      <c r="I291" s="269" t="s">
        <v>2442</v>
      </c>
      <c r="J291" s="264">
        <v>30</v>
      </c>
      <c r="K291" s="264"/>
      <c r="L291" s="264" t="s">
        <v>49</v>
      </c>
      <c r="M291" s="264"/>
      <c r="N291" s="269" t="s">
        <v>2443</v>
      </c>
      <c r="O291" s="269" t="s">
        <v>2444</v>
      </c>
      <c r="P291" s="297" t="s">
        <v>3065</v>
      </c>
      <c r="Q291" s="297"/>
      <c r="R291" s="269" t="s">
        <v>3066</v>
      </c>
    </row>
    <row r="292" spans="1:18" ht="38.25" hidden="1">
      <c r="A292" s="264">
        <f t="shared" si="4"/>
        <v>261</v>
      </c>
      <c r="B292" s="264"/>
      <c r="C292" s="264"/>
      <c r="D292" s="264">
        <v>1</v>
      </c>
      <c r="E292" s="264"/>
      <c r="F292" s="264" t="s">
        <v>483</v>
      </c>
      <c r="G292" s="264" t="s">
        <v>484</v>
      </c>
      <c r="H292" s="274">
        <v>6</v>
      </c>
      <c r="I292" s="264" t="s">
        <v>580</v>
      </c>
      <c r="J292" s="264">
        <v>31</v>
      </c>
      <c r="K292" s="264">
        <v>50</v>
      </c>
      <c r="L292" s="264" t="s">
        <v>49</v>
      </c>
      <c r="M292" s="264" t="s">
        <v>485</v>
      </c>
      <c r="N292" s="269" t="s">
        <v>581</v>
      </c>
      <c r="O292" s="269" t="s">
        <v>582</v>
      </c>
      <c r="P292" s="268" t="s">
        <v>3198</v>
      </c>
      <c r="Q292" s="268"/>
      <c r="R292" s="269" t="s">
        <v>3738</v>
      </c>
    </row>
    <row r="293" spans="1:18" ht="38.25" hidden="1">
      <c r="A293" s="264">
        <f t="shared" si="4"/>
        <v>262</v>
      </c>
      <c r="B293" s="264"/>
      <c r="C293" s="264"/>
      <c r="D293" s="264">
        <v>1</v>
      </c>
      <c r="E293" s="264"/>
      <c r="F293" s="264" t="s">
        <v>2388</v>
      </c>
      <c r="G293" s="264" t="s">
        <v>485</v>
      </c>
      <c r="H293" s="270" t="s">
        <v>580</v>
      </c>
      <c r="I293" s="269"/>
      <c r="J293" s="264">
        <v>31</v>
      </c>
      <c r="K293" s="264"/>
      <c r="L293" s="264" t="s">
        <v>49</v>
      </c>
      <c r="M293" s="264"/>
      <c r="N293" s="269" t="s">
        <v>2436</v>
      </c>
      <c r="O293" s="269" t="s">
        <v>2445</v>
      </c>
      <c r="P293" s="297" t="s">
        <v>3198</v>
      </c>
      <c r="Q293" s="297"/>
      <c r="R293" s="269" t="s">
        <v>3738</v>
      </c>
    </row>
    <row r="294" spans="1:18" ht="63.75">
      <c r="A294" s="264">
        <f t="shared" si="4"/>
        <v>263</v>
      </c>
      <c r="B294" s="264"/>
      <c r="C294" s="264"/>
      <c r="D294" s="264">
        <v>1</v>
      </c>
      <c r="E294" s="264"/>
      <c r="F294" s="264" t="s">
        <v>1895</v>
      </c>
      <c r="G294" s="271" t="s">
        <v>66</v>
      </c>
      <c r="H294" s="270">
        <v>6</v>
      </c>
      <c r="I294" s="272" t="s">
        <v>583</v>
      </c>
      <c r="J294" s="264">
        <v>32</v>
      </c>
      <c r="K294" s="264">
        <v>44</v>
      </c>
      <c r="L294" s="264" t="s">
        <v>49</v>
      </c>
      <c r="M294" s="271" t="s">
        <v>63</v>
      </c>
      <c r="N294" s="269" t="s">
        <v>2247</v>
      </c>
      <c r="O294" s="269" t="s">
        <v>2248</v>
      </c>
      <c r="P294" s="268" t="s">
        <v>3198</v>
      </c>
      <c r="Q294" s="268" t="s">
        <v>3093</v>
      </c>
      <c r="R294" s="269" t="s">
        <v>3739</v>
      </c>
    </row>
    <row r="295" spans="1:18" hidden="1">
      <c r="A295" s="264">
        <f t="shared" si="4"/>
        <v>264</v>
      </c>
      <c r="B295" s="264"/>
      <c r="C295" s="264"/>
      <c r="D295" s="264">
        <v>1</v>
      </c>
      <c r="E295" s="264"/>
      <c r="F295" s="264" t="s">
        <v>483</v>
      </c>
      <c r="G295" s="264" t="s">
        <v>484</v>
      </c>
      <c r="H295" s="274">
        <v>6</v>
      </c>
      <c r="I295" s="264" t="s">
        <v>585</v>
      </c>
      <c r="J295" s="264">
        <v>34</v>
      </c>
      <c r="K295" s="264">
        <v>17</v>
      </c>
      <c r="L295" s="264" t="s">
        <v>49</v>
      </c>
      <c r="M295" s="264" t="s">
        <v>485</v>
      </c>
      <c r="N295" s="269" t="s">
        <v>586</v>
      </c>
      <c r="O295" s="269" t="s">
        <v>587</v>
      </c>
      <c r="P295" s="297" t="s">
        <v>3065</v>
      </c>
      <c r="Q295" s="297"/>
      <c r="R295" s="269" t="s">
        <v>3066</v>
      </c>
    </row>
    <row r="296" spans="1:18" hidden="1">
      <c r="A296" s="264">
        <f t="shared" si="4"/>
        <v>265</v>
      </c>
      <c r="B296" s="264"/>
      <c r="C296" s="264"/>
      <c r="D296" s="264">
        <v>1</v>
      </c>
      <c r="E296" s="264"/>
      <c r="F296" s="264" t="s">
        <v>483</v>
      </c>
      <c r="G296" s="264" t="s">
        <v>484</v>
      </c>
      <c r="H296" s="274">
        <v>6</v>
      </c>
      <c r="I296" s="264" t="s">
        <v>588</v>
      </c>
      <c r="J296" s="264">
        <v>34</v>
      </c>
      <c r="K296" s="264">
        <v>33</v>
      </c>
      <c r="L296" s="264" t="s">
        <v>49</v>
      </c>
      <c r="M296" s="264" t="s">
        <v>485</v>
      </c>
      <c r="N296" s="269" t="s">
        <v>589</v>
      </c>
      <c r="O296" s="269" t="s">
        <v>590</v>
      </c>
      <c r="P296" s="297" t="s">
        <v>3065</v>
      </c>
      <c r="Q296" s="297"/>
      <c r="R296" s="269" t="s">
        <v>3066</v>
      </c>
    </row>
    <row r="297" spans="1:18" hidden="1">
      <c r="A297" s="264">
        <f t="shared" si="4"/>
        <v>266</v>
      </c>
      <c r="B297" s="264"/>
      <c r="C297" s="264"/>
      <c r="D297" s="264">
        <v>1</v>
      </c>
      <c r="E297" s="264"/>
      <c r="F297" s="264" t="s">
        <v>1128</v>
      </c>
      <c r="G297" s="264" t="s">
        <v>1129</v>
      </c>
      <c r="H297" s="289">
        <v>6</v>
      </c>
      <c r="I297" s="290" t="s">
        <v>585</v>
      </c>
      <c r="J297" s="291">
        <v>34</v>
      </c>
      <c r="K297" s="291">
        <v>17</v>
      </c>
      <c r="L297" s="291" t="s">
        <v>49</v>
      </c>
      <c r="M297" s="264" t="s">
        <v>63</v>
      </c>
      <c r="N297" s="269" t="s">
        <v>1314</v>
      </c>
      <c r="O297" s="269" t="s">
        <v>1313</v>
      </c>
      <c r="P297" s="297" t="s">
        <v>3065</v>
      </c>
      <c r="Q297" s="297"/>
      <c r="R297" s="269" t="s">
        <v>3066</v>
      </c>
    </row>
    <row r="298" spans="1:18" hidden="1">
      <c r="A298" s="264">
        <f t="shared" si="4"/>
        <v>267</v>
      </c>
      <c r="B298" s="264"/>
      <c r="C298" s="264"/>
      <c r="D298" s="264">
        <v>1</v>
      </c>
      <c r="E298" s="264"/>
      <c r="F298" s="264" t="s">
        <v>1128</v>
      </c>
      <c r="G298" s="264" t="s">
        <v>1129</v>
      </c>
      <c r="H298" s="289">
        <v>6</v>
      </c>
      <c r="I298" s="290" t="s">
        <v>588</v>
      </c>
      <c r="J298" s="291">
        <v>34</v>
      </c>
      <c r="K298" s="291">
        <v>32</v>
      </c>
      <c r="L298" s="291" t="s">
        <v>49</v>
      </c>
      <c r="M298" s="264" t="s">
        <v>63</v>
      </c>
      <c r="N298" s="269" t="s">
        <v>1315</v>
      </c>
      <c r="O298" s="269" t="s">
        <v>1316</v>
      </c>
      <c r="P298" s="297" t="s">
        <v>3065</v>
      </c>
      <c r="Q298" s="297"/>
      <c r="R298" s="269" t="s">
        <v>3066</v>
      </c>
    </row>
    <row r="299" spans="1:18" ht="25.5">
      <c r="A299" s="264">
        <f t="shared" si="4"/>
        <v>268</v>
      </c>
      <c r="B299" s="264"/>
      <c r="C299" s="264"/>
      <c r="D299" s="264">
        <v>1</v>
      </c>
      <c r="E299" s="264"/>
      <c r="F299" s="264" t="s">
        <v>1895</v>
      </c>
      <c r="G299" s="271" t="s">
        <v>66</v>
      </c>
      <c r="H299" s="270">
        <v>6</v>
      </c>
      <c r="I299" s="272" t="s">
        <v>585</v>
      </c>
      <c r="J299" s="264">
        <v>34</v>
      </c>
      <c r="K299" s="264">
        <v>17</v>
      </c>
      <c r="L299" s="264" t="s">
        <v>49</v>
      </c>
      <c r="M299" s="271" t="s">
        <v>63</v>
      </c>
      <c r="N299" s="269" t="s">
        <v>2249</v>
      </c>
      <c r="O299" s="269" t="s">
        <v>2250</v>
      </c>
      <c r="P299" s="297" t="s">
        <v>3065</v>
      </c>
      <c r="Q299" s="297" t="s">
        <v>3093</v>
      </c>
      <c r="R299" s="269" t="s">
        <v>3776</v>
      </c>
    </row>
    <row r="300" spans="1:18" ht="25.5">
      <c r="A300" s="264">
        <f t="shared" si="4"/>
        <v>269</v>
      </c>
      <c r="B300" s="264"/>
      <c r="C300" s="264"/>
      <c r="D300" s="264">
        <v>1</v>
      </c>
      <c r="E300" s="264"/>
      <c r="F300" s="264" t="s">
        <v>1895</v>
      </c>
      <c r="G300" s="271" t="s">
        <v>66</v>
      </c>
      <c r="H300" s="270">
        <v>6</v>
      </c>
      <c r="I300" s="272" t="s">
        <v>585</v>
      </c>
      <c r="J300" s="264">
        <v>34</v>
      </c>
      <c r="K300" s="264">
        <v>19</v>
      </c>
      <c r="L300" s="264" t="s">
        <v>49</v>
      </c>
      <c r="M300" s="271" t="s">
        <v>63</v>
      </c>
      <c r="N300" s="269" t="s">
        <v>2251</v>
      </c>
      <c r="O300" s="269" t="s">
        <v>1897</v>
      </c>
      <c r="P300" s="268" t="s">
        <v>3198</v>
      </c>
      <c r="Q300" s="268" t="s">
        <v>3093</v>
      </c>
      <c r="R300" s="269" t="s">
        <v>3749</v>
      </c>
    </row>
    <row r="301" spans="1:18" hidden="1">
      <c r="A301" s="264">
        <f t="shared" si="4"/>
        <v>270</v>
      </c>
      <c r="B301" s="264"/>
      <c r="C301" s="264"/>
      <c r="D301" s="264">
        <v>1</v>
      </c>
      <c r="E301" s="264"/>
      <c r="F301" s="264" t="s">
        <v>2388</v>
      </c>
      <c r="G301" s="264" t="s">
        <v>485</v>
      </c>
      <c r="H301" s="270" t="s">
        <v>585</v>
      </c>
      <c r="I301" s="269"/>
      <c r="J301" s="264">
        <v>34</v>
      </c>
      <c r="K301" s="264"/>
      <c r="L301" s="264" t="s">
        <v>49</v>
      </c>
      <c r="M301" s="264"/>
      <c r="N301" s="269" t="s">
        <v>2443</v>
      </c>
      <c r="O301" s="269" t="s">
        <v>2446</v>
      </c>
      <c r="P301" s="297" t="s">
        <v>3065</v>
      </c>
      <c r="Q301" s="297"/>
      <c r="R301" s="269" t="s">
        <v>3066</v>
      </c>
    </row>
    <row r="302" spans="1:18" ht="38.25" hidden="1">
      <c r="A302" s="264">
        <f t="shared" si="4"/>
        <v>271</v>
      </c>
      <c r="B302" s="264"/>
      <c r="C302" s="264"/>
      <c r="D302" s="264">
        <v>1</v>
      </c>
      <c r="E302" s="264"/>
      <c r="F302" s="307" t="s">
        <v>99</v>
      </c>
      <c r="G302" s="264"/>
      <c r="H302" s="308">
        <v>6</v>
      </c>
      <c r="I302" s="309" t="s">
        <v>100</v>
      </c>
      <c r="J302" s="310">
        <v>35</v>
      </c>
      <c r="K302" s="311">
        <v>35</v>
      </c>
      <c r="L302" s="308" t="s">
        <v>49</v>
      </c>
      <c r="M302" s="264"/>
      <c r="N302" s="312" t="s">
        <v>101</v>
      </c>
      <c r="O302" s="312" t="s">
        <v>102</v>
      </c>
      <c r="P302" s="268" t="s">
        <v>3198</v>
      </c>
      <c r="Q302" s="268"/>
      <c r="R302" s="269" t="s">
        <v>3742</v>
      </c>
    </row>
    <row r="303" spans="1:18" hidden="1">
      <c r="A303" s="264">
        <f t="shared" si="4"/>
        <v>272</v>
      </c>
      <c r="B303" s="264"/>
      <c r="C303" s="264"/>
      <c r="D303" s="264">
        <v>1</v>
      </c>
      <c r="E303" s="264"/>
      <c r="F303" s="264" t="s">
        <v>483</v>
      </c>
      <c r="G303" s="264" t="s">
        <v>484</v>
      </c>
      <c r="H303" s="274">
        <v>6</v>
      </c>
      <c r="I303" s="264" t="s">
        <v>591</v>
      </c>
      <c r="J303" s="264">
        <v>35</v>
      </c>
      <c r="K303" s="264">
        <v>9</v>
      </c>
      <c r="L303" s="264" t="s">
        <v>49</v>
      </c>
      <c r="M303" s="264" t="s">
        <v>485</v>
      </c>
      <c r="N303" s="269" t="s">
        <v>586</v>
      </c>
      <c r="O303" s="269" t="s">
        <v>587</v>
      </c>
      <c r="P303" s="297" t="s">
        <v>3065</v>
      </c>
      <c r="Q303" s="297"/>
      <c r="R303" s="269" t="s">
        <v>3066</v>
      </c>
    </row>
    <row r="304" spans="1:18" ht="38.25" hidden="1">
      <c r="A304" s="264">
        <f t="shared" si="4"/>
        <v>273</v>
      </c>
      <c r="B304" s="264"/>
      <c r="C304" s="264"/>
      <c r="D304" s="264">
        <v>1</v>
      </c>
      <c r="E304" s="264"/>
      <c r="F304" s="264" t="s">
        <v>483</v>
      </c>
      <c r="G304" s="264" t="s">
        <v>484</v>
      </c>
      <c r="H304" s="274">
        <v>6</v>
      </c>
      <c r="I304" s="264" t="s">
        <v>592</v>
      </c>
      <c r="J304" s="264">
        <v>35</v>
      </c>
      <c r="K304" s="264">
        <v>19</v>
      </c>
      <c r="L304" s="264" t="s">
        <v>49</v>
      </c>
      <c r="M304" s="264" t="s">
        <v>485</v>
      </c>
      <c r="N304" s="269" t="s">
        <v>593</v>
      </c>
      <c r="O304" s="269" t="s">
        <v>594</v>
      </c>
      <c r="P304" s="268" t="s">
        <v>3198</v>
      </c>
      <c r="Q304" s="268"/>
      <c r="R304" s="269" t="s">
        <v>3740</v>
      </c>
    </row>
    <row r="305" spans="1:18" hidden="1">
      <c r="A305" s="264">
        <f t="shared" si="4"/>
        <v>274</v>
      </c>
      <c r="B305" s="264"/>
      <c r="C305" s="264"/>
      <c r="D305" s="264">
        <v>1</v>
      </c>
      <c r="E305" s="264"/>
      <c r="F305" s="264" t="s">
        <v>483</v>
      </c>
      <c r="G305" s="264" t="s">
        <v>484</v>
      </c>
      <c r="H305" s="274">
        <v>6</v>
      </c>
      <c r="I305" s="264" t="s">
        <v>100</v>
      </c>
      <c r="J305" s="264">
        <v>35</v>
      </c>
      <c r="K305" s="264">
        <v>48</v>
      </c>
      <c r="L305" s="264" t="s">
        <v>49</v>
      </c>
      <c r="M305" s="264" t="s">
        <v>485</v>
      </c>
      <c r="N305" s="269" t="s">
        <v>586</v>
      </c>
      <c r="O305" s="269" t="s">
        <v>587</v>
      </c>
      <c r="P305" s="297" t="s">
        <v>3065</v>
      </c>
      <c r="Q305" s="297"/>
      <c r="R305" s="269" t="s">
        <v>3066</v>
      </c>
    </row>
    <row r="306" spans="1:18" hidden="1">
      <c r="A306" s="264">
        <f t="shared" si="4"/>
        <v>275</v>
      </c>
      <c r="B306" s="264"/>
      <c r="C306" s="264"/>
      <c r="D306" s="264">
        <v>1</v>
      </c>
      <c r="E306" s="264"/>
      <c r="F306" s="264" t="s">
        <v>1128</v>
      </c>
      <c r="G306" s="264" t="s">
        <v>1129</v>
      </c>
      <c r="H306" s="289">
        <v>6</v>
      </c>
      <c r="I306" s="290" t="s">
        <v>591</v>
      </c>
      <c r="J306" s="291">
        <v>35</v>
      </c>
      <c r="K306" s="291">
        <v>8</v>
      </c>
      <c r="L306" s="291" t="s">
        <v>49</v>
      </c>
      <c r="M306" s="264" t="s">
        <v>63</v>
      </c>
      <c r="N306" s="269" t="s">
        <v>1314</v>
      </c>
      <c r="O306" s="269" t="s">
        <v>1313</v>
      </c>
      <c r="P306" s="297" t="s">
        <v>3065</v>
      </c>
      <c r="Q306" s="297"/>
      <c r="R306" s="269" t="s">
        <v>3066</v>
      </c>
    </row>
    <row r="307" spans="1:18" ht="51" hidden="1">
      <c r="A307" s="264">
        <f t="shared" si="4"/>
        <v>276</v>
      </c>
      <c r="B307" s="264"/>
      <c r="C307" s="264"/>
      <c r="D307" s="264">
        <v>1</v>
      </c>
      <c r="E307" s="264"/>
      <c r="F307" s="264" t="s">
        <v>1128</v>
      </c>
      <c r="G307" s="264" t="s">
        <v>1129</v>
      </c>
      <c r="H307" s="289">
        <v>6</v>
      </c>
      <c r="I307" s="290" t="s">
        <v>592</v>
      </c>
      <c r="J307" s="291">
        <v>35</v>
      </c>
      <c r="K307" s="291">
        <v>17</v>
      </c>
      <c r="L307" s="291" t="s">
        <v>49</v>
      </c>
      <c r="M307" s="264" t="s">
        <v>63</v>
      </c>
      <c r="N307" s="269" t="s">
        <v>1317</v>
      </c>
      <c r="O307" s="269" t="s">
        <v>1318</v>
      </c>
      <c r="P307" s="268" t="s">
        <v>3198</v>
      </c>
      <c r="Q307" s="268"/>
      <c r="R307" s="269" t="s">
        <v>3740</v>
      </c>
    </row>
    <row r="308" spans="1:18" ht="51" hidden="1">
      <c r="A308" s="264">
        <f t="shared" si="4"/>
        <v>277</v>
      </c>
      <c r="B308" s="264"/>
      <c r="C308" s="264"/>
      <c r="D308" s="264">
        <v>1</v>
      </c>
      <c r="E308" s="264"/>
      <c r="F308" s="264" t="s">
        <v>1128</v>
      </c>
      <c r="G308" s="264" t="s">
        <v>1129</v>
      </c>
      <c r="H308" s="289">
        <v>6</v>
      </c>
      <c r="I308" s="290" t="s">
        <v>100</v>
      </c>
      <c r="J308" s="291">
        <v>35</v>
      </c>
      <c r="K308" s="291">
        <v>35</v>
      </c>
      <c r="L308" s="291" t="s">
        <v>49</v>
      </c>
      <c r="M308" s="264" t="s">
        <v>63</v>
      </c>
      <c r="N308" s="269" t="s">
        <v>1319</v>
      </c>
      <c r="O308" s="269" t="s">
        <v>1320</v>
      </c>
      <c r="P308" s="268" t="s">
        <v>3198</v>
      </c>
      <c r="Q308" s="268"/>
      <c r="R308" s="269" t="s">
        <v>3743</v>
      </c>
    </row>
    <row r="309" spans="1:18" ht="25.5">
      <c r="A309" s="264">
        <f t="shared" si="4"/>
        <v>278</v>
      </c>
      <c r="B309" s="264"/>
      <c r="C309" s="264"/>
      <c r="D309" s="264">
        <v>1</v>
      </c>
      <c r="E309" s="264"/>
      <c r="F309" s="264" t="s">
        <v>1895</v>
      </c>
      <c r="G309" s="271" t="s">
        <v>66</v>
      </c>
      <c r="H309" s="270">
        <v>6</v>
      </c>
      <c r="I309" s="272" t="s">
        <v>591</v>
      </c>
      <c r="J309" s="264">
        <v>35</v>
      </c>
      <c r="K309" s="264">
        <v>9</v>
      </c>
      <c r="L309" s="264" t="s">
        <v>49</v>
      </c>
      <c r="M309" s="271" t="s">
        <v>63</v>
      </c>
      <c r="N309" s="269" t="s">
        <v>2249</v>
      </c>
      <c r="O309" s="269" t="s">
        <v>2250</v>
      </c>
      <c r="P309" s="297" t="s">
        <v>3065</v>
      </c>
      <c r="Q309" s="297" t="s">
        <v>3093</v>
      </c>
      <c r="R309" s="269" t="s">
        <v>3776</v>
      </c>
    </row>
    <row r="310" spans="1:18" ht="63.75">
      <c r="A310" s="264">
        <f t="shared" si="4"/>
        <v>279</v>
      </c>
      <c r="B310" s="264"/>
      <c r="C310" s="264"/>
      <c r="D310" s="264">
        <v>1</v>
      </c>
      <c r="E310" s="264"/>
      <c r="F310" s="264" t="s">
        <v>1895</v>
      </c>
      <c r="G310" s="271" t="s">
        <v>66</v>
      </c>
      <c r="H310" s="270">
        <v>6</v>
      </c>
      <c r="I310" s="272" t="s">
        <v>2252</v>
      </c>
      <c r="J310" s="264">
        <v>35</v>
      </c>
      <c r="K310" s="264">
        <v>28</v>
      </c>
      <c r="L310" s="264" t="s">
        <v>49</v>
      </c>
      <c r="M310" s="271" t="s">
        <v>63</v>
      </c>
      <c r="N310" s="269" t="s">
        <v>2253</v>
      </c>
      <c r="O310" s="269" t="s">
        <v>2254</v>
      </c>
      <c r="P310" s="268" t="s">
        <v>3198</v>
      </c>
      <c r="Q310" s="268" t="s">
        <v>3093</v>
      </c>
      <c r="R310" s="269" t="s">
        <v>3741</v>
      </c>
    </row>
    <row r="311" spans="1:18" ht="25.5">
      <c r="A311" s="264">
        <f t="shared" si="4"/>
        <v>280</v>
      </c>
      <c r="B311" s="264"/>
      <c r="C311" s="264"/>
      <c r="D311" s="264">
        <v>1</v>
      </c>
      <c r="E311" s="264"/>
      <c r="F311" s="264" t="s">
        <v>1895</v>
      </c>
      <c r="G311" s="271" t="s">
        <v>66</v>
      </c>
      <c r="H311" s="270">
        <v>6</v>
      </c>
      <c r="I311" s="272" t="s">
        <v>100</v>
      </c>
      <c r="J311" s="264">
        <v>35</v>
      </c>
      <c r="K311" s="264">
        <v>35</v>
      </c>
      <c r="L311" s="264" t="s">
        <v>49</v>
      </c>
      <c r="M311" s="271" t="s">
        <v>63</v>
      </c>
      <c r="N311" s="269" t="s">
        <v>2249</v>
      </c>
      <c r="O311" s="269" t="s">
        <v>2250</v>
      </c>
      <c r="P311" s="313" t="s">
        <v>3065</v>
      </c>
      <c r="Q311" s="297" t="s">
        <v>3093</v>
      </c>
      <c r="R311" s="269" t="s">
        <v>3776</v>
      </c>
    </row>
    <row r="312" spans="1:18" ht="38.25">
      <c r="A312" s="264">
        <f t="shared" si="4"/>
        <v>281</v>
      </c>
      <c r="B312" s="264"/>
      <c r="C312" s="264"/>
      <c r="D312" s="264">
        <v>1</v>
      </c>
      <c r="E312" s="264"/>
      <c r="F312" s="264" t="s">
        <v>1895</v>
      </c>
      <c r="G312" s="271" t="s">
        <v>66</v>
      </c>
      <c r="H312" s="270">
        <v>6</v>
      </c>
      <c r="I312" s="272" t="s">
        <v>100</v>
      </c>
      <c r="J312" s="264">
        <v>35</v>
      </c>
      <c r="K312" s="264">
        <v>50</v>
      </c>
      <c r="L312" s="264" t="s">
        <v>49</v>
      </c>
      <c r="M312" s="271" t="s">
        <v>63</v>
      </c>
      <c r="N312" s="269" t="s">
        <v>2251</v>
      </c>
      <c r="O312" s="269" t="s">
        <v>1897</v>
      </c>
      <c r="P312" s="268" t="s">
        <v>3198</v>
      </c>
      <c r="Q312" s="268" t="s">
        <v>3963</v>
      </c>
      <c r="R312" s="269" t="s">
        <v>3744</v>
      </c>
    </row>
    <row r="313" spans="1:18" hidden="1">
      <c r="A313" s="264">
        <f t="shared" si="4"/>
        <v>282</v>
      </c>
      <c r="B313" s="264"/>
      <c r="C313" s="264"/>
      <c r="D313" s="264">
        <v>1</v>
      </c>
      <c r="E313" s="264"/>
      <c r="F313" s="264" t="s">
        <v>2388</v>
      </c>
      <c r="G313" s="264" t="s">
        <v>485</v>
      </c>
      <c r="H313" s="270" t="s">
        <v>591</v>
      </c>
      <c r="I313" s="269"/>
      <c r="J313" s="264">
        <v>35</v>
      </c>
      <c r="K313" s="264"/>
      <c r="L313" s="264" t="s">
        <v>49</v>
      </c>
      <c r="M313" s="264"/>
      <c r="N313" s="269" t="s">
        <v>2443</v>
      </c>
      <c r="O313" s="269" t="s">
        <v>2446</v>
      </c>
      <c r="P313" s="313" t="s">
        <v>3065</v>
      </c>
      <c r="Q313" s="313"/>
      <c r="R313" s="269" t="s">
        <v>3066</v>
      </c>
    </row>
    <row r="314" spans="1:18" ht="76.5" hidden="1">
      <c r="A314" s="264">
        <f t="shared" si="4"/>
        <v>283</v>
      </c>
      <c r="B314" s="264"/>
      <c r="C314" s="264"/>
      <c r="D314" s="264">
        <v>1</v>
      </c>
      <c r="E314" s="264"/>
      <c r="F314" s="264" t="s">
        <v>2388</v>
      </c>
      <c r="G314" s="264" t="s">
        <v>485</v>
      </c>
      <c r="H314" s="270" t="s">
        <v>2252</v>
      </c>
      <c r="I314" s="269"/>
      <c r="J314" s="264">
        <v>35</v>
      </c>
      <c r="K314" s="264"/>
      <c r="L314" s="264" t="s">
        <v>49</v>
      </c>
      <c r="M314" s="264"/>
      <c r="N314" s="269" t="s">
        <v>2447</v>
      </c>
      <c r="O314" s="269" t="s">
        <v>2448</v>
      </c>
      <c r="P314" s="297" t="s">
        <v>3198</v>
      </c>
      <c r="Q314" s="297"/>
      <c r="R314" s="269" t="s">
        <v>3741</v>
      </c>
    </row>
    <row r="315" spans="1:18" ht="76.5" hidden="1">
      <c r="A315" s="264">
        <f t="shared" si="4"/>
        <v>284</v>
      </c>
      <c r="B315" s="264"/>
      <c r="C315" s="264"/>
      <c r="D315" s="264">
        <v>1</v>
      </c>
      <c r="E315" s="264"/>
      <c r="F315" s="264" t="s">
        <v>2388</v>
      </c>
      <c r="G315" s="264" t="s">
        <v>485</v>
      </c>
      <c r="H315" s="270" t="s">
        <v>2438</v>
      </c>
      <c r="I315" s="269"/>
      <c r="J315" s="264">
        <v>35</v>
      </c>
      <c r="K315" s="264"/>
      <c r="L315" s="264" t="s">
        <v>49</v>
      </c>
      <c r="M315" s="264"/>
      <c r="N315" s="269" t="s">
        <v>2447</v>
      </c>
      <c r="O315" s="269" t="s">
        <v>2449</v>
      </c>
      <c r="P315" s="297" t="s">
        <v>3198</v>
      </c>
      <c r="Q315" s="297"/>
      <c r="R315" s="269" t="s">
        <v>3741</v>
      </c>
    </row>
    <row r="316" spans="1:18" hidden="1">
      <c r="A316" s="70">
        <f t="shared" si="4"/>
        <v>285</v>
      </c>
      <c r="B316" s="70"/>
      <c r="C316" s="70"/>
      <c r="D316" s="70">
        <v>1</v>
      </c>
      <c r="E316" s="70"/>
      <c r="F316" s="70" t="s">
        <v>2388</v>
      </c>
      <c r="G316" s="15" t="s">
        <v>485</v>
      </c>
      <c r="H316" s="88" t="s">
        <v>2252</v>
      </c>
      <c r="I316" s="73"/>
      <c r="J316" s="70">
        <v>35</v>
      </c>
      <c r="K316" s="70"/>
      <c r="L316" s="70"/>
      <c r="M316" s="15"/>
      <c r="N316" s="78"/>
      <c r="O316" s="78"/>
      <c r="P316" s="157" t="s">
        <v>3065</v>
      </c>
      <c r="Q316" s="157"/>
      <c r="R316" s="73" t="s">
        <v>3110</v>
      </c>
    </row>
    <row r="317" spans="1:18" ht="38.25" hidden="1">
      <c r="A317" s="264">
        <f t="shared" si="4"/>
        <v>286</v>
      </c>
      <c r="B317" s="264"/>
      <c r="C317" s="264"/>
      <c r="D317" s="264">
        <v>1</v>
      </c>
      <c r="E317" s="264"/>
      <c r="F317" s="307" t="s">
        <v>99</v>
      </c>
      <c r="G317" s="264"/>
      <c r="H317" s="314">
        <v>6</v>
      </c>
      <c r="I317" s="309" t="s">
        <v>119</v>
      </c>
      <c r="J317" s="310">
        <v>36</v>
      </c>
      <c r="K317" s="311">
        <v>31</v>
      </c>
      <c r="L317" s="308" t="s">
        <v>49</v>
      </c>
      <c r="M317" s="264"/>
      <c r="N317" s="312" t="s">
        <v>120</v>
      </c>
      <c r="O317" s="312" t="s">
        <v>121</v>
      </c>
      <c r="P317" s="268" t="s">
        <v>3198</v>
      </c>
      <c r="Q317" s="268"/>
      <c r="R317" s="269" t="s">
        <v>3745</v>
      </c>
    </row>
    <row r="318" spans="1:18" ht="38.25" hidden="1">
      <c r="A318" s="264">
        <f t="shared" si="4"/>
        <v>287</v>
      </c>
      <c r="B318" s="264"/>
      <c r="C318" s="264"/>
      <c r="D318" s="264">
        <v>1</v>
      </c>
      <c r="E318" s="264"/>
      <c r="F318" s="264" t="s">
        <v>483</v>
      </c>
      <c r="G318" s="264" t="s">
        <v>484</v>
      </c>
      <c r="H318" s="274">
        <v>6</v>
      </c>
      <c r="I318" s="264" t="s">
        <v>119</v>
      </c>
      <c r="J318" s="264">
        <v>36</v>
      </c>
      <c r="K318" s="264">
        <v>31</v>
      </c>
      <c r="L318" s="264" t="s">
        <v>49</v>
      </c>
      <c r="M318" s="264" t="s">
        <v>485</v>
      </c>
      <c r="N318" s="269" t="s">
        <v>595</v>
      </c>
      <c r="O318" s="269" t="s">
        <v>596</v>
      </c>
      <c r="P318" s="268" t="s">
        <v>3198</v>
      </c>
      <c r="Q318" s="268"/>
      <c r="R318" s="269" t="s">
        <v>3744</v>
      </c>
    </row>
    <row r="319" spans="1:18" ht="38.25" hidden="1">
      <c r="A319" s="264">
        <f t="shared" si="4"/>
        <v>288</v>
      </c>
      <c r="B319" s="264"/>
      <c r="C319" s="264"/>
      <c r="D319" s="264">
        <v>1</v>
      </c>
      <c r="E319" s="264"/>
      <c r="F319" s="264" t="s">
        <v>483</v>
      </c>
      <c r="G319" s="264" t="s">
        <v>484</v>
      </c>
      <c r="H319" s="274">
        <v>6</v>
      </c>
      <c r="I319" s="264" t="s">
        <v>119</v>
      </c>
      <c r="J319" s="264">
        <v>36</v>
      </c>
      <c r="K319" s="264">
        <v>31</v>
      </c>
      <c r="L319" s="264" t="s">
        <v>49</v>
      </c>
      <c r="M319" s="264" t="s">
        <v>485</v>
      </c>
      <c r="N319" s="269" t="s">
        <v>597</v>
      </c>
      <c r="O319" s="269" t="s">
        <v>598</v>
      </c>
      <c r="P319" s="268" t="s">
        <v>3198</v>
      </c>
      <c r="Q319" s="268"/>
      <c r="R319" s="269" t="s">
        <v>3744</v>
      </c>
    </row>
    <row r="320" spans="1:18" ht="51" hidden="1">
      <c r="A320" s="264">
        <f t="shared" si="4"/>
        <v>289</v>
      </c>
      <c r="B320" s="264"/>
      <c r="C320" s="264"/>
      <c r="D320" s="264">
        <v>1</v>
      </c>
      <c r="E320" s="264"/>
      <c r="F320" s="264" t="s">
        <v>483</v>
      </c>
      <c r="G320" s="264" t="s">
        <v>484</v>
      </c>
      <c r="H320" s="274">
        <v>6</v>
      </c>
      <c r="I320" s="264" t="s">
        <v>599</v>
      </c>
      <c r="J320" s="264">
        <v>36</v>
      </c>
      <c r="K320" s="264">
        <v>40</v>
      </c>
      <c r="L320" s="264" t="s">
        <v>49</v>
      </c>
      <c r="M320" s="264" t="s">
        <v>485</v>
      </c>
      <c r="N320" s="269" t="s">
        <v>600</v>
      </c>
      <c r="O320" s="269" t="s">
        <v>601</v>
      </c>
      <c r="P320" s="268" t="s">
        <v>3198</v>
      </c>
      <c r="Q320" s="268"/>
      <c r="R320" s="269" t="s">
        <v>3744</v>
      </c>
    </row>
    <row r="321" spans="1:18" ht="51" hidden="1">
      <c r="A321" s="264">
        <f t="shared" si="4"/>
        <v>290</v>
      </c>
      <c r="B321" s="264"/>
      <c r="C321" s="264"/>
      <c r="D321" s="264">
        <v>1</v>
      </c>
      <c r="E321" s="264"/>
      <c r="F321" s="264" t="s">
        <v>1128</v>
      </c>
      <c r="G321" s="264" t="s">
        <v>1129</v>
      </c>
      <c r="H321" s="289">
        <v>6</v>
      </c>
      <c r="I321" s="290" t="s">
        <v>599</v>
      </c>
      <c r="J321" s="291">
        <v>36</v>
      </c>
      <c r="K321" s="291">
        <v>40</v>
      </c>
      <c r="L321" s="291" t="s">
        <v>49</v>
      </c>
      <c r="M321" s="264" t="s">
        <v>63</v>
      </c>
      <c r="N321" s="269" t="s">
        <v>1310</v>
      </c>
      <c r="O321" s="269" t="s">
        <v>1311</v>
      </c>
      <c r="P321" s="268" t="s">
        <v>3198</v>
      </c>
      <c r="Q321" s="268"/>
      <c r="R321" s="269" t="s">
        <v>3744</v>
      </c>
    </row>
    <row r="322" spans="1:18" hidden="1">
      <c r="A322" s="70">
        <f t="shared" si="4"/>
        <v>291</v>
      </c>
      <c r="B322" s="70"/>
      <c r="C322" s="70"/>
      <c r="D322" s="70">
        <v>1</v>
      </c>
      <c r="E322" s="70"/>
      <c r="F322" s="70" t="s">
        <v>2388</v>
      </c>
      <c r="G322" s="15" t="s">
        <v>485</v>
      </c>
      <c r="H322" s="88" t="s">
        <v>2438</v>
      </c>
      <c r="I322" s="73"/>
      <c r="J322" s="70">
        <v>36</v>
      </c>
      <c r="K322" s="70"/>
      <c r="L322" s="70"/>
      <c r="M322" s="15"/>
      <c r="N322" s="78"/>
      <c r="O322" s="78"/>
      <c r="P322" s="157" t="s">
        <v>3065</v>
      </c>
      <c r="Q322" s="157"/>
      <c r="R322" s="73" t="s">
        <v>3110</v>
      </c>
    </row>
    <row r="323" spans="1:18" ht="38.25" hidden="1">
      <c r="A323" s="70">
        <f t="shared" ref="A323:A386" si="5">A322+1</f>
        <v>292</v>
      </c>
      <c r="B323" s="70"/>
      <c r="C323" s="70"/>
      <c r="D323" s="70">
        <v>1</v>
      </c>
      <c r="E323" s="70"/>
      <c r="F323" s="70" t="s">
        <v>483</v>
      </c>
      <c r="G323" s="70" t="s">
        <v>484</v>
      </c>
      <c r="H323" s="74">
        <v>6</v>
      </c>
      <c r="I323" s="70" t="s">
        <v>602</v>
      </c>
      <c r="J323" s="70">
        <v>37</v>
      </c>
      <c r="K323" s="70">
        <v>20</v>
      </c>
      <c r="L323" s="70" t="s">
        <v>49</v>
      </c>
      <c r="M323" s="70" t="s">
        <v>485</v>
      </c>
      <c r="N323" s="355" t="s">
        <v>607</v>
      </c>
      <c r="O323" s="355" t="s">
        <v>608</v>
      </c>
      <c r="P323" s="356" t="s">
        <v>3065</v>
      </c>
      <c r="Q323" s="356"/>
      <c r="R323" s="355" t="s">
        <v>3944</v>
      </c>
    </row>
    <row r="324" spans="1:18" ht="38.25" hidden="1">
      <c r="A324" s="264">
        <f t="shared" si="5"/>
        <v>293</v>
      </c>
      <c r="B324" s="264"/>
      <c r="C324" s="264"/>
      <c r="D324" s="264">
        <v>1</v>
      </c>
      <c r="E324" s="264"/>
      <c r="F324" s="264" t="s">
        <v>483</v>
      </c>
      <c r="G324" s="264" t="s">
        <v>484</v>
      </c>
      <c r="H324" s="274">
        <v>6</v>
      </c>
      <c r="I324" s="264" t="s">
        <v>602</v>
      </c>
      <c r="J324" s="264">
        <v>37</v>
      </c>
      <c r="K324" s="264">
        <v>30</v>
      </c>
      <c r="L324" s="264" t="s">
        <v>49</v>
      </c>
      <c r="M324" s="264" t="s">
        <v>609</v>
      </c>
      <c r="N324" s="269" t="s">
        <v>610</v>
      </c>
      <c r="O324" s="269" t="s">
        <v>611</v>
      </c>
      <c r="P324" s="268" t="s">
        <v>3198</v>
      </c>
      <c r="Q324" s="268"/>
      <c r="R324" s="269" t="s">
        <v>3744</v>
      </c>
    </row>
    <row r="325" spans="1:18" ht="63.75">
      <c r="A325" s="264">
        <f t="shared" si="5"/>
        <v>294</v>
      </c>
      <c r="B325" s="264"/>
      <c r="C325" s="264"/>
      <c r="D325" s="264">
        <v>1</v>
      </c>
      <c r="E325" s="264"/>
      <c r="F325" s="264" t="s">
        <v>1895</v>
      </c>
      <c r="G325" s="271" t="s">
        <v>66</v>
      </c>
      <c r="H325" s="270">
        <v>6</v>
      </c>
      <c r="I325" s="272" t="s">
        <v>602</v>
      </c>
      <c r="J325" s="264">
        <v>37</v>
      </c>
      <c r="K325" s="264">
        <v>3</v>
      </c>
      <c r="L325" s="264" t="s">
        <v>49</v>
      </c>
      <c r="M325" s="271" t="s">
        <v>63</v>
      </c>
      <c r="N325" s="269" t="s">
        <v>2255</v>
      </c>
      <c r="O325" s="269" t="s">
        <v>2256</v>
      </c>
      <c r="P325" s="268" t="s">
        <v>3198</v>
      </c>
      <c r="Q325" s="268" t="s">
        <v>3962</v>
      </c>
      <c r="R325" s="269" t="s">
        <v>3974</v>
      </c>
    </row>
    <row r="326" spans="1:18" ht="51">
      <c r="A326" s="299">
        <f t="shared" si="5"/>
        <v>295</v>
      </c>
      <c r="B326" s="299"/>
      <c r="C326" s="264"/>
      <c r="D326" s="299">
        <v>1</v>
      </c>
      <c r="E326" s="299"/>
      <c r="F326" s="299" t="s">
        <v>1895</v>
      </c>
      <c r="G326" s="299" t="s">
        <v>66</v>
      </c>
      <c r="H326" s="300">
        <v>6</v>
      </c>
      <c r="I326" s="315">
        <v>6.3</v>
      </c>
      <c r="J326" s="299">
        <v>37</v>
      </c>
      <c r="K326" s="299">
        <v>33</v>
      </c>
      <c r="L326" s="299" t="s">
        <v>49</v>
      </c>
      <c r="M326" s="299" t="s">
        <v>63</v>
      </c>
      <c r="N326" s="302" t="s">
        <v>2260</v>
      </c>
      <c r="O326" s="302" t="s">
        <v>2261</v>
      </c>
      <c r="P326" s="316" t="s">
        <v>3197</v>
      </c>
      <c r="Q326" s="388" t="s">
        <v>3963</v>
      </c>
      <c r="R326" s="302" t="s">
        <v>3210</v>
      </c>
    </row>
    <row r="327" spans="1:18" s="344" customFormat="1" ht="134.25" hidden="1" customHeight="1">
      <c r="A327" s="264">
        <f t="shared" si="5"/>
        <v>296</v>
      </c>
      <c r="B327" s="264"/>
      <c r="D327" s="264">
        <v>1</v>
      </c>
      <c r="E327" s="264"/>
      <c r="F327" s="264" t="s">
        <v>2388</v>
      </c>
      <c r="G327" s="264" t="s">
        <v>485</v>
      </c>
      <c r="H327" s="274">
        <v>6.3</v>
      </c>
      <c r="I327" s="269"/>
      <c r="J327" s="264">
        <v>37</v>
      </c>
      <c r="K327" s="264"/>
      <c r="L327" s="264" t="s">
        <v>49</v>
      </c>
      <c r="M327" s="264"/>
      <c r="N327" s="269" t="s">
        <v>2450</v>
      </c>
      <c r="O327" s="269" t="s">
        <v>2451</v>
      </c>
      <c r="P327" s="297" t="s">
        <v>3197</v>
      </c>
      <c r="Q327" s="297"/>
      <c r="R327" s="269" t="s">
        <v>3871</v>
      </c>
    </row>
    <row r="328" spans="1:18" ht="60.75" hidden="1" customHeight="1">
      <c r="A328" s="70">
        <f t="shared" si="5"/>
        <v>297</v>
      </c>
      <c r="B328" s="70"/>
      <c r="C328" s="70"/>
      <c r="D328" s="70">
        <v>1</v>
      </c>
      <c r="E328" s="70"/>
      <c r="F328" s="279" t="s">
        <v>99</v>
      </c>
      <c r="G328" s="70"/>
      <c r="H328" s="379">
        <v>6</v>
      </c>
      <c r="I328" s="380">
        <v>6.3</v>
      </c>
      <c r="J328" s="282">
        <v>38</v>
      </c>
      <c r="K328" s="283" t="s">
        <v>122</v>
      </c>
      <c r="L328" s="280" t="s">
        <v>49</v>
      </c>
      <c r="M328" s="70"/>
      <c r="N328" s="151" t="s">
        <v>123</v>
      </c>
      <c r="O328" s="151" t="s">
        <v>3465</v>
      </c>
      <c r="P328" s="158" t="s">
        <v>3197</v>
      </c>
      <c r="Q328" s="158"/>
      <c r="R328" s="151" t="s">
        <v>3872</v>
      </c>
    </row>
    <row r="329" spans="1:18" ht="25.5" hidden="1">
      <c r="A329" s="264">
        <f t="shared" si="5"/>
        <v>298</v>
      </c>
      <c r="B329" s="264"/>
      <c r="C329" s="264"/>
      <c r="D329" s="264">
        <v>1</v>
      </c>
      <c r="E329" s="264"/>
      <c r="F329" s="264" t="s">
        <v>342</v>
      </c>
      <c r="G329" s="264" t="s">
        <v>343</v>
      </c>
      <c r="H329" s="274">
        <v>6</v>
      </c>
      <c r="I329" s="264">
        <v>6.3</v>
      </c>
      <c r="J329" s="264">
        <v>38</v>
      </c>
      <c r="K329" s="264">
        <v>1</v>
      </c>
      <c r="L329" s="264" t="s">
        <v>49</v>
      </c>
      <c r="M329" s="264"/>
      <c r="N329" s="269" t="s">
        <v>418</v>
      </c>
      <c r="O329" s="269" t="s">
        <v>419</v>
      </c>
      <c r="P329" s="297" t="s">
        <v>3197</v>
      </c>
      <c r="Q329" s="297"/>
      <c r="R329" s="269" t="s">
        <v>3252</v>
      </c>
    </row>
    <row r="330" spans="1:18" ht="51" hidden="1">
      <c r="A330" s="264">
        <f t="shared" si="5"/>
        <v>299</v>
      </c>
      <c r="B330" s="264"/>
      <c r="C330" s="264"/>
      <c r="D330" s="264">
        <v>1</v>
      </c>
      <c r="E330" s="264"/>
      <c r="F330" s="264" t="s">
        <v>1062</v>
      </c>
      <c r="G330" s="264" t="s">
        <v>250</v>
      </c>
      <c r="H330" s="274">
        <v>6</v>
      </c>
      <c r="I330" s="270">
        <v>6.3</v>
      </c>
      <c r="J330" s="317">
        <v>38</v>
      </c>
      <c r="K330" s="298" t="s">
        <v>1063</v>
      </c>
      <c r="L330" s="264" t="s">
        <v>49</v>
      </c>
      <c r="M330" s="264" t="s">
        <v>63</v>
      </c>
      <c r="N330" s="269" t="s">
        <v>1064</v>
      </c>
      <c r="O330" s="269" t="s">
        <v>1065</v>
      </c>
      <c r="P330" s="297" t="s">
        <v>3197</v>
      </c>
      <c r="Q330" s="297"/>
      <c r="R330" s="269" t="s">
        <v>3252</v>
      </c>
    </row>
    <row r="331" spans="1:18" ht="89.25" hidden="1">
      <c r="A331" s="264">
        <f t="shared" si="5"/>
        <v>300</v>
      </c>
      <c r="B331" s="264"/>
      <c r="C331" s="264"/>
      <c r="D331" s="264">
        <v>1</v>
      </c>
      <c r="E331" s="264"/>
      <c r="F331" s="264" t="s">
        <v>1062</v>
      </c>
      <c r="G331" s="264" t="s">
        <v>250</v>
      </c>
      <c r="H331" s="274">
        <v>6</v>
      </c>
      <c r="I331" s="270">
        <v>6.3</v>
      </c>
      <c r="J331" s="317">
        <v>38</v>
      </c>
      <c r="K331" s="298" t="s">
        <v>1066</v>
      </c>
      <c r="L331" s="264" t="s">
        <v>49</v>
      </c>
      <c r="M331" s="264" t="s">
        <v>63</v>
      </c>
      <c r="N331" s="269" t="s">
        <v>1067</v>
      </c>
      <c r="O331" s="269" t="s">
        <v>1068</v>
      </c>
      <c r="P331" s="297" t="s">
        <v>3059</v>
      </c>
      <c r="Q331" s="297"/>
      <c r="R331" s="269" t="s">
        <v>3111</v>
      </c>
    </row>
    <row r="332" spans="1:18" ht="38.25" hidden="1">
      <c r="A332" s="264">
        <f t="shared" si="5"/>
        <v>301</v>
      </c>
      <c r="B332" s="264"/>
      <c r="C332" s="264"/>
      <c r="D332" s="264">
        <v>1</v>
      </c>
      <c r="E332" s="264"/>
      <c r="F332" s="264" t="s">
        <v>1128</v>
      </c>
      <c r="G332" s="264" t="s">
        <v>1129</v>
      </c>
      <c r="H332" s="289">
        <v>6</v>
      </c>
      <c r="I332" s="290">
        <v>6.3</v>
      </c>
      <c r="J332" s="291">
        <v>38</v>
      </c>
      <c r="K332" s="291">
        <v>15</v>
      </c>
      <c r="L332" s="291" t="s">
        <v>49</v>
      </c>
      <c r="M332" s="264" t="s">
        <v>63</v>
      </c>
      <c r="N332" s="269" t="s">
        <v>1195</v>
      </c>
      <c r="O332" s="273"/>
      <c r="P332" s="297" t="s">
        <v>3197</v>
      </c>
      <c r="Q332" s="297"/>
      <c r="R332" s="269" t="s">
        <v>3252</v>
      </c>
    </row>
    <row r="333" spans="1:18" ht="51" hidden="1">
      <c r="A333" s="70">
        <f t="shared" si="5"/>
        <v>302</v>
      </c>
      <c r="B333" s="70"/>
      <c r="C333" s="70"/>
      <c r="D333" s="70">
        <v>1</v>
      </c>
      <c r="E333" s="70"/>
      <c r="F333" s="70" t="s">
        <v>1735</v>
      </c>
      <c r="G333" s="15" t="s">
        <v>250</v>
      </c>
      <c r="H333" s="74">
        <v>6</v>
      </c>
      <c r="I333" s="81">
        <v>6.3</v>
      </c>
      <c r="J333" s="70">
        <v>38</v>
      </c>
      <c r="K333" s="72" t="s">
        <v>1076</v>
      </c>
      <c r="L333" s="70" t="s">
        <v>49</v>
      </c>
      <c r="M333" s="15" t="s">
        <v>63</v>
      </c>
      <c r="N333" s="73" t="s">
        <v>1745</v>
      </c>
      <c r="O333" s="73" t="s">
        <v>1746</v>
      </c>
      <c r="P333" s="158" t="s">
        <v>3065</v>
      </c>
      <c r="Q333" s="158"/>
      <c r="R333" s="73" t="s">
        <v>3116</v>
      </c>
    </row>
    <row r="334" spans="1:18" ht="76.5">
      <c r="A334" s="264">
        <f t="shared" si="5"/>
        <v>303</v>
      </c>
      <c r="B334" s="264"/>
      <c r="C334" s="264"/>
      <c r="D334" s="264">
        <v>1</v>
      </c>
      <c r="E334" s="264"/>
      <c r="F334" s="264" t="s">
        <v>1895</v>
      </c>
      <c r="G334" s="271" t="s">
        <v>66</v>
      </c>
      <c r="H334" s="274">
        <v>6</v>
      </c>
      <c r="I334" s="272">
        <v>6.3</v>
      </c>
      <c r="J334" s="264">
        <v>38</v>
      </c>
      <c r="K334" s="264">
        <v>3</v>
      </c>
      <c r="L334" s="264" t="s">
        <v>49</v>
      </c>
      <c r="M334" s="271" t="s">
        <v>63</v>
      </c>
      <c r="N334" s="273" t="s">
        <v>2047</v>
      </c>
      <c r="O334" s="273" t="s">
        <v>2048</v>
      </c>
      <c r="P334" s="313" t="s">
        <v>3065</v>
      </c>
      <c r="Q334" s="297" t="s">
        <v>3963</v>
      </c>
      <c r="R334" s="269" t="s">
        <v>3975</v>
      </c>
    </row>
    <row r="335" spans="1:18" ht="38.25">
      <c r="A335" s="70">
        <f t="shared" si="5"/>
        <v>304</v>
      </c>
      <c r="B335" s="70"/>
      <c r="C335" s="70"/>
      <c r="D335" s="70">
        <v>1</v>
      </c>
      <c r="E335" s="70"/>
      <c r="F335" s="70" t="s">
        <v>1895</v>
      </c>
      <c r="G335" s="16" t="s">
        <v>66</v>
      </c>
      <c r="H335" s="88">
        <v>6</v>
      </c>
      <c r="I335" s="81">
        <v>6.3</v>
      </c>
      <c r="J335" s="70">
        <v>38</v>
      </c>
      <c r="K335" s="70">
        <v>3</v>
      </c>
      <c r="L335" s="70" t="s">
        <v>49</v>
      </c>
      <c r="M335" s="16" t="s">
        <v>63</v>
      </c>
      <c r="N335" s="73" t="s">
        <v>2262</v>
      </c>
      <c r="O335" s="73" t="s">
        <v>2263</v>
      </c>
      <c r="P335" s="157" t="s">
        <v>3065</v>
      </c>
      <c r="Q335" s="158" t="s">
        <v>3962</v>
      </c>
      <c r="R335" s="73" t="s">
        <v>3976</v>
      </c>
    </row>
    <row r="336" spans="1:18" ht="38.25">
      <c r="A336" s="299">
        <f t="shared" si="5"/>
        <v>305</v>
      </c>
      <c r="B336" s="299"/>
      <c r="C336" s="264"/>
      <c r="D336" s="299">
        <v>1</v>
      </c>
      <c r="E336" s="299"/>
      <c r="F336" s="299" t="s">
        <v>1895</v>
      </c>
      <c r="G336" s="299" t="s">
        <v>66</v>
      </c>
      <c r="H336" s="300">
        <v>6</v>
      </c>
      <c r="I336" s="315">
        <v>6.3</v>
      </c>
      <c r="J336" s="299">
        <v>38</v>
      </c>
      <c r="K336" s="299">
        <v>37</v>
      </c>
      <c r="L336" s="299" t="s">
        <v>49</v>
      </c>
      <c r="M336" s="299" t="s">
        <v>63</v>
      </c>
      <c r="N336" s="302" t="s">
        <v>2271</v>
      </c>
      <c r="O336" s="302" t="s">
        <v>2272</v>
      </c>
      <c r="P336" s="316" t="s">
        <v>3197</v>
      </c>
      <c r="Q336" s="388" t="s">
        <v>3093</v>
      </c>
      <c r="R336" s="302" t="s">
        <v>3211</v>
      </c>
    </row>
    <row r="337" spans="1:18" ht="38.25">
      <c r="A337" s="70">
        <f t="shared" si="5"/>
        <v>306</v>
      </c>
      <c r="B337" s="70"/>
      <c r="C337" s="70"/>
      <c r="D337" s="70">
        <v>1</v>
      </c>
      <c r="E337" s="70"/>
      <c r="F337" s="70" t="s">
        <v>1895</v>
      </c>
      <c r="G337" s="16" t="s">
        <v>66</v>
      </c>
      <c r="H337" s="88">
        <v>6</v>
      </c>
      <c r="I337" s="81">
        <v>6.4</v>
      </c>
      <c r="J337" s="70">
        <v>38</v>
      </c>
      <c r="K337" s="70">
        <v>47</v>
      </c>
      <c r="L337" s="70" t="s">
        <v>49</v>
      </c>
      <c r="M337" s="16" t="s">
        <v>63</v>
      </c>
      <c r="N337" s="73" t="s">
        <v>2275</v>
      </c>
      <c r="O337" s="73" t="s">
        <v>2276</v>
      </c>
      <c r="P337" s="157" t="s">
        <v>3065</v>
      </c>
      <c r="Q337" s="158" t="s">
        <v>3962</v>
      </c>
      <c r="R337" s="73" t="s">
        <v>3977</v>
      </c>
    </row>
    <row r="338" spans="1:18" ht="51">
      <c r="A338" s="264">
        <f t="shared" si="5"/>
        <v>307</v>
      </c>
      <c r="B338" s="264"/>
      <c r="C338" s="264"/>
      <c r="D338" s="264">
        <v>1</v>
      </c>
      <c r="E338" s="264"/>
      <c r="F338" s="264" t="s">
        <v>1895</v>
      </c>
      <c r="G338" s="271" t="s">
        <v>66</v>
      </c>
      <c r="H338" s="270">
        <v>6</v>
      </c>
      <c r="I338" s="272">
        <v>6.4</v>
      </c>
      <c r="J338" s="264">
        <v>38</v>
      </c>
      <c r="K338" s="264">
        <v>50</v>
      </c>
      <c r="L338" s="264" t="s">
        <v>49</v>
      </c>
      <c r="M338" s="271" t="s">
        <v>63</v>
      </c>
      <c r="N338" s="269" t="s">
        <v>2277</v>
      </c>
      <c r="O338" s="269" t="s">
        <v>2278</v>
      </c>
      <c r="P338" s="313" t="s">
        <v>3065</v>
      </c>
      <c r="Q338" s="297" t="s">
        <v>3093</v>
      </c>
      <c r="R338" s="269" t="s">
        <v>3112</v>
      </c>
    </row>
    <row r="339" spans="1:18" ht="76.5">
      <c r="A339" s="264">
        <f t="shared" si="5"/>
        <v>308</v>
      </c>
      <c r="B339" s="264"/>
      <c r="C339" s="264"/>
      <c r="D339" s="264">
        <v>1</v>
      </c>
      <c r="E339" s="264"/>
      <c r="F339" s="264" t="s">
        <v>1895</v>
      </c>
      <c r="G339" s="271" t="s">
        <v>66</v>
      </c>
      <c r="H339" s="270">
        <v>6</v>
      </c>
      <c r="I339" s="272">
        <v>6.4</v>
      </c>
      <c r="J339" s="264">
        <v>38</v>
      </c>
      <c r="K339" s="264">
        <v>54</v>
      </c>
      <c r="L339" s="264" t="s">
        <v>49</v>
      </c>
      <c r="M339" s="271" t="s">
        <v>63</v>
      </c>
      <c r="N339" s="269" t="s">
        <v>2279</v>
      </c>
      <c r="O339" s="269" t="s">
        <v>2278</v>
      </c>
      <c r="P339" s="297" t="s">
        <v>3065</v>
      </c>
      <c r="Q339" s="297" t="s">
        <v>3978</v>
      </c>
      <c r="R339" s="269" t="s">
        <v>3106</v>
      </c>
    </row>
    <row r="340" spans="1:18" ht="38.25">
      <c r="A340" s="264" t="s">
        <v>3041</v>
      </c>
      <c r="B340" s="264"/>
      <c r="C340" s="264"/>
      <c r="D340" s="264">
        <v>1</v>
      </c>
      <c r="E340" s="264"/>
      <c r="F340" s="264" t="s">
        <v>1895</v>
      </c>
      <c r="G340" s="271" t="s">
        <v>66</v>
      </c>
      <c r="H340" s="270">
        <v>6</v>
      </c>
      <c r="I340" s="272">
        <v>6.4</v>
      </c>
      <c r="J340" s="264">
        <v>38</v>
      </c>
      <c r="K340" s="264">
        <v>43</v>
      </c>
      <c r="L340" s="264" t="s">
        <v>45</v>
      </c>
      <c r="M340" s="271" t="s">
        <v>63</v>
      </c>
      <c r="N340" s="269" t="s">
        <v>2273</v>
      </c>
      <c r="O340" s="269" t="s">
        <v>2274</v>
      </c>
      <c r="P340" s="297" t="s">
        <v>3194</v>
      </c>
      <c r="Q340" s="297" t="s">
        <v>3093</v>
      </c>
      <c r="R340" s="269" t="s">
        <v>3276</v>
      </c>
    </row>
    <row r="341" spans="1:18" ht="25.5" hidden="1">
      <c r="A341" s="299">
        <f>A339+1</f>
        <v>309</v>
      </c>
      <c r="B341" s="299"/>
      <c r="C341" s="264"/>
      <c r="D341" s="299">
        <v>1</v>
      </c>
      <c r="E341" s="299"/>
      <c r="F341" s="299" t="s">
        <v>2388</v>
      </c>
      <c r="G341" s="299" t="s">
        <v>485</v>
      </c>
      <c r="H341" s="300">
        <v>6.3</v>
      </c>
      <c r="I341" s="302"/>
      <c r="J341" s="299">
        <v>38</v>
      </c>
      <c r="K341" s="299">
        <v>36</v>
      </c>
      <c r="L341" s="299" t="s">
        <v>49</v>
      </c>
      <c r="M341" s="299"/>
      <c r="N341" s="302" t="s">
        <v>2452</v>
      </c>
      <c r="O341" s="302" t="s">
        <v>2453</v>
      </c>
      <c r="P341" s="316" t="s">
        <v>3197</v>
      </c>
      <c r="Q341" s="316"/>
      <c r="R341" s="302" t="s">
        <v>3211</v>
      </c>
    </row>
    <row r="342" spans="1:18" hidden="1">
      <c r="A342" s="70">
        <f t="shared" si="5"/>
        <v>310</v>
      </c>
      <c r="B342" s="70"/>
      <c r="C342" s="70"/>
      <c r="D342" s="70">
        <v>1</v>
      </c>
      <c r="E342" s="70"/>
      <c r="F342" s="152" t="s">
        <v>1780</v>
      </c>
      <c r="G342" s="15"/>
      <c r="H342" s="153">
        <v>6.4</v>
      </c>
      <c r="I342" s="154" t="s">
        <v>111</v>
      </c>
      <c r="J342" s="152">
        <v>39</v>
      </c>
      <c r="K342" s="152">
        <v>22</v>
      </c>
      <c r="L342" s="152" t="s">
        <v>1781</v>
      </c>
      <c r="M342" s="15"/>
      <c r="N342" s="155" t="s">
        <v>1800</v>
      </c>
      <c r="O342" s="155" t="s">
        <v>1801</v>
      </c>
      <c r="P342" s="158" t="s">
        <v>3065</v>
      </c>
      <c r="Q342" s="158"/>
      <c r="R342" s="73" t="s">
        <v>3114</v>
      </c>
    </row>
    <row r="343" spans="1:18" hidden="1">
      <c r="A343" s="70" t="s">
        <v>3042</v>
      </c>
      <c r="B343" s="70"/>
      <c r="C343" s="70"/>
      <c r="D343" s="70">
        <v>1</v>
      </c>
      <c r="E343" s="70"/>
      <c r="F343" s="70" t="s">
        <v>147</v>
      </c>
      <c r="G343" s="16" t="s">
        <v>148</v>
      </c>
      <c r="H343" s="74">
        <v>6</v>
      </c>
      <c r="I343" s="72" t="s">
        <v>111</v>
      </c>
      <c r="J343" s="70">
        <v>39</v>
      </c>
      <c r="K343" s="70">
        <v>23</v>
      </c>
      <c r="L343" s="70" t="s">
        <v>130</v>
      </c>
      <c r="M343" s="16" t="s">
        <v>149</v>
      </c>
      <c r="N343" s="78" t="s">
        <v>165</v>
      </c>
      <c r="O343" s="78" t="s">
        <v>166</v>
      </c>
      <c r="P343" s="158" t="s">
        <v>3065</v>
      </c>
      <c r="Q343" s="158"/>
      <c r="R343" s="73" t="s">
        <v>3114</v>
      </c>
    </row>
    <row r="344" spans="1:18" ht="38.25" hidden="1">
      <c r="A344" s="264">
        <f>A342+1</f>
        <v>311</v>
      </c>
      <c r="B344" s="264"/>
      <c r="C344" s="264"/>
      <c r="D344" s="264">
        <v>1</v>
      </c>
      <c r="E344" s="264"/>
      <c r="F344" s="307" t="s">
        <v>99</v>
      </c>
      <c r="G344" s="264"/>
      <c r="H344" s="314">
        <v>6</v>
      </c>
      <c r="I344" s="309" t="s">
        <v>111</v>
      </c>
      <c r="J344" s="310">
        <v>39</v>
      </c>
      <c r="K344" s="311" t="s">
        <v>112</v>
      </c>
      <c r="L344" s="308" t="s">
        <v>49</v>
      </c>
      <c r="M344" s="264"/>
      <c r="N344" s="312" t="s">
        <v>113</v>
      </c>
      <c r="O344" s="312" t="s">
        <v>114</v>
      </c>
      <c r="P344" s="297" t="s">
        <v>3194</v>
      </c>
      <c r="Q344" s="297"/>
      <c r="R344" s="269" t="s">
        <v>3873</v>
      </c>
    </row>
    <row r="345" spans="1:18" ht="63" hidden="1">
      <c r="A345" s="264" t="s">
        <v>3043</v>
      </c>
      <c r="B345" s="264"/>
      <c r="C345" s="264"/>
      <c r="D345" s="264">
        <v>1</v>
      </c>
      <c r="E345" s="264"/>
      <c r="F345" s="264" t="s">
        <v>1683</v>
      </c>
      <c r="G345" s="264" t="s">
        <v>484</v>
      </c>
      <c r="H345" s="274">
        <v>6</v>
      </c>
      <c r="I345" s="264" t="s">
        <v>111</v>
      </c>
      <c r="J345" s="264">
        <v>39</v>
      </c>
      <c r="K345" s="264"/>
      <c r="L345" s="264" t="s">
        <v>45</v>
      </c>
      <c r="M345" s="264"/>
      <c r="N345" s="318" t="s">
        <v>1712</v>
      </c>
      <c r="O345" s="273" t="s">
        <v>1713</v>
      </c>
      <c r="P345" s="297" t="s">
        <v>3065</v>
      </c>
      <c r="Q345" s="297"/>
      <c r="R345" s="269" t="s">
        <v>3117</v>
      </c>
    </row>
    <row r="346" spans="1:18" ht="63.75" hidden="1">
      <c r="A346" s="70">
        <f>A344+1</f>
        <v>312</v>
      </c>
      <c r="B346" s="70"/>
      <c r="C346" s="70"/>
      <c r="D346" s="70">
        <v>1</v>
      </c>
      <c r="E346" s="70"/>
      <c r="F346" s="70" t="s">
        <v>342</v>
      </c>
      <c r="G346" s="70" t="s">
        <v>343</v>
      </c>
      <c r="H346" s="74">
        <v>6</v>
      </c>
      <c r="I346" s="70" t="s">
        <v>111</v>
      </c>
      <c r="J346" s="70">
        <v>39</v>
      </c>
      <c r="K346" s="70">
        <v>21</v>
      </c>
      <c r="L346" s="70" t="s">
        <v>49</v>
      </c>
      <c r="M346" s="70"/>
      <c r="N346" s="73" t="s">
        <v>422</v>
      </c>
      <c r="O346" s="73" t="s">
        <v>423</v>
      </c>
      <c r="P346" s="158" t="s">
        <v>3175</v>
      </c>
      <c r="Q346" s="158"/>
      <c r="R346" s="73" t="s">
        <v>3180</v>
      </c>
    </row>
    <row r="347" spans="1:18" ht="38.25" hidden="1">
      <c r="A347" s="70">
        <f t="shared" si="5"/>
        <v>313</v>
      </c>
      <c r="B347" s="70"/>
      <c r="C347" s="70"/>
      <c r="D347" s="70">
        <v>1</v>
      </c>
      <c r="E347" s="70"/>
      <c r="F347" s="70" t="s">
        <v>342</v>
      </c>
      <c r="G347" s="15" t="s">
        <v>343</v>
      </c>
      <c r="H347" s="74">
        <v>6</v>
      </c>
      <c r="I347" s="70" t="s">
        <v>167</v>
      </c>
      <c r="J347" s="70">
        <v>39</v>
      </c>
      <c r="K347" s="70">
        <v>40</v>
      </c>
      <c r="L347" s="70" t="s">
        <v>49</v>
      </c>
      <c r="M347" s="15"/>
      <c r="N347" s="73" t="s">
        <v>424</v>
      </c>
      <c r="O347" s="73" t="s">
        <v>425</v>
      </c>
      <c r="P347" s="158" t="s">
        <v>3065</v>
      </c>
      <c r="Q347" s="158"/>
      <c r="R347" s="73" t="s">
        <v>3113</v>
      </c>
    </row>
    <row r="348" spans="1:18" ht="38.25" hidden="1">
      <c r="A348" s="77">
        <f t="shared" si="5"/>
        <v>314</v>
      </c>
      <c r="B348" s="77"/>
      <c r="C348" s="77"/>
      <c r="D348" s="77">
        <v>1</v>
      </c>
      <c r="E348" s="77"/>
      <c r="F348" s="77" t="s">
        <v>342</v>
      </c>
      <c r="G348" s="77" t="s">
        <v>343</v>
      </c>
      <c r="H348" s="74">
        <v>6</v>
      </c>
      <c r="I348" s="77" t="s">
        <v>167</v>
      </c>
      <c r="J348" s="77">
        <v>39</v>
      </c>
      <c r="K348" s="77">
        <v>49</v>
      </c>
      <c r="L348" s="77" t="s">
        <v>49</v>
      </c>
      <c r="M348" s="77"/>
      <c r="N348" s="78" t="s">
        <v>428</v>
      </c>
      <c r="O348" s="78" t="s">
        <v>429</v>
      </c>
      <c r="P348" s="157" t="s">
        <v>3194</v>
      </c>
      <c r="Q348" s="157"/>
      <c r="R348" s="78" t="s">
        <v>3334</v>
      </c>
    </row>
    <row r="349" spans="1:18" hidden="1">
      <c r="A349" s="70">
        <f t="shared" si="5"/>
        <v>315</v>
      </c>
      <c r="B349" s="70"/>
      <c r="C349" s="70"/>
      <c r="D349" s="70">
        <v>1</v>
      </c>
      <c r="E349" s="70"/>
      <c r="F349" s="70" t="s">
        <v>483</v>
      </c>
      <c r="G349" s="15" t="s">
        <v>484</v>
      </c>
      <c r="H349" s="74">
        <v>6</v>
      </c>
      <c r="I349" s="70" t="s">
        <v>111</v>
      </c>
      <c r="J349" s="70">
        <v>39</v>
      </c>
      <c r="K349" s="70">
        <v>23</v>
      </c>
      <c r="L349" s="70" t="s">
        <v>49</v>
      </c>
      <c r="M349" s="15" t="s">
        <v>485</v>
      </c>
      <c r="N349" s="73" t="s">
        <v>612</v>
      </c>
      <c r="O349" s="78"/>
      <c r="P349" s="158" t="s">
        <v>3065</v>
      </c>
      <c r="Q349" s="158"/>
      <c r="R349" s="73" t="s">
        <v>3114</v>
      </c>
    </row>
    <row r="350" spans="1:18" ht="25.5" hidden="1">
      <c r="A350" s="264">
        <f t="shared" si="5"/>
        <v>316</v>
      </c>
      <c r="B350" s="264"/>
      <c r="C350" s="264"/>
      <c r="D350" s="264">
        <v>1</v>
      </c>
      <c r="E350" s="264"/>
      <c r="F350" s="264" t="s">
        <v>483</v>
      </c>
      <c r="G350" s="264" t="s">
        <v>484</v>
      </c>
      <c r="H350" s="274">
        <v>6</v>
      </c>
      <c r="I350" s="264" t="s">
        <v>167</v>
      </c>
      <c r="J350" s="264">
        <v>39</v>
      </c>
      <c r="K350" s="264">
        <v>45</v>
      </c>
      <c r="L350" s="264" t="s">
        <v>49</v>
      </c>
      <c r="M350" s="264" t="s">
        <v>485</v>
      </c>
      <c r="N350" s="269" t="s">
        <v>613</v>
      </c>
      <c r="O350" s="269" t="s">
        <v>555</v>
      </c>
      <c r="P350" s="297" t="s">
        <v>3065</v>
      </c>
      <c r="Q350" s="297"/>
      <c r="R350" s="269" t="s">
        <v>3118</v>
      </c>
    </row>
    <row r="351" spans="1:18" ht="25.5" hidden="1">
      <c r="A351" s="264">
        <f t="shared" si="5"/>
        <v>317</v>
      </c>
      <c r="B351" s="264"/>
      <c r="C351" s="264"/>
      <c r="D351" s="264">
        <v>1</v>
      </c>
      <c r="E351" s="264"/>
      <c r="F351" s="264" t="s">
        <v>978</v>
      </c>
      <c r="G351" s="264" t="s">
        <v>979</v>
      </c>
      <c r="H351" s="274">
        <v>6</v>
      </c>
      <c r="I351" s="264" t="s">
        <v>111</v>
      </c>
      <c r="J351" s="264">
        <v>39</v>
      </c>
      <c r="K351" s="264" t="s">
        <v>988</v>
      </c>
      <c r="L351" s="264" t="s">
        <v>49</v>
      </c>
      <c r="M351" s="264" t="s">
        <v>485</v>
      </c>
      <c r="N351" s="269" t="s">
        <v>989</v>
      </c>
      <c r="O351" s="269" t="s">
        <v>990</v>
      </c>
      <c r="P351" s="297" t="s">
        <v>3194</v>
      </c>
      <c r="Q351" s="297"/>
      <c r="R351" s="269" t="s">
        <v>3334</v>
      </c>
    </row>
    <row r="352" spans="1:18" hidden="1">
      <c r="A352" s="70">
        <f t="shared" si="5"/>
        <v>318</v>
      </c>
      <c r="B352" s="70"/>
      <c r="C352" s="70"/>
      <c r="D352" s="70">
        <v>1</v>
      </c>
      <c r="E352" s="70"/>
      <c r="F352" s="70" t="s">
        <v>3850</v>
      </c>
      <c r="G352" s="15" t="s">
        <v>1022</v>
      </c>
      <c r="H352" s="74">
        <v>6</v>
      </c>
      <c r="I352" s="70">
        <v>4</v>
      </c>
      <c r="J352" s="70">
        <v>39</v>
      </c>
      <c r="K352" s="70">
        <v>23</v>
      </c>
      <c r="L352" s="70" t="s">
        <v>1023</v>
      </c>
      <c r="M352" s="15"/>
      <c r="N352" s="73" t="s">
        <v>3874</v>
      </c>
      <c r="O352" s="78"/>
      <c r="P352" s="158" t="s">
        <v>3065</v>
      </c>
      <c r="Q352" s="158"/>
      <c r="R352" s="73" t="s">
        <v>3114</v>
      </c>
    </row>
    <row r="353" spans="1:18" hidden="1">
      <c r="A353" s="70">
        <f t="shared" si="5"/>
        <v>319</v>
      </c>
      <c r="B353" s="70"/>
      <c r="C353" s="70"/>
      <c r="D353" s="70">
        <v>1</v>
      </c>
      <c r="E353" s="70"/>
      <c r="F353" s="70" t="s">
        <v>3850</v>
      </c>
      <c r="G353" s="15" t="s">
        <v>1022</v>
      </c>
      <c r="H353" s="74">
        <v>6</v>
      </c>
      <c r="I353" s="70">
        <v>4</v>
      </c>
      <c r="J353" s="70">
        <v>39</v>
      </c>
      <c r="K353" s="70">
        <v>30</v>
      </c>
      <c r="L353" s="70" t="s">
        <v>1023</v>
      </c>
      <c r="M353" s="15"/>
      <c r="N353" s="73" t="s">
        <v>3874</v>
      </c>
      <c r="O353" s="78"/>
      <c r="P353" s="158" t="s">
        <v>3065</v>
      </c>
      <c r="Q353" s="158"/>
      <c r="R353" s="73" t="s">
        <v>3114</v>
      </c>
    </row>
    <row r="354" spans="1:18" hidden="1">
      <c r="A354" s="70">
        <f t="shared" si="5"/>
        <v>320</v>
      </c>
      <c r="B354" s="70"/>
      <c r="C354" s="70"/>
      <c r="D354" s="70">
        <v>1</v>
      </c>
      <c r="E354" s="70"/>
      <c r="F354" s="70" t="s">
        <v>1038</v>
      </c>
      <c r="G354" s="15" t="s">
        <v>1039</v>
      </c>
      <c r="H354" s="74">
        <v>6</v>
      </c>
      <c r="I354" s="70" t="s">
        <v>111</v>
      </c>
      <c r="J354" s="70">
        <v>39</v>
      </c>
      <c r="K354" s="70">
        <v>23</v>
      </c>
      <c r="L354" s="70" t="s">
        <v>49</v>
      </c>
      <c r="M354" s="15"/>
      <c r="N354" s="73" t="s">
        <v>1040</v>
      </c>
      <c r="O354" s="73" t="s">
        <v>1041</v>
      </c>
      <c r="P354" s="158" t="s">
        <v>3065</v>
      </c>
      <c r="Q354" s="158"/>
      <c r="R354" s="73" t="s">
        <v>3114</v>
      </c>
    </row>
    <row r="355" spans="1:18" ht="38.25" hidden="1">
      <c r="A355" s="264">
        <f t="shared" si="5"/>
        <v>321</v>
      </c>
      <c r="B355" s="264"/>
      <c r="C355" s="264"/>
      <c r="D355" s="264">
        <v>1</v>
      </c>
      <c r="E355" s="264"/>
      <c r="F355" s="264" t="s">
        <v>1062</v>
      </c>
      <c r="G355" s="264" t="s">
        <v>250</v>
      </c>
      <c r="H355" s="274">
        <v>6</v>
      </c>
      <c r="I355" s="270" t="s">
        <v>111</v>
      </c>
      <c r="J355" s="317">
        <v>39</v>
      </c>
      <c r="K355" s="298" t="s">
        <v>1069</v>
      </c>
      <c r="L355" s="264" t="s">
        <v>49</v>
      </c>
      <c r="M355" s="264" t="s">
        <v>63</v>
      </c>
      <c r="N355" s="269" t="s">
        <v>1070</v>
      </c>
      <c r="O355" s="269" t="s">
        <v>1071</v>
      </c>
      <c r="P355" s="297" t="s">
        <v>3194</v>
      </c>
      <c r="Q355" s="297"/>
      <c r="R355" s="269" t="s">
        <v>3322</v>
      </c>
    </row>
    <row r="356" spans="1:18" ht="38.25" hidden="1">
      <c r="A356" s="264">
        <f t="shared" si="5"/>
        <v>322</v>
      </c>
      <c r="B356" s="264"/>
      <c r="C356" s="264"/>
      <c r="D356" s="264">
        <v>1</v>
      </c>
      <c r="E356" s="264"/>
      <c r="F356" s="264" t="s">
        <v>1062</v>
      </c>
      <c r="G356" s="264" t="s">
        <v>250</v>
      </c>
      <c r="H356" s="274">
        <v>6</v>
      </c>
      <c r="I356" s="270" t="s">
        <v>111</v>
      </c>
      <c r="J356" s="317">
        <v>39</v>
      </c>
      <c r="K356" s="298" t="s">
        <v>1072</v>
      </c>
      <c r="L356" s="264" t="s">
        <v>49</v>
      </c>
      <c r="M356" s="264" t="s">
        <v>63</v>
      </c>
      <c r="N356" s="269" t="s">
        <v>1073</v>
      </c>
      <c r="O356" s="269" t="s">
        <v>1071</v>
      </c>
      <c r="P356" s="297" t="s">
        <v>3194</v>
      </c>
      <c r="Q356" s="297"/>
      <c r="R356" s="269" t="s">
        <v>3322</v>
      </c>
    </row>
    <row r="357" spans="1:18" ht="25.5" hidden="1">
      <c r="A357" s="70">
        <f t="shared" si="5"/>
        <v>323</v>
      </c>
      <c r="B357" s="70"/>
      <c r="C357" s="70"/>
      <c r="D357" s="70">
        <v>1</v>
      </c>
      <c r="E357" s="70"/>
      <c r="F357" s="70" t="s">
        <v>1062</v>
      </c>
      <c r="G357" s="15" t="s">
        <v>250</v>
      </c>
      <c r="H357" s="74">
        <v>6</v>
      </c>
      <c r="I357" s="88" t="s">
        <v>111</v>
      </c>
      <c r="J357" s="156">
        <v>39</v>
      </c>
      <c r="K357" s="72" t="s">
        <v>1072</v>
      </c>
      <c r="L357" s="70" t="s">
        <v>49</v>
      </c>
      <c r="M357" s="15" t="s">
        <v>63</v>
      </c>
      <c r="N357" s="73" t="s">
        <v>1074</v>
      </c>
      <c r="O357" s="73" t="s">
        <v>1075</v>
      </c>
      <c r="P357" s="158" t="s">
        <v>3065</v>
      </c>
      <c r="Q357" s="158"/>
      <c r="R357" s="73" t="s">
        <v>3114</v>
      </c>
    </row>
    <row r="358" spans="1:18" hidden="1">
      <c r="A358" s="70">
        <f t="shared" si="5"/>
        <v>324</v>
      </c>
      <c r="B358" s="70"/>
      <c r="C358" s="70"/>
      <c r="D358" s="70">
        <v>1</v>
      </c>
      <c r="E358" s="70"/>
      <c r="F358" s="70" t="s">
        <v>1062</v>
      </c>
      <c r="G358" s="15" t="s">
        <v>250</v>
      </c>
      <c r="H358" s="74">
        <v>6</v>
      </c>
      <c r="I358" s="88" t="s">
        <v>111</v>
      </c>
      <c r="J358" s="156">
        <v>39</v>
      </c>
      <c r="K358" s="72" t="s">
        <v>1076</v>
      </c>
      <c r="L358" s="70" t="s">
        <v>49</v>
      </c>
      <c r="M358" s="15" t="s">
        <v>63</v>
      </c>
      <c r="N358" s="73" t="s">
        <v>1077</v>
      </c>
      <c r="O358" s="73" t="s">
        <v>1075</v>
      </c>
      <c r="P358" s="158" t="s">
        <v>3065</v>
      </c>
      <c r="Q358" s="158"/>
      <c r="R358" s="73" t="s">
        <v>3114</v>
      </c>
    </row>
    <row r="359" spans="1:18" ht="63.75" hidden="1">
      <c r="A359" s="264">
        <f t="shared" si="5"/>
        <v>325</v>
      </c>
      <c r="B359" s="264"/>
      <c r="C359" s="264"/>
      <c r="D359" s="264">
        <v>1</v>
      </c>
      <c r="E359" s="264"/>
      <c r="F359" s="264" t="s">
        <v>1062</v>
      </c>
      <c r="G359" s="264" t="s">
        <v>250</v>
      </c>
      <c r="H359" s="274">
        <v>6</v>
      </c>
      <c r="I359" s="270" t="s">
        <v>111</v>
      </c>
      <c r="J359" s="317">
        <v>39</v>
      </c>
      <c r="K359" s="298" t="s">
        <v>1078</v>
      </c>
      <c r="L359" s="264" t="s">
        <v>49</v>
      </c>
      <c r="M359" s="264" t="s">
        <v>63</v>
      </c>
      <c r="N359" s="269" t="s">
        <v>1079</v>
      </c>
      <c r="O359" s="269" t="s">
        <v>1080</v>
      </c>
      <c r="P359" s="297" t="s">
        <v>3194</v>
      </c>
      <c r="Q359" s="297"/>
      <c r="R359" s="269" t="s">
        <v>3323</v>
      </c>
    </row>
    <row r="360" spans="1:18" ht="25.5" hidden="1">
      <c r="A360" s="70">
        <f t="shared" si="5"/>
        <v>326</v>
      </c>
      <c r="B360" s="70"/>
      <c r="C360" s="70"/>
      <c r="D360" s="70">
        <v>1</v>
      </c>
      <c r="E360" s="70"/>
      <c r="F360" s="70" t="s">
        <v>1062</v>
      </c>
      <c r="G360" s="15" t="s">
        <v>250</v>
      </c>
      <c r="H360" s="74">
        <v>6</v>
      </c>
      <c r="I360" s="88" t="s">
        <v>167</v>
      </c>
      <c r="J360" s="156">
        <v>39</v>
      </c>
      <c r="K360" s="72" t="s">
        <v>1090</v>
      </c>
      <c r="L360" s="70" t="s">
        <v>49</v>
      </c>
      <c r="M360" s="15" t="s">
        <v>63</v>
      </c>
      <c r="N360" s="73" t="s">
        <v>1091</v>
      </c>
      <c r="O360" s="73" t="s">
        <v>1092</v>
      </c>
      <c r="P360" s="158" t="s">
        <v>3065</v>
      </c>
      <c r="Q360" s="158"/>
      <c r="R360" s="73" t="s">
        <v>3115</v>
      </c>
    </row>
    <row r="361" spans="1:18" ht="25.5" hidden="1">
      <c r="A361" s="70">
        <f t="shared" si="5"/>
        <v>327</v>
      </c>
      <c r="B361" s="70"/>
      <c r="C361" s="70"/>
      <c r="D361" s="70">
        <v>1</v>
      </c>
      <c r="E361" s="70"/>
      <c r="F361" s="70" t="s">
        <v>1128</v>
      </c>
      <c r="G361" s="15" t="s">
        <v>1129</v>
      </c>
      <c r="H361" s="80">
        <v>6</v>
      </c>
      <c r="I361" s="76" t="s">
        <v>111</v>
      </c>
      <c r="J361" s="75">
        <v>39</v>
      </c>
      <c r="K361" s="75">
        <v>23</v>
      </c>
      <c r="L361" s="75" t="s">
        <v>49</v>
      </c>
      <c r="M361" s="15" t="s">
        <v>63</v>
      </c>
      <c r="N361" s="73" t="s">
        <v>1325</v>
      </c>
      <c r="O361" s="73" t="s">
        <v>1326</v>
      </c>
      <c r="P361" s="158" t="s">
        <v>3065</v>
      </c>
      <c r="Q361" s="158"/>
      <c r="R361" s="73" t="s">
        <v>3114</v>
      </c>
    </row>
    <row r="362" spans="1:18" ht="25.5" hidden="1">
      <c r="A362" s="70">
        <f t="shared" si="5"/>
        <v>328</v>
      </c>
      <c r="B362" s="70"/>
      <c r="C362" s="70"/>
      <c r="D362" s="70">
        <v>1</v>
      </c>
      <c r="E362" s="70"/>
      <c r="F362" s="70" t="s">
        <v>1128</v>
      </c>
      <c r="G362" s="15" t="s">
        <v>1129</v>
      </c>
      <c r="H362" s="75">
        <v>6</v>
      </c>
      <c r="I362" s="76" t="s">
        <v>111</v>
      </c>
      <c r="J362" s="75">
        <v>39</v>
      </c>
      <c r="K362" s="75"/>
      <c r="L362" s="75" t="s">
        <v>49</v>
      </c>
      <c r="M362" s="15" t="s">
        <v>63</v>
      </c>
      <c r="N362" s="73" t="s">
        <v>1327</v>
      </c>
      <c r="O362" s="73" t="s">
        <v>1328</v>
      </c>
      <c r="P362" s="158" t="s">
        <v>3065</v>
      </c>
      <c r="Q362" s="158"/>
      <c r="R362" s="73" t="s">
        <v>3114</v>
      </c>
    </row>
    <row r="363" spans="1:18" ht="25.5" hidden="1">
      <c r="A363" s="264">
        <f t="shared" si="5"/>
        <v>329</v>
      </c>
      <c r="B363" s="264"/>
      <c r="C363" s="264"/>
      <c r="D363" s="264">
        <v>1</v>
      </c>
      <c r="E363" s="264"/>
      <c r="F363" s="264" t="s">
        <v>1539</v>
      </c>
      <c r="G363" s="264" t="s">
        <v>979</v>
      </c>
      <c r="H363" s="313">
        <v>6</v>
      </c>
      <c r="I363" s="297">
        <v>6.4</v>
      </c>
      <c r="J363" s="297">
        <v>39</v>
      </c>
      <c r="K363" s="319" t="s">
        <v>1554</v>
      </c>
      <c r="L363" s="297" t="s">
        <v>49</v>
      </c>
      <c r="M363" s="297" t="s">
        <v>485</v>
      </c>
      <c r="N363" s="269" t="s">
        <v>1555</v>
      </c>
      <c r="O363" s="269" t="s">
        <v>1543</v>
      </c>
      <c r="P363" s="297" t="s">
        <v>3194</v>
      </c>
      <c r="Q363" s="297"/>
      <c r="R363" s="269" t="s">
        <v>3323</v>
      </c>
    </row>
    <row r="364" spans="1:18" ht="25.5" hidden="1">
      <c r="A364" s="70">
        <f t="shared" si="5"/>
        <v>330</v>
      </c>
      <c r="B364" s="70"/>
      <c r="C364" s="70"/>
      <c r="D364" s="70">
        <v>1</v>
      </c>
      <c r="E364" s="70"/>
      <c r="F364" s="70" t="s">
        <v>1539</v>
      </c>
      <c r="G364" s="15" t="s">
        <v>979</v>
      </c>
      <c r="H364" s="157">
        <v>6</v>
      </c>
      <c r="I364" s="158">
        <v>6.4</v>
      </c>
      <c r="J364" s="158">
        <v>39</v>
      </c>
      <c r="K364" s="159" t="s">
        <v>112</v>
      </c>
      <c r="L364" s="158" t="s">
        <v>49</v>
      </c>
      <c r="M364" s="22" t="s">
        <v>485</v>
      </c>
      <c r="N364" s="73" t="s">
        <v>1558</v>
      </c>
      <c r="O364" s="73" t="s">
        <v>1548</v>
      </c>
      <c r="P364" s="158" t="s">
        <v>3065</v>
      </c>
      <c r="Q364" s="158"/>
      <c r="R364" s="73" t="s">
        <v>3114</v>
      </c>
    </row>
    <row r="365" spans="1:18" ht="25.5" hidden="1">
      <c r="A365" s="70">
        <f t="shared" si="5"/>
        <v>331</v>
      </c>
      <c r="B365" s="70"/>
      <c r="C365" s="70"/>
      <c r="D365" s="70">
        <v>1</v>
      </c>
      <c r="E365" s="70"/>
      <c r="F365" s="70" t="s">
        <v>1735</v>
      </c>
      <c r="G365" s="15" t="s">
        <v>250</v>
      </c>
      <c r="H365" s="74">
        <v>6</v>
      </c>
      <c r="I365" s="81" t="s">
        <v>111</v>
      </c>
      <c r="J365" s="70">
        <v>39</v>
      </c>
      <c r="K365" s="72" t="s">
        <v>1750</v>
      </c>
      <c r="L365" s="70" t="s">
        <v>49</v>
      </c>
      <c r="M365" s="15" t="s">
        <v>63</v>
      </c>
      <c r="N365" s="73" t="s">
        <v>1751</v>
      </c>
      <c r="O365" s="73" t="s">
        <v>1752</v>
      </c>
      <c r="P365" s="158" t="s">
        <v>3065</v>
      </c>
      <c r="Q365" s="158"/>
      <c r="R365" s="73" t="s">
        <v>3114</v>
      </c>
    </row>
    <row r="366" spans="1:18" ht="51">
      <c r="A366" s="264">
        <f t="shared" si="5"/>
        <v>332</v>
      </c>
      <c r="B366" s="264"/>
      <c r="C366" s="264"/>
      <c r="D366" s="264">
        <v>1</v>
      </c>
      <c r="E366" s="264"/>
      <c r="F366" s="264" t="s">
        <v>1895</v>
      </c>
      <c r="G366" s="271" t="s">
        <v>66</v>
      </c>
      <c r="H366" s="270">
        <v>6</v>
      </c>
      <c r="I366" s="272">
        <v>6.4</v>
      </c>
      <c r="J366" s="264">
        <v>39</v>
      </c>
      <c r="K366" s="264">
        <v>5</v>
      </c>
      <c r="L366" s="264" t="s">
        <v>49</v>
      </c>
      <c r="M366" s="271" t="s">
        <v>63</v>
      </c>
      <c r="N366" s="269" t="s">
        <v>2280</v>
      </c>
      <c r="O366" s="269" t="s">
        <v>1897</v>
      </c>
      <c r="P366" s="297" t="s">
        <v>3194</v>
      </c>
      <c r="Q366" s="297" t="s">
        <v>3093</v>
      </c>
      <c r="R366" s="269" t="s">
        <v>3274</v>
      </c>
    </row>
    <row r="367" spans="1:18" ht="89.25">
      <c r="A367" s="264">
        <f t="shared" si="5"/>
        <v>333</v>
      </c>
      <c r="B367" s="264"/>
      <c r="C367" s="264"/>
      <c r="D367" s="264">
        <v>1</v>
      </c>
      <c r="E367" s="264"/>
      <c r="F367" s="264" t="s">
        <v>1895</v>
      </c>
      <c r="G367" s="271" t="s">
        <v>66</v>
      </c>
      <c r="H367" s="270">
        <v>6</v>
      </c>
      <c r="I367" s="272">
        <v>6.4</v>
      </c>
      <c r="J367" s="264">
        <v>39</v>
      </c>
      <c r="K367" s="264">
        <v>12</v>
      </c>
      <c r="L367" s="264" t="s">
        <v>49</v>
      </c>
      <c r="M367" s="271" t="s">
        <v>63</v>
      </c>
      <c r="N367" s="269" t="s">
        <v>2281</v>
      </c>
      <c r="O367" s="269" t="s">
        <v>2282</v>
      </c>
      <c r="P367" s="297" t="s">
        <v>3194</v>
      </c>
      <c r="Q367" s="297" t="s">
        <v>3963</v>
      </c>
      <c r="R367" s="269" t="s">
        <v>3323</v>
      </c>
    </row>
    <row r="368" spans="1:18" ht="63.75">
      <c r="A368" s="264">
        <f t="shared" si="5"/>
        <v>334</v>
      </c>
      <c r="B368" s="264"/>
      <c r="C368" s="264"/>
      <c r="D368" s="264">
        <v>1</v>
      </c>
      <c r="E368" s="264"/>
      <c r="F368" s="264" t="s">
        <v>1895</v>
      </c>
      <c r="G368" s="271" t="s">
        <v>66</v>
      </c>
      <c r="H368" s="270">
        <v>6</v>
      </c>
      <c r="I368" s="272">
        <v>6.4</v>
      </c>
      <c r="J368" s="264">
        <v>39</v>
      </c>
      <c r="K368" s="264">
        <v>22</v>
      </c>
      <c r="L368" s="264" t="s">
        <v>49</v>
      </c>
      <c r="M368" s="271" t="s">
        <v>63</v>
      </c>
      <c r="N368" s="269" t="s">
        <v>2283</v>
      </c>
      <c r="O368" s="269" t="s">
        <v>2284</v>
      </c>
      <c r="P368" s="297" t="s">
        <v>3194</v>
      </c>
      <c r="Q368" s="297" t="s">
        <v>3093</v>
      </c>
      <c r="R368" s="269" t="s">
        <v>3381</v>
      </c>
    </row>
    <row r="369" spans="1:18" ht="63.75">
      <c r="A369" s="264">
        <f t="shared" si="5"/>
        <v>335</v>
      </c>
      <c r="B369" s="264"/>
      <c r="C369" s="264"/>
      <c r="D369" s="264">
        <v>1</v>
      </c>
      <c r="E369" s="264"/>
      <c r="F369" s="264" t="s">
        <v>1895</v>
      </c>
      <c r="G369" s="271" t="s">
        <v>66</v>
      </c>
      <c r="H369" s="270">
        <v>6</v>
      </c>
      <c r="I369" s="272">
        <v>6.4</v>
      </c>
      <c r="J369" s="264">
        <v>39</v>
      </c>
      <c r="K369" s="264">
        <v>26</v>
      </c>
      <c r="L369" s="264" t="s">
        <v>49</v>
      </c>
      <c r="M369" s="271" t="s">
        <v>63</v>
      </c>
      <c r="N369" s="269" t="s">
        <v>2285</v>
      </c>
      <c r="O369" s="269" t="s">
        <v>2286</v>
      </c>
      <c r="P369" s="297" t="s">
        <v>3194</v>
      </c>
      <c r="Q369" s="297" t="s">
        <v>3962</v>
      </c>
      <c r="R369" s="269" t="s">
        <v>3324</v>
      </c>
    </row>
    <row r="370" spans="1:18" ht="51">
      <c r="A370" s="70">
        <f t="shared" si="5"/>
        <v>336</v>
      </c>
      <c r="B370" s="70"/>
      <c r="C370" s="70"/>
      <c r="D370" s="70">
        <v>1</v>
      </c>
      <c r="E370" s="70"/>
      <c r="F370" s="70" t="s">
        <v>1895</v>
      </c>
      <c r="G370" s="16" t="s">
        <v>66</v>
      </c>
      <c r="H370" s="88">
        <v>6</v>
      </c>
      <c r="I370" s="81">
        <v>6.4</v>
      </c>
      <c r="J370" s="70">
        <v>39</v>
      </c>
      <c r="K370" s="70">
        <v>27</v>
      </c>
      <c r="L370" s="70" t="s">
        <v>49</v>
      </c>
      <c r="M370" s="16" t="s">
        <v>63</v>
      </c>
      <c r="N370" s="73" t="s">
        <v>2287</v>
      </c>
      <c r="O370" s="73" t="s">
        <v>2288</v>
      </c>
      <c r="P370" s="158" t="s">
        <v>3065</v>
      </c>
      <c r="Q370" s="158" t="s">
        <v>3963</v>
      </c>
      <c r="R370" s="73" t="s">
        <v>3114</v>
      </c>
    </row>
    <row r="371" spans="1:18" ht="38.25">
      <c r="A371" s="264">
        <f t="shared" si="5"/>
        <v>337</v>
      </c>
      <c r="B371" s="264"/>
      <c r="C371" s="264"/>
      <c r="D371" s="264">
        <v>1</v>
      </c>
      <c r="E371" s="264"/>
      <c r="F371" s="264" t="s">
        <v>1895</v>
      </c>
      <c r="G371" s="271" t="s">
        <v>66</v>
      </c>
      <c r="H371" s="270">
        <v>6</v>
      </c>
      <c r="I371" s="272">
        <v>6.4</v>
      </c>
      <c r="J371" s="264">
        <v>39</v>
      </c>
      <c r="K371" s="264">
        <v>43</v>
      </c>
      <c r="L371" s="264" t="s">
        <v>49</v>
      </c>
      <c r="M371" s="271" t="s">
        <v>63</v>
      </c>
      <c r="N371" s="269" t="s">
        <v>2289</v>
      </c>
      <c r="O371" s="269" t="s">
        <v>2290</v>
      </c>
      <c r="P371" s="313" t="s">
        <v>3065</v>
      </c>
      <c r="Q371" s="297" t="s">
        <v>3963</v>
      </c>
      <c r="R371" s="269" t="s">
        <v>3875</v>
      </c>
    </row>
    <row r="372" spans="1:18" ht="38.25">
      <c r="A372" s="70">
        <f t="shared" si="5"/>
        <v>338</v>
      </c>
      <c r="B372" s="70"/>
      <c r="C372" s="70"/>
      <c r="D372" s="70">
        <v>1</v>
      </c>
      <c r="E372" s="70"/>
      <c r="F372" s="70" t="s">
        <v>1895</v>
      </c>
      <c r="G372" s="77" t="s">
        <v>66</v>
      </c>
      <c r="H372" s="88">
        <v>6</v>
      </c>
      <c r="I372" s="81">
        <v>6.4</v>
      </c>
      <c r="J372" s="70">
        <v>39</v>
      </c>
      <c r="K372" s="70">
        <v>45</v>
      </c>
      <c r="L372" s="70" t="s">
        <v>49</v>
      </c>
      <c r="M372" s="77" t="s">
        <v>63</v>
      </c>
      <c r="N372" s="73" t="s">
        <v>2291</v>
      </c>
      <c r="O372" s="73" t="s">
        <v>2292</v>
      </c>
      <c r="P372" s="157" t="s">
        <v>3065</v>
      </c>
      <c r="Q372" s="158" t="s">
        <v>3963</v>
      </c>
      <c r="R372" s="73" t="s">
        <v>3876</v>
      </c>
    </row>
    <row r="373" spans="1:18" ht="76.5">
      <c r="A373" s="264">
        <f t="shared" si="5"/>
        <v>339</v>
      </c>
      <c r="B373" s="264"/>
      <c r="C373" s="264"/>
      <c r="D373" s="264">
        <v>1</v>
      </c>
      <c r="E373" s="264"/>
      <c r="F373" s="264" t="s">
        <v>1895</v>
      </c>
      <c r="G373" s="271" t="s">
        <v>66</v>
      </c>
      <c r="H373" s="270">
        <v>6</v>
      </c>
      <c r="I373" s="272">
        <v>6.4</v>
      </c>
      <c r="J373" s="264">
        <v>39</v>
      </c>
      <c r="K373" s="264">
        <v>39</v>
      </c>
      <c r="L373" s="264" t="s">
        <v>49</v>
      </c>
      <c r="M373" s="271" t="s">
        <v>63</v>
      </c>
      <c r="N373" s="269" t="s">
        <v>2293</v>
      </c>
      <c r="O373" s="269" t="s">
        <v>2294</v>
      </c>
      <c r="P373" s="313" t="s">
        <v>3065</v>
      </c>
      <c r="Q373" s="297" t="s">
        <v>3093</v>
      </c>
      <c r="R373" s="269" t="s">
        <v>3106</v>
      </c>
    </row>
    <row r="374" spans="1:18" ht="63.75">
      <c r="A374" s="70">
        <f t="shared" si="5"/>
        <v>340</v>
      </c>
      <c r="B374" s="70"/>
      <c r="C374" s="70"/>
      <c r="D374" s="70">
        <v>1</v>
      </c>
      <c r="E374" s="70"/>
      <c r="F374" s="70" t="s">
        <v>1895</v>
      </c>
      <c r="G374" s="16" t="s">
        <v>66</v>
      </c>
      <c r="H374" s="88">
        <v>6</v>
      </c>
      <c r="I374" s="81">
        <v>6.4</v>
      </c>
      <c r="J374" s="70">
        <v>39</v>
      </c>
      <c r="K374" s="70">
        <v>43</v>
      </c>
      <c r="L374" s="70" t="s">
        <v>49</v>
      </c>
      <c r="M374" s="16" t="s">
        <v>63</v>
      </c>
      <c r="N374" s="73" t="s">
        <v>2295</v>
      </c>
      <c r="O374" s="73" t="s">
        <v>2296</v>
      </c>
      <c r="P374" s="157" t="s">
        <v>3065</v>
      </c>
      <c r="Q374" s="158" t="s">
        <v>3962</v>
      </c>
      <c r="R374" s="73" t="s">
        <v>3979</v>
      </c>
    </row>
    <row r="375" spans="1:18" ht="38.25">
      <c r="A375" s="264">
        <f t="shared" si="5"/>
        <v>341</v>
      </c>
      <c r="B375" s="264"/>
      <c r="C375" s="264"/>
      <c r="D375" s="264">
        <v>1</v>
      </c>
      <c r="E375" s="264"/>
      <c r="F375" s="264" t="s">
        <v>1895</v>
      </c>
      <c r="G375" s="271" t="s">
        <v>66</v>
      </c>
      <c r="H375" s="270">
        <v>6</v>
      </c>
      <c r="I375" s="272">
        <v>6.4</v>
      </c>
      <c r="J375" s="264">
        <v>39</v>
      </c>
      <c r="K375" s="264">
        <v>39</v>
      </c>
      <c r="L375" s="264" t="s">
        <v>49</v>
      </c>
      <c r="M375" s="271" t="s">
        <v>63</v>
      </c>
      <c r="N375" s="269" t="s">
        <v>2297</v>
      </c>
      <c r="O375" s="269" t="s">
        <v>2298</v>
      </c>
      <c r="P375" s="313" t="s">
        <v>3065</v>
      </c>
      <c r="Q375" s="297" t="s">
        <v>3093</v>
      </c>
      <c r="R375" s="269" t="s">
        <v>3119</v>
      </c>
    </row>
    <row r="376" spans="1:18" ht="38.25" hidden="1">
      <c r="A376" s="264">
        <f t="shared" si="5"/>
        <v>342</v>
      </c>
      <c r="B376" s="264"/>
      <c r="C376" s="264"/>
      <c r="D376" s="264">
        <v>1</v>
      </c>
      <c r="E376" s="264"/>
      <c r="F376" s="264" t="s">
        <v>2388</v>
      </c>
      <c r="G376" s="264" t="s">
        <v>485</v>
      </c>
      <c r="H376" s="270" t="s">
        <v>111</v>
      </c>
      <c r="I376" s="269"/>
      <c r="J376" s="264">
        <v>39</v>
      </c>
      <c r="K376" s="264"/>
      <c r="L376" s="264" t="s">
        <v>49</v>
      </c>
      <c r="M376" s="264"/>
      <c r="N376" s="269" t="s">
        <v>2454</v>
      </c>
      <c r="O376" s="269" t="s">
        <v>2455</v>
      </c>
      <c r="P376" s="297" t="s">
        <v>3194</v>
      </c>
      <c r="Q376" s="297"/>
      <c r="R376" s="269" t="s">
        <v>3382</v>
      </c>
    </row>
    <row r="377" spans="1:18" ht="51" hidden="1">
      <c r="A377" s="264">
        <f t="shared" si="5"/>
        <v>343</v>
      </c>
      <c r="B377" s="264"/>
      <c r="C377" s="264"/>
      <c r="D377" s="264">
        <v>1</v>
      </c>
      <c r="E377" s="264"/>
      <c r="F377" s="264" t="s">
        <v>2388</v>
      </c>
      <c r="G377" s="264" t="s">
        <v>485</v>
      </c>
      <c r="H377" s="270" t="s">
        <v>111</v>
      </c>
      <c r="I377" s="269" t="s">
        <v>2456</v>
      </c>
      <c r="J377" s="264">
        <v>39</v>
      </c>
      <c r="K377" s="264"/>
      <c r="L377" s="264" t="s">
        <v>49</v>
      </c>
      <c r="M377" s="264"/>
      <c r="N377" s="269" t="s">
        <v>2457</v>
      </c>
      <c r="O377" s="269" t="s">
        <v>2458</v>
      </c>
      <c r="P377" s="297" t="s">
        <v>3194</v>
      </c>
      <c r="Q377" s="297"/>
      <c r="R377" s="269" t="s">
        <v>3442</v>
      </c>
    </row>
    <row r="378" spans="1:18" ht="38.25" hidden="1">
      <c r="A378" s="264">
        <f t="shared" si="5"/>
        <v>344</v>
      </c>
      <c r="B378" s="264"/>
      <c r="C378" s="264"/>
      <c r="D378" s="264">
        <v>1</v>
      </c>
      <c r="E378" s="264"/>
      <c r="F378" s="264" t="s">
        <v>2388</v>
      </c>
      <c r="G378" s="264" t="s">
        <v>485</v>
      </c>
      <c r="H378" s="270" t="s">
        <v>571</v>
      </c>
      <c r="I378" s="269" t="s">
        <v>2456</v>
      </c>
      <c r="J378" s="264">
        <v>39</v>
      </c>
      <c r="K378" s="264"/>
      <c r="L378" s="264" t="s">
        <v>49</v>
      </c>
      <c r="M378" s="264"/>
      <c r="N378" s="269" t="s">
        <v>2459</v>
      </c>
      <c r="O378" s="269" t="s">
        <v>2460</v>
      </c>
      <c r="P378" s="297" t="s">
        <v>3065</v>
      </c>
      <c r="Q378" s="297"/>
      <c r="R378" s="269" t="s">
        <v>3136</v>
      </c>
    </row>
    <row r="379" spans="1:18" ht="102" hidden="1">
      <c r="A379" s="264">
        <f t="shared" si="5"/>
        <v>345</v>
      </c>
      <c r="B379" s="264"/>
      <c r="C379" s="264"/>
      <c r="D379" s="264">
        <v>1</v>
      </c>
      <c r="E379" s="264"/>
      <c r="F379" s="264" t="s">
        <v>2388</v>
      </c>
      <c r="G379" s="264" t="s">
        <v>485</v>
      </c>
      <c r="H379" s="270" t="s">
        <v>571</v>
      </c>
      <c r="I379" s="269" t="s">
        <v>2456</v>
      </c>
      <c r="J379" s="264">
        <v>39</v>
      </c>
      <c r="K379" s="264"/>
      <c r="L379" s="264" t="s">
        <v>49</v>
      </c>
      <c r="M379" s="264"/>
      <c r="N379" s="269" t="s">
        <v>2461</v>
      </c>
      <c r="O379" s="269" t="s">
        <v>2462</v>
      </c>
      <c r="P379" s="297" t="s">
        <v>3065</v>
      </c>
      <c r="Q379" s="297"/>
      <c r="R379" s="269" t="s">
        <v>3137</v>
      </c>
    </row>
    <row r="380" spans="1:18" ht="25.5" hidden="1">
      <c r="A380" s="264">
        <f t="shared" si="5"/>
        <v>346</v>
      </c>
      <c r="B380" s="264"/>
      <c r="C380" s="264"/>
      <c r="D380" s="264">
        <v>1</v>
      </c>
      <c r="E380" s="264"/>
      <c r="F380" s="264" t="s">
        <v>978</v>
      </c>
      <c r="G380" s="264" t="s">
        <v>979</v>
      </c>
      <c r="H380" s="274">
        <v>6</v>
      </c>
      <c r="I380" s="264" t="s">
        <v>167</v>
      </c>
      <c r="J380" s="320">
        <v>39</v>
      </c>
      <c r="K380" s="264" t="s">
        <v>991</v>
      </c>
      <c r="L380" s="264" t="s">
        <v>49</v>
      </c>
      <c r="M380" s="264" t="s">
        <v>485</v>
      </c>
      <c r="N380" s="269" t="s">
        <v>992</v>
      </c>
      <c r="O380" s="269" t="s">
        <v>990</v>
      </c>
      <c r="P380" s="297" t="s">
        <v>3194</v>
      </c>
      <c r="Q380" s="297"/>
      <c r="R380" s="269" t="s">
        <v>3334</v>
      </c>
    </row>
    <row r="381" spans="1:18" ht="78.75" hidden="1">
      <c r="A381" s="264">
        <f t="shared" si="5"/>
        <v>347</v>
      </c>
      <c r="B381" s="264"/>
      <c r="C381" s="264"/>
      <c r="D381" s="264">
        <v>1</v>
      </c>
      <c r="E381" s="264"/>
      <c r="F381" s="264" t="s">
        <v>1683</v>
      </c>
      <c r="G381" s="264" t="s">
        <v>484</v>
      </c>
      <c r="H381" s="274">
        <v>6</v>
      </c>
      <c r="I381" s="264" t="s">
        <v>111</v>
      </c>
      <c r="J381" s="264">
        <v>39</v>
      </c>
      <c r="K381" s="264"/>
      <c r="L381" s="264" t="s">
        <v>1685</v>
      </c>
      <c r="M381" s="264"/>
      <c r="N381" s="318" t="s">
        <v>1714</v>
      </c>
      <c r="O381" s="273" t="s">
        <v>1715</v>
      </c>
      <c r="P381" s="297" t="s">
        <v>3059</v>
      </c>
      <c r="Q381" s="297"/>
      <c r="R381" s="269" t="s">
        <v>3114</v>
      </c>
    </row>
    <row r="382" spans="1:18" ht="204.75" hidden="1">
      <c r="A382" s="70">
        <f t="shared" si="5"/>
        <v>348</v>
      </c>
      <c r="B382" s="70"/>
      <c r="C382" s="70"/>
      <c r="D382" s="70">
        <v>1</v>
      </c>
      <c r="E382" s="70"/>
      <c r="F382" s="70" t="s">
        <v>1683</v>
      </c>
      <c r="G382" s="15" t="s">
        <v>484</v>
      </c>
      <c r="H382" s="74">
        <v>6</v>
      </c>
      <c r="I382" s="70" t="s">
        <v>167</v>
      </c>
      <c r="J382" s="70">
        <v>39</v>
      </c>
      <c r="K382" s="70"/>
      <c r="L382" s="70" t="s">
        <v>1685</v>
      </c>
      <c r="M382" s="15"/>
      <c r="N382" s="160" t="s">
        <v>1719</v>
      </c>
      <c r="O382" s="78" t="s">
        <v>1720</v>
      </c>
      <c r="P382" s="158" t="s">
        <v>3065</v>
      </c>
      <c r="Q382" s="158"/>
      <c r="R382" s="73" t="s">
        <v>3138</v>
      </c>
    </row>
    <row r="383" spans="1:18" ht="38.25" hidden="1">
      <c r="A383" s="70">
        <f t="shared" si="5"/>
        <v>349</v>
      </c>
      <c r="B383" s="70"/>
      <c r="C383" s="70"/>
      <c r="D383" s="70">
        <v>1</v>
      </c>
      <c r="E383" s="70"/>
      <c r="F383" s="70" t="s">
        <v>342</v>
      </c>
      <c r="G383" s="15" t="s">
        <v>343</v>
      </c>
      <c r="H383" s="74">
        <v>6</v>
      </c>
      <c r="I383" s="70" t="s">
        <v>167</v>
      </c>
      <c r="J383" s="70">
        <v>40</v>
      </c>
      <c r="K383" s="70">
        <v>27</v>
      </c>
      <c r="L383" s="70" t="s">
        <v>49</v>
      </c>
      <c r="M383" s="15"/>
      <c r="N383" s="73" t="s">
        <v>430</v>
      </c>
      <c r="O383" s="73" t="s">
        <v>431</v>
      </c>
      <c r="P383" s="158" t="s">
        <v>3065</v>
      </c>
      <c r="Q383" s="158"/>
      <c r="R383" s="73" t="s">
        <v>3127</v>
      </c>
    </row>
    <row r="384" spans="1:18" ht="38.25" hidden="1">
      <c r="A384" s="70">
        <f t="shared" si="5"/>
        <v>350</v>
      </c>
      <c r="B384" s="70"/>
      <c r="C384" s="70"/>
      <c r="D384" s="70">
        <v>1</v>
      </c>
      <c r="E384" s="70"/>
      <c r="F384" s="70" t="s">
        <v>342</v>
      </c>
      <c r="G384" s="15" t="s">
        <v>343</v>
      </c>
      <c r="H384" s="74">
        <v>6</v>
      </c>
      <c r="I384" s="70" t="s">
        <v>167</v>
      </c>
      <c r="J384" s="70">
        <v>40</v>
      </c>
      <c r="K384" s="70">
        <v>37</v>
      </c>
      <c r="L384" s="70" t="s">
        <v>49</v>
      </c>
      <c r="M384" s="15"/>
      <c r="N384" s="73" t="s">
        <v>432</v>
      </c>
      <c r="O384" s="73" t="s">
        <v>433</v>
      </c>
      <c r="P384" s="158" t="s">
        <v>3061</v>
      </c>
      <c r="Q384" s="158"/>
      <c r="R384" s="73" t="s">
        <v>3128</v>
      </c>
    </row>
    <row r="385" spans="1:18" ht="38.25" hidden="1">
      <c r="A385" s="70">
        <f t="shared" si="5"/>
        <v>351</v>
      </c>
      <c r="B385" s="70"/>
      <c r="C385" s="70"/>
      <c r="D385" s="70">
        <v>1</v>
      </c>
      <c r="E385" s="70"/>
      <c r="F385" s="70" t="s">
        <v>342</v>
      </c>
      <c r="G385" s="15" t="s">
        <v>343</v>
      </c>
      <c r="H385" s="74">
        <v>6</v>
      </c>
      <c r="I385" s="70" t="s">
        <v>167</v>
      </c>
      <c r="J385" s="70">
        <v>40</v>
      </c>
      <c r="K385" s="70">
        <v>49</v>
      </c>
      <c r="L385" s="70" t="s">
        <v>49</v>
      </c>
      <c r="M385" s="15"/>
      <c r="N385" s="73" t="s">
        <v>434</v>
      </c>
      <c r="O385" s="73" t="s">
        <v>435</v>
      </c>
      <c r="P385" s="158" t="s">
        <v>3065</v>
      </c>
      <c r="Q385" s="158"/>
      <c r="R385" s="73" t="s">
        <v>3139</v>
      </c>
    </row>
    <row r="386" spans="1:18" ht="25.5" hidden="1">
      <c r="A386" s="264">
        <f t="shared" si="5"/>
        <v>352</v>
      </c>
      <c r="B386" s="264"/>
      <c r="C386" s="264"/>
      <c r="D386" s="264">
        <v>1</v>
      </c>
      <c r="E386" s="264"/>
      <c r="F386" s="264" t="s">
        <v>483</v>
      </c>
      <c r="G386" s="264" t="s">
        <v>484</v>
      </c>
      <c r="H386" s="274">
        <v>6</v>
      </c>
      <c r="I386" s="264" t="s">
        <v>167</v>
      </c>
      <c r="J386" s="264">
        <v>40</v>
      </c>
      <c r="K386" s="264">
        <v>34</v>
      </c>
      <c r="L386" s="264" t="s">
        <v>49</v>
      </c>
      <c r="M386" s="264" t="s">
        <v>485</v>
      </c>
      <c r="N386" s="269" t="s">
        <v>614</v>
      </c>
      <c r="O386" s="269" t="s">
        <v>615</v>
      </c>
      <c r="P386" s="297" t="s">
        <v>3065</v>
      </c>
      <c r="Q386" s="297"/>
      <c r="R386" s="269" t="s">
        <v>3140</v>
      </c>
    </row>
    <row r="387" spans="1:18" ht="38.25" hidden="1">
      <c r="A387" s="264">
        <f t="shared" ref="A387:A450" si="6">A386+1</f>
        <v>353</v>
      </c>
      <c r="B387" s="264"/>
      <c r="C387" s="264"/>
      <c r="D387" s="264">
        <v>1</v>
      </c>
      <c r="E387" s="264"/>
      <c r="F387" s="264" t="s">
        <v>483</v>
      </c>
      <c r="G387" s="264" t="s">
        <v>484</v>
      </c>
      <c r="H387" s="274">
        <v>6</v>
      </c>
      <c r="I387" s="264" t="s">
        <v>167</v>
      </c>
      <c r="J387" s="264">
        <v>40</v>
      </c>
      <c r="K387" s="264">
        <v>36</v>
      </c>
      <c r="L387" s="264" t="s">
        <v>49</v>
      </c>
      <c r="M387" s="264" t="s">
        <v>485</v>
      </c>
      <c r="N387" s="269" t="s">
        <v>616</v>
      </c>
      <c r="O387" s="269" t="s">
        <v>617</v>
      </c>
      <c r="P387" s="297" t="s">
        <v>3065</v>
      </c>
      <c r="Q387" s="297"/>
      <c r="R387" s="269" t="s">
        <v>3106</v>
      </c>
    </row>
    <row r="388" spans="1:18" ht="51" hidden="1">
      <c r="A388" s="70">
        <f t="shared" si="6"/>
        <v>354</v>
      </c>
      <c r="B388" s="70"/>
      <c r="C388" s="70"/>
      <c r="D388" s="70">
        <v>1</v>
      </c>
      <c r="E388" s="70"/>
      <c r="F388" s="70" t="s">
        <v>1062</v>
      </c>
      <c r="G388" s="70" t="s">
        <v>250</v>
      </c>
      <c r="H388" s="74">
        <v>6</v>
      </c>
      <c r="I388" s="88" t="s">
        <v>167</v>
      </c>
      <c r="J388" s="156">
        <v>40</v>
      </c>
      <c r="K388" s="72" t="s">
        <v>1081</v>
      </c>
      <c r="L388" s="70" t="s">
        <v>49</v>
      </c>
      <c r="M388" s="70" t="s">
        <v>63</v>
      </c>
      <c r="N388" s="73" t="s">
        <v>1082</v>
      </c>
      <c r="O388" s="73" t="s">
        <v>1083</v>
      </c>
      <c r="P388" s="158" t="s">
        <v>3065</v>
      </c>
      <c r="Q388" s="158"/>
      <c r="R388" s="73" t="s">
        <v>3877</v>
      </c>
    </row>
    <row r="389" spans="1:18" ht="63.75" hidden="1">
      <c r="A389" s="264">
        <f t="shared" si="6"/>
        <v>355</v>
      </c>
      <c r="B389" s="264"/>
      <c r="C389" s="264"/>
      <c r="D389" s="264">
        <v>1</v>
      </c>
      <c r="E389" s="264"/>
      <c r="F389" s="264" t="s">
        <v>1062</v>
      </c>
      <c r="G389" s="264" t="s">
        <v>250</v>
      </c>
      <c r="H389" s="274">
        <v>6</v>
      </c>
      <c r="I389" s="270" t="s">
        <v>167</v>
      </c>
      <c r="J389" s="317">
        <v>40</v>
      </c>
      <c r="K389" s="298" t="s">
        <v>1084</v>
      </c>
      <c r="L389" s="264" t="s">
        <v>49</v>
      </c>
      <c r="M389" s="264" t="s">
        <v>63</v>
      </c>
      <c r="N389" s="269" t="s">
        <v>1085</v>
      </c>
      <c r="O389" s="269" t="s">
        <v>1086</v>
      </c>
      <c r="P389" s="297" t="s">
        <v>3194</v>
      </c>
      <c r="Q389" s="297"/>
      <c r="R389" s="269" t="s">
        <v>3277</v>
      </c>
    </row>
    <row r="390" spans="1:18" ht="51" hidden="1">
      <c r="A390" s="77">
        <f t="shared" si="6"/>
        <v>356</v>
      </c>
      <c r="B390" s="77"/>
      <c r="C390" s="77"/>
      <c r="D390" s="77">
        <v>1</v>
      </c>
      <c r="E390" s="77"/>
      <c r="F390" s="77" t="s">
        <v>1062</v>
      </c>
      <c r="G390" s="77" t="s">
        <v>250</v>
      </c>
      <c r="H390" s="74">
        <v>6</v>
      </c>
      <c r="I390" s="74" t="s">
        <v>167</v>
      </c>
      <c r="J390" s="357">
        <v>40</v>
      </c>
      <c r="K390" s="358" t="s">
        <v>1087</v>
      </c>
      <c r="L390" s="77" t="s">
        <v>49</v>
      </c>
      <c r="M390" s="77" t="s">
        <v>63</v>
      </c>
      <c r="N390" s="78" t="s">
        <v>1088</v>
      </c>
      <c r="O390" s="78" t="s">
        <v>1089</v>
      </c>
      <c r="P390" s="157" t="s">
        <v>3194</v>
      </c>
      <c r="Q390" s="157"/>
      <c r="R390" s="78" t="s">
        <v>3945</v>
      </c>
    </row>
    <row r="391" spans="1:18" hidden="1">
      <c r="A391" s="70">
        <f t="shared" si="6"/>
        <v>357</v>
      </c>
      <c r="B391" s="70"/>
      <c r="C391" s="70"/>
      <c r="D391" s="70">
        <v>1</v>
      </c>
      <c r="E391" s="70"/>
      <c r="F391" s="70" t="s">
        <v>1128</v>
      </c>
      <c r="G391" s="70" t="s">
        <v>1129</v>
      </c>
      <c r="H391" s="80">
        <v>6</v>
      </c>
      <c r="I391" s="76" t="s">
        <v>167</v>
      </c>
      <c r="J391" s="75">
        <v>40</v>
      </c>
      <c r="K391" s="75">
        <v>7</v>
      </c>
      <c r="L391" s="75" t="s">
        <v>49</v>
      </c>
      <c r="M391" s="70" t="s">
        <v>63</v>
      </c>
      <c r="N391" s="73" t="s">
        <v>1329</v>
      </c>
      <c r="O391" s="73" t="s">
        <v>1330</v>
      </c>
      <c r="P391" s="150" t="s">
        <v>3065</v>
      </c>
      <c r="Q391" s="150"/>
      <c r="R391" s="84" t="s">
        <v>3141</v>
      </c>
    </row>
    <row r="392" spans="1:18" ht="38.25" hidden="1">
      <c r="A392" s="264">
        <f t="shared" si="6"/>
        <v>358</v>
      </c>
      <c r="B392" s="264"/>
      <c r="C392" s="264"/>
      <c r="D392" s="264">
        <v>1</v>
      </c>
      <c r="E392" s="264"/>
      <c r="F392" s="264" t="s">
        <v>1128</v>
      </c>
      <c r="G392" s="264" t="s">
        <v>1129</v>
      </c>
      <c r="H392" s="289">
        <v>6</v>
      </c>
      <c r="I392" s="290" t="s">
        <v>167</v>
      </c>
      <c r="J392" s="291">
        <v>40</v>
      </c>
      <c r="K392" s="291">
        <v>27</v>
      </c>
      <c r="L392" s="291" t="s">
        <v>49</v>
      </c>
      <c r="M392" s="264" t="s">
        <v>63</v>
      </c>
      <c r="N392" s="269" t="s">
        <v>1331</v>
      </c>
      <c r="O392" s="269" t="s">
        <v>1332</v>
      </c>
      <c r="P392" s="297" t="s">
        <v>3065</v>
      </c>
      <c r="Q392" s="297"/>
      <c r="R392" s="269" t="s">
        <v>3142</v>
      </c>
    </row>
    <row r="393" spans="1:18" ht="51" hidden="1">
      <c r="A393" s="70">
        <f t="shared" si="6"/>
        <v>359</v>
      </c>
      <c r="B393" s="70"/>
      <c r="C393" s="70"/>
      <c r="D393" s="70">
        <v>1</v>
      </c>
      <c r="E393" s="70"/>
      <c r="F393" s="70" t="s">
        <v>1735</v>
      </c>
      <c r="G393" s="70" t="s">
        <v>250</v>
      </c>
      <c r="H393" s="74">
        <v>6</v>
      </c>
      <c r="I393" s="81" t="s">
        <v>167</v>
      </c>
      <c r="J393" s="156">
        <v>40</v>
      </c>
      <c r="K393" s="72" t="s">
        <v>1081</v>
      </c>
      <c r="L393" s="70" t="s">
        <v>49</v>
      </c>
      <c r="M393" s="70" t="s">
        <v>63</v>
      </c>
      <c r="N393" s="73" t="s">
        <v>1753</v>
      </c>
      <c r="O393" s="73" t="s">
        <v>1086</v>
      </c>
      <c r="P393" s="158" t="s">
        <v>3065</v>
      </c>
      <c r="Q393" s="158"/>
      <c r="R393" s="73" t="s">
        <v>3143</v>
      </c>
    </row>
    <row r="394" spans="1:18" ht="25.5">
      <c r="A394" s="264">
        <f t="shared" si="6"/>
        <v>360</v>
      </c>
      <c r="B394" s="264"/>
      <c r="C394" s="264"/>
      <c r="D394" s="264">
        <v>1</v>
      </c>
      <c r="E394" s="264"/>
      <c r="F394" s="264" t="s">
        <v>1895</v>
      </c>
      <c r="G394" s="271" t="s">
        <v>66</v>
      </c>
      <c r="H394" s="270">
        <v>6</v>
      </c>
      <c r="I394" s="272">
        <v>6.4</v>
      </c>
      <c r="J394" s="264">
        <v>40</v>
      </c>
      <c r="K394" s="264">
        <v>40</v>
      </c>
      <c r="L394" s="264" t="s">
        <v>49</v>
      </c>
      <c r="M394" s="271" t="s">
        <v>63</v>
      </c>
      <c r="N394" s="269" t="s">
        <v>2299</v>
      </c>
      <c r="O394" s="269" t="s">
        <v>2300</v>
      </c>
      <c r="P394" s="297" t="s">
        <v>3065</v>
      </c>
      <c r="Q394" s="297" t="s">
        <v>3093</v>
      </c>
      <c r="R394" s="269" t="s">
        <v>3106</v>
      </c>
    </row>
    <row r="395" spans="1:18" ht="89.25">
      <c r="A395" s="264">
        <f t="shared" si="6"/>
        <v>361</v>
      </c>
      <c r="B395" s="264"/>
      <c r="C395" s="264"/>
      <c r="D395" s="264">
        <v>1</v>
      </c>
      <c r="E395" s="264"/>
      <c r="F395" s="264" t="s">
        <v>1895</v>
      </c>
      <c r="G395" s="271" t="s">
        <v>66</v>
      </c>
      <c r="H395" s="270">
        <v>6</v>
      </c>
      <c r="I395" s="272">
        <v>6.4</v>
      </c>
      <c r="J395" s="264">
        <v>40</v>
      </c>
      <c r="K395" s="264">
        <v>45</v>
      </c>
      <c r="L395" s="264" t="s">
        <v>49</v>
      </c>
      <c r="M395" s="271" t="s">
        <v>63</v>
      </c>
      <c r="N395" s="269" t="s">
        <v>2303</v>
      </c>
      <c r="O395" s="269" t="s">
        <v>2304</v>
      </c>
      <c r="P395" s="297" t="s">
        <v>3194</v>
      </c>
      <c r="Q395" s="297" t="s">
        <v>3963</v>
      </c>
      <c r="R395" s="269" t="s">
        <v>3980</v>
      </c>
    </row>
    <row r="396" spans="1:18" ht="38.25">
      <c r="A396" s="264">
        <f t="shared" si="6"/>
        <v>362</v>
      </c>
      <c r="B396" s="264"/>
      <c r="C396" s="264"/>
      <c r="D396" s="264">
        <v>1</v>
      </c>
      <c r="E396" s="264"/>
      <c r="F396" s="264" t="s">
        <v>1895</v>
      </c>
      <c r="G396" s="271" t="s">
        <v>66</v>
      </c>
      <c r="H396" s="270">
        <v>6</v>
      </c>
      <c r="I396" s="272">
        <v>6.4</v>
      </c>
      <c r="J396" s="264">
        <v>40</v>
      </c>
      <c r="K396" s="264">
        <v>22</v>
      </c>
      <c r="L396" s="264" t="s">
        <v>49</v>
      </c>
      <c r="M396" s="271" t="s">
        <v>63</v>
      </c>
      <c r="N396" s="269" t="s">
        <v>2305</v>
      </c>
      <c r="O396" s="269" t="s">
        <v>2306</v>
      </c>
      <c r="P396" s="297" t="s">
        <v>3065</v>
      </c>
      <c r="Q396" s="297" t="s">
        <v>3963</v>
      </c>
      <c r="R396" s="269" t="s">
        <v>3144</v>
      </c>
    </row>
    <row r="397" spans="1:18" ht="25.5">
      <c r="A397" s="264">
        <f t="shared" si="6"/>
        <v>363</v>
      </c>
      <c r="B397" s="264"/>
      <c r="C397" s="264"/>
      <c r="D397" s="264">
        <v>1</v>
      </c>
      <c r="E397" s="264"/>
      <c r="F397" s="264" t="s">
        <v>1895</v>
      </c>
      <c r="G397" s="271" t="s">
        <v>66</v>
      </c>
      <c r="H397" s="270">
        <v>6</v>
      </c>
      <c r="I397" s="272">
        <v>6.4</v>
      </c>
      <c r="J397" s="264">
        <v>40</v>
      </c>
      <c r="K397" s="264">
        <v>34</v>
      </c>
      <c r="L397" s="264" t="s">
        <v>49</v>
      </c>
      <c r="M397" s="271" t="s">
        <v>63</v>
      </c>
      <c r="N397" s="269" t="s">
        <v>2307</v>
      </c>
      <c r="O397" s="269" t="s">
        <v>2308</v>
      </c>
      <c r="P397" s="297" t="s">
        <v>3065</v>
      </c>
      <c r="Q397" s="297" t="s">
        <v>3093</v>
      </c>
      <c r="R397" s="269" t="s">
        <v>3106</v>
      </c>
    </row>
    <row r="398" spans="1:18" ht="76.5">
      <c r="A398" s="264">
        <f t="shared" si="6"/>
        <v>364</v>
      </c>
      <c r="B398" s="264"/>
      <c r="C398" s="264"/>
      <c r="D398" s="264">
        <v>1</v>
      </c>
      <c r="E398" s="264"/>
      <c r="F398" s="264" t="s">
        <v>1895</v>
      </c>
      <c r="G398" s="271" t="s">
        <v>66</v>
      </c>
      <c r="H398" s="270">
        <v>6</v>
      </c>
      <c r="I398" s="272">
        <v>6.4</v>
      </c>
      <c r="J398" s="264">
        <v>40</v>
      </c>
      <c r="K398" s="264">
        <v>49</v>
      </c>
      <c r="L398" s="264" t="s">
        <v>49</v>
      </c>
      <c r="M398" s="271" t="s">
        <v>63</v>
      </c>
      <c r="N398" s="269" t="s">
        <v>2311</v>
      </c>
      <c r="O398" s="269" t="s">
        <v>2312</v>
      </c>
      <c r="P398" s="297" t="s">
        <v>3065</v>
      </c>
      <c r="Q398" s="297" t="s">
        <v>3093</v>
      </c>
      <c r="R398" s="269" t="s">
        <v>3106</v>
      </c>
    </row>
    <row r="399" spans="1:18" ht="38.25">
      <c r="A399" s="264">
        <f t="shared" si="6"/>
        <v>365</v>
      </c>
      <c r="B399" s="264"/>
      <c r="C399" s="264"/>
      <c r="D399" s="264">
        <v>1</v>
      </c>
      <c r="E399" s="264"/>
      <c r="F399" s="264" t="s">
        <v>1895</v>
      </c>
      <c r="G399" s="271" t="s">
        <v>66</v>
      </c>
      <c r="H399" s="270">
        <v>6</v>
      </c>
      <c r="I399" s="272" t="s">
        <v>993</v>
      </c>
      <c r="J399" s="264">
        <v>40</v>
      </c>
      <c r="K399" s="264">
        <v>53</v>
      </c>
      <c r="L399" s="264" t="s">
        <v>49</v>
      </c>
      <c r="M399" s="271" t="s">
        <v>63</v>
      </c>
      <c r="N399" s="269" t="s">
        <v>2314</v>
      </c>
      <c r="O399" s="269" t="s">
        <v>2315</v>
      </c>
      <c r="P399" s="313" t="s">
        <v>3065</v>
      </c>
      <c r="Q399" s="297" t="s">
        <v>3963</v>
      </c>
      <c r="R399" s="269" t="s">
        <v>3129</v>
      </c>
    </row>
    <row r="400" spans="1:18" ht="217.5" hidden="1" customHeight="1">
      <c r="A400" s="264">
        <f t="shared" si="6"/>
        <v>366</v>
      </c>
      <c r="B400" s="264"/>
      <c r="C400" s="264"/>
      <c r="D400" s="264">
        <v>1</v>
      </c>
      <c r="E400" s="264"/>
      <c r="F400" s="264" t="s">
        <v>2388</v>
      </c>
      <c r="G400" s="264" t="s">
        <v>485</v>
      </c>
      <c r="H400" s="270" t="s">
        <v>167</v>
      </c>
      <c r="I400" s="269" t="s">
        <v>2465</v>
      </c>
      <c r="J400" s="264">
        <v>40</v>
      </c>
      <c r="K400" s="264"/>
      <c r="L400" s="264" t="s">
        <v>49</v>
      </c>
      <c r="M400" s="264"/>
      <c r="N400" s="269" t="s">
        <v>2466</v>
      </c>
      <c r="O400" s="269" t="s">
        <v>2467</v>
      </c>
      <c r="P400" s="297" t="s">
        <v>3194</v>
      </c>
      <c r="Q400" s="297"/>
      <c r="R400" s="269" t="s">
        <v>3278</v>
      </c>
    </row>
    <row r="401" spans="1:18" ht="51" hidden="1">
      <c r="A401" s="264">
        <f t="shared" si="6"/>
        <v>367</v>
      </c>
      <c r="B401" s="264"/>
      <c r="C401" s="264"/>
      <c r="D401" s="264">
        <v>1</v>
      </c>
      <c r="E401" s="264"/>
      <c r="F401" s="264" t="s">
        <v>2388</v>
      </c>
      <c r="G401" s="264" t="s">
        <v>485</v>
      </c>
      <c r="H401" s="270" t="s">
        <v>993</v>
      </c>
      <c r="I401" s="269"/>
      <c r="J401" s="264">
        <v>40</v>
      </c>
      <c r="K401" s="264">
        <v>53</v>
      </c>
      <c r="L401" s="264" t="s">
        <v>49</v>
      </c>
      <c r="M401" s="264"/>
      <c r="N401" s="269" t="s">
        <v>2470</v>
      </c>
      <c r="O401" s="269" t="s">
        <v>2471</v>
      </c>
      <c r="P401" s="313" t="s">
        <v>3065</v>
      </c>
      <c r="Q401" s="313"/>
      <c r="R401" s="269" t="s">
        <v>3106</v>
      </c>
    </row>
    <row r="402" spans="1:18" ht="25.5" hidden="1">
      <c r="A402" s="264" t="s">
        <v>3044</v>
      </c>
      <c r="B402" s="264"/>
      <c r="C402" s="264"/>
      <c r="D402" s="264">
        <v>1</v>
      </c>
      <c r="E402" s="264"/>
      <c r="F402" s="264" t="s">
        <v>1539</v>
      </c>
      <c r="G402" s="264" t="s">
        <v>979</v>
      </c>
      <c r="H402" s="297">
        <v>6</v>
      </c>
      <c r="I402" s="321" t="s">
        <v>167</v>
      </c>
      <c r="J402" s="297">
        <v>40</v>
      </c>
      <c r="K402" s="297">
        <v>37</v>
      </c>
      <c r="L402" s="297" t="s">
        <v>45</v>
      </c>
      <c r="M402" s="297" t="s">
        <v>484</v>
      </c>
      <c r="N402" s="269" t="s">
        <v>1561</v>
      </c>
      <c r="O402" s="269" t="s">
        <v>1562</v>
      </c>
      <c r="P402" s="297" t="s">
        <v>3194</v>
      </c>
      <c r="Q402" s="297"/>
      <c r="R402" s="269" t="s">
        <v>3279</v>
      </c>
    </row>
    <row r="403" spans="1:18" ht="63.75">
      <c r="A403" s="264" t="s">
        <v>3045</v>
      </c>
      <c r="B403" s="264"/>
      <c r="C403" s="264"/>
      <c r="D403" s="264">
        <v>1</v>
      </c>
      <c r="E403" s="264"/>
      <c r="F403" s="264" t="s">
        <v>1895</v>
      </c>
      <c r="G403" s="271" t="s">
        <v>66</v>
      </c>
      <c r="H403" s="270">
        <v>6</v>
      </c>
      <c r="I403" s="272">
        <v>6.4</v>
      </c>
      <c r="J403" s="264">
        <v>40</v>
      </c>
      <c r="K403" s="264">
        <v>34</v>
      </c>
      <c r="L403" s="264" t="s">
        <v>45</v>
      </c>
      <c r="M403" s="271" t="s">
        <v>63</v>
      </c>
      <c r="N403" s="269" t="s">
        <v>2309</v>
      </c>
      <c r="O403" s="269" t="s">
        <v>2310</v>
      </c>
      <c r="P403" s="297" t="s">
        <v>3194</v>
      </c>
      <c r="Q403" s="297" t="s">
        <v>3963</v>
      </c>
      <c r="R403" s="269" t="s">
        <v>3443</v>
      </c>
    </row>
    <row r="404" spans="1:18" ht="25.5" hidden="1">
      <c r="A404" s="264">
        <f>A401+1</f>
        <v>368</v>
      </c>
      <c r="B404" s="264"/>
      <c r="C404" s="264"/>
      <c r="D404" s="264">
        <v>1</v>
      </c>
      <c r="E404" s="264"/>
      <c r="F404" s="264" t="s">
        <v>978</v>
      </c>
      <c r="G404" s="264" t="s">
        <v>979</v>
      </c>
      <c r="H404" s="274">
        <v>6</v>
      </c>
      <c r="I404" s="264" t="s">
        <v>993</v>
      </c>
      <c r="J404" s="320">
        <v>40</v>
      </c>
      <c r="K404" s="264" t="s">
        <v>994</v>
      </c>
      <c r="L404" s="264" t="s">
        <v>49</v>
      </c>
      <c r="M404" s="264" t="s">
        <v>485</v>
      </c>
      <c r="N404" s="269" t="s">
        <v>995</v>
      </c>
      <c r="O404" s="269" t="s">
        <v>990</v>
      </c>
      <c r="P404" s="297" t="s">
        <v>3194</v>
      </c>
      <c r="Q404" s="297"/>
      <c r="R404" s="269" t="s">
        <v>3334</v>
      </c>
    </row>
    <row r="405" spans="1:18" ht="38.25" hidden="1">
      <c r="A405" s="264">
        <f t="shared" si="6"/>
        <v>369</v>
      </c>
      <c r="B405" s="264"/>
      <c r="C405" s="264"/>
      <c r="D405" s="264">
        <v>1</v>
      </c>
      <c r="E405" s="264"/>
      <c r="F405" s="264" t="s">
        <v>3850</v>
      </c>
      <c r="G405" s="264" t="s">
        <v>1022</v>
      </c>
      <c r="H405" s="274">
        <v>6</v>
      </c>
      <c r="I405" s="264">
        <v>4</v>
      </c>
      <c r="J405" s="264">
        <v>41</v>
      </c>
      <c r="K405" s="264">
        <v>32</v>
      </c>
      <c r="L405" s="264" t="s">
        <v>1023</v>
      </c>
      <c r="M405" s="264"/>
      <c r="N405" s="269" t="s">
        <v>3878</v>
      </c>
      <c r="O405" s="273"/>
      <c r="P405" s="297" t="s">
        <v>3194</v>
      </c>
      <c r="Q405" s="297"/>
      <c r="R405" s="269" t="s">
        <v>3323</v>
      </c>
    </row>
    <row r="406" spans="1:18" ht="25.5" hidden="1">
      <c r="A406" s="264">
        <f t="shared" si="6"/>
        <v>370</v>
      </c>
      <c r="B406" s="264"/>
      <c r="C406" s="264"/>
      <c r="D406" s="264">
        <v>1</v>
      </c>
      <c r="E406" s="264"/>
      <c r="F406" s="264" t="s">
        <v>1038</v>
      </c>
      <c r="G406" s="264" t="s">
        <v>1039</v>
      </c>
      <c r="H406" s="274">
        <v>6</v>
      </c>
      <c r="I406" s="264" t="s">
        <v>1042</v>
      </c>
      <c r="J406" s="264">
        <v>41</v>
      </c>
      <c r="K406" s="264">
        <v>37</v>
      </c>
      <c r="L406" s="264" t="s">
        <v>49</v>
      </c>
      <c r="M406" s="264"/>
      <c r="N406" s="269" t="s">
        <v>1043</v>
      </c>
      <c r="O406" s="269" t="s">
        <v>1044</v>
      </c>
      <c r="P406" s="297" t="s">
        <v>3194</v>
      </c>
      <c r="Q406" s="297"/>
      <c r="R406" s="269" t="s">
        <v>3383</v>
      </c>
    </row>
    <row r="407" spans="1:18" ht="38.25">
      <c r="A407" s="70">
        <f t="shared" si="6"/>
        <v>371</v>
      </c>
      <c r="B407" s="70"/>
      <c r="C407" s="70"/>
      <c r="D407" s="70">
        <v>1</v>
      </c>
      <c r="E407" s="70"/>
      <c r="F407" s="70" t="s">
        <v>1895</v>
      </c>
      <c r="G407" s="77" t="s">
        <v>66</v>
      </c>
      <c r="H407" s="88">
        <v>6</v>
      </c>
      <c r="I407" s="81" t="s">
        <v>1042</v>
      </c>
      <c r="J407" s="70">
        <v>41</v>
      </c>
      <c r="K407" s="70">
        <v>32</v>
      </c>
      <c r="L407" s="70" t="s">
        <v>49</v>
      </c>
      <c r="M407" s="77" t="s">
        <v>63</v>
      </c>
      <c r="N407" s="73" t="s">
        <v>2316</v>
      </c>
      <c r="O407" s="73" t="s">
        <v>2317</v>
      </c>
      <c r="P407" s="158" t="s">
        <v>3065</v>
      </c>
      <c r="Q407" s="158" t="s">
        <v>3093</v>
      </c>
      <c r="R407" s="73" t="s">
        <v>3879</v>
      </c>
    </row>
    <row r="408" spans="1:18" ht="76.5">
      <c r="A408" s="264">
        <f t="shared" si="6"/>
        <v>372</v>
      </c>
      <c r="B408" s="264"/>
      <c r="C408" s="264"/>
      <c r="D408" s="264">
        <v>1</v>
      </c>
      <c r="E408" s="264"/>
      <c r="F408" s="264" t="s">
        <v>1895</v>
      </c>
      <c r="G408" s="271" t="s">
        <v>66</v>
      </c>
      <c r="H408" s="270">
        <v>6</v>
      </c>
      <c r="I408" s="272" t="s">
        <v>1042</v>
      </c>
      <c r="J408" s="264">
        <v>41</v>
      </c>
      <c r="K408" s="264">
        <v>33</v>
      </c>
      <c r="L408" s="264" t="s">
        <v>49</v>
      </c>
      <c r="M408" s="271" t="s">
        <v>63</v>
      </c>
      <c r="N408" s="269" t="s">
        <v>2319</v>
      </c>
      <c r="O408" s="269" t="s">
        <v>2320</v>
      </c>
      <c r="P408" s="297" t="s">
        <v>3194</v>
      </c>
      <c r="Q408" s="297" t="s">
        <v>3963</v>
      </c>
      <c r="R408" s="269" t="s">
        <v>3325</v>
      </c>
    </row>
    <row r="409" spans="1:18" ht="145.5" hidden="1" customHeight="1">
      <c r="A409" s="70">
        <f t="shared" si="6"/>
        <v>373</v>
      </c>
      <c r="B409" s="70"/>
      <c r="C409" s="70"/>
      <c r="D409" s="70">
        <v>1</v>
      </c>
      <c r="E409" s="70"/>
      <c r="F409" s="70" t="s">
        <v>1683</v>
      </c>
      <c r="G409" s="70" t="s">
        <v>484</v>
      </c>
      <c r="H409" s="74">
        <v>6</v>
      </c>
      <c r="I409" s="70" t="s">
        <v>993</v>
      </c>
      <c r="J409" s="70">
        <v>41</v>
      </c>
      <c r="K409" s="70"/>
      <c r="L409" s="70" t="s">
        <v>1685</v>
      </c>
      <c r="M409" s="70"/>
      <c r="N409" s="160" t="s">
        <v>1721</v>
      </c>
      <c r="O409" s="78" t="s">
        <v>1722</v>
      </c>
      <c r="P409" s="157" t="s">
        <v>3194</v>
      </c>
      <c r="Q409" s="157"/>
      <c r="R409" s="78" t="s">
        <v>3946</v>
      </c>
    </row>
    <row r="410" spans="1:18" ht="76.5" hidden="1">
      <c r="A410" s="264">
        <f t="shared" si="6"/>
        <v>374</v>
      </c>
      <c r="B410" s="264"/>
      <c r="C410" s="264"/>
      <c r="D410" s="264">
        <v>1</v>
      </c>
      <c r="E410" s="264"/>
      <c r="F410" s="307" t="s">
        <v>99</v>
      </c>
      <c r="G410" s="264"/>
      <c r="H410" s="308">
        <v>6</v>
      </c>
      <c r="I410" s="309" t="s">
        <v>105</v>
      </c>
      <c r="J410" s="310">
        <v>42</v>
      </c>
      <c r="K410" s="311">
        <v>3</v>
      </c>
      <c r="L410" s="308" t="s">
        <v>49</v>
      </c>
      <c r="M410" s="264"/>
      <c r="N410" s="312" t="s">
        <v>106</v>
      </c>
      <c r="O410" s="312" t="s">
        <v>107</v>
      </c>
      <c r="P410" s="297" t="s">
        <v>3194</v>
      </c>
      <c r="Q410" s="297"/>
      <c r="R410" s="269" t="s">
        <v>3326</v>
      </c>
    </row>
    <row r="411" spans="1:18" ht="51" hidden="1">
      <c r="A411" s="70">
        <f t="shared" si="6"/>
        <v>375</v>
      </c>
      <c r="B411" s="70"/>
      <c r="C411" s="70"/>
      <c r="D411" s="70">
        <v>1</v>
      </c>
      <c r="E411" s="70"/>
      <c r="F411" s="279" t="s">
        <v>99</v>
      </c>
      <c r="G411" s="70"/>
      <c r="H411" s="280"/>
      <c r="I411" s="281" t="s">
        <v>108</v>
      </c>
      <c r="J411" s="282">
        <v>42</v>
      </c>
      <c r="K411" s="283">
        <v>11</v>
      </c>
      <c r="L411" s="280" t="s">
        <v>49</v>
      </c>
      <c r="M411" s="70"/>
      <c r="N411" s="151" t="s">
        <v>109</v>
      </c>
      <c r="O411" s="151" t="s">
        <v>110</v>
      </c>
      <c r="P411" s="158" t="s">
        <v>3194</v>
      </c>
      <c r="Q411" s="158"/>
      <c r="R411" s="73" t="s">
        <v>3880</v>
      </c>
    </row>
    <row r="412" spans="1:18" ht="63.75" hidden="1">
      <c r="A412" s="264">
        <f t="shared" si="6"/>
        <v>376</v>
      </c>
      <c r="B412" s="264"/>
      <c r="C412" s="264"/>
      <c r="D412" s="264">
        <v>1</v>
      </c>
      <c r="E412" s="264"/>
      <c r="F412" s="264" t="s">
        <v>483</v>
      </c>
      <c r="G412" s="264" t="s">
        <v>484</v>
      </c>
      <c r="H412" s="274">
        <v>6</v>
      </c>
      <c r="I412" s="264" t="s">
        <v>105</v>
      </c>
      <c r="J412" s="264">
        <v>42</v>
      </c>
      <c r="K412" s="264">
        <v>4</v>
      </c>
      <c r="L412" s="264" t="s">
        <v>49</v>
      </c>
      <c r="M412" s="264" t="s">
        <v>485</v>
      </c>
      <c r="N412" s="269" t="s">
        <v>618</v>
      </c>
      <c r="O412" s="269" t="s">
        <v>619</v>
      </c>
      <c r="P412" s="297" t="s">
        <v>3194</v>
      </c>
      <c r="Q412" s="297"/>
      <c r="R412" s="269" t="s">
        <v>3326</v>
      </c>
    </row>
    <row r="413" spans="1:18" ht="25.5" hidden="1">
      <c r="A413" s="70">
        <f t="shared" si="6"/>
        <v>377</v>
      </c>
      <c r="B413" s="70"/>
      <c r="C413" s="70"/>
      <c r="D413" s="70">
        <v>1</v>
      </c>
      <c r="E413" s="70"/>
      <c r="F413" s="70" t="s">
        <v>483</v>
      </c>
      <c r="G413" s="70" t="s">
        <v>484</v>
      </c>
      <c r="H413" s="74">
        <v>6</v>
      </c>
      <c r="I413" s="70" t="s">
        <v>105</v>
      </c>
      <c r="J413" s="70">
        <v>42</v>
      </c>
      <c r="K413" s="70">
        <v>6</v>
      </c>
      <c r="L413" s="70" t="s">
        <v>49</v>
      </c>
      <c r="M413" s="70" t="s">
        <v>485</v>
      </c>
      <c r="N413" s="73" t="s">
        <v>620</v>
      </c>
      <c r="O413" s="73" t="s">
        <v>621</v>
      </c>
      <c r="P413" s="158" t="s">
        <v>3065</v>
      </c>
      <c r="Q413" s="158"/>
      <c r="R413" s="73" t="s">
        <v>3881</v>
      </c>
    </row>
    <row r="414" spans="1:18" ht="25.5" hidden="1">
      <c r="A414" s="70">
        <f t="shared" si="6"/>
        <v>378</v>
      </c>
      <c r="B414" s="70"/>
      <c r="C414" s="70"/>
      <c r="D414" s="70">
        <v>1</v>
      </c>
      <c r="E414" s="70"/>
      <c r="F414" s="70" t="s">
        <v>483</v>
      </c>
      <c r="G414" s="70" t="s">
        <v>484</v>
      </c>
      <c r="H414" s="74">
        <v>6</v>
      </c>
      <c r="I414" s="70" t="s">
        <v>622</v>
      </c>
      <c r="J414" s="70">
        <v>42</v>
      </c>
      <c r="K414" s="70">
        <v>15</v>
      </c>
      <c r="L414" s="70" t="s">
        <v>49</v>
      </c>
      <c r="M414" s="70" t="s">
        <v>485</v>
      </c>
      <c r="N414" s="73" t="s">
        <v>620</v>
      </c>
      <c r="O414" s="73" t="s">
        <v>621</v>
      </c>
      <c r="P414" s="158" t="s">
        <v>3065</v>
      </c>
      <c r="Q414" s="158"/>
      <c r="R414" s="73" t="s">
        <v>3881</v>
      </c>
    </row>
    <row r="415" spans="1:18" ht="108" hidden="1" customHeight="1">
      <c r="A415" s="264">
        <f t="shared" si="6"/>
        <v>379</v>
      </c>
      <c r="B415" s="264"/>
      <c r="C415" s="264"/>
      <c r="D415" s="264">
        <v>1</v>
      </c>
      <c r="E415" s="264"/>
      <c r="F415" s="264" t="s">
        <v>978</v>
      </c>
      <c r="G415" s="264" t="s">
        <v>979</v>
      </c>
      <c r="H415" s="274">
        <v>6</v>
      </c>
      <c r="I415" s="264" t="s">
        <v>105</v>
      </c>
      <c r="J415" s="264">
        <v>42</v>
      </c>
      <c r="K415" s="264">
        <v>7</v>
      </c>
      <c r="L415" s="264" t="s">
        <v>49</v>
      </c>
      <c r="M415" s="264" t="s">
        <v>485</v>
      </c>
      <c r="N415" s="269" t="s">
        <v>999</v>
      </c>
      <c r="O415" s="269" t="s">
        <v>1000</v>
      </c>
      <c r="P415" s="297" t="s">
        <v>3194</v>
      </c>
      <c r="Q415" s="297"/>
      <c r="R415" s="269" t="s">
        <v>3327</v>
      </c>
    </row>
    <row r="416" spans="1:18" ht="62.25" hidden="1" customHeight="1">
      <c r="A416" s="264">
        <f t="shared" si="6"/>
        <v>380</v>
      </c>
      <c r="B416" s="264"/>
      <c r="C416" s="264"/>
      <c r="D416" s="264">
        <v>1</v>
      </c>
      <c r="E416" s="264"/>
      <c r="F416" s="264" t="s">
        <v>1038</v>
      </c>
      <c r="G416" s="264" t="s">
        <v>1039</v>
      </c>
      <c r="H416" s="274">
        <v>6</v>
      </c>
      <c r="I416" s="264" t="s">
        <v>105</v>
      </c>
      <c r="J416" s="264">
        <v>42</v>
      </c>
      <c r="K416" s="264">
        <v>3</v>
      </c>
      <c r="L416" s="264" t="s">
        <v>49</v>
      </c>
      <c r="M416" s="264"/>
      <c r="N416" s="269" t="s">
        <v>1047</v>
      </c>
      <c r="O416" s="269" t="s">
        <v>1048</v>
      </c>
      <c r="P416" s="297" t="s">
        <v>3194</v>
      </c>
      <c r="Q416" s="297"/>
      <c r="R416" s="269" t="s">
        <v>3326</v>
      </c>
    </row>
    <row r="417" spans="1:18" hidden="1">
      <c r="A417" s="70">
        <f t="shared" si="6"/>
        <v>381</v>
      </c>
      <c r="B417" s="70"/>
      <c r="C417" s="70"/>
      <c r="D417" s="70">
        <v>1</v>
      </c>
      <c r="E417" s="70"/>
      <c r="F417" s="70" t="s">
        <v>1062</v>
      </c>
      <c r="G417" s="70" t="s">
        <v>250</v>
      </c>
      <c r="H417" s="74">
        <v>6</v>
      </c>
      <c r="I417" s="88" t="s">
        <v>622</v>
      </c>
      <c r="J417" s="156">
        <v>42</v>
      </c>
      <c r="K417" s="72" t="s">
        <v>1096</v>
      </c>
      <c r="L417" s="70" t="s">
        <v>49</v>
      </c>
      <c r="M417" s="70" t="s">
        <v>63</v>
      </c>
      <c r="N417" s="73" t="s">
        <v>1097</v>
      </c>
      <c r="O417" s="73" t="s">
        <v>1098</v>
      </c>
      <c r="P417" s="158" t="s">
        <v>3194</v>
      </c>
      <c r="Q417" s="158"/>
      <c r="R417" s="73" t="s">
        <v>3882</v>
      </c>
    </row>
    <row r="418" spans="1:18" ht="38.25" hidden="1">
      <c r="A418" s="70">
        <f t="shared" si="6"/>
        <v>382</v>
      </c>
      <c r="B418" s="70"/>
      <c r="C418" s="70"/>
      <c r="D418" s="70">
        <v>1</v>
      </c>
      <c r="E418" s="70"/>
      <c r="F418" s="70" t="s">
        <v>1128</v>
      </c>
      <c r="G418" s="70" t="s">
        <v>1129</v>
      </c>
      <c r="H418" s="80">
        <v>6</v>
      </c>
      <c r="I418" s="76" t="s">
        <v>622</v>
      </c>
      <c r="J418" s="75">
        <v>42</v>
      </c>
      <c r="K418" s="75">
        <v>18</v>
      </c>
      <c r="L418" s="75" t="s">
        <v>49</v>
      </c>
      <c r="M418" s="70" t="s">
        <v>63</v>
      </c>
      <c r="N418" s="73" t="s">
        <v>1333</v>
      </c>
      <c r="O418" s="73" t="s">
        <v>1334</v>
      </c>
      <c r="P418" s="158" t="s">
        <v>3194</v>
      </c>
      <c r="Q418" s="158"/>
      <c r="R418" s="73" t="s">
        <v>3883</v>
      </c>
    </row>
    <row r="419" spans="1:18" ht="25.5" hidden="1">
      <c r="A419" s="264">
        <f t="shared" si="6"/>
        <v>383</v>
      </c>
      <c r="B419" s="264"/>
      <c r="C419" s="264"/>
      <c r="D419" s="264">
        <v>1</v>
      </c>
      <c r="E419" s="264"/>
      <c r="F419" s="264" t="s">
        <v>1539</v>
      </c>
      <c r="G419" s="264" t="s">
        <v>979</v>
      </c>
      <c r="H419" s="297">
        <v>6</v>
      </c>
      <c r="I419" s="321" t="s">
        <v>105</v>
      </c>
      <c r="J419" s="297">
        <v>42</v>
      </c>
      <c r="K419" s="297">
        <v>7</v>
      </c>
      <c r="L419" s="297" t="s">
        <v>49</v>
      </c>
      <c r="M419" s="297" t="s">
        <v>485</v>
      </c>
      <c r="N419" s="269" t="s">
        <v>1563</v>
      </c>
      <c r="O419" s="269" t="s">
        <v>1564</v>
      </c>
      <c r="P419" s="297" t="s">
        <v>3194</v>
      </c>
      <c r="Q419" s="297"/>
      <c r="R419" s="269" t="s">
        <v>3326</v>
      </c>
    </row>
    <row r="420" spans="1:18" ht="25.5">
      <c r="A420" s="264">
        <f t="shared" si="6"/>
        <v>384</v>
      </c>
      <c r="B420" s="264"/>
      <c r="C420" s="264"/>
      <c r="D420" s="264">
        <v>1</v>
      </c>
      <c r="E420" s="264"/>
      <c r="F420" s="264" t="s">
        <v>1895</v>
      </c>
      <c r="G420" s="271" t="s">
        <v>66</v>
      </c>
      <c r="H420" s="270">
        <v>6</v>
      </c>
      <c r="I420" s="272" t="s">
        <v>105</v>
      </c>
      <c r="J420" s="264">
        <v>42</v>
      </c>
      <c r="K420" s="264">
        <v>3</v>
      </c>
      <c r="L420" s="264" t="s">
        <v>49</v>
      </c>
      <c r="M420" s="271" t="s">
        <v>63</v>
      </c>
      <c r="N420" s="269" t="s">
        <v>2323</v>
      </c>
      <c r="O420" s="269" t="s">
        <v>2324</v>
      </c>
      <c r="P420" s="297" t="s">
        <v>3194</v>
      </c>
      <c r="Q420" s="297" t="s">
        <v>3963</v>
      </c>
      <c r="R420" s="269" t="s">
        <v>3326</v>
      </c>
    </row>
    <row r="421" spans="1:18" ht="38.25">
      <c r="A421" s="264">
        <f t="shared" si="6"/>
        <v>385</v>
      </c>
      <c r="B421" s="264"/>
      <c r="C421" s="264"/>
      <c r="D421" s="264">
        <v>1</v>
      </c>
      <c r="E421" s="264"/>
      <c r="F421" s="264" t="s">
        <v>1895</v>
      </c>
      <c r="G421" s="271" t="s">
        <v>66</v>
      </c>
      <c r="H421" s="270">
        <v>6</v>
      </c>
      <c r="I421" s="272" t="s">
        <v>622</v>
      </c>
      <c r="J421" s="264">
        <v>42</v>
      </c>
      <c r="K421" s="264">
        <v>11</v>
      </c>
      <c r="L421" s="264" t="s">
        <v>49</v>
      </c>
      <c r="M421" s="271" t="s">
        <v>63</v>
      </c>
      <c r="N421" s="269" t="s">
        <v>2328</v>
      </c>
      <c r="O421" s="269" t="s">
        <v>1897</v>
      </c>
      <c r="P421" s="297" t="s">
        <v>3194</v>
      </c>
      <c r="Q421" s="297" t="s">
        <v>3963</v>
      </c>
      <c r="R421" s="269" t="s">
        <v>3411</v>
      </c>
    </row>
    <row r="422" spans="1:18" ht="38.25" hidden="1">
      <c r="A422" s="264">
        <f t="shared" si="6"/>
        <v>386</v>
      </c>
      <c r="B422" s="264"/>
      <c r="C422" s="264"/>
      <c r="D422" s="264">
        <v>1</v>
      </c>
      <c r="E422" s="264"/>
      <c r="F422" s="264" t="s">
        <v>1062</v>
      </c>
      <c r="G422" s="264" t="s">
        <v>250</v>
      </c>
      <c r="H422" s="274">
        <v>6</v>
      </c>
      <c r="I422" s="270" t="s">
        <v>105</v>
      </c>
      <c r="J422" s="322">
        <v>42</v>
      </c>
      <c r="K422" s="298" t="s">
        <v>1125</v>
      </c>
      <c r="L422" s="264" t="s">
        <v>49</v>
      </c>
      <c r="M422" s="264" t="s">
        <v>63</v>
      </c>
      <c r="N422" s="269" t="s">
        <v>1126</v>
      </c>
      <c r="O422" s="269" t="s">
        <v>1127</v>
      </c>
      <c r="P422" s="297" t="s">
        <v>3194</v>
      </c>
      <c r="Q422" s="297"/>
      <c r="R422" s="269" t="s">
        <v>3326</v>
      </c>
    </row>
    <row r="423" spans="1:18" ht="76.5" hidden="1">
      <c r="A423" s="264" t="s">
        <v>3046</v>
      </c>
      <c r="B423" s="264"/>
      <c r="C423" s="264"/>
      <c r="D423" s="264">
        <v>1</v>
      </c>
      <c r="E423" s="264"/>
      <c r="F423" s="264" t="s">
        <v>1038</v>
      </c>
      <c r="G423" s="264" t="s">
        <v>1039</v>
      </c>
      <c r="H423" s="274">
        <v>6</v>
      </c>
      <c r="I423" s="264" t="s">
        <v>105</v>
      </c>
      <c r="J423" s="264">
        <v>42</v>
      </c>
      <c r="K423" s="264">
        <v>3</v>
      </c>
      <c r="L423" s="264" t="s">
        <v>45</v>
      </c>
      <c r="M423" s="264"/>
      <c r="N423" s="269" t="s">
        <v>1045</v>
      </c>
      <c r="O423" s="269" t="s">
        <v>1046</v>
      </c>
      <c r="P423" s="297" t="s">
        <v>3194</v>
      </c>
      <c r="Q423" s="297"/>
      <c r="R423" s="269" t="s">
        <v>3326</v>
      </c>
    </row>
    <row r="424" spans="1:18" ht="25.5" hidden="1">
      <c r="A424" s="264" t="s">
        <v>3047</v>
      </c>
      <c r="B424" s="264"/>
      <c r="C424" s="264"/>
      <c r="D424" s="264">
        <v>1</v>
      </c>
      <c r="E424" s="264"/>
      <c r="F424" s="264" t="s">
        <v>1062</v>
      </c>
      <c r="G424" s="264" t="s">
        <v>250</v>
      </c>
      <c r="H424" s="274">
        <v>6</v>
      </c>
      <c r="I424" s="270" t="s">
        <v>105</v>
      </c>
      <c r="J424" s="317">
        <v>42</v>
      </c>
      <c r="K424" s="298" t="s">
        <v>1093</v>
      </c>
      <c r="L424" s="264" t="s">
        <v>45</v>
      </c>
      <c r="M424" s="264" t="s">
        <v>66</v>
      </c>
      <c r="N424" s="269" t="s">
        <v>1094</v>
      </c>
      <c r="O424" s="269" t="s">
        <v>1095</v>
      </c>
      <c r="P424" s="297" t="s">
        <v>3194</v>
      </c>
      <c r="Q424" s="297"/>
      <c r="R424" s="269" t="s">
        <v>3326</v>
      </c>
    </row>
    <row r="425" spans="1:18" ht="25.5" hidden="1">
      <c r="A425" s="70">
        <f>A422+1</f>
        <v>387</v>
      </c>
      <c r="B425" s="70"/>
      <c r="C425" s="70"/>
      <c r="D425" s="70">
        <v>1</v>
      </c>
      <c r="E425" s="70"/>
      <c r="F425" s="70" t="s">
        <v>483</v>
      </c>
      <c r="G425" s="70" t="s">
        <v>484</v>
      </c>
      <c r="H425" s="74">
        <v>6</v>
      </c>
      <c r="I425" s="70" t="s">
        <v>622</v>
      </c>
      <c r="J425" s="70">
        <v>43</v>
      </c>
      <c r="K425" s="70">
        <v>15</v>
      </c>
      <c r="L425" s="70" t="s">
        <v>49</v>
      </c>
      <c r="M425" s="70" t="s">
        <v>485</v>
      </c>
      <c r="N425" s="73" t="s">
        <v>623</v>
      </c>
      <c r="O425" s="73" t="s">
        <v>624</v>
      </c>
      <c r="P425" s="158" t="s">
        <v>3065</v>
      </c>
      <c r="Q425" s="158"/>
      <c r="R425" s="73" t="s">
        <v>3881</v>
      </c>
    </row>
    <row r="426" spans="1:18" ht="51" hidden="1">
      <c r="A426" s="70">
        <f t="shared" si="6"/>
        <v>388</v>
      </c>
      <c r="B426" s="70"/>
      <c r="C426" s="70"/>
      <c r="D426" s="70">
        <v>1</v>
      </c>
      <c r="E426" s="70"/>
      <c r="F426" s="70" t="s">
        <v>342</v>
      </c>
      <c r="G426" s="15" t="s">
        <v>343</v>
      </c>
      <c r="H426" s="74">
        <v>6</v>
      </c>
      <c r="I426" s="70" t="s">
        <v>436</v>
      </c>
      <c r="J426" s="70">
        <v>44</v>
      </c>
      <c r="K426" s="70">
        <v>42</v>
      </c>
      <c r="L426" s="70" t="s">
        <v>49</v>
      </c>
      <c r="M426" s="15"/>
      <c r="N426" s="73" t="s">
        <v>437</v>
      </c>
      <c r="O426" s="73" t="s">
        <v>433</v>
      </c>
      <c r="P426" s="158" t="s">
        <v>3065</v>
      </c>
      <c r="Q426" s="158"/>
      <c r="R426" s="73" t="s">
        <v>3145</v>
      </c>
    </row>
    <row r="427" spans="1:18" ht="25.5" hidden="1">
      <c r="A427" s="70">
        <f t="shared" si="6"/>
        <v>389</v>
      </c>
      <c r="B427" s="70"/>
      <c r="C427" s="70"/>
      <c r="D427" s="70">
        <v>1</v>
      </c>
      <c r="E427" s="70"/>
      <c r="F427" s="70" t="s">
        <v>978</v>
      </c>
      <c r="G427" s="70" t="s">
        <v>979</v>
      </c>
      <c r="H427" s="74">
        <v>6</v>
      </c>
      <c r="I427" s="70" t="s">
        <v>436</v>
      </c>
      <c r="J427" s="70">
        <v>44</v>
      </c>
      <c r="K427" s="70" t="s">
        <v>1001</v>
      </c>
      <c r="L427" s="70" t="s">
        <v>49</v>
      </c>
      <c r="M427" s="70" t="s">
        <v>485</v>
      </c>
      <c r="N427" s="73" t="s">
        <v>1002</v>
      </c>
      <c r="O427" s="73" t="s">
        <v>1003</v>
      </c>
      <c r="P427" s="158" t="s">
        <v>3194</v>
      </c>
      <c r="Q427" s="158"/>
      <c r="R427" s="73" t="s">
        <v>3328</v>
      </c>
    </row>
    <row r="428" spans="1:18" ht="63.75" hidden="1">
      <c r="A428" s="264">
        <f t="shared" si="6"/>
        <v>390</v>
      </c>
      <c r="B428" s="264"/>
      <c r="C428" s="264"/>
      <c r="D428" s="264">
        <v>1</v>
      </c>
      <c r="E428" s="264"/>
      <c r="F428" s="264" t="s">
        <v>1062</v>
      </c>
      <c r="G428" s="264" t="s">
        <v>250</v>
      </c>
      <c r="H428" s="274">
        <v>6</v>
      </c>
      <c r="I428" s="270" t="s">
        <v>436</v>
      </c>
      <c r="J428" s="317">
        <v>44</v>
      </c>
      <c r="K428" s="298" t="s">
        <v>1099</v>
      </c>
      <c r="L428" s="264" t="s">
        <v>49</v>
      </c>
      <c r="M428" s="264" t="s">
        <v>63</v>
      </c>
      <c r="N428" s="269" t="s">
        <v>1100</v>
      </c>
      <c r="O428" s="269" t="s">
        <v>1086</v>
      </c>
      <c r="P428" s="297" t="s">
        <v>3194</v>
      </c>
      <c r="Q428" s="297"/>
      <c r="R428" s="269" t="s">
        <v>3329</v>
      </c>
    </row>
    <row r="429" spans="1:18" hidden="1">
      <c r="A429" s="70">
        <f t="shared" si="6"/>
        <v>391</v>
      </c>
      <c r="B429" s="70"/>
      <c r="C429" s="70"/>
      <c r="D429" s="70">
        <v>1</v>
      </c>
      <c r="E429" s="70"/>
      <c r="F429" s="70" t="s">
        <v>1539</v>
      </c>
      <c r="G429" s="70" t="s">
        <v>979</v>
      </c>
      <c r="H429" s="157">
        <v>6</v>
      </c>
      <c r="I429" s="158" t="s">
        <v>436</v>
      </c>
      <c r="J429" s="158">
        <v>44</v>
      </c>
      <c r="K429" s="158" t="s">
        <v>1565</v>
      </c>
      <c r="L429" s="158" t="s">
        <v>49</v>
      </c>
      <c r="M429" s="158" t="s">
        <v>485</v>
      </c>
      <c r="N429" s="73" t="s">
        <v>1566</v>
      </c>
      <c r="O429" s="73" t="s">
        <v>1567</v>
      </c>
      <c r="P429" s="158" t="s">
        <v>3194</v>
      </c>
      <c r="Q429" s="158"/>
      <c r="R429" s="73" t="s">
        <v>3328</v>
      </c>
    </row>
    <row r="430" spans="1:18" ht="38.25" hidden="1">
      <c r="A430" s="264">
        <f t="shared" si="6"/>
        <v>392</v>
      </c>
      <c r="B430" s="264"/>
      <c r="C430" s="264"/>
      <c r="D430" s="264">
        <v>1</v>
      </c>
      <c r="E430" s="264"/>
      <c r="F430" s="264" t="s">
        <v>1805</v>
      </c>
      <c r="G430" s="264"/>
      <c r="H430" s="270" t="s">
        <v>440</v>
      </c>
      <c r="I430" s="264"/>
      <c r="J430" s="264">
        <v>44</v>
      </c>
      <c r="K430" s="264"/>
      <c r="L430" s="264" t="s">
        <v>49</v>
      </c>
      <c r="M430" s="264"/>
      <c r="N430" s="269" t="s">
        <v>1849</v>
      </c>
      <c r="O430" s="269" t="s">
        <v>1850</v>
      </c>
      <c r="P430" s="297" t="s">
        <v>3197</v>
      </c>
      <c r="Q430" s="297"/>
      <c r="R430" s="269" t="s">
        <v>3373</v>
      </c>
    </row>
    <row r="431" spans="1:18" ht="38.25">
      <c r="A431" s="299">
        <f t="shared" si="6"/>
        <v>393</v>
      </c>
      <c r="B431" s="299"/>
      <c r="C431" s="264"/>
      <c r="D431" s="299">
        <v>1</v>
      </c>
      <c r="E431" s="299"/>
      <c r="F431" s="299" t="s">
        <v>1895</v>
      </c>
      <c r="G431" s="299" t="s">
        <v>66</v>
      </c>
      <c r="H431" s="300">
        <v>6</v>
      </c>
      <c r="I431" s="315" t="s">
        <v>440</v>
      </c>
      <c r="J431" s="299">
        <v>44</v>
      </c>
      <c r="K431" s="299">
        <v>53</v>
      </c>
      <c r="L431" s="323" t="s">
        <v>49</v>
      </c>
      <c r="M431" s="299" t="s">
        <v>63</v>
      </c>
      <c r="N431" s="302" t="s">
        <v>2346</v>
      </c>
      <c r="O431" s="302" t="s">
        <v>2347</v>
      </c>
      <c r="P431" s="316" t="s">
        <v>3197</v>
      </c>
      <c r="Q431" s="388" t="s">
        <v>3963</v>
      </c>
      <c r="R431" s="302" t="s">
        <v>3211</v>
      </c>
    </row>
    <row r="432" spans="1:18" ht="38.25" hidden="1">
      <c r="A432" s="264">
        <f t="shared" si="6"/>
        <v>394</v>
      </c>
      <c r="B432" s="264"/>
      <c r="C432" s="264"/>
      <c r="D432" s="264">
        <v>1</v>
      </c>
      <c r="E432" s="264"/>
      <c r="F432" s="264" t="s">
        <v>2388</v>
      </c>
      <c r="G432" s="264" t="s">
        <v>485</v>
      </c>
      <c r="H432" s="270" t="s">
        <v>436</v>
      </c>
      <c r="I432" s="269"/>
      <c r="J432" s="264">
        <v>44</v>
      </c>
      <c r="K432" s="264">
        <v>44</v>
      </c>
      <c r="L432" s="264" t="s">
        <v>49</v>
      </c>
      <c r="M432" s="264"/>
      <c r="N432" s="269" t="s">
        <v>2475</v>
      </c>
      <c r="O432" s="269" t="s">
        <v>2476</v>
      </c>
      <c r="P432" s="297" t="s">
        <v>3065</v>
      </c>
      <c r="Q432" s="297"/>
      <c r="R432" s="269" t="s">
        <v>3146</v>
      </c>
    </row>
    <row r="433" spans="1:18" ht="38.25" hidden="1">
      <c r="A433" s="264">
        <f t="shared" si="6"/>
        <v>395</v>
      </c>
      <c r="B433" s="264"/>
      <c r="C433" s="264"/>
      <c r="D433" s="264">
        <v>1</v>
      </c>
      <c r="E433" s="264"/>
      <c r="F433" s="264" t="s">
        <v>978</v>
      </c>
      <c r="G433" s="264" t="s">
        <v>979</v>
      </c>
      <c r="H433" s="274">
        <v>6</v>
      </c>
      <c r="I433" s="264" t="s">
        <v>436</v>
      </c>
      <c r="J433" s="320">
        <v>44</v>
      </c>
      <c r="K433" s="264" t="s">
        <v>1004</v>
      </c>
      <c r="L433" s="264" t="s">
        <v>49</v>
      </c>
      <c r="M433" s="264" t="s">
        <v>485</v>
      </c>
      <c r="N433" s="269" t="s">
        <v>1005</v>
      </c>
      <c r="O433" s="269" t="s">
        <v>1006</v>
      </c>
      <c r="P433" s="297" t="s">
        <v>3194</v>
      </c>
      <c r="Q433" s="297"/>
      <c r="R433" s="269" t="s">
        <v>3330</v>
      </c>
    </row>
    <row r="434" spans="1:18" ht="38.25" hidden="1">
      <c r="A434" s="70">
        <f t="shared" si="6"/>
        <v>396</v>
      </c>
      <c r="B434" s="70"/>
      <c r="C434" s="70"/>
      <c r="D434" s="70">
        <v>1</v>
      </c>
      <c r="E434" s="70"/>
      <c r="F434" s="70" t="s">
        <v>342</v>
      </c>
      <c r="G434" s="70" t="s">
        <v>343</v>
      </c>
      <c r="H434" s="74">
        <v>6</v>
      </c>
      <c r="I434" s="70" t="s">
        <v>440</v>
      </c>
      <c r="J434" s="70">
        <v>45</v>
      </c>
      <c r="K434" s="70">
        <v>6</v>
      </c>
      <c r="L434" s="70" t="s">
        <v>49</v>
      </c>
      <c r="M434" s="70"/>
      <c r="N434" s="73" t="s">
        <v>441</v>
      </c>
      <c r="O434" s="73" t="s">
        <v>442</v>
      </c>
      <c r="P434" s="158" t="s">
        <v>3197</v>
      </c>
      <c r="Q434" s="158"/>
      <c r="R434" s="73" t="s">
        <v>3425</v>
      </c>
    </row>
    <row r="435" spans="1:18" ht="38.25" hidden="1">
      <c r="A435" s="264">
        <f t="shared" si="6"/>
        <v>397</v>
      </c>
      <c r="B435" s="264"/>
      <c r="C435" s="264"/>
      <c r="D435" s="264">
        <v>1</v>
      </c>
      <c r="E435" s="264"/>
      <c r="F435" s="264" t="s">
        <v>483</v>
      </c>
      <c r="G435" s="264" t="s">
        <v>484</v>
      </c>
      <c r="H435" s="274">
        <v>6</v>
      </c>
      <c r="I435" s="264" t="s">
        <v>436</v>
      </c>
      <c r="J435" s="264">
        <v>45</v>
      </c>
      <c r="K435" s="264">
        <v>1</v>
      </c>
      <c r="L435" s="264" t="s">
        <v>49</v>
      </c>
      <c r="M435" s="264" t="s">
        <v>485</v>
      </c>
      <c r="N435" s="269" t="s">
        <v>627</v>
      </c>
      <c r="O435" s="269" t="s">
        <v>628</v>
      </c>
      <c r="P435" s="297" t="s">
        <v>3194</v>
      </c>
      <c r="Q435" s="297"/>
      <c r="R435" s="269" t="s">
        <v>3330</v>
      </c>
    </row>
    <row r="436" spans="1:18" ht="38.25" hidden="1">
      <c r="A436" s="70">
        <f t="shared" si="6"/>
        <v>398</v>
      </c>
      <c r="B436" s="70"/>
      <c r="C436" s="70"/>
      <c r="D436" s="70">
        <v>1</v>
      </c>
      <c r="E436" s="70"/>
      <c r="F436" s="70" t="s">
        <v>483</v>
      </c>
      <c r="G436" s="15" t="s">
        <v>484</v>
      </c>
      <c r="H436" s="74">
        <v>6</v>
      </c>
      <c r="I436" s="70" t="s">
        <v>440</v>
      </c>
      <c r="J436" s="70">
        <v>45</v>
      </c>
      <c r="K436" s="70">
        <v>22</v>
      </c>
      <c r="L436" s="70" t="s">
        <v>49</v>
      </c>
      <c r="M436" s="15" t="s">
        <v>485</v>
      </c>
      <c r="N436" s="73" t="s">
        <v>629</v>
      </c>
      <c r="O436" s="73" t="s">
        <v>630</v>
      </c>
      <c r="P436" s="158" t="s">
        <v>3065</v>
      </c>
      <c r="Q436" s="158"/>
      <c r="R436" s="73" t="s">
        <v>3148</v>
      </c>
    </row>
    <row r="437" spans="1:18" ht="76.5" hidden="1">
      <c r="A437" s="264">
        <f t="shared" si="6"/>
        <v>399</v>
      </c>
      <c r="B437" s="264"/>
      <c r="C437" s="264"/>
      <c r="D437" s="264">
        <v>1</v>
      </c>
      <c r="E437" s="264"/>
      <c r="F437" s="264" t="s">
        <v>1038</v>
      </c>
      <c r="G437" s="264" t="s">
        <v>1039</v>
      </c>
      <c r="H437" s="274">
        <v>6</v>
      </c>
      <c r="I437" s="264" t="s">
        <v>436</v>
      </c>
      <c r="J437" s="264">
        <v>45</v>
      </c>
      <c r="K437" s="264">
        <v>22</v>
      </c>
      <c r="L437" s="264" t="s">
        <v>49</v>
      </c>
      <c r="M437" s="264"/>
      <c r="N437" s="269" t="s">
        <v>1051</v>
      </c>
      <c r="O437" s="269" t="s">
        <v>1052</v>
      </c>
      <c r="P437" s="297" t="s">
        <v>3194</v>
      </c>
      <c r="Q437" s="297"/>
      <c r="R437" s="269" t="s">
        <v>3330</v>
      </c>
    </row>
    <row r="438" spans="1:18" ht="76.5" hidden="1">
      <c r="A438" s="264">
        <f t="shared" si="6"/>
        <v>400</v>
      </c>
      <c r="B438" s="264"/>
      <c r="C438" s="264"/>
      <c r="D438" s="264">
        <v>1</v>
      </c>
      <c r="E438" s="264"/>
      <c r="F438" s="264" t="s">
        <v>1038</v>
      </c>
      <c r="G438" s="264" t="s">
        <v>1039</v>
      </c>
      <c r="H438" s="274">
        <v>6</v>
      </c>
      <c r="I438" s="264" t="s">
        <v>440</v>
      </c>
      <c r="J438" s="264">
        <v>45</v>
      </c>
      <c r="K438" s="264">
        <v>24</v>
      </c>
      <c r="L438" s="264" t="s">
        <v>49</v>
      </c>
      <c r="M438" s="264"/>
      <c r="N438" s="269" t="s">
        <v>1053</v>
      </c>
      <c r="O438" s="269" t="s">
        <v>1054</v>
      </c>
      <c r="P438" s="297" t="s">
        <v>3197</v>
      </c>
      <c r="Q438" s="297"/>
      <c r="R438" s="269" t="s">
        <v>3478</v>
      </c>
    </row>
    <row r="439" spans="1:18" ht="76.5" hidden="1">
      <c r="A439" s="264">
        <f t="shared" si="6"/>
        <v>401</v>
      </c>
      <c r="B439" s="264"/>
      <c r="C439" s="264"/>
      <c r="D439" s="264">
        <v>1</v>
      </c>
      <c r="E439" s="264"/>
      <c r="F439" s="264" t="s">
        <v>1062</v>
      </c>
      <c r="G439" s="264" t="s">
        <v>250</v>
      </c>
      <c r="H439" s="274">
        <v>6</v>
      </c>
      <c r="I439" s="270" t="s">
        <v>440</v>
      </c>
      <c r="J439" s="317">
        <v>45</v>
      </c>
      <c r="K439" s="298" t="s">
        <v>1101</v>
      </c>
      <c r="L439" s="264" t="s">
        <v>49</v>
      </c>
      <c r="M439" s="264" t="s">
        <v>63</v>
      </c>
      <c r="N439" s="269" t="s">
        <v>1102</v>
      </c>
      <c r="O439" s="269" t="s">
        <v>1103</v>
      </c>
      <c r="P439" s="297" t="s">
        <v>3194</v>
      </c>
      <c r="Q439" s="297"/>
      <c r="R439" s="269" t="s">
        <v>3331</v>
      </c>
    </row>
    <row r="440" spans="1:18" ht="25.5" hidden="1">
      <c r="A440" s="264">
        <f t="shared" si="6"/>
        <v>402</v>
      </c>
      <c r="B440" s="264"/>
      <c r="C440" s="264"/>
      <c r="D440" s="264">
        <v>1</v>
      </c>
      <c r="E440" s="264"/>
      <c r="F440" s="264" t="s">
        <v>1128</v>
      </c>
      <c r="G440" s="264" t="s">
        <v>1129</v>
      </c>
      <c r="H440" s="289">
        <v>6</v>
      </c>
      <c r="I440" s="290" t="s">
        <v>436</v>
      </c>
      <c r="J440" s="291">
        <v>45</v>
      </c>
      <c r="K440" s="291">
        <v>11</v>
      </c>
      <c r="L440" s="291" t="s">
        <v>49</v>
      </c>
      <c r="M440" s="264" t="s">
        <v>63</v>
      </c>
      <c r="N440" s="269" t="s">
        <v>1335</v>
      </c>
      <c r="O440" s="269" t="s">
        <v>1336</v>
      </c>
      <c r="P440" s="297" t="s">
        <v>3065</v>
      </c>
      <c r="Q440" s="297"/>
      <c r="R440" s="269" t="s">
        <v>3149</v>
      </c>
    </row>
    <row r="441" spans="1:18" ht="25.5" hidden="1">
      <c r="A441" s="264">
        <f t="shared" si="6"/>
        <v>403</v>
      </c>
      <c r="B441" s="264"/>
      <c r="C441" s="264"/>
      <c r="D441" s="264">
        <v>1</v>
      </c>
      <c r="E441" s="264"/>
      <c r="F441" s="264" t="s">
        <v>1539</v>
      </c>
      <c r="G441" s="264" t="s">
        <v>979</v>
      </c>
      <c r="H441" s="313">
        <v>6</v>
      </c>
      <c r="I441" s="297" t="s">
        <v>436</v>
      </c>
      <c r="J441" s="297">
        <v>45</v>
      </c>
      <c r="K441" s="297" t="s">
        <v>1568</v>
      </c>
      <c r="L441" s="297" t="s">
        <v>49</v>
      </c>
      <c r="M441" s="297" t="s">
        <v>485</v>
      </c>
      <c r="N441" s="269" t="s">
        <v>1569</v>
      </c>
      <c r="O441" s="269" t="s">
        <v>1567</v>
      </c>
      <c r="P441" s="297" t="s">
        <v>3194</v>
      </c>
      <c r="Q441" s="297"/>
      <c r="R441" s="269" t="s">
        <v>3330</v>
      </c>
    </row>
    <row r="442" spans="1:18" ht="51" hidden="1">
      <c r="A442" s="264">
        <f t="shared" si="6"/>
        <v>404</v>
      </c>
      <c r="B442" s="264"/>
      <c r="C442" s="264"/>
      <c r="D442" s="264">
        <v>1</v>
      </c>
      <c r="E442" s="264"/>
      <c r="F442" s="264" t="s">
        <v>1539</v>
      </c>
      <c r="G442" s="264" t="s">
        <v>979</v>
      </c>
      <c r="H442" s="313">
        <v>6</v>
      </c>
      <c r="I442" s="321" t="s">
        <v>440</v>
      </c>
      <c r="J442" s="297">
        <v>45</v>
      </c>
      <c r="K442" s="297" t="s">
        <v>1570</v>
      </c>
      <c r="L442" s="297" t="s">
        <v>49</v>
      </c>
      <c r="M442" s="297" t="s">
        <v>485</v>
      </c>
      <c r="N442" s="269" t="s">
        <v>1571</v>
      </c>
      <c r="O442" s="269" t="s">
        <v>1572</v>
      </c>
      <c r="P442" s="297" t="s">
        <v>3197</v>
      </c>
      <c r="Q442" s="297"/>
      <c r="R442" s="269" t="s">
        <v>3478</v>
      </c>
    </row>
    <row r="443" spans="1:18" ht="38.25" hidden="1">
      <c r="A443" s="264">
        <f t="shared" si="6"/>
        <v>405</v>
      </c>
      <c r="B443" s="264"/>
      <c r="C443" s="264"/>
      <c r="D443" s="264">
        <v>1</v>
      </c>
      <c r="E443" s="264"/>
      <c r="F443" s="264" t="s">
        <v>1735</v>
      </c>
      <c r="G443" s="264" t="s">
        <v>250</v>
      </c>
      <c r="H443" s="274">
        <v>6</v>
      </c>
      <c r="I443" s="272" t="s">
        <v>440</v>
      </c>
      <c r="J443" s="317">
        <v>45</v>
      </c>
      <c r="K443" s="298" t="s">
        <v>1101</v>
      </c>
      <c r="L443" s="264" t="s">
        <v>49</v>
      </c>
      <c r="M443" s="264" t="s">
        <v>63</v>
      </c>
      <c r="N443" s="269" t="s">
        <v>1754</v>
      </c>
      <c r="O443" s="269" t="s">
        <v>1755</v>
      </c>
      <c r="P443" s="297" t="s">
        <v>3194</v>
      </c>
      <c r="Q443" s="297"/>
      <c r="R443" s="269" t="s">
        <v>3330</v>
      </c>
    </row>
    <row r="444" spans="1:18" ht="25.5" hidden="1">
      <c r="A444" s="264">
        <f t="shared" si="6"/>
        <v>406</v>
      </c>
      <c r="B444" s="264"/>
      <c r="C444" s="264"/>
      <c r="D444" s="264">
        <v>1</v>
      </c>
      <c r="E444" s="264"/>
      <c r="F444" s="264" t="s">
        <v>1805</v>
      </c>
      <c r="G444" s="264"/>
      <c r="H444" s="270" t="s">
        <v>443</v>
      </c>
      <c r="I444" s="264"/>
      <c r="J444" s="264">
        <v>45</v>
      </c>
      <c r="K444" s="264"/>
      <c r="L444" s="264" t="s">
        <v>49</v>
      </c>
      <c r="M444" s="264"/>
      <c r="N444" s="269" t="s">
        <v>1851</v>
      </c>
      <c r="O444" s="269" t="s">
        <v>1852</v>
      </c>
      <c r="P444" s="297" t="s">
        <v>3197</v>
      </c>
      <c r="Q444" s="297"/>
      <c r="R444" s="269" t="s">
        <v>3257</v>
      </c>
    </row>
    <row r="445" spans="1:18" ht="25.5" hidden="1">
      <c r="A445" s="264">
        <f t="shared" si="6"/>
        <v>407</v>
      </c>
      <c r="B445" s="264"/>
      <c r="C445" s="264"/>
      <c r="D445" s="264">
        <v>1</v>
      </c>
      <c r="E445" s="264"/>
      <c r="F445" s="264" t="s">
        <v>1805</v>
      </c>
      <c r="G445" s="264"/>
      <c r="H445" s="270" t="s">
        <v>443</v>
      </c>
      <c r="I445" s="264"/>
      <c r="J445" s="264">
        <v>45</v>
      </c>
      <c r="K445" s="264"/>
      <c r="L445" s="264" t="s">
        <v>49</v>
      </c>
      <c r="M445" s="264"/>
      <c r="N445" s="269" t="s">
        <v>1853</v>
      </c>
      <c r="O445" s="269" t="s">
        <v>1854</v>
      </c>
      <c r="P445" s="297" t="s">
        <v>3197</v>
      </c>
      <c r="Q445" s="297"/>
      <c r="R445" s="269" t="s">
        <v>3257</v>
      </c>
    </row>
    <row r="446" spans="1:18" hidden="1">
      <c r="A446" s="264">
        <f t="shared" si="6"/>
        <v>408</v>
      </c>
      <c r="B446" s="264"/>
      <c r="C446" s="264"/>
      <c r="D446" s="264">
        <v>1</v>
      </c>
      <c r="E446" s="264"/>
      <c r="F446" s="264" t="s">
        <v>1805</v>
      </c>
      <c r="G446" s="264"/>
      <c r="H446" s="270" t="s">
        <v>443</v>
      </c>
      <c r="I446" s="264"/>
      <c r="J446" s="264">
        <v>45</v>
      </c>
      <c r="K446" s="264"/>
      <c r="L446" s="264" t="s">
        <v>49</v>
      </c>
      <c r="M446" s="264"/>
      <c r="N446" s="269" t="s">
        <v>1855</v>
      </c>
      <c r="O446" s="269" t="s">
        <v>1856</v>
      </c>
      <c r="P446" s="297" t="s">
        <v>3065</v>
      </c>
      <c r="Q446" s="297"/>
      <c r="R446" s="269" t="s">
        <v>3106</v>
      </c>
    </row>
    <row r="447" spans="1:18" ht="127.5">
      <c r="A447" s="264">
        <f t="shared" si="6"/>
        <v>409</v>
      </c>
      <c r="B447" s="264"/>
      <c r="C447" s="264"/>
      <c r="D447" s="264">
        <v>1</v>
      </c>
      <c r="E447" s="264"/>
      <c r="F447" s="264" t="s">
        <v>1895</v>
      </c>
      <c r="G447" s="271" t="s">
        <v>66</v>
      </c>
      <c r="H447" s="270">
        <v>6</v>
      </c>
      <c r="I447" s="272" t="s">
        <v>440</v>
      </c>
      <c r="J447" s="264">
        <v>45</v>
      </c>
      <c r="K447" s="264">
        <v>1</v>
      </c>
      <c r="L447" s="264" t="s">
        <v>49</v>
      </c>
      <c r="M447" s="271" t="s">
        <v>63</v>
      </c>
      <c r="N447" s="269" t="s">
        <v>2333</v>
      </c>
      <c r="O447" s="269" t="s">
        <v>2334</v>
      </c>
      <c r="P447" s="297" t="s">
        <v>3194</v>
      </c>
      <c r="Q447" s="297" t="s">
        <v>3963</v>
      </c>
      <c r="R447" s="269" t="s">
        <v>3330</v>
      </c>
    </row>
    <row r="448" spans="1:18" ht="51">
      <c r="A448" s="264">
        <f t="shared" si="6"/>
        <v>410</v>
      </c>
      <c r="B448" s="264"/>
      <c r="C448" s="264"/>
      <c r="D448" s="264">
        <v>1</v>
      </c>
      <c r="E448" s="264"/>
      <c r="F448" s="264" t="s">
        <v>1895</v>
      </c>
      <c r="G448" s="271" t="s">
        <v>66</v>
      </c>
      <c r="H448" s="270">
        <v>6</v>
      </c>
      <c r="I448" s="272" t="s">
        <v>440</v>
      </c>
      <c r="J448" s="264">
        <v>45</v>
      </c>
      <c r="K448" s="264">
        <v>21</v>
      </c>
      <c r="L448" s="264" t="s">
        <v>49</v>
      </c>
      <c r="M448" s="271" t="s">
        <v>63</v>
      </c>
      <c r="N448" s="269" t="s">
        <v>2335</v>
      </c>
      <c r="O448" s="269" t="s">
        <v>2336</v>
      </c>
      <c r="P448" s="313" t="s">
        <v>3065</v>
      </c>
      <c r="Q448" s="297" t="s">
        <v>3093</v>
      </c>
      <c r="R448" s="269" t="s">
        <v>3106</v>
      </c>
    </row>
    <row r="449" spans="1:18" ht="25.5" hidden="1">
      <c r="A449" s="264">
        <f t="shared" si="6"/>
        <v>411</v>
      </c>
      <c r="B449" s="264"/>
      <c r="C449" s="264"/>
      <c r="D449" s="264">
        <v>1</v>
      </c>
      <c r="E449" s="264"/>
      <c r="F449" s="264" t="s">
        <v>2388</v>
      </c>
      <c r="G449" s="264" t="s">
        <v>485</v>
      </c>
      <c r="H449" s="270" t="s">
        <v>440</v>
      </c>
      <c r="I449" s="269" t="s">
        <v>2477</v>
      </c>
      <c r="J449" s="264">
        <v>45</v>
      </c>
      <c r="K449" s="264"/>
      <c r="L449" s="264" t="s">
        <v>49</v>
      </c>
      <c r="M449" s="264"/>
      <c r="N449" s="269" t="s">
        <v>2478</v>
      </c>
      <c r="O449" s="269" t="s">
        <v>2479</v>
      </c>
      <c r="P449" s="297" t="s">
        <v>3065</v>
      </c>
      <c r="Q449" s="297"/>
      <c r="R449" s="269" t="s">
        <v>3150</v>
      </c>
    </row>
    <row r="450" spans="1:18" ht="79.5" hidden="1" customHeight="1">
      <c r="A450" s="264">
        <f t="shared" si="6"/>
        <v>412</v>
      </c>
      <c r="B450" s="264"/>
      <c r="C450" s="264"/>
      <c r="D450" s="264">
        <v>1</v>
      </c>
      <c r="E450" s="264"/>
      <c r="F450" s="264" t="s">
        <v>342</v>
      </c>
      <c r="G450" s="264" t="s">
        <v>343</v>
      </c>
      <c r="H450" s="274">
        <v>6</v>
      </c>
      <c r="I450" s="264" t="s">
        <v>443</v>
      </c>
      <c r="J450" s="264">
        <v>46</v>
      </c>
      <c r="K450" s="264">
        <v>5</v>
      </c>
      <c r="L450" s="264" t="s">
        <v>49</v>
      </c>
      <c r="M450" s="264"/>
      <c r="N450" s="269" t="s">
        <v>444</v>
      </c>
      <c r="O450" s="269" t="s">
        <v>445</v>
      </c>
      <c r="P450" s="297" t="s">
        <v>3197</v>
      </c>
      <c r="Q450" s="297"/>
      <c r="R450" s="269" t="s">
        <v>3212</v>
      </c>
    </row>
    <row r="451" spans="1:18" ht="78.75" hidden="1" customHeight="1">
      <c r="A451" s="299">
        <f t="shared" ref="A451:A514" si="7">A450+1</f>
        <v>413</v>
      </c>
      <c r="B451" s="299"/>
      <c r="C451" s="264"/>
      <c r="D451" s="299">
        <v>1</v>
      </c>
      <c r="E451" s="299"/>
      <c r="F451" s="299" t="s">
        <v>483</v>
      </c>
      <c r="G451" s="299" t="s">
        <v>484</v>
      </c>
      <c r="H451" s="300">
        <v>6</v>
      </c>
      <c r="I451" s="299" t="s">
        <v>443</v>
      </c>
      <c r="J451" s="299">
        <v>46</v>
      </c>
      <c r="K451" s="299">
        <v>8</v>
      </c>
      <c r="L451" s="299" t="s">
        <v>49</v>
      </c>
      <c r="M451" s="299" t="s">
        <v>485</v>
      </c>
      <c r="N451" s="302" t="s">
        <v>631</v>
      </c>
      <c r="O451" s="302" t="s">
        <v>630</v>
      </c>
      <c r="P451" s="316" t="s">
        <v>3197</v>
      </c>
      <c r="Q451" s="316"/>
      <c r="R451" s="302" t="s">
        <v>3212</v>
      </c>
    </row>
    <row r="452" spans="1:18" ht="25.5" hidden="1">
      <c r="A452" s="299">
        <f t="shared" si="7"/>
        <v>414</v>
      </c>
      <c r="B452" s="299"/>
      <c r="C452" s="264"/>
      <c r="D452" s="299">
        <v>1</v>
      </c>
      <c r="E452" s="299"/>
      <c r="F452" s="299" t="s">
        <v>483</v>
      </c>
      <c r="G452" s="299" t="s">
        <v>484</v>
      </c>
      <c r="H452" s="300">
        <v>6</v>
      </c>
      <c r="I452" s="299" t="s">
        <v>443</v>
      </c>
      <c r="J452" s="299">
        <v>46</v>
      </c>
      <c r="K452" s="299">
        <v>8</v>
      </c>
      <c r="L452" s="299" t="s">
        <v>49</v>
      </c>
      <c r="M452" s="299" t="s">
        <v>485</v>
      </c>
      <c r="N452" s="302" t="s">
        <v>632</v>
      </c>
      <c r="O452" s="302" t="s">
        <v>630</v>
      </c>
      <c r="P452" s="316" t="s">
        <v>3197</v>
      </c>
      <c r="Q452" s="316"/>
      <c r="R452" s="302" t="s">
        <v>3212</v>
      </c>
    </row>
    <row r="453" spans="1:18" ht="51" hidden="1">
      <c r="A453" s="299">
        <f t="shared" si="7"/>
        <v>415</v>
      </c>
      <c r="B453" s="299"/>
      <c r="C453" s="264"/>
      <c r="D453" s="299">
        <v>1</v>
      </c>
      <c r="E453" s="299"/>
      <c r="F453" s="299" t="s">
        <v>1128</v>
      </c>
      <c r="G453" s="299" t="s">
        <v>1129</v>
      </c>
      <c r="H453" s="324">
        <v>6</v>
      </c>
      <c r="I453" s="325" t="s">
        <v>443</v>
      </c>
      <c r="J453" s="324">
        <v>46</v>
      </c>
      <c r="K453" s="324">
        <v>10</v>
      </c>
      <c r="L453" s="324" t="s">
        <v>49</v>
      </c>
      <c r="M453" s="299" t="s">
        <v>63</v>
      </c>
      <c r="N453" s="302" t="s">
        <v>1337</v>
      </c>
      <c r="O453" s="302" t="s">
        <v>1338</v>
      </c>
      <c r="P453" s="316" t="s">
        <v>3197</v>
      </c>
      <c r="Q453" s="316"/>
      <c r="R453" s="302" t="s">
        <v>3212</v>
      </c>
    </row>
    <row r="454" spans="1:18" ht="38.25">
      <c r="A454" s="299">
        <f t="shared" si="7"/>
        <v>416</v>
      </c>
      <c r="B454" s="299"/>
      <c r="C454" s="264"/>
      <c r="D454" s="299">
        <v>1</v>
      </c>
      <c r="E454" s="299"/>
      <c r="F454" s="299" t="s">
        <v>1895</v>
      </c>
      <c r="G454" s="299" t="s">
        <v>66</v>
      </c>
      <c r="H454" s="300">
        <v>6</v>
      </c>
      <c r="I454" s="326" t="s">
        <v>443</v>
      </c>
      <c r="J454" s="299">
        <v>46</v>
      </c>
      <c r="K454" s="299">
        <v>5</v>
      </c>
      <c r="L454" s="299" t="s">
        <v>49</v>
      </c>
      <c r="M454" s="299" t="s">
        <v>63</v>
      </c>
      <c r="N454" s="302" t="s">
        <v>2337</v>
      </c>
      <c r="O454" s="302" t="s">
        <v>2338</v>
      </c>
      <c r="P454" s="316" t="s">
        <v>3197</v>
      </c>
      <c r="Q454" s="388" t="s">
        <v>3963</v>
      </c>
      <c r="R454" s="302" t="s">
        <v>3212</v>
      </c>
    </row>
    <row r="455" spans="1:18" ht="89.25">
      <c r="A455" s="299">
        <f t="shared" si="7"/>
        <v>417</v>
      </c>
      <c r="B455" s="299"/>
      <c r="C455" s="264"/>
      <c r="D455" s="299">
        <v>1</v>
      </c>
      <c r="E455" s="299"/>
      <c r="F455" s="299" t="s">
        <v>1895</v>
      </c>
      <c r="G455" s="299" t="s">
        <v>66</v>
      </c>
      <c r="H455" s="300">
        <v>6</v>
      </c>
      <c r="I455" s="315" t="s">
        <v>443</v>
      </c>
      <c r="J455" s="299">
        <v>46</v>
      </c>
      <c r="K455" s="299">
        <v>10</v>
      </c>
      <c r="L455" s="299" t="s">
        <v>49</v>
      </c>
      <c r="M455" s="299" t="s">
        <v>63</v>
      </c>
      <c r="N455" s="302" t="s">
        <v>2340</v>
      </c>
      <c r="O455" s="302" t="s">
        <v>1897</v>
      </c>
      <c r="P455" s="316" t="s">
        <v>3197</v>
      </c>
      <c r="Q455" s="388" t="s">
        <v>3963</v>
      </c>
      <c r="R455" s="302" t="s">
        <v>3212</v>
      </c>
    </row>
    <row r="456" spans="1:18" ht="63.75">
      <c r="A456" s="264">
        <f t="shared" si="7"/>
        <v>418</v>
      </c>
      <c r="B456" s="264"/>
      <c r="C456" s="264"/>
      <c r="D456" s="264">
        <v>1</v>
      </c>
      <c r="E456" s="264"/>
      <c r="F456" s="264" t="s">
        <v>1895</v>
      </c>
      <c r="G456" s="271" t="s">
        <v>66</v>
      </c>
      <c r="H456" s="270">
        <v>6</v>
      </c>
      <c r="I456" s="272" t="s">
        <v>443</v>
      </c>
      <c r="J456" s="264">
        <v>46</v>
      </c>
      <c r="K456" s="264">
        <v>23</v>
      </c>
      <c r="L456" s="264" t="s">
        <v>49</v>
      </c>
      <c r="M456" s="271" t="s">
        <v>63</v>
      </c>
      <c r="N456" s="269" t="s">
        <v>2341</v>
      </c>
      <c r="O456" s="269" t="s">
        <v>2342</v>
      </c>
      <c r="P456" s="297" t="s">
        <v>3065</v>
      </c>
      <c r="Q456" s="297" t="s">
        <v>3963</v>
      </c>
      <c r="R456" s="269" t="s">
        <v>3151</v>
      </c>
    </row>
    <row r="457" spans="1:18" ht="63.75" hidden="1">
      <c r="A457" s="299">
        <f t="shared" si="7"/>
        <v>419</v>
      </c>
      <c r="B457" s="299"/>
      <c r="C457" s="264"/>
      <c r="D457" s="299">
        <v>1</v>
      </c>
      <c r="E457" s="299"/>
      <c r="F457" s="299" t="s">
        <v>2388</v>
      </c>
      <c r="G457" s="299" t="s">
        <v>485</v>
      </c>
      <c r="H457" s="300" t="s">
        <v>443</v>
      </c>
      <c r="I457" s="302" t="s">
        <v>2480</v>
      </c>
      <c r="J457" s="299">
        <v>46</v>
      </c>
      <c r="K457" s="299"/>
      <c r="L457" s="299" t="s">
        <v>49</v>
      </c>
      <c r="M457" s="299"/>
      <c r="N457" s="302" t="s">
        <v>2482</v>
      </c>
      <c r="O457" s="302" t="s">
        <v>2483</v>
      </c>
      <c r="P457" s="316" t="s">
        <v>3197</v>
      </c>
      <c r="Q457" s="316"/>
      <c r="R457" s="302" t="s">
        <v>3212</v>
      </c>
    </row>
    <row r="458" spans="1:18" ht="25.5" hidden="1">
      <c r="A458" s="264">
        <f t="shared" si="7"/>
        <v>420</v>
      </c>
      <c r="B458" s="264"/>
      <c r="C458" s="264"/>
      <c r="D458" s="264">
        <v>1</v>
      </c>
      <c r="E458" s="264"/>
      <c r="F458" s="264" t="s">
        <v>2388</v>
      </c>
      <c r="G458" s="264" t="s">
        <v>485</v>
      </c>
      <c r="H458" s="270" t="s">
        <v>443</v>
      </c>
      <c r="I458" s="269" t="s">
        <v>2480</v>
      </c>
      <c r="J458" s="264">
        <v>46</v>
      </c>
      <c r="K458" s="264"/>
      <c r="L458" s="264" t="s">
        <v>2422</v>
      </c>
      <c r="M458" s="264"/>
      <c r="N458" s="269" t="s">
        <v>2436</v>
      </c>
      <c r="O458" s="269" t="s">
        <v>2481</v>
      </c>
      <c r="P458" s="297" t="s">
        <v>3065</v>
      </c>
      <c r="Q458" s="297"/>
      <c r="R458" s="269" t="s">
        <v>3070</v>
      </c>
    </row>
    <row r="459" spans="1:18" ht="63.75" hidden="1">
      <c r="A459" s="264">
        <f t="shared" si="7"/>
        <v>421</v>
      </c>
      <c r="B459" s="264"/>
      <c r="C459" s="264"/>
      <c r="D459" s="264">
        <v>1</v>
      </c>
      <c r="E459" s="264"/>
      <c r="F459" s="264" t="s">
        <v>342</v>
      </c>
      <c r="G459" s="264" t="s">
        <v>343</v>
      </c>
      <c r="H459" s="274">
        <v>6</v>
      </c>
      <c r="I459" s="264">
        <v>6.6</v>
      </c>
      <c r="J459" s="264">
        <v>47</v>
      </c>
      <c r="K459" s="264">
        <v>5</v>
      </c>
      <c r="L459" s="264" t="s">
        <v>49</v>
      </c>
      <c r="M459" s="264"/>
      <c r="N459" s="269" t="s">
        <v>446</v>
      </c>
      <c r="O459" s="269" t="s">
        <v>447</v>
      </c>
      <c r="P459" s="327" t="s">
        <v>3196</v>
      </c>
      <c r="Q459" s="327"/>
      <c r="R459" s="269" t="s">
        <v>3412</v>
      </c>
    </row>
    <row r="460" spans="1:18" ht="51" hidden="1">
      <c r="A460" s="264">
        <f t="shared" si="7"/>
        <v>422</v>
      </c>
      <c r="B460" s="264"/>
      <c r="C460" s="264"/>
      <c r="D460" s="264">
        <v>1</v>
      </c>
      <c r="E460" s="264"/>
      <c r="F460" s="264" t="s">
        <v>483</v>
      </c>
      <c r="G460" s="264" t="s">
        <v>484</v>
      </c>
      <c r="H460" s="274">
        <v>6</v>
      </c>
      <c r="I460" s="264">
        <v>6.6</v>
      </c>
      <c r="J460" s="264">
        <v>47</v>
      </c>
      <c r="K460" s="264">
        <v>3</v>
      </c>
      <c r="L460" s="264" t="s">
        <v>49</v>
      </c>
      <c r="M460" s="264" t="s">
        <v>485</v>
      </c>
      <c r="N460" s="269" t="s">
        <v>633</v>
      </c>
      <c r="O460" s="269" t="s">
        <v>634</v>
      </c>
      <c r="P460" s="327" t="s">
        <v>3196</v>
      </c>
      <c r="Q460" s="327"/>
      <c r="R460" s="269" t="s">
        <v>3415</v>
      </c>
    </row>
    <row r="461" spans="1:18" ht="25.5" hidden="1">
      <c r="A461" s="264">
        <f t="shared" si="7"/>
        <v>423</v>
      </c>
      <c r="B461" s="264"/>
      <c r="C461" s="264"/>
      <c r="D461" s="264">
        <v>1</v>
      </c>
      <c r="E461" s="264"/>
      <c r="F461" s="264" t="s">
        <v>483</v>
      </c>
      <c r="G461" s="264" t="s">
        <v>484</v>
      </c>
      <c r="H461" s="274">
        <v>6</v>
      </c>
      <c r="I461" s="264" t="s">
        <v>213</v>
      </c>
      <c r="J461" s="264">
        <v>47</v>
      </c>
      <c r="K461" s="264">
        <v>28</v>
      </c>
      <c r="L461" s="264" t="s">
        <v>49</v>
      </c>
      <c r="M461" s="264" t="s">
        <v>485</v>
      </c>
      <c r="N461" s="269" t="s">
        <v>635</v>
      </c>
      <c r="O461" s="269" t="s">
        <v>636</v>
      </c>
      <c r="P461" s="327" t="s">
        <v>3826</v>
      </c>
      <c r="Q461" s="327"/>
      <c r="R461" s="269" t="s">
        <v>3081</v>
      </c>
    </row>
    <row r="462" spans="1:18" hidden="1">
      <c r="A462" s="264">
        <f t="shared" si="7"/>
        <v>424</v>
      </c>
      <c r="B462" s="264"/>
      <c r="C462" s="264"/>
      <c r="D462" s="264">
        <v>1</v>
      </c>
      <c r="E462" s="264"/>
      <c r="F462" s="264" t="s">
        <v>483</v>
      </c>
      <c r="G462" s="264" t="s">
        <v>484</v>
      </c>
      <c r="H462" s="274">
        <v>6</v>
      </c>
      <c r="I462" s="264" t="s">
        <v>213</v>
      </c>
      <c r="J462" s="264">
        <v>47</v>
      </c>
      <c r="K462" s="264">
        <v>48</v>
      </c>
      <c r="L462" s="264" t="s">
        <v>49</v>
      </c>
      <c r="M462" s="264" t="s">
        <v>485</v>
      </c>
      <c r="N462" s="269" t="s">
        <v>637</v>
      </c>
      <c r="O462" s="269" t="s">
        <v>638</v>
      </c>
      <c r="P462" s="327" t="s">
        <v>3826</v>
      </c>
      <c r="Q462" s="327"/>
      <c r="R462" s="269" t="s">
        <v>3884</v>
      </c>
    </row>
    <row r="463" spans="1:18" ht="25.5" hidden="1">
      <c r="A463" s="264">
        <f t="shared" si="7"/>
        <v>425</v>
      </c>
      <c r="B463" s="264"/>
      <c r="C463" s="264"/>
      <c r="D463" s="264">
        <v>1</v>
      </c>
      <c r="E463" s="264"/>
      <c r="F463" s="264" t="s">
        <v>978</v>
      </c>
      <c r="G463" s="264" t="s">
        <v>979</v>
      </c>
      <c r="H463" s="274">
        <v>6</v>
      </c>
      <c r="I463" s="264">
        <v>6.6</v>
      </c>
      <c r="J463" s="264">
        <v>47</v>
      </c>
      <c r="K463" s="264" t="s">
        <v>1007</v>
      </c>
      <c r="L463" s="264" t="s">
        <v>49</v>
      </c>
      <c r="M463" s="264" t="s">
        <v>485</v>
      </c>
      <c r="N463" s="269" t="s">
        <v>1008</v>
      </c>
      <c r="O463" s="269" t="s">
        <v>1009</v>
      </c>
      <c r="P463" s="327" t="s">
        <v>3196</v>
      </c>
      <c r="Q463" s="327"/>
      <c r="R463" s="269" t="s">
        <v>3413</v>
      </c>
    </row>
    <row r="464" spans="1:18" hidden="1">
      <c r="A464" s="299">
        <f t="shared" si="7"/>
        <v>426</v>
      </c>
      <c r="B464" s="299"/>
      <c r="C464" s="264"/>
      <c r="D464" s="299">
        <v>1</v>
      </c>
      <c r="E464" s="299"/>
      <c r="F464" s="299" t="s">
        <v>2869</v>
      </c>
      <c r="G464" s="299" t="s">
        <v>2870</v>
      </c>
      <c r="H464" s="300">
        <v>6</v>
      </c>
      <c r="I464" s="299">
        <v>6</v>
      </c>
      <c r="J464" s="299">
        <v>47</v>
      </c>
      <c r="K464" s="299">
        <v>5</v>
      </c>
      <c r="L464" s="299" t="s">
        <v>49</v>
      </c>
      <c r="M464" s="299"/>
      <c r="N464" s="302" t="s">
        <v>2911</v>
      </c>
      <c r="O464" s="302"/>
      <c r="P464" s="316" t="s">
        <v>3197</v>
      </c>
      <c r="Q464" s="316"/>
      <c r="R464" s="302" t="s">
        <v>3209</v>
      </c>
    </row>
    <row r="465" spans="1:18" ht="63.75" hidden="1">
      <c r="A465" s="264">
        <f t="shared" si="7"/>
        <v>427</v>
      </c>
      <c r="B465" s="264"/>
      <c r="C465" s="264"/>
      <c r="D465" s="264">
        <v>1</v>
      </c>
      <c r="E465" s="264"/>
      <c r="F465" s="264" t="s">
        <v>1034</v>
      </c>
      <c r="G465" s="264" t="s">
        <v>1035</v>
      </c>
      <c r="H465" s="317" t="s">
        <v>170</v>
      </c>
      <c r="I465" s="328"/>
      <c r="J465" s="264">
        <v>47</v>
      </c>
      <c r="K465" s="264"/>
      <c r="L465" s="264" t="s">
        <v>49</v>
      </c>
      <c r="M465" s="264"/>
      <c r="N465" s="269" t="s">
        <v>1036</v>
      </c>
      <c r="O465" s="269" t="s">
        <v>1037</v>
      </c>
      <c r="P465" s="327" t="s">
        <v>3196</v>
      </c>
      <c r="Q465" s="327"/>
      <c r="R465" s="269" t="s">
        <v>3423</v>
      </c>
    </row>
    <row r="466" spans="1:18" ht="25.5" hidden="1">
      <c r="A466" s="264">
        <f t="shared" si="7"/>
        <v>428</v>
      </c>
      <c r="B466" s="264"/>
      <c r="C466" s="264"/>
      <c r="D466" s="264">
        <v>1</v>
      </c>
      <c r="E466" s="264"/>
      <c r="F466" s="264" t="s">
        <v>1128</v>
      </c>
      <c r="G466" s="264" t="s">
        <v>1129</v>
      </c>
      <c r="H466" s="289">
        <v>6</v>
      </c>
      <c r="I466" s="290" t="s">
        <v>639</v>
      </c>
      <c r="J466" s="291">
        <v>47</v>
      </c>
      <c r="K466" s="291">
        <v>48</v>
      </c>
      <c r="L466" s="291" t="s">
        <v>49</v>
      </c>
      <c r="M466" s="264" t="s">
        <v>63</v>
      </c>
      <c r="N466" s="269" t="s">
        <v>1339</v>
      </c>
      <c r="O466" s="269" t="s">
        <v>1340</v>
      </c>
      <c r="P466" s="327" t="s">
        <v>3826</v>
      </c>
      <c r="Q466" s="327"/>
      <c r="R466" s="269" t="s">
        <v>3082</v>
      </c>
    </row>
    <row r="467" spans="1:18" ht="25.5" hidden="1">
      <c r="A467" s="264">
        <f t="shared" si="7"/>
        <v>429</v>
      </c>
      <c r="B467" s="264"/>
      <c r="C467" s="264"/>
      <c r="D467" s="264">
        <v>1</v>
      </c>
      <c r="E467" s="264"/>
      <c r="F467" s="264" t="s">
        <v>1539</v>
      </c>
      <c r="G467" s="264" t="s">
        <v>979</v>
      </c>
      <c r="H467" s="313">
        <v>6</v>
      </c>
      <c r="I467" s="297">
        <v>6.6</v>
      </c>
      <c r="J467" s="297">
        <v>47</v>
      </c>
      <c r="K467" s="297" t="s">
        <v>1007</v>
      </c>
      <c r="L467" s="297" t="s">
        <v>49</v>
      </c>
      <c r="M467" s="297" t="s">
        <v>485</v>
      </c>
      <c r="N467" s="269" t="s">
        <v>1573</v>
      </c>
      <c r="O467" s="269" t="s">
        <v>1574</v>
      </c>
      <c r="P467" s="327" t="s">
        <v>3196</v>
      </c>
      <c r="Q467" s="327"/>
      <c r="R467" s="269" t="s">
        <v>3413</v>
      </c>
    </row>
    <row r="468" spans="1:18" ht="140.25" hidden="1">
      <c r="A468" s="264">
        <f t="shared" si="7"/>
        <v>430</v>
      </c>
      <c r="B468" s="264"/>
      <c r="C468" s="264"/>
      <c r="D468" s="264">
        <v>1</v>
      </c>
      <c r="E468" s="264"/>
      <c r="F468" s="264" t="s">
        <v>2388</v>
      </c>
      <c r="G468" s="264" t="s">
        <v>485</v>
      </c>
      <c r="H468" s="274">
        <v>6.6</v>
      </c>
      <c r="I468" s="269"/>
      <c r="J468" s="264">
        <v>47</v>
      </c>
      <c r="K468" s="264">
        <v>5</v>
      </c>
      <c r="L468" s="264" t="s">
        <v>49</v>
      </c>
      <c r="M468" s="264"/>
      <c r="N468" s="269" t="s">
        <v>2484</v>
      </c>
      <c r="O468" s="269" t="s">
        <v>2485</v>
      </c>
      <c r="P468" s="327" t="s">
        <v>3196</v>
      </c>
      <c r="Q468" s="327"/>
      <c r="R468" s="269" t="s">
        <v>3414</v>
      </c>
    </row>
    <row r="469" spans="1:18" ht="38.25" hidden="1">
      <c r="A469" s="264">
        <f t="shared" si="7"/>
        <v>431</v>
      </c>
      <c r="B469" s="264"/>
      <c r="C469" s="264"/>
      <c r="D469" s="264">
        <v>1</v>
      </c>
      <c r="E469" s="264"/>
      <c r="F469" s="264" t="s">
        <v>2388</v>
      </c>
      <c r="G469" s="264" t="s">
        <v>485</v>
      </c>
      <c r="H469" s="274">
        <v>6.6</v>
      </c>
      <c r="I469" s="269"/>
      <c r="J469" s="264">
        <v>47</v>
      </c>
      <c r="K469" s="264">
        <v>4</v>
      </c>
      <c r="L469" s="264" t="s">
        <v>49</v>
      </c>
      <c r="M469" s="264"/>
      <c r="N469" s="269" t="s">
        <v>2486</v>
      </c>
      <c r="O469" s="269" t="s">
        <v>2487</v>
      </c>
      <c r="P469" s="284" t="s">
        <v>3826</v>
      </c>
      <c r="Q469" s="284"/>
      <c r="R469" s="269" t="s">
        <v>3885</v>
      </c>
    </row>
    <row r="470" spans="1:18" ht="178.5" hidden="1">
      <c r="A470" s="264">
        <f t="shared" si="7"/>
        <v>432</v>
      </c>
      <c r="B470" s="264"/>
      <c r="C470" s="264"/>
      <c r="D470" s="264">
        <v>1</v>
      </c>
      <c r="E470" s="264"/>
      <c r="F470" s="264" t="s">
        <v>2388</v>
      </c>
      <c r="G470" s="264" t="s">
        <v>485</v>
      </c>
      <c r="H470" s="274">
        <v>6.6</v>
      </c>
      <c r="I470" s="269"/>
      <c r="J470" s="264">
        <v>47</v>
      </c>
      <c r="K470" s="264"/>
      <c r="L470" s="264" t="s">
        <v>49</v>
      </c>
      <c r="M470" s="264"/>
      <c r="N470" s="269" t="s">
        <v>2488</v>
      </c>
      <c r="O470" s="269" t="s">
        <v>2489</v>
      </c>
      <c r="P470" s="327" t="s">
        <v>3196</v>
      </c>
      <c r="Q470" s="327"/>
      <c r="R470" s="269" t="s">
        <v>3416</v>
      </c>
    </row>
    <row r="471" spans="1:18" s="344" customFormat="1" ht="63.75" hidden="1">
      <c r="A471" s="264">
        <f t="shared" si="7"/>
        <v>433</v>
      </c>
      <c r="B471" s="264"/>
      <c r="D471" s="264">
        <v>1</v>
      </c>
      <c r="E471" s="264"/>
      <c r="F471" s="264" t="s">
        <v>2388</v>
      </c>
      <c r="G471" s="264" t="s">
        <v>485</v>
      </c>
      <c r="H471" s="270" t="s">
        <v>213</v>
      </c>
      <c r="I471" s="269"/>
      <c r="J471" s="264">
        <v>47</v>
      </c>
      <c r="K471" s="264"/>
      <c r="L471" s="264" t="s">
        <v>49</v>
      </c>
      <c r="M471" s="264"/>
      <c r="N471" s="269" t="s">
        <v>2490</v>
      </c>
      <c r="O471" s="269" t="s">
        <v>2491</v>
      </c>
      <c r="P471" s="327" t="s">
        <v>3196</v>
      </c>
      <c r="Q471" s="327"/>
      <c r="R471" s="269" t="s">
        <v>3886</v>
      </c>
    </row>
    <row r="472" spans="1:18" s="344" customFormat="1" ht="51" hidden="1">
      <c r="A472" s="264">
        <f t="shared" si="7"/>
        <v>434</v>
      </c>
      <c r="B472" s="264"/>
      <c r="D472" s="264">
        <v>1</v>
      </c>
      <c r="E472" s="264"/>
      <c r="F472" s="264" t="s">
        <v>2388</v>
      </c>
      <c r="G472" s="264" t="s">
        <v>485</v>
      </c>
      <c r="H472" s="270" t="s">
        <v>213</v>
      </c>
      <c r="I472" s="269"/>
      <c r="J472" s="264">
        <v>47</v>
      </c>
      <c r="K472" s="264"/>
      <c r="L472" s="264" t="s">
        <v>49</v>
      </c>
      <c r="M472" s="264"/>
      <c r="N472" s="269" t="s">
        <v>2492</v>
      </c>
      <c r="O472" s="346" t="s">
        <v>2493</v>
      </c>
      <c r="P472" s="327" t="s">
        <v>3196</v>
      </c>
      <c r="Q472" s="327"/>
      <c r="R472" s="269" t="s">
        <v>3886</v>
      </c>
    </row>
    <row r="473" spans="1:18" ht="38.25" hidden="1">
      <c r="A473" s="264">
        <f t="shared" si="7"/>
        <v>435</v>
      </c>
      <c r="B473" s="264"/>
      <c r="C473" s="264"/>
      <c r="D473" s="264">
        <v>1</v>
      </c>
      <c r="E473" s="264"/>
      <c r="F473" s="264" t="s">
        <v>2388</v>
      </c>
      <c r="G473" s="264" t="s">
        <v>485</v>
      </c>
      <c r="H473" s="270" t="s">
        <v>639</v>
      </c>
      <c r="I473" s="269"/>
      <c r="J473" s="264">
        <v>47</v>
      </c>
      <c r="K473" s="264"/>
      <c r="L473" s="264" t="s">
        <v>49</v>
      </c>
      <c r="M473" s="264"/>
      <c r="N473" s="269" t="s">
        <v>2494</v>
      </c>
      <c r="O473" s="269" t="s">
        <v>2495</v>
      </c>
      <c r="P473" s="327" t="s">
        <v>3826</v>
      </c>
      <c r="Q473" s="327"/>
      <c r="R473" s="312" t="s">
        <v>3083</v>
      </c>
    </row>
    <row r="474" spans="1:18" ht="146.25" hidden="1" customHeight="1">
      <c r="A474" s="299" t="s">
        <v>3048</v>
      </c>
      <c r="B474" s="299"/>
      <c r="C474" s="264"/>
      <c r="D474" s="299">
        <v>1</v>
      </c>
      <c r="E474" s="299"/>
      <c r="F474" s="299" t="s">
        <v>147</v>
      </c>
      <c r="G474" s="299" t="s">
        <v>148</v>
      </c>
      <c r="H474" s="300">
        <v>6</v>
      </c>
      <c r="I474" s="301" t="s">
        <v>170</v>
      </c>
      <c r="J474" s="299">
        <v>47</v>
      </c>
      <c r="K474" s="299">
        <v>5</v>
      </c>
      <c r="L474" s="299" t="s">
        <v>130</v>
      </c>
      <c r="M474" s="299" t="s">
        <v>149</v>
      </c>
      <c r="N474" s="302" t="s">
        <v>171</v>
      </c>
      <c r="O474" s="302" t="s">
        <v>172</v>
      </c>
      <c r="P474" s="329" t="s">
        <v>3196</v>
      </c>
      <c r="Q474" s="329"/>
      <c r="R474" s="269" t="s">
        <v>3413</v>
      </c>
    </row>
    <row r="475" spans="1:18" ht="38.25">
      <c r="A475" s="264" t="s">
        <v>3049</v>
      </c>
      <c r="B475" s="264"/>
      <c r="C475" s="264"/>
      <c r="D475" s="264">
        <v>1</v>
      </c>
      <c r="E475" s="264"/>
      <c r="F475" s="264" t="s">
        <v>1895</v>
      </c>
      <c r="G475" s="271" t="s">
        <v>66</v>
      </c>
      <c r="H475" s="270">
        <v>6</v>
      </c>
      <c r="I475" s="272">
        <v>6.6</v>
      </c>
      <c r="J475" s="264">
        <v>47</v>
      </c>
      <c r="K475" s="264">
        <v>23</v>
      </c>
      <c r="L475" s="264" t="s">
        <v>45</v>
      </c>
      <c r="M475" s="271" t="s">
        <v>63</v>
      </c>
      <c r="N475" s="269" t="s">
        <v>2355</v>
      </c>
      <c r="O475" s="269" t="s">
        <v>2356</v>
      </c>
      <c r="P475" s="327" t="s">
        <v>3826</v>
      </c>
      <c r="Q475" s="327" t="s">
        <v>3963</v>
      </c>
      <c r="R475" s="269" t="s">
        <v>3887</v>
      </c>
    </row>
    <row r="476" spans="1:18" ht="38.25" hidden="1">
      <c r="A476" s="264" t="s">
        <v>3050</v>
      </c>
      <c r="B476" s="264"/>
      <c r="C476" s="264"/>
      <c r="D476" s="264">
        <v>1</v>
      </c>
      <c r="E476" s="264"/>
      <c r="F476" s="264" t="s">
        <v>3850</v>
      </c>
      <c r="G476" s="264" t="s">
        <v>1022</v>
      </c>
      <c r="H476" s="274">
        <v>6</v>
      </c>
      <c r="I476" s="273">
        <v>6</v>
      </c>
      <c r="J476" s="264">
        <v>47</v>
      </c>
      <c r="K476" s="264">
        <v>19</v>
      </c>
      <c r="L476" s="264" t="s">
        <v>3855</v>
      </c>
      <c r="M476" s="264"/>
      <c r="N476" s="269" t="s">
        <v>3888</v>
      </c>
      <c r="O476" s="273"/>
      <c r="P476" s="297" t="s">
        <v>3197</v>
      </c>
      <c r="Q476" s="297"/>
      <c r="R476" s="302" t="s">
        <v>3213</v>
      </c>
    </row>
    <row r="477" spans="1:18" ht="25.5" hidden="1">
      <c r="A477" s="264">
        <f>A473+1</f>
        <v>436</v>
      </c>
      <c r="B477" s="264"/>
      <c r="C477" s="264"/>
      <c r="D477" s="264">
        <v>1</v>
      </c>
      <c r="E477" s="264"/>
      <c r="F477" s="264" t="s">
        <v>483</v>
      </c>
      <c r="G477" s="264" t="s">
        <v>484</v>
      </c>
      <c r="H477" s="274">
        <v>6</v>
      </c>
      <c r="I477" s="264" t="s">
        <v>448</v>
      </c>
      <c r="J477" s="264">
        <v>48</v>
      </c>
      <c r="K477" s="264">
        <v>29</v>
      </c>
      <c r="L477" s="264" t="s">
        <v>49</v>
      </c>
      <c r="M477" s="264" t="s">
        <v>485</v>
      </c>
      <c r="N477" s="269" t="s">
        <v>642</v>
      </c>
      <c r="O477" s="269" t="s">
        <v>643</v>
      </c>
      <c r="P477" s="327" t="s">
        <v>3826</v>
      </c>
      <c r="Q477" s="327"/>
      <c r="R477" s="269" t="s">
        <v>3827</v>
      </c>
    </row>
    <row r="478" spans="1:18" ht="38.25" hidden="1">
      <c r="A478" s="70">
        <f t="shared" si="7"/>
        <v>437</v>
      </c>
      <c r="B478" s="70"/>
      <c r="C478" s="70"/>
      <c r="D478" s="70">
        <v>1</v>
      </c>
      <c r="E478" s="70"/>
      <c r="F478" s="70" t="s">
        <v>978</v>
      </c>
      <c r="G478" s="70" t="s">
        <v>979</v>
      </c>
      <c r="H478" s="74">
        <v>6</v>
      </c>
      <c r="I478" s="70" t="s">
        <v>448</v>
      </c>
      <c r="J478" s="70">
        <v>48</v>
      </c>
      <c r="K478" s="70">
        <v>10</v>
      </c>
      <c r="L478" s="70" t="s">
        <v>49</v>
      </c>
      <c r="M478" s="70" t="s">
        <v>485</v>
      </c>
      <c r="N478" s="73" t="s">
        <v>1010</v>
      </c>
      <c r="O478" s="73" t="s">
        <v>1011</v>
      </c>
      <c r="P478" s="149" t="s">
        <v>3196</v>
      </c>
      <c r="Q478" s="149"/>
      <c r="R478" s="73" t="s">
        <v>3420</v>
      </c>
    </row>
    <row r="479" spans="1:18" ht="25.5" hidden="1">
      <c r="A479" s="70">
        <f t="shared" si="7"/>
        <v>438</v>
      </c>
      <c r="B479" s="70"/>
      <c r="C479" s="70"/>
      <c r="D479" s="70">
        <v>1</v>
      </c>
      <c r="E479" s="70"/>
      <c r="F479" s="70" t="s">
        <v>1062</v>
      </c>
      <c r="G479" s="15" t="s">
        <v>250</v>
      </c>
      <c r="H479" s="74">
        <v>6</v>
      </c>
      <c r="I479" s="88" t="s">
        <v>448</v>
      </c>
      <c r="J479" s="148">
        <v>48</v>
      </c>
      <c r="K479" s="72" t="s">
        <v>1069</v>
      </c>
      <c r="L479" s="70" t="s">
        <v>49</v>
      </c>
      <c r="M479" s="15" t="s">
        <v>63</v>
      </c>
      <c r="N479" s="73" t="s">
        <v>1107</v>
      </c>
      <c r="O479" s="73" t="s">
        <v>1108</v>
      </c>
      <c r="P479" s="149" t="s">
        <v>3826</v>
      </c>
      <c r="Q479" s="149"/>
      <c r="R479" s="73" t="s">
        <v>3084</v>
      </c>
    </row>
    <row r="480" spans="1:18" ht="51" hidden="1">
      <c r="A480" s="70">
        <f t="shared" si="7"/>
        <v>439</v>
      </c>
      <c r="B480" s="70"/>
      <c r="C480" s="70"/>
      <c r="D480" s="70">
        <v>1</v>
      </c>
      <c r="E480" s="70"/>
      <c r="F480" s="70" t="s">
        <v>1062</v>
      </c>
      <c r="G480" s="70" t="s">
        <v>250</v>
      </c>
      <c r="H480" s="74">
        <v>6</v>
      </c>
      <c r="I480" s="88" t="s">
        <v>448</v>
      </c>
      <c r="J480" s="148">
        <v>48</v>
      </c>
      <c r="K480" s="72" t="s">
        <v>1109</v>
      </c>
      <c r="L480" s="70" t="s">
        <v>49</v>
      </c>
      <c r="M480" s="70" t="s">
        <v>63</v>
      </c>
      <c r="N480" s="73" t="s">
        <v>1110</v>
      </c>
      <c r="O480" s="73" t="s">
        <v>1111</v>
      </c>
      <c r="P480" s="149" t="s">
        <v>3196</v>
      </c>
      <c r="Q480" s="149"/>
      <c r="R480" s="73" t="s">
        <v>3420</v>
      </c>
    </row>
    <row r="481" spans="1:18" ht="38.25" hidden="1">
      <c r="A481" s="70">
        <f t="shared" si="7"/>
        <v>440</v>
      </c>
      <c r="B481" s="70"/>
      <c r="C481" s="70"/>
      <c r="D481" s="70">
        <v>1</v>
      </c>
      <c r="E481" s="70"/>
      <c r="F481" s="70" t="s">
        <v>342</v>
      </c>
      <c r="G481" s="15" t="s">
        <v>343</v>
      </c>
      <c r="H481" s="74">
        <v>6</v>
      </c>
      <c r="I481" s="70" t="s">
        <v>448</v>
      </c>
      <c r="J481" s="70">
        <v>49</v>
      </c>
      <c r="K481" s="70">
        <v>21</v>
      </c>
      <c r="L481" s="70" t="s">
        <v>49</v>
      </c>
      <c r="M481" s="15"/>
      <c r="N481" s="73" t="s">
        <v>449</v>
      </c>
      <c r="O481" s="73" t="s">
        <v>450</v>
      </c>
      <c r="P481" s="149" t="s">
        <v>3826</v>
      </c>
      <c r="Q481" s="149"/>
      <c r="R481" s="73" t="s">
        <v>3071</v>
      </c>
    </row>
    <row r="482" spans="1:18" ht="63.75" hidden="1">
      <c r="A482" s="70">
        <f t="shared" si="7"/>
        <v>441</v>
      </c>
      <c r="B482" s="70"/>
      <c r="C482" s="70"/>
      <c r="D482" s="70">
        <v>1</v>
      </c>
      <c r="E482" s="70"/>
      <c r="F482" s="70" t="s">
        <v>1038</v>
      </c>
      <c r="G482" s="70" t="s">
        <v>1039</v>
      </c>
      <c r="H482" s="88">
        <v>6</v>
      </c>
      <c r="I482" s="70" t="s">
        <v>1055</v>
      </c>
      <c r="J482" s="70">
        <v>49</v>
      </c>
      <c r="K482" s="70">
        <v>25</v>
      </c>
      <c r="L482" s="70" t="s">
        <v>49</v>
      </c>
      <c r="M482" s="70"/>
      <c r="N482" s="73" t="s">
        <v>1056</v>
      </c>
      <c r="O482" s="73" t="s">
        <v>1057</v>
      </c>
      <c r="P482" s="149" t="s">
        <v>3196</v>
      </c>
      <c r="Q482" s="149"/>
      <c r="R482" s="73" t="s">
        <v>3421</v>
      </c>
    </row>
    <row r="483" spans="1:18" ht="63.75" hidden="1">
      <c r="A483" s="264">
        <f t="shared" si="7"/>
        <v>442</v>
      </c>
      <c r="B483" s="264"/>
      <c r="C483" s="264"/>
      <c r="D483" s="264">
        <v>1</v>
      </c>
      <c r="E483" s="264"/>
      <c r="F483" s="264" t="s">
        <v>2388</v>
      </c>
      <c r="G483" s="264" t="s">
        <v>485</v>
      </c>
      <c r="H483" s="270" t="s">
        <v>448</v>
      </c>
      <c r="I483" s="269"/>
      <c r="J483" s="264">
        <v>49</v>
      </c>
      <c r="K483" s="264">
        <v>37</v>
      </c>
      <c r="L483" s="264" t="s">
        <v>49</v>
      </c>
      <c r="M483" s="264"/>
      <c r="N483" s="269" t="s">
        <v>2496</v>
      </c>
      <c r="O483" s="269" t="s">
        <v>2497</v>
      </c>
      <c r="P483" s="327" t="s">
        <v>3826</v>
      </c>
      <c r="Q483" s="327"/>
      <c r="R483" s="312" t="s">
        <v>3828</v>
      </c>
    </row>
    <row r="484" spans="1:18" ht="51" hidden="1">
      <c r="A484" s="70">
        <f t="shared" si="7"/>
        <v>443</v>
      </c>
      <c r="B484" s="70"/>
      <c r="C484" s="70"/>
      <c r="D484" s="70">
        <v>1</v>
      </c>
      <c r="E484" s="70"/>
      <c r="F484" s="70" t="s">
        <v>342</v>
      </c>
      <c r="G484" s="70" t="s">
        <v>343</v>
      </c>
      <c r="H484" s="74">
        <v>6</v>
      </c>
      <c r="I484" s="70" t="s">
        <v>448</v>
      </c>
      <c r="J484" s="70">
        <v>51</v>
      </c>
      <c r="K484" s="70">
        <v>1</v>
      </c>
      <c r="L484" s="70" t="s">
        <v>49</v>
      </c>
      <c r="M484" s="70"/>
      <c r="N484" s="73" t="s">
        <v>452</v>
      </c>
      <c r="O484" s="73" t="s">
        <v>453</v>
      </c>
      <c r="P484" s="149" t="s">
        <v>3196</v>
      </c>
      <c r="Q484" s="149"/>
      <c r="R484" s="73" t="s">
        <v>3422</v>
      </c>
    </row>
    <row r="485" spans="1:18" ht="25.5" hidden="1">
      <c r="A485" s="264">
        <f t="shared" si="7"/>
        <v>444</v>
      </c>
      <c r="B485" s="264"/>
      <c r="C485" s="264"/>
      <c r="D485" s="264">
        <v>1</v>
      </c>
      <c r="E485" s="264"/>
      <c r="F485" s="264" t="s">
        <v>483</v>
      </c>
      <c r="G485" s="264" t="s">
        <v>484</v>
      </c>
      <c r="H485" s="274">
        <v>6</v>
      </c>
      <c r="I485" s="264" t="s">
        <v>448</v>
      </c>
      <c r="J485" s="264">
        <v>51</v>
      </c>
      <c r="K485" s="264">
        <v>25</v>
      </c>
      <c r="L485" s="264" t="s">
        <v>49</v>
      </c>
      <c r="M485" s="264" t="s">
        <v>485</v>
      </c>
      <c r="N485" s="269" t="s">
        <v>644</v>
      </c>
      <c r="O485" s="269" t="s">
        <v>630</v>
      </c>
      <c r="P485" s="327" t="s">
        <v>3826</v>
      </c>
      <c r="Q485" s="327"/>
      <c r="R485" s="312" t="s">
        <v>3085</v>
      </c>
    </row>
    <row r="486" spans="1:18" ht="102" hidden="1">
      <c r="A486" s="264">
        <f t="shared" si="7"/>
        <v>445</v>
      </c>
      <c r="B486" s="264"/>
      <c r="C486" s="264"/>
      <c r="D486" s="264">
        <v>1</v>
      </c>
      <c r="E486" s="264"/>
      <c r="F486" s="264" t="s">
        <v>1038</v>
      </c>
      <c r="G486" s="264" t="s">
        <v>1039</v>
      </c>
      <c r="H486" s="274">
        <v>6</v>
      </c>
      <c r="I486" s="269" t="s">
        <v>448</v>
      </c>
      <c r="J486" s="264">
        <v>51</v>
      </c>
      <c r="K486" s="264">
        <v>23</v>
      </c>
      <c r="L486" s="264" t="s">
        <v>49</v>
      </c>
      <c r="M486" s="264"/>
      <c r="N486" s="269" t="s">
        <v>1058</v>
      </c>
      <c r="O486" s="269" t="s">
        <v>1059</v>
      </c>
      <c r="P486" s="327" t="s">
        <v>3196</v>
      </c>
      <c r="Q486" s="327"/>
      <c r="R486" s="312" t="s">
        <v>3424</v>
      </c>
    </row>
    <row r="487" spans="1:18" ht="38.25" hidden="1">
      <c r="A487" s="264">
        <f t="shared" si="7"/>
        <v>446</v>
      </c>
      <c r="B487" s="264"/>
      <c r="C487" s="264"/>
      <c r="D487" s="264">
        <v>1</v>
      </c>
      <c r="E487" s="264"/>
      <c r="F487" s="264" t="s">
        <v>2388</v>
      </c>
      <c r="G487" s="264" t="s">
        <v>485</v>
      </c>
      <c r="H487" s="270" t="s">
        <v>454</v>
      </c>
      <c r="I487" s="269"/>
      <c r="J487" s="264">
        <v>51</v>
      </c>
      <c r="K487" s="269">
        <v>34</v>
      </c>
      <c r="L487" s="264" t="s">
        <v>49</v>
      </c>
      <c r="M487" s="264"/>
      <c r="N487" s="269" t="s">
        <v>2498</v>
      </c>
      <c r="O487" s="269" t="s">
        <v>2499</v>
      </c>
      <c r="P487" s="327" t="s">
        <v>3196</v>
      </c>
      <c r="Q487" s="327"/>
      <c r="R487" s="269" t="s">
        <v>3251</v>
      </c>
    </row>
    <row r="488" spans="1:18" ht="38.25" hidden="1">
      <c r="A488" s="264">
        <f t="shared" si="7"/>
        <v>447</v>
      </c>
      <c r="B488" s="264"/>
      <c r="C488" s="264"/>
      <c r="D488" s="264">
        <v>1</v>
      </c>
      <c r="E488" s="264"/>
      <c r="F488" s="264" t="s">
        <v>342</v>
      </c>
      <c r="G488" s="264" t="s">
        <v>343</v>
      </c>
      <c r="H488" s="274">
        <v>6</v>
      </c>
      <c r="I488" s="264" t="s">
        <v>454</v>
      </c>
      <c r="J488" s="264">
        <v>52</v>
      </c>
      <c r="K488" s="264">
        <v>19</v>
      </c>
      <c r="L488" s="264" t="s">
        <v>49</v>
      </c>
      <c r="M488" s="264"/>
      <c r="N488" s="269" t="s">
        <v>455</v>
      </c>
      <c r="O488" s="269" t="s">
        <v>456</v>
      </c>
      <c r="P488" s="327" t="s">
        <v>3196</v>
      </c>
      <c r="Q488" s="327"/>
      <c r="R488" s="269" t="s">
        <v>3356</v>
      </c>
    </row>
    <row r="489" spans="1:18" ht="25.5" hidden="1">
      <c r="A489" s="264">
        <f t="shared" si="7"/>
        <v>448</v>
      </c>
      <c r="B489" s="264"/>
      <c r="C489" s="264"/>
      <c r="D489" s="264">
        <v>1</v>
      </c>
      <c r="E489" s="264"/>
      <c r="F489" s="264" t="s">
        <v>483</v>
      </c>
      <c r="G489" s="264" t="s">
        <v>484</v>
      </c>
      <c r="H489" s="274">
        <v>6</v>
      </c>
      <c r="I489" s="264" t="s">
        <v>454</v>
      </c>
      <c r="J489" s="264">
        <v>52</v>
      </c>
      <c r="K489" s="264">
        <v>27</v>
      </c>
      <c r="L489" s="264" t="s">
        <v>49</v>
      </c>
      <c r="M489" s="264" t="s">
        <v>485</v>
      </c>
      <c r="N489" s="269" t="s">
        <v>647</v>
      </c>
      <c r="O489" s="269" t="s">
        <v>648</v>
      </c>
      <c r="P489" s="327" t="s">
        <v>3196</v>
      </c>
      <c r="Q489" s="327"/>
      <c r="R489" s="269" t="s">
        <v>3251</v>
      </c>
    </row>
    <row r="490" spans="1:18" ht="63.75" hidden="1">
      <c r="A490" s="264">
        <f t="shared" si="7"/>
        <v>449</v>
      </c>
      <c r="B490" s="264"/>
      <c r="C490" s="264"/>
      <c r="D490" s="264">
        <v>1</v>
      </c>
      <c r="E490" s="264"/>
      <c r="F490" s="264" t="s">
        <v>2388</v>
      </c>
      <c r="G490" s="264" t="s">
        <v>485</v>
      </c>
      <c r="H490" s="270" t="s">
        <v>454</v>
      </c>
      <c r="I490" s="269"/>
      <c r="J490" s="264">
        <v>52</v>
      </c>
      <c r="K490" s="264">
        <v>17</v>
      </c>
      <c r="L490" s="264" t="s">
        <v>49</v>
      </c>
      <c r="M490" s="264"/>
      <c r="N490" s="269" t="s">
        <v>2500</v>
      </c>
      <c r="O490" s="269" t="s">
        <v>2501</v>
      </c>
      <c r="P490" s="327" t="s">
        <v>3196</v>
      </c>
      <c r="Q490" s="327"/>
      <c r="R490" s="269" t="s">
        <v>3889</v>
      </c>
    </row>
    <row r="491" spans="1:18" ht="38.25" hidden="1">
      <c r="A491" s="264">
        <f t="shared" si="7"/>
        <v>450</v>
      </c>
      <c r="B491" s="264"/>
      <c r="C491" s="264"/>
      <c r="D491" s="264">
        <v>1</v>
      </c>
      <c r="E491" s="264"/>
      <c r="F491" s="264" t="s">
        <v>2388</v>
      </c>
      <c r="G491" s="264" t="s">
        <v>485</v>
      </c>
      <c r="H491" s="270" t="s">
        <v>454</v>
      </c>
      <c r="I491" s="269"/>
      <c r="J491" s="264">
        <v>52</v>
      </c>
      <c r="K491" s="264"/>
      <c r="L491" s="264" t="s">
        <v>49</v>
      </c>
      <c r="M491" s="264"/>
      <c r="N491" s="269" t="s">
        <v>2502</v>
      </c>
      <c r="O491" s="269" t="s">
        <v>2503</v>
      </c>
      <c r="P491" s="284" t="s">
        <v>3196</v>
      </c>
      <c r="Q491" s="284"/>
      <c r="R491" s="78" t="s">
        <v>3947</v>
      </c>
    </row>
    <row r="492" spans="1:18" ht="102" hidden="1">
      <c r="A492" s="264">
        <f t="shared" si="7"/>
        <v>451</v>
      </c>
      <c r="B492" s="264"/>
      <c r="C492" s="264"/>
      <c r="D492" s="264">
        <v>1</v>
      </c>
      <c r="E492" s="264"/>
      <c r="F492" s="264" t="s">
        <v>2388</v>
      </c>
      <c r="G492" s="264" t="s">
        <v>485</v>
      </c>
      <c r="H492" s="270" t="s">
        <v>454</v>
      </c>
      <c r="I492" s="269"/>
      <c r="J492" s="264">
        <v>52</v>
      </c>
      <c r="K492" s="264">
        <v>20</v>
      </c>
      <c r="L492" s="264" t="s">
        <v>49</v>
      </c>
      <c r="M492" s="264"/>
      <c r="N492" s="269" t="s">
        <v>2504</v>
      </c>
      <c r="O492" s="269" t="s">
        <v>2505</v>
      </c>
      <c r="P492" s="327" t="s">
        <v>3196</v>
      </c>
      <c r="Q492" s="327"/>
      <c r="R492" s="269" t="s">
        <v>3890</v>
      </c>
    </row>
    <row r="493" spans="1:18" ht="63.75" hidden="1">
      <c r="A493" s="264">
        <f t="shared" si="7"/>
        <v>452</v>
      </c>
      <c r="B493" s="264"/>
      <c r="C493" s="264"/>
      <c r="D493" s="264">
        <v>1</v>
      </c>
      <c r="E493" s="264"/>
      <c r="F493" s="264" t="s">
        <v>2388</v>
      </c>
      <c r="G493" s="264" t="s">
        <v>485</v>
      </c>
      <c r="H493" s="270" t="s">
        <v>454</v>
      </c>
      <c r="I493" s="269" t="s">
        <v>2506</v>
      </c>
      <c r="J493" s="264">
        <v>52</v>
      </c>
      <c r="K493" s="264"/>
      <c r="L493" s="264" t="s">
        <v>49</v>
      </c>
      <c r="M493" s="264"/>
      <c r="N493" s="269" t="s">
        <v>2507</v>
      </c>
      <c r="O493" s="269" t="s">
        <v>2508</v>
      </c>
      <c r="P493" s="327" t="s">
        <v>3196</v>
      </c>
      <c r="Q493" s="327"/>
      <c r="R493" s="269" t="s">
        <v>3251</v>
      </c>
    </row>
    <row r="494" spans="1:18" s="344" customFormat="1" ht="127.5" hidden="1">
      <c r="A494" s="264">
        <f t="shared" si="7"/>
        <v>453</v>
      </c>
      <c r="B494" s="264"/>
      <c r="D494" s="264">
        <v>1</v>
      </c>
      <c r="E494" s="264"/>
      <c r="F494" s="264" t="s">
        <v>2388</v>
      </c>
      <c r="G494" s="264" t="s">
        <v>485</v>
      </c>
      <c r="H494" s="270" t="s">
        <v>454</v>
      </c>
      <c r="I494" s="269"/>
      <c r="J494" s="264">
        <v>52</v>
      </c>
      <c r="K494" s="264">
        <v>19</v>
      </c>
      <c r="L494" s="264" t="s">
        <v>49</v>
      </c>
      <c r="M494" s="264"/>
      <c r="N494" s="269" t="s">
        <v>2512</v>
      </c>
      <c r="O494" s="269" t="s">
        <v>2513</v>
      </c>
      <c r="P494" s="327" t="s">
        <v>3196</v>
      </c>
      <c r="Q494" s="327"/>
      <c r="R494" s="312" t="s">
        <v>3891</v>
      </c>
    </row>
    <row r="495" spans="1:18" ht="51" hidden="1">
      <c r="A495" s="264">
        <f t="shared" si="7"/>
        <v>454</v>
      </c>
      <c r="B495" s="264"/>
      <c r="C495" s="264"/>
      <c r="D495" s="264">
        <v>1</v>
      </c>
      <c r="E495" s="264"/>
      <c r="F495" s="264" t="s">
        <v>342</v>
      </c>
      <c r="G495" s="264" t="s">
        <v>343</v>
      </c>
      <c r="H495" s="274">
        <v>6</v>
      </c>
      <c r="I495" s="264">
        <v>6.7</v>
      </c>
      <c r="J495" s="264">
        <v>53</v>
      </c>
      <c r="K495" s="264">
        <v>28</v>
      </c>
      <c r="L495" s="264" t="s">
        <v>49</v>
      </c>
      <c r="M495" s="264"/>
      <c r="N495" s="269" t="s">
        <v>459</v>
      </c>
      <c r="O495" s="269" t="s">
        <v>456</v>
      </c>
      <c r="P495" s="327" t="s">
        <v>3197</v>
      </c>
      <c r="Q495" s="327"/>
      <c r="R495" s="269" t="s">
        <v>3892</v>
      </c>
    </row>
    <row r="496" spans="1:18" ht="38.25" hidden="1">
      <c r="A496" s="70">
        <f t="shared" si="7"/>
        <v>455</v>
      </c>
      <c r="B496" s="70"/>
      <c r="C496" s="70"/>
      <c r="D496" s="70">
        <v>1</v>
      </c>
      <c r="E496" s="70"/>
      <c r="F496" s="70" t="s">
        <v>342</v>
      </c>
      <c r="G496" s="70" t="s">
        <v>343</v>
      </c>
      <c r="H496" s="74">
        <v>6</v>
      </c>
      <c r="I496" s="70" t="s">
        <v>223</v>
      </c>
      <c r="J496" s="70">
        <v>53</v>
      </c>
      <c r="K496" s="70">
        <v>32</v>
      </c>
      <c r="L496" s="70" t="s">
        <v>49</v>
      </c>
      <c r="M496" s="70"/>
      <c r="N496" s="78" t="s">
        <v>460</v>
      </c>
      <c r="O496" s="78" t="s">
        <v>461</v>
      </c>
      <c r="P496" s="359" t="s">
        <v>3065</v>
      </c>
      <c r="Q496" s="359"/>
      <c r="R496" s="360" t="s">
        <v>3948</v>
      </c>
    </row>
    <row r="497" spans="1:18" ht="51" hidden="1">
      <c r="A497" s="264">
        <f t="shared" si="7"/>
        <v>456</v>
      </c>
      <c r="B497" s="264"/>
      <c r="C497" s="264"/>
      <c r="D497" s="264">
        <v>1</v>
      </c>
      <c r="E497" s="264"/>
      <c r="F497" s="264" t="s">
        <v>483</v>
      </c>
      <c r="G497" s="264" t="s">
        <v>484</v>
      </c>
      <c r="H497" s="274">
        <v>6</v>
      </c>
      <c r="I497" s="264">
        <v>6.7</v>
      </c>
      <c r="J497" s="264">
        <v>53</v>
      </c>
      <c r="K497" s="264">
        <v>23</v>
      </c>
      <c r="L497" s="264" t="s">
        <v>49</v>
      </c>
      <c r="M497" s="264" t="s">
        <v>485</v>
      </c>
      <c r="N497" s="269" t="s">
        <v>633</v>
      </c>
      <c r="O497" s="269" t="s">
        <v>3087</v>
      </c>
      <c r="P497" s="327" t="s">
        <v>3826</v>
      </c>
      <c r="Q497" s="327"/>
      <c r="R497" s="312" t="s">
        <v>3086</v>
      </c>
    </row>
    <row r="498" spans="1:18" hidden="1">
      <c r="A498" s="264">
        <f t="shared" si="7"/>
        <v>457</v>
      </c>
      <c r="B498" s="264"/>
      <c r="C498" s="264"/>
      <c r="D498" s="264">
        <v>1</v>
      </c>
      <c r="E498" s="264"/>
      <c r="F498" s="264" t="s">
        <v>483</v>
      </c>
      <c r="G498" s="264" t="s">
        <v>484</v>
      </c>
      <c r="H498" s="274">
        <v>6</v>
      </c>
      <c r="I498" s="264">
        <v>6.7</v>
      </c>
      <c r="J498" s="264">
        <v>53</v>
      </c>
      <c r="K498" s="264">
        <v>24</v>
      </c>
      <c r="L498" s="264" t="s">
        <v>49</v>
      </c>
      <c r="M498" s="264" t="s">
        <v>485</v>
      </c>
      <c r="N498" s="269" t="s">
        <v>650</v>
      </c>
      <c r="O498" s="269" t="s">
        <v>651</v>
      </c>
      <c r="P498" s="327" t="s">
        <v>3826</v>
      </c>
      <c r="Q498" s="327"/>
      <c r="R498" s="312" t="s">
        <v>3088</v>
      </c>
    </row>
    <row r="499" spans="1:18" hidden="1">
      <c r="A499" s="264">
        <f t="shared" si="7"/>
        <v>458</v>
      </c>
      <c r="B499" s="264"/>
      <c r="C499" s="264"/>
      <c r="D499" s="264">
        <v>1</v>
      </c>
      <c r="E499" s="264"/>
      <c r="F499" s="264" t="s">
        <v>483</v>
      </c>
      <c r="G499" s="264" t="s">
        <v>484</v>
      </c>
      <c r="H499" s="274">
        <v>6</v>
      </c>
      <c r="I499" s="264" t="s">
        <v>652</v>
      </c>
      <c r="J499" s="264">
        <v>53</v>
      </c>
      <c r="K499" s="264">
        <v>47</v>
      </c>
      <c r="L499" s="264" t="s">
        <v>49</v>
      </c>
      <c r="M499" s="264" t="s">
        <v>485</v>
      </c>
      <c r="N499" s="269" t="s">
        <v>637</v>
      </c>
      <c r="O499" s="269" t="s">
        <v>638</v>
      </c>
      <c r="P499" s="327" t="s">
        <v>3826</v>
      </c>
      <c r="Q499" s="327"/>
      <c r="R499" s="312" t="s">
        <v>3884</v>
      </c>
    </row>
    <row r="500" spans="1:18" ht="25.5" hidden="1">
      <c r="A500" s="264">
        <f t="shared" si="7"/>
        <v>459</v>
      </c>
      <c r="B500" s="264"/>
      <c r="C500" s="264"/>
      <c r="D500" s="264">
        <v>1</v>
      </c>
      <c r="E500" s="264"/>
      <c r="F500" s="264" t="s">
        <v>483</v>
      </c>
      <c r="G500" s="264" t="s">
        <v>484</v>
      </c>
      <c r="H500" s="274">
        <v>6</v>
      </c>
      <c r="I500" s="264" t="s">
        <v>652</v>
      </c>
      <c r="J500" s="264">
        <v>53</v>
      </c>
      <c r="K500" s="264">
        <v>48</v>
      </c>
      <c r="L500" s="264" t="s">
        <v>49</v>
      </c>
      <c r="M500" s="264" t="s">
        <v>485</v>
      </c>
      <c r="N500" s="269" t="s">
        <v>653</v>
      </c>
      <c r="O500" s="273"/>
      <c r="P500" s="327" t="s">
        <v>3826</v>
      </c>
      <c r="Q500" s="327"/>
      <c r="R500" s="312" t="s">
        <v>3089</v>
      </c>
    </row>
    <row r="501" spans="1:18" ht="25.5" hidden="1">
      <c r="A501" s="264">
        <f t="shared" si="7"/>
        <v>460</v>
      </c>
      <c r="B501" s="264"/>
      <c r="C501" s="264"/>
      <c r="D501" s="264">
        <v>1</v>
      </c>
      <c r="E501" s="264"/>
      <c r="F501" s="264" t="s">
        <v>1128</v>
      </c>
      <c r="G501" s="264" t="s">
        <v>1129</v>
      </c>
      <c r="H501" s="289">
        <v>6</v>
      </c>
      <c r="I501" s="290" t="s">
        <v>652</v>
      </c>
      <c r="J501" s="291">
        <v>53</v>
      </c>
      <c r="K501" s="291">
        <v>50</v>
      </c>
      <c r="L501" s="291" t="s">
        <v>49</v>
      </c>
      <c r="M501" s="264" t="s">
        <v>63</v>
      </c>
      <c r="N501" s="269" t="s">
        <v>1339</v>
      </c>
      <c r="O501" s="269" t="s">
        <v>1340</v>
      </c>
      <c r="P501" s="327" t="s">
        <v>3826</v>
      </c>
      <c r="Q501" s="327"/>
      <c r="R501" s="312" t="s">
        <v>3893</v>
      </c>
    </row>
    <row r="502" spans="1:18" ht="25.5" hidden="1">
      <c r="A502" s="264">
        <f t="shared" si="7"/>
        <v>461</v>
      </c>
      <c r="B502" s="264"/>
      <c r="C502" s="264"/>
      <c r="D502" s="264">
        <v>1</v>
      </c>
      <c r="E502" s="264"/>
      <c r="F502" s="264" t="s">
        <v>1539</v>
      </c>
      <c r="G502" s="264" t="s">
        <v>979</v>
      </c>
      <c r="H502" s="313">
        <v>6</v>
      </c>
      <c r="I502" s="297">
        <v>6.7</v>
      </c>
      <c r="J502" s="297">
        <v>53</v>
      </c>
      <c r="K502" s="297">
        <v>24</v>
      </c>
      <c r="L502" s="297" t="s">
        <v>49</v>
      </c>
      <c r="M502" s="297" t="s">
        <v>485</v>
      </c>
      <c r="N502" s="269" t="s">
        <v>1577</v>
      </c>
      <c r="O502" s="269" t="s">
        <v>1576</v>
      </c>
      <c r="P502" s="327" t="s">
        <v>3826</v>
      </c>
      <c r="Q502" s="327"/>
      <c r="R502" s="312" t="s">
        <v>3090</v>
      </c>
    </row>
    <row r="503" spans="1:18" ht="25.5" hidden="1">
      <c r="A503" s="264">
        <f t="shared" si="7"/>
        <v>462</v>
      </c>
      <c r="B503" s="264"/>
      <c r="C503" s="264"/>
      <c r="D503" s="264">
        <v>1</v>
      </c>
      <c r="E503" s="264"/>
      <c r="F503" s="264" t="s">
        <v>2371</v>
      </c>
      <c r="G503" s="264"/>
      <c r="H503" s="274">
        <v>6</v>
      </c>
      <c r="I503" s="264" t="s">
        <v>652</v>
      </c>
      <c r="J503" s="264">
        <v>53</v>
      </c>
      <c r="K503" s="264">
        <v>46</v>
      </c>
      <c r="L503" s="264" t="s">
        <v>49</v>
      </c>
      <c r="M503" s="264"/>
      <c r="N503" s="269" t="s">
        <v>2376</v>
      </c>
      <c r="O503" s="269" t="s">
        <v>2377</v>
      </c>
      <c r="P503" s="327" t="s">
        <v>3826</v>
      </c>
      <c r="Q503" s="327"/>
      <c r="R503" s="312" t="s">
        <v>3091</v>
      </c>
    </row>
    <row r="504" spans="1:18" ht="127.5" hidden="1">
      <c r="A504" s="264">
        <f t="shared" si="7"/>
        <v>463</v>
      </c>
      <c r="B504" s="264"/>
      <c r="C504" s="264"/>
      <c r="D504" s="264">
        <v>1</v>
      </c>
      <c r="E504" s="264"/>
      <c r="F504" s="264" t="s">
        <v>2388</v>
      </c>
      <c r="G504" s="264" t="s">
        <v>485</v>
      </c>
      <c r="H504" s="270" t="s">
        <v>2509</v>
      </c>
      <c r="I504" s="269"/>
      <c r="J504" s="264">
        <v>53</v>
      </c>
      <c r="K504" s="264"/>
      <c r="L504" s="264" t="s">
        <v>49</v>
      </c>
      <c r="M504" s="264"/>
      <c r="N504" s="269" t="s">
        <v>2510</v>
      </c>
      <c r="O504" s="269" t="s">
        <v>2511</v>
      </c>
      <c r="P504" s="327" t="s">
        <v>3196</v>
      </c>
      <c r="Q504" s="327"/>
      <c r="R504" s="269" t="s">
        <v>3417</v>
      </c>
    </row>
    <row r="505" spans="1:18" ht="51" hidden="1">
      <c r="A505" s="77">
        <f t="shared" si="7"/>
        <v>464</v>
      </c>
      <c r="B505" s="77"/>
      <c r="C505" s="77"/>
      <c r="D505" s="77">
        <v>1</v>
      </c>
      <c r="E505" s="77"/>
      <c r="F505" s="77" t="s">
        <v>2388</v>
      </c>
      <c r="G505" s="77" t="s">
        <v>485</v>
      </c>
      <c r="H505" s="74">
        <v>6.7</v>
      </c>
      <c r="I505" s="78"/>
      <c r="J505" s="77">
        <v>53</v>
      </c>
      <c r="K505" s="77">
        <v>24</v>
      </c>
      <c r="L505" s="77" t="s">
        <v>49</v>
      </c>
      <c r="M505" s="77"/>
      <c r="N505" s="78" t="s">
        <v>2514</v>
      </c>
      <c r="O505" s="78" t="s">
        <v>2515</v>
      </c>
      <c r="P505" s="359" t="s">
        <v>3065</v>
      </c>
      <c r="Q505" s="359"/>
      <c r="R505" s="361" t="s">
        <v>3093</v>
      </c>
    </row>
    <row r="506" spans="1:18" ht="25.5" hidden="1">
      <c r="A506" s="77">
        <f t="shared" si="7"/>
        <v>465</v>
      </c>
      <c r="B506" s="77"/>
      <c r="C506" s="77"/>
      <c r="D506" s="77">
        <v>1</v>
      </c>
      <c r="E506" s="77"/>
      <c r="F506" s="77" t="s">
        <v>2388</v>
      </c>
      <c r="G506" s="77" t="s">
        <v>485</v>
      </c>
      <c r="H506" s="74">
        <v>6.7</v>
      </c>
      <c r="I506" s="78"/>
      <c r="J506" s="77">
        <v>53</v>
      </c>
      <c r="K506" s="77">
        <v>27</v>
      </c>
      <c r="L506" s="77" t="s">
        <v>49</v>
      </c>
      <c r="M506" s="77"/>
      <c r="N506" s="78" t="s">
        <v>2516</v>
      </c>
      <c r="O506" s="78" t="s">
        <v>2517</v>
      </c>
      <c r="P506" s="359" t="s">
        <v>3065</v>
      </c>
      <c r="Q506" s="359"/>
      <c r="R506" s="361" t="s">
        <v>3093</v>
      </c>
    </row>
    <row r="507" spans="1:18" ht="63.75" hidden="1">
      <c r="A507" s="264">
        <f t="shared" si="7"/>
        <v>466</v>
      </c>
      <c r="B507" s="264"/>
      <c r="C507" s="264"/>
      <c r="D507" s="264">
        <v>1</v>
      </c>
      <c r="E507" s="264"/>
      <c r="F507" s="264" t="s">
        <v>2388</v>
      </c>
      <c r="G507" s="264" t="s">
        <v>485</v>
      </c>
      <c r="H507" s="274">
        <v>6.7</v>
      </c>
      <c r="I507" s="269"/>
      <c r="J507" s="264">
        <v>53</v>
      </c>
      <c r="K507" s="264"/>
      <c r="L507" s="264" t="s">
        <v>49</v>
      </c>
      <c r="M507" s="264"/>
      <c r="N507" s="269" t="s">
        <v>2518</v>
      </c>
      <c r="O507" s="269" t="s">
        <v>2519</v>
      </c>
      <c r="P507" s="327" t="s">
        <v>3197</v>
      </c>
      <c r="Q507" s="327"/>
      <c r="R507" s="269" t="s">
        <v>3332</v>
      </c>
    </row>
    <row r="508" spans="1:18" ht="102" hidden="1">
      <c r="A508" s="264">
        <f t="shared" si="7"/>
        <v>467</v>
      </c>
      <c r="B508" s="264"/>
      <c r="C508" s="264"/>
      <c r="D508" s="264">
        <v>1</v>
      </c>
      <c r="E508" s="264"/>
      <c r="F508" s="264" t="s">
        <v>2388</v>
      </c>
      <c r="G508" s="264" t="s">
        <v>485</v>
      </c>
      <c r="H508" s="274">
        <v>6.7</v>
      </c>
      <c r="I508" s="269"/>
      <c r="J508" s="264">
        <v>53</v>
      </c>
      <c r="K508" s="264">
        <v>29</v>
      </c>
      <c r="L508" s="264" t="s">
        <v>49</v>
      </c>
      <c r="M508" s="264"/>
      <c r="N508" s="269" t="s">
        <v>2504</v>
      </c>
      <c r="O508" s="269" t="s">
        <v>2505</v>
      </c>
      <c r="P508" s="327" t="s">
        <v>3197</v>
      </c>
      <c r="Q508" s="327"/>
      <c r="R508" s="269" t="s">
        <v>3894</v>
      </c>
    </row>
    <row r="509" spans="1:18" s="348" customFormat="1" ht="25.5" hidden="1">
      <c r="A509" s="347">
        <f t="shared" si="7"/>
        <v>468</v>
      </c>
      <c r="B509" s="347"/>
      <c r="C509" s="347"/>
      <c r="D509" s="347">
        <v>1</v>
      </c>
      <c r="F509" s="347" t="s">
        <v>2388</v>
      </c>
      <c r="G509" s="347" t="s">
        <v>485</v>
      </c>
      <c r="H509" s="349" t="s">
        <v>223</v>
      </c>
      <c r="I509" s="350" t="s">
        <v>2520</v>
      </c>
      <c r="J509" s="347">
        <v>53</v>
      </c>
      <c r="K509" s="347"/>
      <c r="L509" s="347" t="s">
        <v>2422</v>
      </c>
      <c r="M509" s="347"/>
      <c r="N509" s="350" t="s">
        <v>2521</v>
      </c>
      <c r="O509" s="350" t="s">
        <v>2522</v>
      </c>
      <c r="P509" s="351" t="s">
        <v>3065</v>
      </c>
      <c r="Q509" s="351"/>
      <c r="R509" s="350" t="s">
        <v>3092</v>
      </c>
    </row>
    <row r="510" spans="1:18" ht="127.5" hidden="1">
      <c r="A510" s="264">
        <f t="shared" si="7"/>
        <v>469</v>
      </c>
      <c r="B510" s="264"/>
      <c r="C510" s="264"/>
      <c r="D510" s="264">
        <v>1</v>
      </c>
      <c r="E510" s="264"/>
      <c r="F510" s="264" t="s">
        <v>2388</v>
      </c>
      <c r="G510" s="264" t="s">
        <v>485</v>
      </c>
      <c r="H510" s="270" t="s">
        <v>2523</v>
      </c>
      <c r="I510" s="269"/>
      <c r="J510" s="264">
        <v>54</v>
      </c>
      <c r="K510" s="264">
        <v>38</v>
      </c>
      <c r="L510" s="264" t="s">
        <v>49</v>
      </c>
      <c r="M510" s="264"/>
      <c r="N510" s="269" t="s">
        <v>2524</v>
      </c>
      <c r="O510" s="269" t="s">
        <v>2511</v>
      </c>
      <c r="P510" s="327" t="s">
        <v>3197</v>
      </c>
      <c r="Q510" s="327"/>
      <c r="R510" s="269" t="s">
        <v>3895</v>
      </c>
    </row>
    <row r="511" spans="1:18" ht="25.5" hidden="1">
      <c r="A511" s="264">
        <f t="shared" si="7"/>
        <v>470</v>
      </c>
      <c r="B511" s="264"/>
      <c r="C511" s="264"/>
      <c r="D511" s="264">
        <v>1</v>
      </c>
      <c r="E511" s="264"/>
      <c r="F511" s="264" t="s">
        <v>2388</v>
      </c>
      <c r="G511" s="264" t="s">
        <v>485</v>
      </c>
      <c r="H511" s="270" t="s">
        <v>2525</v>
      </c>
      <c r="I511" s="269"/>
      <c r="J511" s="264">
        <v>54</v>
      </c>
      <c r="K511" s="264">
        <v>43</v>
      </c>
      <c r="L511" s="264" t="s">
        <v>49</v>
      </c>
      <c r="M511" s="264"/>
      <c r="N511" s="269" t="s">
        <v>2526</v>
      </c>
      <c r="O511" s="269" t="s">
        <v>2527</v>
      </c>
      <c r="P511" s="327" t="s">
        <v>3826</v>
      </c>
      <c r="Q511" s="327"/>
      <c r="R511" s="269" t="s">
        <v>3093</v>
      </c>
    </row>
    <row r="512" spans="1:18" ht="63.75" hidden="1">
      <c r="A512" s="264">
        <f t="shared" si="7"/>
        <v>471</v>
      </c>
      <c r="B512" s="264"/>
      <c r="C512" s="264"/>
      <c r="D512" s="264">
        <v>1</v>
      </c>
      <c r="E512" s="264"/>
      <c r="F512" s="264" t="s">
        <v>2388</v>
      </c>
      <c r="G512" s="264" t="s">
        <v>485</v>
      </c>
      <c r="H512" s="270" t="s">
        <v>2525</v>
      </c>
      <c r="I512" s="269"/>
      <c r="J512" s="264">
        <v>54</v>
      </c>
      <c r="K512" s="264">
        <v>45</v>
      </c>
      <c r="L512" s="264" t="s">
        <v>49</v>
      </c>
      <c r="M512" s="264"/>
      <c r="N512" s="269" t="s">
        <v>2528</v>
      </c>
      <c r="O512" s="269" t="s">
        <v>2529</v>
      </c>
      <c r="P512" s="327" t="s">
        <v>3826</v>
      </c>
      <c r="Q512" s="327"/>
      <c r="R512" s="269" t="s">
        <v>3094</v>
      </c>
    </row>
    <row r="513" spans="1:19" ht="38.25" hidden="1">
      <c r="A513" s="70">
        <f t="shared" si="7"/>
        <v>472</v>
      </c>
      <c r="B513" s="70"/>
      <c r="C513" s="70"/>
      <c r="D513" s="70">
        <v>1</v>
      </c>
      <c r="E513" s="70"/>
      <c r="F513" s="70" t="s">
        <v>2388</v>
      </c>
      <c r="G513" s="70" t="s">
        <v>485</v>
      </c>
      <c r="H513" s="88" t="s">
        <v>2525</v>
      </c>
      <c r="I513" s="73"/>
      <c r="J513" s="70">
        <v>54</v>
      </c>
      <c r="K513" s="70">
        <v>46</v>
      </c>
      <c r="L513" s="70" t="s">
        <v>49</v>
      </c>
      <c r="M513" s="70"/>
      <c r="N513" s="73" t="s">
        <v>2530</v>
      </c>
      <c r="O513" s="73" t="s">
        <v>2531</v>
      </c>
      <c r="P513" s="149" t="s">
        <v>3826</v>
      </c>
      <c r="Q513" s="149"/>
      <c r="R513" s="162" t="s">
        <v>3949</v>
      </c>
    </row>
    <row r="514" spans="1:19" s="344" customFormat="1" ht="38.25" hidden="1">
      <c r="A514" s="264">
        <f t="shared" si="7"/>
        <v>473</v>
      </c>
      <c r="B514" s="264"/>
      <c r="C514" s="264"/>
      <c r="D514" s="264">
        <v>1</v>
      </c>
      <c r="F514" s="264" t="s">
        <v>342</v>
      </c>
      <c r="G514" s="264" t="s">
        <v>343</v>
      </c>
      <c r="H514" s="274">
        <v>6</v>
      </c>
      <c r="I514" s="264" t="s">
        <v>230</v>
      </c>
      <c r="J514" s="264">
        <v>55</v>
      </c>
      <c r="K514" s="264">
        <v>1</v>
      </c>
      <c r="L514" s="264" t="s">
        <v>49</v>
      </c>
      <c r="M514" s="264"/>
      <c r="N514" s="269" t="s">
        <v>462</v>
      </c>
      <c r="O514" s="269" t="s">
        <v>461</v>
      </c>
      <c r="P514" s="327" t="s">
        <v>3826</v>
      </c>
      <c r="Q514" s="327"/>
      <c r="R514" s="330" t="s">
        <v>3896</v>
      </c>
    </row>
    <row r="515" spans="1:19" ht="25.5" hidden="1">
      <c r="A515" s="70">
        <f t="shared" ref="A515:A578" si="8">A514+1</f>
        <v>474</v>
      </c>
      <c r="B515" s="70"/>
      <c r="C515" s="70"/>
      <c r="D515" s="70">
        <v>1</v>
      </c>
      <c r="E515" s="70"/>
      <c r="F515" s="70" t="s">
        <v>342</v>
      </c>
      <c r="G515" s="70" t="s">
        <v>343</v>
      </c>
      <c r="H515" s="74">
        <v>6</v>
      </c>
      <c r="I515" s="70" t="s">
        <v>463</v>
      </c>
      <c r="J515" s="70">
        <v>55</v>
      </c>
      <c r="K515" s="70">
        <v>17</v>
      </c>
      <c r="L515" s="70" t="s">
        <v>49</v>
      </c>
      <c r="M515" s="70"/>
      <c r="N515" s="73" t="s">
        <v>464</v>
      </c>
      <c r="O515" s="73" t="s">
        <v>461</v>
      </c>
      <c r="P515" s="149" t="s">
        <v>3175</v>
      </c>
      <c r="Q515" s="149"/>
      <c r="R515" s="162" t="s">
        <v>3181</v>
      </c>
    </row>
    <row r="516" spans="1:19" ht="51" hidden="1">
      <c r="A516" s="70">
        <f t="shared" si="8"/>
        <v>475</v>
      </c>
      <c r="B516" s="70"/>
      <c r="C516" s="70"/>
      <c r="D516" s="70">
        <v>1</v>
      </c>
      <c r="E516" s="70"/>
      <c r="F516" s="70" t="s">
        <v>342</v>
      </c>
      <c r="G516" s="70" t="s">
        <v>343</v>
      </c>
      <c r="H516" s="74">
        <v>6</v>
      </c>
      <c r="I516" s="70" t="s">
        <v>173</v>
      </c>
      <c r="J516" s="70">
        <v>55</v>
      </c>
      <c r="K516" s="70">
        <v>21</v>
      </c>
      <c r="L516" s="70" t="s">
        <v>49</v>
      </c>
      <c r="M516" s="70"/>
      <c r="N516" s="73" t="s">
        <v>465</v>
      </c>
      <c r="O516" s="73" t="s">
        <v>466</v>
      </c>
      <c r="P516" s="149" t="s">
        <v>3175</v>
      </c>
      <c r="Q516" s="149"/>
      <c r="R516" s="73" t="s">
        <v>3180</v>
      </c>
    </row>
    <row r="517" spans="1:19" ht="95.25" hidden="1" customHeight="1">
      <c r="A517" s="264">
        <f t="shared" si="8"/>
        <v>476</v>
      </c>
      <c r="B517" s="264"/>
      <c r="C517" s="264"/>
      <c r="D517" s="264">
        <v>1</v>
      </c>
      <c r="E517" s="264"/>
      <c r="F517" s="264" t="s">
        <v>483</v>
      </c>
      <c r="G517" s="264" t="s">
        <v>484</v>
      </c>
      <c r="H517" s="274">
        <v>6</v>
      </c>
      <c r="I517" s="264" t="s">
        <v>463</v>
      </c>
      <c r="J517" s="264">
        <v>55</v>
      </c>
      <c r="K517" s="264">
        <v>18</v>
      </c>
      <c r="L517" s="264" t="s">
        <v>49</v>
      </c>
      <c r="M517" s="264" t="s">
        <v>485</v>
      </c>
      <c r="N517" s="269" t="s">
        <v>654</v>
      </c>
      <c r="O517" s="269" t="s">
        <v>655</v>
      </c>
      <c r="P517" s="327" t="s">
        <v>3194</v>
      </c>
      <c r="Q517" s="327"/>
      <c r="R517" s="330" t="s">
        <v>3283</v>
      </c>
    </row>
    <row r="518" spans="1:19" ht="51" hidden="1" customHeight="1">
      <c r="A518" s="264">
        <f t="shared" si="8"/>
        <v>477</v>
      </c>
      <c r="B518" s="264"/>
      <c r="C518" s="264"/>
      <c r="D518" s="264">
        <v>1</v>
      </c>
      <c r="E518" s="264"/>
      <c r="F518" s="264" t="s">
        <v>3850</v>
      </c>
      <c r="G518" s="264" t="s">
        <v>1022</v>
      </c>
      <c r="H518" s="274">
        <v>6</v>
      </c>
      <c r="I518" s="264">
        <v>8</v>
      </c>
      <c r="J518" s="264">
        <v>55</v>
      </c>
      <c r="K518" s="264">
        <v>22</v>
      </c>
      <c r="L518" s="264" t="s">
        <v>1023</v>
      </c>
      <c r="M518" s="264"/>
      <c r="N518" s="269" t="s">
        <v>3829</v>
      </c>
      <c r="O518" s="273"/>
      <c r="P518" s="327" t="s">
        <v>3194</v>
      </c>
      <c r="Q518" s="327"/>
      <c r="R518" s="269" t="s">
        <v>3280</v>
      </c>
    </row>
    <row r="519" spans="1:19" s="344" customFormat="1" ht="51" hidden="1">
      <c r="A519" s="264">
        <f t="shared" si="8"/>
        <v>478</v>
      </c>
      <c r="B519" s="264"/>
      <c r="C519" s="264"/>
      <c r="D519" s="264">
        <v>1</v>
      </c>
      <c r="F519" s="264" t="s">
        <v>1128</v>
      </c>
      <c r="G519" s="264" t="s">
        <v>1129</v>
      </c>
      <c r="H519" s="289">
        <v>6</v>
      </c>
      <c r="I519" s="290" t="s">
        <v>230</v>
      </c>
      <c r="J519" s="291">
        <v>55</v>
      </c>
      <c r="K519" s="291">
        <v>1</v>
      </c>
      <c r="L519" s="291" t="s">
        <v>49</v>
      </c>
      <c r="M519" s="264" t="s">
        <v>63</v>
      </c>
      <c r="N519" s="269" t="s">
        <v>1341</v>
      </c>
      <c r="O519" s="269" t="s">
        <v>1342</v>
      </c>
      <c r="P519" s="327" t="s">
        <v>3194</v>
      </c>
      <c r="Q519" s="327"/>
      <c r="R519" s="330" t="s">
        <v>3897</v>
      </c>
    </row>
    <row r="520" spans="1:19" ht="25.5" hidden="1">
      <c r="A520" s="264">
        <f t="shared" si="8"/>
        <v>479</v>
      </c>
      <c r="B520" s="264"/>
      <c r="C520" s="264"/>
      <c r="D520" s="264">
        <v>1</v>
      </c>
      <c r="E520" s="264"/>
      <c r="F520" s="264" t="s">
        <v>1128</v>
      </c>
      <c r="G520" s="264" t="s">
        <v>1129</v>
      </c>
      <c r="H520" s="331">
        <v>6</v>
      </c>
      <c r="I520" s="290" t="s">
        <v>173</v>
      </c>
      <c r="J520" s="332">
        <v>55</v>
      </c>
      <c r="K520" s="332"/>
      <c r="L520" s="332" t="s">
        <v>49</v>
      </c>
      <c r="M520" s="264" t="s">
        <v>63</v>
      </c>
      <c r="N520" s="333" t="s">
        <v>1347</v>
      </c>
      <c r="O520" s="334" t="s">
        <v>1348</v>
      </c>
      <c r="P520" s="327" t="s">
        <v>3826</v>
      </c>
      <c r="Q520" s="327"/>
      <c r="R520" s="334" t="s">
        <v>3101</v>
      </c>
    </row>
    <row r="521" spans="1:19" ht="38.25" hidden="1">
      <c r="A521" s="264">
        <f t="shared" si="8"/>
        <v>480</v>
      </c>
      <c r="B521" s="264"/>
      <c r="C521" s="264"/>
      <c r="D521" s="264">
        <v>1</v>
      </c>
      <c r="E521" s="264"/>
      <c r="F521" s="264" t="s">
        <v>1735</v>
      </c>
      <c r="G521" s="264" t="s">
        <v>250</v>
      </c>
      <c r="H521" s="274">
        <v>6</v>
      </c>
      <c r="I521" s="272" t="s">
        <v>173</v>
      </c>
      <c r="J521" s="264">
        <v>55</v>
      </c>
      <c r="K521" s="298" t="s">
        <v>1762</v>
      </c>
      <c r="L521" s="264" t="s">
        <v>49</v>
      </c>
      <c r="M521" s="264" t="s">
        <v>63</v>
      </c>
      <c r="N521" s="269" t="s">
        <v>1768</v>
      </c>
      <c r="O521" s="269" t="s">
        <v>1769</v>
      </c>
      <c r="P521" s="327" t="s">
        <v>3061</v>
      </c>
      <c r="Q521" s="327"/>
      <c r="R521" s="269" t="s">
        <v>3758</v>
      </c>
    </row>
    <row r="522" spans="1:19" ht="38.25" hidden="1">
      <c r="A522" s="264">
        <f t="shared" si="8"/>
        <v>481</v>
      </c>
      <c r="B522" s="264"/>
      <c r="C522" s="264"/>
      <c r="D522" s="264">
        <v>1</v>
      </c>
      <c r="E522" s="264"/>
      <c r="F522" s="264" t="s">
        <v>1805</v>
      </c>
      <c r="G522" s="264"/>
      <c r="H522" s="270" t="s">
        <v>463</v>
      </c>
      <c r="I522" s="264"/>
      <c r="J522" s="264">
        <v>55</v>
      </c>
      <c r="K522" s="264"/>
      <c r="L522" s="264" t="s">
        <v>49</v>
      </c>
      <c r="M522" s="264"/>
      <c r="N522" s="269" t="s">
        <v>1857</v>
      </c>
      <c r="O522" s="269" t="s">
        <v>1858</v>
      </c>
      <c r="P522" s="327" t="s">
        <v>3199</v>
      </c>
      <c r="Q522" s="327"/>
      <c r="R522" s="330" t="s">
        <v>3341</v>
      </c>
    </row>
    <row r="523" spans="1:19" ht="38.25" hidden="1">
      <c r="A523" s="70">
        <f t="shared" si="8"/>
        <v>482</v>
      </c>
      <c r="B523" s="70"/>
      <c r="C523" s="70"/>
      <c r="D523" s="70">
        <v>1</v>
      </c>
      <c r="E523" s="70"/>
      <c r="F523" s="70" t="s">
        <v>1859</v>
      </c>
      <c r="G523" s="70"/>
      <c r="H523" s="88" t="s">
        <v>176</v>
      </c>
      <c r="I523" s="70"/>
      <c r="J523" s="70">
        <v>55</v>
      </c>
      <c r="K523" s="70"/>
      <c r="L523" s="70" t="s">
        <v>49</v>
      </c>
      <c r="M523" s="70"/>
      <c r="N523" s="73" t="s">
        <v>1860</v>
      </c>
      <c r="O523" s="381" t="s">
        <v>1861</v>
      </c>
      <c r="P523" s="149" t="s">
        <v>3061</v>
      </c>
      <c r="Q523" s="149"/>
      <c r="R523" s="73" t="s">
        <v>3898</v>
      </c>
      <c r="S523" s="146" t="s">
        <v>3958</v>
      </c>
    </row>
    <row r="524" spans="1:19" ht="63.75" hidden="1">
      <c r="A524" s="264">
        <f t="shared" si="8"/>
        <v>483</v>
      </c>
      <c r="B524" s="264"/>
      <c r="C524" s="264"/>
      <c r="D524" s="264">
        <v>1</v>
      </c>
      <c r="E524" s="264"/>
      <c r="F524" s="264" t="s">
        <v>2388</v>
      </c>
      <c r="G524" s="264" t="s">
        <v>485</v>
      </c>
      <c r="H524" s="274">
        <v>6.8</v>
      </c>
      <c r="I524" s="269"/>
      <c r="J524" s="264">
        <v>55</v>
      </c>
      <c r="K524" s="264"/>
      <c r="L524" s="264" t="s">
        <v>49</v>
      </c>
      <c r="M524" s="264"/>
      <c r="N524" s="269" t="s">
        <v>2532</v>
      </c>
      <c r="O524" s="269" t="s">
        <v>2533</v>
      </c>
      <c r="P524" s="327" t="s">
        <v>3199</v>
      </c>
      <c r="Q524" s="327"/>
      <c r="R524" s="312" t="s">
        <v>3444</v>
      </c>
    </row>
    <row r="525" spans="1:19" ht="38.25" hidden="1">
      <c r="A525" s="264">
        <f t="shared" si="8"/>
        <v>484</v>
      </c>
      <c r="B525" s="264"/>
      <c r="C525" s="264"/>
      <c r="D525" s="264">
        <v>1</v>
      </c>
      <c r="E525" s="264"/>
      <c r="F525" s="264" t="s">
        <v>2388</v>
      </c>
      <c r="G525" s="264" t="s">
        <v>485</v>
      </c>
      <c r="H525" s="270" t="s">
        <v>463</v>
      </c>
      <c r="I525" s="269"/>
      <c r="J525" s="264">
        <v>55</v>
      </c>
      <c r="K525" s="264">
        <v>16</v>
      </c>
      <c r="L525" s="264" t="s">
        <v>49</v>
      </c>
      <c r="M525" s="264"/>
      <c r="N525" s="269" t="s">
        <v>2537</v>
      </c>
      <c r="O525" s="269" t="s">
        <v>2538</v>
      </c>
      <c r="P525" s="327" t="s">
        <v>3826</v>
      </c>
      <c r="Q525" s="327"/>
      <c r="R525" s="330" t="s">
        <v>3095</v>
      </c>
    </row>
    <row r="526" spans="1:19" ht="89.25" hidden="1">
      <c r="A526" s="264">
        <f t="shared" si="8"/>
        <v>485</v>
      </c>
      <c r="B526" s="264"/>
      <c r="C526" s="264"/>
      <c r="D526" s="264">
        <v>1</v>
      </c>
      <c r="E526" s="264"/>
      <c r="F526" s="264" t="s">
        <v>2388</v>
      </c>
      <c r="G526" s="264" t="s">
        <v>485</v>
      </c>
      <c r="H526" s="270" t="s">
        <v>173</v>
      </c>
      <c r="I526" s="269"/>
      <c r="J526" s="264">
        <v>55</v>
      </c>
      <c r="K526" s="264">
        <v>24</v>
      </c>
      <c r="L526" s="264" t="s">
        <v>49</v>
      </c>
      <c r="M526" s="264"/>
      <c r="N526" s="269" t="s">
        <v>2537</v>
      </c>
      <c r="O526" s="269" t="s">
        <v>2539</v>
      </c>
      <c r="P526" s="327" t="s">
        <v>3826</v>
      </c>
      <c r="Q526" s="327"/>
      <c r="R526" s="269" t="s">
        <v>3096</v>
      </c>
    </row>
    <row r="527" spans="1:19" ht="127.5" hidden="1">
      <c r="A527" s="264">
        <f t="shared" si="8"/>
        <v>486</v>
      </c>
      <c r="B527" s="264"/>
      <c r="C527" s="264"/>
      <c r="D527" s="264">
        <v>1</v>
      </c>
      <c r="E527" s="264"/>
      <c r="F527" s="264" t="s">
        <v>2388</v>
      </c>
      <c r="G527" s="264" t="s">
        <v>485</v>
      </c>
      <c r="H527" s="270" t="s">
        <v>173</v>
      </c>
      <c r="I527" s="269" t="s">
        <v>2540</v>
      </c>
      <c r="J527" s="264">
        <v>55</v>
      </c>
      <c r="K527" s="264"/>
      <c r="L527" s="264" t="s">
        <v>49</v>
      </c>
      <c r="M527" s="264"/>
      <c r="N527" s="269" t="s">
        <v>2541</v>
      </c>
      <c r="O527" s="269" t="s">
        <v>2542</v>
      </c>
      <c r="P527" s="327" t="s">
        <v>3061</v>
      </c>
      <c r="Q527" s="327"/>
      <c r="R527" s="269" t="s">
        <v>3758</v>
      </c>
    </row>
    <row r="528" spans="1:19" ht="25.5" hidden="1">
      <c r="A528" s="264">
        <f t="shared" si="8"/>
        <v>487</v>
      </c>
      <c r="B528" s="264"/>
      <c r="C528" s="264"/>
      <c r="D528" s="264">
        <v>1</v>
      </c>
      <c r="E528" s="264"/>
      <c r="F528" s="264" t="s">
        <v>1062</v>
      </c>
      <c r="G528" s="264" t="s">
        <v>250</v>
      </c>
      <c r="H528" s="274">
        <v>6</v>
      </c>
      <c r="I528" s="270" t="s">
        <v>173</v>
      </c>
      <c r="J528" s="322">
        <v>55</v>
      </c>
      <c r="K528" s="298" t="s">
        <v>1112</v>
      </c>
      <c r="L528" s="264" t="s">
        <v>49</v>
      </c>
      <c r="M528" s="264" t="s">
        <v>63</v>
      </c>
      <c r="N528" s="269" t="s">
        <v>1113</v>
      </c>
      <c r="O528" s="269" t="s">
        <v>1114</v>
      </c>
      <c r="P528" s="327" t="s">
        <v>3194</v>
      </c>
      <c r="Q528" s="327"/>
      <c r="R528" s="269" t="s">
        <v>3280</v>
      </c>
    </row>
    <row r="529" spans="1:18" ht="359.25" hidden="1" customHeight="1">
      <c r="A529" s="264">
        <f t="shared" si="8"/>
        <v>488</v>
      </c>
      <c r="B529" s="264"/>
      <c r="C529" s="264"/>
      <c r="D529" s="264">
        <v>1</v>
      </c>
      <c r="E529" s="264"/>
      <c r="F529" s="264" t="s">
        <v>2388</v>
      </c>
      <c r="G529" s="264" t="s">
        <v>485</v>
      </c>
      <c r="H529" s="270" t="s">
        <v>230</v>
      </c>
      <c r="I529" s="269" t="s">
        <v>2534</v>
      </c>
      <c r="J529" s="264">
        <v>55</v>
      </c>
      <c r="K529" s="264"/>
      <c r="L529" s="264" t="s">
        <v>2422</v>
      </c>
      <c r="M529" s="264"/>
      <c r="N529" s="269" t="s">
        <v>2535</v>
      </c>
      <c r="O529" s="269" t="s">
        <v>2536</v>
      </c>
      <c r="P529" s="327" t="s">
        <v>3199</v>
      </c>
      <c r="Q529" s="327"/>
      <c r="R529" s="312" t="s">
        <v>3370</v>
      </c>
    </row>
    <row r="530" spans="1:18" ht="63.75" hidden="1">
      <c r="A530" s="70">
        <f t="shared" si="8"/>
        <v>489</v>
      </c>
      <c r="B530" s="70"/>
      <c r="C530" s="70"/>
      <c r="D530" s="70">
        <v>1</v>
      </c>
      <c r="E530" s="70"/>
      <c r="F530" s="70" t="s">
        <v>342</v>
      </c>
      <c r="G530" s="70" t="s">
        <v>343</v>
      </c>
      <c r="H530" s="74">
        <v>6</v>
      </c>
      <c r="I530" s="70" t="s">
        <v>176</v>
      </c>
      <c r="J530" s="70">
        <v>56</v>
      </c>
      <c r="K530" s="70">
        <v>25</v>
      </c>
      <c r="L530" s="70" t="s">
        <v>49</v>
      </c>
      <c r="M530" s="70"/>
      <c r="N530" s="73" t="s">
        <v>467</v>
      </c>
      <c r="O530" s="73" t="s">
        <v>466</v>
      </c>
      <c r="P530" s="149" t="s">
        <v>3175</v>
      </c>
      <c r="Q530" s="149"/>
      <c r="R530" s="73" t="s">
        <v>3365</v>
      </c>
    </row>
    <row r="531" spans="1:18" ht="25.5" hidden="1">
      <c r="A531" s="70">
        <f t="shared" si="8"/>
        <v>490</v>
      </c>
      <c r="B531" s="70"/>
      <c r="C531" s="70"/>
      <c r="D531" s="70">
        <v>1</v>
      </c>
      <c r="E531" s="70"/>
      <c r="F531" s="70" t="s">
        <v>978</v>
      </c>
      <c r="G531" s="70" t="s">
        <v>979</v>
      </c>
      <c r="H531" s="74">
        <v>6</v>
      </c>
      <c r="I531" s="70" t="s">
        <v>176</v>
      </c>
      <c r="J531" s="70">
        <v>56</v>
      </c>
      <c r="K531" s="70" t="s">
        <v>1013</v>
      </c>
      <c r="L531" s="70" t="s">
        <v>49</v>
      </c>
      <c r="M531" s="70" t="s">
        <v>485</v>
      </c>
      <c r="N531" s="73" t="s">
        <v>1014</v>
      </c>
      <c r="O531" s="73" t="s">
        <v>1015</v>
      </c>
      <c r="P531" s="149" t="s">
        <v>3194</v>
      </c>
      <c r="Q531" s="149"/>
      <c r="R531" s="73" t="s">
        <v>3366</v>
      </c>
    </row>
    <row r="532" spans="1:18" ht="38.25" hidden="1">
      <c r="A532" s="264">
        <f t="shared" si="8"/>
        <v>491</v>
      </c>
      <c r="B532" s="264"/>
      <c r="C532" s="264"/>
      <c r="D532" s="264">
        <v>1</v>
      </c>
      <c r="E532" s="264"/>
      <c r="F532" s="264" t="s">
        <v>1128</v>
      </c>
      <c r="G532" s="264" t="s">
        <v>1129</v>
      </c>
      <c r="H532" s="331">
        <v>6</v>
      </c>
      <c r="I532" s="290" t="s">
        <v>176</v>
      </c>
      <c r="J532" s="332">
        <v>56</v>
      </c>
      <c r="K532" s="332"/>
      <c r="L532" s="332" t="s">
        <v>49</v>
      </c>
      <c r="M532" s="264" t="s">
        <v>63</v>
      </c>
      <c r="N532" s="334" t="s">
        <v>1349</v>
      </c>
      <c r="O532" s="334" t="s">
        <v>1350</v>
      </c>
      <c r="P532" s="327" t="s">
        <v>3194</v>
      </c>
      <c r="Q532" s="327"/>
      <c r="R532" s="269" t="s">
        <v>3367</v>
      </c>
    </row>
    <row r="533" spans="1:18" ht="52.5" hidden="1" customHeight="1">
      <c r="A533" s="264">
        <f t="shared" si="8"/>
        <v>492</v>
      </c>
      <c r="B533" s="264"/>
      <c r="C533" s="264"/>
      <c r="D533" s="264">
        <v>1</v>
      </c>
      <c r="E533" s="264"/>
      <c r="F533" s="264" t="s">
        <v>1735</v>
      </c>
      <c r="G533" s="264" t="s">
        <v>250</v>
      </c>
      <c r="H533" s="274">
        <v>6</v>
      </c>
      <c r="I533" s="272" t="s">
        <v>176</v>
      </c>
      <c r="J533" s="264">
        <v>56</v>
      </c>
      <c r="K533" s="298" t="s">
        <v>1773</v>
      </c>
      <c r="L533" s="264" t="s">
        <v>49</v>
      </c>
      <c r="M533" s="264" t="s">
        <v>63</v>
      </c>
      <c r="N533" s="269" t="s">
        <v>1774</v>
      </c>
      <c r="O533" s="269" t="s">
        <v>1769</v>
      </c>
      <c r="P533" s="327" t="s">
        <v>3194</v>
      </c>
      <c r="Q533" s="327"/>
      <c r="R533" s="312" t="s">
        <v>3368</v>
      </c>
    </row>
    <row r="534" spans="1:18" ht="25.5" hidden="1">
      <c r="A534" s="264">
        <f t="shared" si="8"/>
        <v>493</v>
      </c>
      <c r="B534" s="264"/>
      <c r="C534" s="264"/>
      <c r="D534" s="264">
        <v>1</v>
      </c>
      <c r="E534" s="264"/>
      <c r="F534" s="264" t="s">
        <v>1735</v>
      </c>
      <c r="G534" s="264" t="s">
        <v>250</v>
      </c>
      <c r="H534" s="274">
        <v>6</v>
      </c>
      <c r="I534" s="272" t="s">
        <v>176</v>
      </c>
      <c r="J534" s="264">
        <v>56</v>
      </c>
      <c r="K534" s="298" t="s">
        <v>1773</v>
      </c>
      <c r="L534" s="264" t="s">
        <v>49</v>
      </c>
      <c r="M534" s="264" t="s">
        <v>63</v>
      </c>
      <c r="N534" s="269" t="s">
        <v>1775</v>
      </c>
      <c r="O534" s="269" t="s">
        <v>1776</v>
      </c>
      <c r="P534" s="327" t="s">
        <v>3826</v>
      </c>
      <c r="Q534" s="327"/>
      <c r="R534" s="269" t="s">
        <v>3369</v>
      </c>
    </row>
    <row r="535" spans="1:18" ht="25.5" hidden="1">
      <c r="A535" s="264">
        <f t="shared" si="8"/>
        <v>494</v>
      </c>
      <c r="B535" s="264"/>
      <c r="C535" s="264"/>
      <c r="D535" s="264">
        <v>1</v>
      </c>
      <c r="E535" s="264"/>
      <c r="F535" s="264" t="s">
        <v>1735</v>
      </c>
      <c r="G535" s="264" t="s">
        <v>250</v>
      </c>
      <c r="H535" s="274">
        <v>6</v>
      </c>
      <c r="I535" s="270" t="s">
        <v>1118</v>
      </c>
      <c r="J535" s="322">
        <v>56</v>
      </c>
      <c r="K535" s="298" t="s">
        <v>1119</v>
      </c>
      <c r="L535" s="264" t="s">
        <v>49</v>
      </c>
      <c r="M535" s="264" t="s">
        <v>63</v>
      </c>
      <c r="N535" s="269" t="s">
        <v>1779</v>
      </c>
      <c r="O535" s="269" t="s">
        <v>1121</v>
      </c>
      <c r="P535" s="327" t="s">
        <v>3194</v>
      </c>
      <c r="Q535" s="327"/>
      <c r="R535" s="312" t="s">
        <v>3384</v>
      </c>
    </row>
    <row r="536" spans="1:18" ht="25.5" hidden="1">
      <c r="A536" s="264">
        <f t="shared" si="8"/>
        <v>495</v>
      </c>
      <c r="B536" s="264"/>
      <c r="C536" s="264"/>
      <c r="D536" s="264">
        <v>1</v>
      </c>
      <c r="E536" s="264"/>
      <c r="F536" s="264" t="s">
        <v>1062</v>
      </c>
      <c r="G536" s="264" t="s">
        <v>250</v>
      </c>
      <c r="H536" s="274">
        <v>6</v>
      </c>
      <c r="I536" s="270" t="s">
        <v>1118</v>
      </c>
      <c r="J536" s="322">
        <v>56</v>
      </c>
      <c r="K536" s="298" t="s">
        <v>1119</v>
      </c>
      <c r="L536" s="264" t="s">
        <v>49</v>
      </c>
      <c r="M536" s="264" t="s">
        <v>63</v>
      </c>
      <c r="N536" s="269" t="s">
        <v>1120</v>
      </c>
      <c r="O536" s="269" t="s">
        <v>1121</v>
      </c>
      <c r="P536" s="327" t="s">
        <v>3059</v>
      </c>
      <c r="Q536" s="327"/>
      <c r="R536" s="312" t="s">
        <v>3098</v>
      </c>
    </row>
    <row r="537" spans="1:18" ht="51" hidden="1">
      <c r="A537" s="70">
        <f t="shared" si="8"/>
        <v>496</v>
      </c>
      <c r="B537" s="70"/>
      <c r="C537" s="70"/>
      <c r="D537" s="70">
        <v>1</v>
      </c>
      <c r="E537" s="70"/>
      <c r="F537" s="70" t="s">
        <v>342</v>
      </c>
      <c r="G537" s="70" t="s">
        <v>343</v>
      </c>
      <c r="H537" s="74">
        <v>6</v>
      </c>
      <c r="I537" s="70" t="s">
        <v>179</v>
      </c>
      <c r="J537" s="70">
        <v>57</v>
      </c>
      <c r="K537" s="70">
        <v>21</v>
      </c>
      <c r="L537" s="70" t="s">
        <v>49</v>
      </c>
      <c r="M537" s="70"/>
      <c r="N537" s="73" t="s">
        <v>468</v>
      </c>
      <c r="O537" s="73" t="s">
        <v>469</v>
      </c>
      <c r="P537" s="149" t="s">
        <v>3175</v>
      </c>
      <c r="Q537" s="149"/>
      <c r="R537" s="73" t="s">
        <v>3180</v>
      </c>
    </row>
    <row r="538" spans="1:18" hidden="1">
      <c r="A538" s="264">
        <f t="shared" si="8"/>
        <v>497</v>
      </c>
      <c r="B538" s="264"/>
      <c r="C538" s="264"/>
      <c r="D538" s="264">
        <v>1</v>
      </c>
      <c r="E538" s="264"/>
      <c r="F538" s="264" t="s">
        <v>483</v>
      </c>
      <c r="G538" s="264" t="s">
        <v>484</v>
      </c>
      <c r="H538" s="274">
        <v>6</v>
      </c>
      <c r="I538" s="264" t="s">
        <v>179</v>
      </c>
      <c r="J538" s="264">
        <v>57</v>
      </c>
      <c r="K538" s="264">
        <v>29</v>
      </c>
      <c r="L538" s="264" t="s">
        <v>49</v>
      </c>
      <c r="M538" s="264" t="s">
        <v>485</v>
      </c>
      <c r="N538" s="269" t="s">
        <v>656</v>
      </c>
      <c r="O538" s="269" t="s">
        <v>657</v>
      </c>
      <c r="P538" s="327" t="s">
        <v>3826</v>
      </c>
      <c r="Q538" s="327"/>
      <c r="R538" s="312" t="s">
        <v>3899</v>
      </c>
    </row>
    <row r="539" spans="1:18" ht="38.25" hidden="1">
      <c r="A539" s="264">
        <f t="shared" si="8"/>
        <v>498</v>
      </c>
      <c r="B539" s="264"/>
      <c r="C539" s="264"/>
      <c r="D539" s="264">
        <v>1</v>
      </c>
      <c r="E539" s="264"/>
      <c r="F539" s="264" t="s">
        <v>483</v>
      </c>
      <c r="G539" s="264" t="s">
        <v>484</v>
      </c>
      <c r="H539" s="274">
        <v>6</v>
      </c>
      <c r="I539" s="264" t="s">
        <v>179</v>
      </c>
      <c r="J539" s="264">
        <v>57</v>
      </c>
      <c r="K539" s="264">
        <v>31</v>
      </c>
      <c r="L539" s="264" t="s">
        <v>49</v>
      </c>
      <c r="M539" s="264" t="s">
        <v>485</v>
      </c>
      <c r="N539" s="269" t="s">
        <v>658</v>
      </c>
      <c r="O539" s="269" t="s">
        <v>659</v>
      </c>
      <c r="P539" s="327" t="s">
        <v>3826</v>
      </c>
      <c r="Q539" s="327"/>
      <c r="R539" s="312" t="s">
        <v>3900</v>
      </c>
    </row>
    <row r="540" spans="1:18" ht="38.25" hidden="1">
      <c r="A540" s="264">
        <f t="shared" si="8"/>
        <v>499</v>
      </c>
      <c r="B540" s="264"/>
      <c r="C540" s="264"/>
      <c r="D540" s="264">
        <v>1</v>
      </c>
      <c r="E540" s="264"/>
      <c r="F540" s="264" t="s">
        <v>483</v>
      </c>
      <c r="G540" s="264" t="s">
        <v>484</v>
      </c>
      <c r="H540" s="274">
        <v>6</v>
      </c>
      <c r="I540" s="264" t="s">
        <v>179</v>
      </c>
      <c r="J540" s="264">
        <v>57</v>
      </c>
      <c r="K540" s="264">
        <v>45</v>
      </c>
      <c r="L540" s="264" t="s">
        <v>49</v>
      </c>
      <c r="M540" s="264" t="s">
        <v>485</v>
      </c>
      <c r="N540" s="269" t="s">
        <v>660</v>
      </c>
      <c r="O540" s="269" t="s">
        <v>661</v>
      </c>
      <c r="P540" s="327" t="s">
        <v>3826</v>
      </c>
      <c r="Q540" s="327"/>
      <c r="R540" s="312" t="s">
        <v>3901</v>
      </c>
    </row>
    <row r="541" spans="1:18" ht="51" hidden="1">
      <c r="A541" s="264">
        <f t="shared" si="8"/>
        <v>500</v>
      </c>
      <c r="B541" s="264"/>
      <c r="C541" s="264"/>
      <c r="D541" s="264">
        <v>1</v>
      </c>
      <c r="E541" s="264"/>
      <c r="F541" s="264" t="s">
        <v>483</v>
      </c>
      <c r="G541" s="264" t="s">
        <v>484</v>
      </c>
      <c r="H541" s="270">
        <v>6</v>
      </c>
      <c r="I541" s="264" t="s">
        <v>179</v>
      </c>
      <c r="J541" s="264">
        <v>57</v>
      </c>
      <c r="K541" s="264">
        <v>25</v>
      </c>
      <c r="L541" s="264" t="s">
        <v>49</v>
      </c>
      <c r="M541" s="264" t="s">
        <v>485</v>
      </c>
      <c r="N541" s="269" t="s">
        <v>881</v>
      </c>
      <c r="O541" s="269" t="s">
        <v>882</v>
      </c>
      <c r="P541" s="327" t="s">
        <v>3826</v>
      </c>
      <c r="Q541" s="327"/>
      <c r="R541" s="312" t="s">
        <v>3902</v>
      </c>
    </row>
    <row r="542" spans="1:18" hidden="1">
      <c r="A542" s="264">
        <f t="shared" si="8"/>
        <v>501</v>
      </c>
      <c r="B542" s="264"/>
      <c r="C542" s="264"/>
      <c r="D542" s="264">
        <v>1</v>
      </c>
      <c r="E542" s="264"/>
      <c r="F542" s="264" t="s">
        <v>1128</v>
      </c>
      <c r="G542" s="264" t="s">
        <v>1129</v>
      </c>
      <c r="H542" s="289">
        <v>6</v>
      </c>
      <c r="I542" s="290" t="s">
        <v>179</v>
      </c>
      <c r="J542" s="291">
        <v>57</v>
      </c>
      <c r="K542" s="291">
        <v>29</v>
      </c>
      <c r="L542" s="291" t="s">
        <v>49</v>
      </c>
      <c r="M542" s="264" t="s">
        <v>63</v>
      </c>
      <c r="N542" s="269" t="s">
        <v>1353</v>
      </c>
      <c r="O542" s="269" t="s">
        <v>1354</v>
      </c>
      <c r="P542" s="327" t="s">
        <v>3826</v>
      </c>
      <c r="Q542" s="327"/>
      <c r="R542" s="312" t="s">
        <v>3899</v>
      </c>
    </row>
    <row r="543" spans="1:18" ht="153" hidden="1">
      <c r="A543" s="70">
        <f t="shared" si="8"/>
        <v>502</v>
      </c>
      <c r="B543" s="70"/>
      <c r="C543" s="70"/>
      <c r="D543" s="70">
        <v>1</v>
      </c>
      <c r="E543" s="70"/>
      <c r="F543" s="70" t="s">
        <v>1582</v>
      </c>
      <c r="G543" s="70" t="s">
        <v>149</v>
      </c>
      <c r="H543" s="74">
        <v>6</v>
      </c>
      <c r="I543" s="70" t="s">
        <v>179</v>
      </c>
      <c r="J543" s="70">
        <v>57</v>
      </c>
      <c r="K543" s="85" t="s">
        <v>1586</v>
      </c>
      <c r="L543" s="70" t="s">
        <v>49</v>
      </c>
      <c r="M543" s="70" t="s">
        <v>1583</v>
      </c>
      <c r="N543" s="73" t="s">
        <v>1587</v>
      </c>
      <c r="O543" s="73" t="s">
        <v>1588</v>
      </c>
      <c r="P543" s="149" t="s">
        <v>3061</v>
      </c>
      <c r="Q543" s="149"/>
      <c r="R543" s="151" t="s">
        <v>3903</v>
      </c>
    </row>
    <row r="544" spans="1:18" ht="89.25" hidden="1">
      <c r="A544" s="70">
        <f t="shared" si="8"/>
        <v>503</v>
      </c>
      <c r="B544" s="70"/>
      <c r="C544" s="70"/>
      <c r="D544" s="70">
        <v>1</v>
      </c>
      <c r="E544" s="70"/>
      <c r="F544" s="70" t="s">
        <v>2388</v>
      </c>
      <c r="G544" s="70" t="s">
        <v>485</v>
      </c>
      <c r="H544" s="88" t="s">
        <v>176</v>
      </c>
      <c r="I544" s="73"/>
      <c r="J544" s="70">
        <v>57</v>
      </c>
      <c r="K544" s="70">
        <v>1</v>
      </c>
      <c r="L544" s="70" t="s">
        <v>49</v>
      </c>
      <c r="M544" s="70"/>
      <c r="N544" s="73" t="s">
        <v>2543</v>
      </c>
      <c r="O544" s="192" t="s">
        <v>2544</v>
      </c>
      <c r="P544" s="149" t="s">
        <v>3826</v>
      </c>
      <c r="Q544" s="149"/>
      <c r="R544" s="192" t="s">
        <v>3950</v>
      </c>
    </row>
    <row r="545" spans="1:18" ht="51" hidden="1">
      <c r="A545" s="264">
        <f t="shared" si="8"/>
        <v>504</v>
      </c>
      <c r="B545" s="264"/>
      <c r="C545" s="264"/>
      <c r="D545" s="264">
        <v>1</v>
      </c>
      <c r="E545" s="264"/>
      <c r="F545" s="264" t="s">
        <v>2388</v>
      </c>
      <c r="G545" s="264" t="s">
        <v>485</v>
      </c>
      <c r="H545" s="270" t="s">
        <v>1118</v>
      </c>
      <c r="I545" s="269"/>
      <c r="J545" s="264">
        <v>57</v>
      </c>
      <c r="K545" s="264">
        <v>3</v>
      </c>
      <c r="L545" s="264" t="s">
        <v>49</v>
      </c>
      <c r="M545" s="264"/>
      <c r="N545" s="269" t="s">
        <v>2545</v>
      </c>
      <c r="O545" s="269" t="s">
        <v>2546</v>
      </c>
      <c r="P545" s="327" t="s">
        <v>3199</v>
      </c>
      <c r="Q545" s="327"/>
      <c r="R545" s="269" t="s">
        <v>3218</v>
      </c>
    </row>
    <row r="546" spans="1:18" ht="25.5" hidden="1">
      <c r="A546" s="264">
        <f t="shared" si="8"/>
        <v>505</v>
      </c>
      <c r="B546" s="264"/>
      <c r="C546" s="264"/>
      <c r="D546" s="264">
        <v>1</v>
      </c>
      <c r="E546" s="264"/>
      <c r="F546" s="264" t="s">
        <v>2388</v>
      </c>
      <c r="G546" s="264" t="s">
        <v>485</v>
      </c>
      <c r="H546" s="270" t="s">
        <v>179</v>
      </c>
      <c r="I546" s="269"/>
      <c r="J546" s="264">
        <v>57</v>
      </c>
      <c r="K546" s="264">
        <v>27</v>
      </c>
      <c r="L546" s="264" t="s">
        <v>49</v>
      </c>
      <c r="M546" s="264"/>
      <c r="N546" s="269" t="s">
        <v>2547</v>
      </c>
      <c r="O546" s="269" t="s">
        <v>2548</v>
      </c>
      <c r="P546" s="327" t="s">
        <v>3826</v>
      </c>
      <c r="Q546" s="327"/>
      <c r="R546" s="269" t="s">
        <v>3904</v>
      </c>
    </row>
    <row r="547" spans="1:18" hidden="1">
      <c r="A547" s="264">
        <f t="shared" si="8"/>
        <v>506</v>
      </c>
      <c r="B547" s="264"/>
      <c r="C547" s="264"/>
      <c r="D547" s="264">
        <v>1</v>
      </c>
      <c r="E547" s="264"/>
      <c r="F547" s="264" t="s">
        <v>483</v>
      </c>
      <c r="G547" s="264" t="s">
        <v>484</v>
      </c>
      <c r="H547" s="274">
        <v>6</v>
      </c>
      <c r="I547" s="264" t="s">
        <v>179</v>
      </c>
      <c r="J547" s="264">
        <v>58</v>
      </c>
      <c r="K547" s="264">
        <v>30</v>
      </c>
      <c r="L547" s="264" t="s">
        <v>49</v>
      </c>
      <c r="M547" s="264" t="s">
        <v>485</v>
      </c>
      <c r="N547" s="269" t="s">
        <v>662</v>
      </c>
      <c r="O547" s="269" t="s">
        <v>663</v>
      </c>
      <c r="P547" s="327" t="s">
        <v>3826</v>
      </c>
      <c r="Q547" s="327"/>
      <c r="R547" s="269" t="s">
        <v>3097</v>
      </c>
    </row>
    <row r="548" spans="1:18" hidden="1">
      <c r="A548" s="264">
        <f t="shared" si="8"/>
        <v>507</v>
      </c>
      <c r="B548" s="264"/>
      <c r="C548" s="264"/>
      <c r="D548" s="264">
        <v>1</v>
      </c>
      <c r="E548" s="264"/>
      <c r="F548" s="264" t="s">
        <v>483</v>
      </c>
      <c r="G548" s="264" t="s">
        <v>484</v>
      </c>
      <c r="H548" s="274">
        <v>6</v>
      </c>
      <c r="I548" s="264" t="s">
        <v>179</v>
      </c>
      <c r="J548" s="264">
        <v>58</v>
      </c>
      <c r="K548" s="264">
        <v>35</v>
      </c>
      <c r="L548" s="264" t="s">
        <v>49</v>
      </c>
      <c r="M548" s="264" t="s">
        <v>485</v>
      </c>
      <c r="N548" s="269" t="s">
        <v>664</v>
      </c>
      <c r="O548" s="269" t="s">
        <v>665</v>
      </c>
      <c r="P548" s="327" t="s">
        <v>3826</v>
      </c>
      <c r="Q548" s="327"/>
      <c r="R548" s="312" t="s">
        <v>3905</v>
      </c>
    </row>
    <row r="549" spans="1:18" ht="38.25" hidden="1">
      <c r="A549" s="264">
        <f t="shared" si="8"/>
        <v>508</v>
      </c>
      <c r="B549" s="264"/>
      <c r="C549" s="264"/>
      <c r="D549" s="264">
        <v>1</v>
      </c>
      <c r="E549" s="264"/>
      <c r="F549" s="264" t="s">
        <v>2388</v>
      </c>
      <c r="G549" s="264" t="s">
        <v>485</v>
      </c>
      <c r="H549" s="270" t="s">
        <v>179</v>
      </c>
      <c r="I549" s="269"/>
      <c r="J549" s="264">
        <v>58</v>
      </c>
      <c r="K549" s="264">
        <v>32</v>
      </c>
      <c r="L549" s="264" t="s">
        <v>49</v>
      </c>
      <c r="M549" s="264"/>
      <c r="N549" s="269" t="s">
        <v>2549</v>
      </c>
      <c r="O549" s="269" t="s">
        <v>2550</v>
      </c>
      <c r="P549" s="327" t="s">
        <v>3826</v>
      </c>
      <c r="Q549" s="327"/>
      <c r="R549" s="269" t="s">
        <v>3099</v>
      </c>
    </row>
    <row r="550" spans="1:18" ht="63.75" hidden="1">
      <c r="A550" s="70">
        <f t="shared" si="8"/>
        <v>509</v>
      </c>
      <c r="B550" s="70"/>
      <c r="C550" s="70"/>
      <c r="D550" s="70">
        <v>1</v>
      </c>
      <c r="E550" s="70"/>
      <c r="F550" s="70" t="s">
        <v>2388</v>
      </c>
      <c r="G550" s="70" t="s">
        <v>485</v>
      </c>
      <c r="H550" s="88" t="s">
        <v>179</v>
      </c>
      <c r="I550" s="73"/>
      <c r="J550" s="70">
        <v>58</v>
      </c>
      <c r="K550" s="70">
        <v>35</v>
      </c>
      <c r="L550" s="70" t="s">
        <v>49</v>
      </c>
      <c r="M550" s="70"/>
      <c r="N550" s="73" t="s">
        <v>2553</v>
      </c>
      <c r="O550" s="73" t="s">
        <v>2554</v>
      </c>
      <c r="P550" s="149" t="s">
        <v>3199</v>
      </c>
      <c r="Q550" s="149"/>
      <c r="R550" s="151" t="s">
        <v>3219</v>
      </c>
    </row>
    <row r="551" spans="1:18" hidden="1">
      <c r="A551" s="264">
        <f t="shared" si="8"/>
        <v>510</v>
      </c>
      <c r="B551" s="264"/>
      <c r="C551" s="264"/>
      <c r="D551" s="264">
        <v>1</v>
      </c>
      <c r="E551" s="264"/>
      <c r="F551" s="292" t="s">
        <v>1780</v>
      </c>
      <c r="G551" s="264"/>
      <c r="H551" s="293">
        <v>6.9</v>
      </c>
      <c r="I551" s="294">
        <v>6.9</v>
      </c>
      <c r="J551" s="292">
        <v>59</v>
      </c>
      <c r="K551" s="292">
        <v>45</v>
      </c>
      <c r="L551" s="292" t="s">
        <v>1781</v>
      </c>
      <c r="M551" s="264"/>
      <c r="N551" s="296" t="s">
        <v>1784</v>
      </c>
      <c r="O551" s="296" t="s">
        <v>1785</v>
      </c>
      <c r="P551" s="327" t="s">
        <v>3826</v>
      </c>
      <c r="Q551" s="327"/>
      <c r="R551" s="312" t="s">
        <v>3830</v>
      </c>
    </row>
    <row r="552" spans="1:18" ht="51" hidden="1">
      <c r="A552" s="264">
        <f t="shared" si="8"/>
        <v>511</v>
      </c>
      <c r="B552" s="264"/>
      <c r="C552" s="264"/>
      <c r="D552" s="264">
        <v>1</v>
      </c>
      <c r="E552" s="264"/>
      <c r="F552" s="264" t="s">
        <v>185</v>
      </c>
      <c r="G552" s="264"/>
      <c r="H552" s="270">
        <v>6</v>
      </c>
      <c r="I552" s="264" t="s">
        <v>233</v>
      </c>
      <c r="J552" s="264">
        <v>59</v>
      </c>
      <c r="K552" s="298" t="s">
        <v>234</v>
      </c>
      <c r="L552" s="264" t="s">
        <v>49</v>
      </c>
      <c r="M552" s="264"/>
      <c r="N552" s="269" t="s">
        <v>235</v>
      </c>
      <c r="O552" s="269" t="s">
        <v>236</v>
      </c>
      <c r="P552" s="327" t="s">
        <v>3826</v>
      </c>
      <c r="Q552" s="327"/>
      <c r="R552" s="312" t="s">
        <v>3100</v>
      </c>
    </row>
    <row r="553" spans="1:18" ht="63.75" hidden="1">
      <c r="A553" s="70">
        <f t="shared" si="8"/>
        <v>512</v>
      </c>
      <c r="B553" s="70"/>
      <c r="C553" s="70"/>
      <c r="D553" s="70">
        <v>1</v>
      </c>
      <c r="E553" s="70"/>
      <c r="F553" s="70" t="s">
        <v>342</v>
      </c>
      <c r="G553" s="70" t="s">
        <v>343</v>
      </c>
      <c r="H553" s="74">
        <v>6</v>
      </c>
      <c r="I553" s="70" t="s">
        <v>233</v>
      </c>
      <c r="J553" s="70">
        <v>59</v>
      </c>
      <c r="K553" s="70">
        <v>22</v>
      </c>
      <c r="L553" s="70" t="s">
        <v>49</v>
      </c>
      <c r="M553" s="70"/>
      <c r="N553" s="73" t="s">
        <v>470</v>
      </c>
      <c r="O553" s="73" t="s">
        <v>466</v>
      </c>
      <c r="P553" s="149" t="s">
        <v>3175</v>
      </c>
      <c r="Q553" s="149"/>
      <c r="R553" s="73" t="s">
        <v>3180</v>
      </c>
    </row>
    <row r="554" spans="1:18" hidden="1">
      <c r="A554" s="264">
        <f t="shared" si="8"/>
        <v>513</v>
      </c>
      <c r="B554" s="264"/>
      <c r="C554" s="264"/>
      <c r="D554" s="264">
        <v>1</v>
      </c>
      <c r="E554" s="264"/>
      <c r="F554" s="264" t="s">
        <v>483</v>
      </c>
      <c r="G554" s="264" t="s">
        <v>484</v>
      </c>
      <c r="H554" s="274">
        <v>6</v>
      </c>
      <c r="I554" s="264" t="s">
        <v>233</v>
      </c>
      <c r="J554" s="264">
        <v>59</v>
      </c>
      <c r="K554" s="264">
        <v>24</v>
      </c>
      <c r="L554" s="264" t="s">
        <v>49</v>
      </c>
      <c r="M554" s="264" t="s">
        <v>485</v>
      </c>
      <c r="N554" s="269" t="s">
        <v>666</v>
      </c>
      <c r="O554" s="269" t="s">
        <v>667</v>
      </c>
      <c r="P554" s="327" t="s">
        <v>3194</v>
      </c>
      <c r="Q554" s="327"/>
      <c r="R554" s="312" t="s">
        <v>3281</v>
      </c>
    </row>
    <row r="555" spans="1:18" ht="25.5" hidden="1">
      <c r="A555" s="264">
        <f t="shared" si="8"/>
        <v>514</v>
      </c>
      <c r="B555" s="264"/>
      <c r="C555" s="264"/>
      <c r="D555" s="264">
        <v>1</v>
      </c>
      <c r="E555" s="264"/>
      <c r="F555" s="264" t="s">
        <v>483</v>
      </c>
      <c r="G555" s="264" t="s">
        <v>484</v>
      </c>
      <c r="H555" s="274">
        <v>6</v>
      </c>
      <c r="I555" s="264" t="s">
        <v>233</v>
      </c>
      <c r="J555" s="264">
        <v>59</v>
      </c>
      <c r="K555" s="264">
        <v>42</v>
      </c>
      <c r="L555" s="264" t="s">
        <v>49</v>
      </c>
      <c r="M555" s="264" t="s">
        <v>485</v>
      </c>
      <c r="N555" s="269" t="s">
        <v>668</v>
      </c>
      <c r="O555" s="269" t="s">
        <v>663</v>
      </c>
      <c r="P555" s="327" t="s">
        <v>3826</v>
      </c>
      <c r="Q555" s="327"/>
      <c r="R555" s="312" t="s">
        <v>3102</v>
      </c>
    </row>
    <row r="556" spans="1:18" ht="41.25" hidden="1" customHeight="1">
      <c r="A556" s="264">
        <f t="shared" si="8"/>
        <v>515</v>
      </c>
      <c r="B556" s="264"/>
      <c r="C556" s="264"/>
      <c r="D556" s="264">
        <v>1</v>
      </c>
      <c r="E556" s="264"/>
      <c r="F556" s="264" t="s">
        <v>483</v>
      </c>
      <c r="G556" s="264" t="s">
        <v>484</v>
      </c>
      <c r="H556" s="274">
        <v>6</v>
      </c>
      <c r="I556" s="264" t="s">
        <v>237</v>
      </c>
      <c r="J556" s="264">
        <v>59</v>
      </c>
      <c r="K556" s="264">
        <v>52</v>
      </c>
      <c r="L556" s="264" t="s">
        <v>49</v>
      </c>
      <c r="M556" s="264" t="s">
        <v>485</v>
      </c>
      <c r="N556" s="269" t="s">
        <v>671</v>
      </c>
      <c r="O556" s="269" t="s">
        <v>672</v>
      </c>
      <c r="P556" s="327" t="s">
        <v>3195</v>
      </c>
      <c r="Q556" s="327"/>
      <c r="R556" s="269" t="s">
        <v>3478</v>
      </c>
    </row>
    <row r="557" spans="1:18" hidden="1">
      <c r="A557" s="264">
        <f t="shared" si="8"/>
        <v>516</v>
      </c>
      <c r="B557" s="264"/>
      <c r="C557" s="264"/>
      <c r="D557" s="264">
        <v>1</v>
      </c>
      <c r="E557" s="264"/>
      <c r="F557" s="264" t="s">
        <v>1128</v>
      </c>
      <c r="G557" s="264" t="s">
        <v>1129</v>
      </c>
      <c r="H557" s="289">
        <v>6</v>
      </c>
      <c r="I557" s="290">
        <v>6.9</v>
      </c>
      <c r="J557" s="291">
        <v>59</v>
      </c>
      <c r="K557" s="291">
        <v>45</v>
      </c>
      <c r="L557" s="291" t="s">
        <v>49</v>
      </c>
      <c r="M557" s="264" t="s">
        <v>63</v>
      </c>
      <c r="N557" s="269" t="s">
        <v>1197</v>
      </c>
      <c r="O557" s="269" t="s">
        <v>1198</v>
      </c>
      <c r="P557" s="327" t="s">
        <v>3826</v>
      </c>
      <c r="Q557" s="327"/>
      <c r="R557" s="312" t="s">
        <v>3906</v>
      </c>
    </row>
    <row r="558" spans="1:18" ht="114.75" hidden="1">
      <c r="A558" s="70">
        <f t="shared" si="8"/>
        <v>517</v>
      </c>
      <c r="B558" s="70"/>
      <c r="C558" s="70"/>
      <c r="D558" s="70">
        <v>1</v>
      </c>
      <c r="E558" s="70"/>
      <c r="F558" s="70" t="s">
        <v>1128</v>
      </c>
      <c r="G558" s="70" t="s">
        <v>1129</v>
      </c>
      <c r="H558" s="75">
        <v>6</v>
      </c>
      <c r="I558" s="76">
        <v>6.9</v>
      </c>
      <c r="J558" s="75">
        <v>59</v>
      </c>
      <c r="K558" s="75">
        <v>45</v>
      </c>
      <c r="L558" s="75" t="s">
        <v>49</v>
      </c>
      <c r="M558" s="70" t="s">
        <v>63</v>
      </c>
      <c r="N558" s="73" t="s">
        <v>1199</v>
      </c>
      <c r="O558" s="73" t="s">
        <v>1200</v>
      </c>
      <c r="P558" s="149" t="s">
        <v>3195</v>
      </c>
      <c r="Q558" s="149"/>
      <c r="R558" s="151" t="s">
        <v>3445</v>
      </c>
    </row>
    <row r="559" spans="1:18" ht="63.75" hidden="1">
      <c r="A559" s="264">
        <f t="shared" si="8"/>
        <v>518</v>
      </c>
      <c r="B559" s="264"/>
      <c r="C559" s="264"/>
      <c r="D559" s="264">
        <v>1</v>
      </c>
      <c r="E559" s="264"/>
      <c r="F559" s="264" t="s">
        <v>1128</v>
      </c>
      <c r="G559" s="264" t="s">
        <v>1129</v>
      </c>
      <c r="H559" s="289">
        <v>6</v>
      </c>
      <c r="I559" s="290" t="s">
        <v>237</v>
      </c>
      <c r="J559" s="291">
        <v>59</v>
      </c>
      <c r="K559" s="291">
        <v>51</v>
      </c>
      <c r="L559" s="291" t="s">
        <v>49</v>
      </c>
      <c r="M559" s="264" t="s">
        <v>63</v>
      </c>
      <c r="N559" s="269" t="s">
        <v>1366</v>
      </c>
      <c r="O559" s="269" t="s">
        <v>1367</v>
      </c>
      <c r="P559" s="327" t="s">
        <v>3195</v>
      </c>
      <c r="Q559" s="327"/>
      <c r="R559" s="269" t="s">
        <v>3478</v>
      </c>
    </row>
    <row r="560" spans="1:18" ht="76.5" hidden="1">
      <c r="A560" s="70">
        <f t="shared" si="8"/>
        <v>519</v>
      </c>
      <c r="B560" s="70"/>
      <c r="C560" s="70"/>
      <c r="D560" s="70">
        <v>1</v>
      </c>
      <c r="E560" s="70"/>
      <c r="F560" s="70" t="s">
        <v>1539</v>
      </c>
      <c r="G560" s="70" t="s">
        <v>979</v>
      </c>
      <c r="H560" s="157">
        <v>6</v>
      </c>
      <c r="I560" s="158">
        <v>6.9</v>
      </c>
      <c r="J560" s="158">
        <v>59</v>
      </c>
      <c r="K560" s="180">
        <v>50</v>
      </c>
      <c r="L560" s="158" t="s">
        <v>49</v>
      </c>
      <c r="M560" s="158" t="s">
        <v>485</v>
      </c>
      <c r="N560" s="73" t="s">
        <v>1581</v>
      </c>
      <c r="O560" s="73" t="s">
        <v>1548</v>
      </c>
      <c r="P560" s="149" t="s">
        <v>3195</v>
      </c>
      <c r="Q560" s="149"/>
      <c r="R560" s="73" t="s">
        <v>3446</v>
      </c>
    </row>
    <row r="561" spans="1:18" ht="38.25" hidden="1">
      <c r="A561" s="264">
        <f t="shared" si="8"/>
        <v>520</v>
      </c>
      <c r="B561" s="264"/>
      <c r="C561" s="264"/>
      <c r="D561" s="264">
        <v>1</v>
      </c>
      <c r="E561" s="264"/>
      <c r="F561" s="264" t="s">
        <v>1735</v>
      </c>
      <c r="G561" s="264" t="s">
        <v>250</v>
      </c>
      <c r="H561" s="274">
        <v>6</v>
      </c>
      <c r="I561" s="272" t="s">
        <v>233</v>
      </c>
      <c r="J561" s="264">
        <v>59</v>
      </c>
      <c r="K561" s="298" t="s">
        <v>1777</v>
      </c>
      <c r="L561" s="264" t="s">
        <v>49</v>
      </c>
      <c r="M561" s="264" t="s">
        <v>63</v>
      </c>
      <c r="N561" s="269" t="s">
        <v>1778</v>
      </c>
      <c r="O561" s="269" t="s">
        <v>1769</v>
      </c>
      <c r="P561" s="327" t="s">
        <v>3194</v>
      </c>
      <c r="Q561" s="327"/>
      <c r="R561" s="312" t="s">
        <v>3282</v>
      </c>
    </row>
    <row r="562" spans="1:18" ht="25.5" hidden="1">
      <c r="A562" s="264">
        <f t="shared" si="8"/>
        <v>521</v>
      </c>
      <c r="B562" s="264"/>
      <c r="C562" s="264"/>
      <c r="D562" s="264">
        <v>1</v>
      </c>
      <c r="E562" s="264"/>
      <c r="F562" s="264" t="s">
        <v>2388</v>
      </c>
      <c r="G562" s="264" t="s">
        <v>485</v>
      </c>
      <c r="H562" s="270" t="s">
        <v>233</v>
      </c>
      <c r="I562" s="269"/>
      <c r="J562" s="264">
        <v>59</v>
      </c>
      <c r="K562" s="264"/>
      <c r="L562" s="264" t="s">
        <v>49</v>
      </c>
      <c r="M562" s="264"/>
      <c r="N562" s="269" t="s">
        <v>2421</v>
      </c>
      <c r="O562" s="269" t="s">
        <v>2555</v>
      </c>
      <c r="P562" s="327" t="s">
        <v>3826</v>
      </c>
      <c r="Q562" s="327"/>
      <c r="R562" s="312" t="s">
        <v>3103</v>
      </c>
    </row>
    <row r="563" spans="1:18" hidden="1">
      <c r="A563" s="264">
        <f t="shared" si="8"/>
        <v>522</v>
      </c>
      <c r="B563" s="264"/>
      <c r="C563" s="264"/>
      <c r="D563" s="264">
        <v>1</v>
      </c>
      <c r="E563" s="264"/>
      <c r="F563" s="264" t="s">
        <v>2388</v>
      </c>
      <c r="G563" s="264" t="s">
        <v>485</v>
      </c>
      <c r="H563" s="274">
        <v>6.9</v>
      </c>
      <c r="I563" s="269"/>
      <c r="J563" s="264">
        <v>59</v>
      </c>
      <c r="K563" s="264"/>
      <c r="L563" s="264" t="s">
        <v>2422</v>
      </c>
      <c r="M563" s="264"/>
      <c r="N563" s="269" t="s">
        <v>2556</v>
      </c>
      <c r="O563" s="269" t="s">
        <v>2557</v>
      </c>
      <c r="P563" s="327" t="s">
        <v>3826</v>
      </c>
      <c r="Q563" s="327"/>
      <c r="R563" s="312" t="s">
        <v>3830</v>
      </c>
    </row>
    <row r="564" spans="1:18" ht="76.5" hidden="1">
      <c r="A564" s="70">
        <f t="shared" si="8"/>
        <v>523</v>
      </c>
      <c r="B564" s="70"/>
      <c r="C564" s="70"/>
      <c r="D564" s="70">
        <v>1</v>
      </c>
      <c r="E564" s="70"/>
      <c r="F564" s="70" t="s">
        <v>342</v>
      </c>
      <c r="G564" s="70" t="s">
        <v>343</v>
      </c>
      <c r="H564" s="74">
        <v>6</v>
      </c>
      <c r="I564" s="70" t="s">
        <v>471</v>
      </c>
      <c r="J564" s="70">
        <v>60</v>
      </c>
      <c r="K564" s="70">
        <v>45</v>
      </c>
      <c r="L564" s="70" t="s">
        <v>49</v>
      </c>
      <c r="M564" s="70"/>
      <c r="N564" s="73" t="s">
        <v>472</v>
      </c>
      <c r="O564" s="73" t="s">
        <v>473</v>
      </c>
      <c r="P564" s="149" t="s">
        <v>3195</v>
      </c>
      <c r="Q564" s="149"/>
      <c r="R564" s="151" t="s">
        <v>3447</v>
      </c>
    </row>
    <row r="565" spans="1:18" ht="38.25" hidden="1">
      <c r="A565" s="264">
        <f t="shared" si="8"/>
        <v>524</v>
      </c>
      <c r="B565" s="264"/>
      <c r="C565" s="264"/>
      <c r="D565" s="264">
        <v>1</v>
      </c>
      <c r="E565" s="264"/>
      <c r="F565" s="264" t="s">
        <v>483</v>
      </c>
      <c r="G565" s="264" t="s">
        <v>484</v>
      </c>
      <c r="H565" s="274">
        <v>6</v>
      </c>
      <c r="I565" s="264" t="s">
        <v>240</v>
      </c>
      <c r="J565" s="264">
        <v>60</v>
      </c>
      <c r="K565" s="264">
        <v>6</v>
      </c>
      <c r="L565" s="264" t="s">
        <v>49</v>
      </c>
      <c r="M565" s="264" t="s">
        <v>485</v>
      </c>
      <c r="N565" s="269" t="s">
        <v>671</v>
      </c>
      <c r="O565" s="269" t="s">
        <v>672</v>
      </c>
      <c r="P565" s="327" t="s">
        <v>3195</v>
      </c>
      <c r="Q565" s="327"/>
      <c r="R565" s="269" t="s">
        <v>3478</v>
      </c>
    </row>
    <row r="566" spans="1:18" ht="38.25" hidden="1">
      <c r="A566" s="70">
        <f t="shared" si="8"/>
        <v>525</v>
      </c>
      <c r="B566" s="70"/>
      <c r="C566" s="70"/>
      <c r="D566" s="70">
        <v>1</v>
      </c>
      <c r="E566" s="70"/>
      <c r="F566" s="70" t="s">
        <v>483</v>
      </c>
      <c r="G566" s="70" t="s">
        <v>484</v>
      </c>
      <c r="H566" s="74">
        <v>6</v>
      </c>
      <c r="I566" s="70" t="s">
        <v>673</v>
      </c>
      <c r="J566" s="70">
        <v>60</v>
      </c>
      <c r="K566" s="70">
        <v>21</v>
      </c>
      <c r="L566" s="70" t="s">
        <v>49</v>
      </c>
      <c r="M566" s="70" t="s">
        <v>485</v>
      </c>
      <c r="N566" s="73" t="s">
        <v>674</v>
      </c>
      <c r="O566" s="73" t="s">
        <v>630</v>
      </c>
      <c r="P566" s="149" t="s">
        <v>3195</v>
      </c>
      <c r="Q566" s="149"/>
      <c r="R566" s="151" t="s">
        <v>3448</v>
      </c>
    </row>
    <row r="567" spans="1:18" ht="25.5" hidden="1">
      <c r="A567" s="264">
        <f t="shared" si="8"/>
        <v>526</v>
      </c>
      <c r="B567" s="264"/>
      <c r="C567" s="264"/>
      <c r="D567" s="264">
        <v>1</v>
      </c>
      <c r="E567" s="264"/>
      <c r="F567" s="264" t="s">
        <v>483</v>
      </c>
      <c r="G567" s="264" t="s">
        <v>484</v>
      </c>
      <c r="H567" s="274">
        <v>6</v>
      </c>
      <c r="I567" s="264" t="s">
        <v>673</v>
      </c>
      <c r="J567" s="264">
        <v>60</v>
      </c>
      <c r="K567" s="264">
        <v>24</v>
      </c>
      <c r="L567" s="264" t="s">
        <v>49</v>
      </c>
      <c r="M567" s="264" t="s">
        <v>485</v>
      </c>
      <c r="N567" s="269" t="s">
        <v>675</v>
      </c>
      <c r="O567" s="269" t="s">
        <v>676</v>
      </c>
      <c r="P567" s="327" t="s">
        <v>3152</v>
      </c>
      <c r="Q567" s="327"/>
      <c r="R567" s="312" t="s">
        <v>3153</v>
      </c>
    </row>
    <row r="568" spans="1:18" ht="38.25" hidden="1">
      <c r="A568" s="264">
        <f t="shared" si="8"/>
        <v>527</v>
      </c>
      <c r="B568" s="264"/>
      <c r="C568" s="264"/>
      <c r="D568" s="264">
        <v>1</v>
      </c>
      <c r="E568" s="264"/>
      <c r="F568" s="264" t="s">
        <v>978</v>
      </c>
      <c r="G568" s="264" t="s">
        <v>979</v>
      </c>
      <c r="H568" s="274">
        <v>6</v>
      </c>
      <c r="I568" s="264" t="s">
        <v>673</v>
      </c>
      <c r="J568" s="264">
        <v>60</v>
      </c>
      <c r="K568" s="264" t="s">
        <v>1018</v>
      </c>
      <c r="L568" s="264" t="s">
        <v>49</v>
      </c>
      <c r="M568" s="264" t="s">
        <v>485</v>
      </c>
      <c r="N568" s="269" t="s">
        <v>1019</v>
      </c>
      <c r="O568" s="269" t="s">
        <v>1020</v>
      </c>
      <c r="P568" s="327" t="s">
        <v>3195</v>
      </c>
      <c r="Q568" s="327"/>
      <c r="R568" s="312" t="s">
        <v>3449</v>
      </c>
    </row>
    <row r="569" spans="1:18" ht="63.75" hidden="1">
      <c r="A569" s="264">
        <f t="shared" si="8"/>
        <v>528</v>
      </c>
      <c r="B569" s="264"/>
      <c r="C569" s="264"/>
      <c r="D569" s="264">
        <v>1</v>
      </c>
      <c r="E569" s="264"/>
      <c r="F569" s="264" t="s">
        <v>1128</v>
      </c>
      <c r="G569" s="264" t="s">
        <v>1129</v>
      </c>
      <c r="H569" s="289">
        <v>6</v>
      </c>
      <c r="I569" s="290" t="s">
        <v>240</v>
      </c>
      <c r="J569" s="291">
        <v>60</v>
      </c>
      <c r="K569" s="291">
        <v>6</v>
      </c>
      <c r="L569" s="291" t="s">
        <v>49</v>
      </c>
      <c r="M569" s="264" t="s">
        <v>63</v>
      </c>
      <c r="N569" s="269" t="s">
        <v>1366</v>
      </c>
      <c r="O569" s="269" t="s">
        <v>1367</v>
      </c>
      <c r="P569" s="327" t="s">
        <v>3195</v>
      </c>
      <c r="Q569" s="327"/>
      <c r="R569" s="269" t="s">
        <v>3478</v>
      </c>
    </row>
    <row r="570" spans="1:18" ht="51" hidden="1">
      <c r="A570" s="70">
        <f t="shared" si="8"/>
        <v>529</v>
      </c>
      <c r="B570" s="70"/>
      <c r="C570" s="70"/>
      <c r="D570" s="70">
        <v>1</v>
      </c>
      <c r="E570" s="70"/>
      <c r="F570" s="70" t="s">
        <v>1128</v>
      </c>
      <c r="G570" s="70" t="s">
        <v>1129</v>
      </c>
      <c r="H570" s="75">
        <v>6</v>
      </c>
      <c r="I570" s="76" t="s">
        <v>1368</v>
      </c>
      <c r="J570" s="75">
        <v>60</v>
      </c>
      <c r="K570" s="75">
        <v>12</v>
      </c>
      <c r="L570" s="75" t="s">
        <v>49</v>
      </c>
      <c r="M570" s="70" t="s">
        <v>63</v>
      </c>
      <c r="N570" s="73" t="s">
        <v>1369</v>
      </c>
      <c r="O570" s="73" t="s">
        <v>1370</v>
      </c>
      <c r="P570" s="149" t="s">
        <v>3195</v>
      </c>
      <c r="Q570" s="149"/>
      <c r="R570" s="151" t="s">
        <v>3445</v>
      </c>
    </row>
    <row r="571" spans="1:18" ht="51" hidden="1">
      <c r="A571" s="70">
        <f t="shared" si="8"/>
        <v>530</v>
      </c>
      <c r="B571" s="70"/>
      <c r="C571" s="70"/>
      <c r="D571" s="70">
        <v>1</v>
      </c>
      <c r="E571" s="70"/>
      <c r="F571" s="70" t="s">
        <v>1128</v>
      </c>
      <c r="G571" s="70" t="s">
        <v>1129</v>
      </c>
      <c r="H571" s="75">
        <v>6</v>
      </c>
      <c r="I571" s="76" t="s">
        <v>1368</v>
      </c>
      <c r="J571" s="75">
        <v>60</v>
      </c>
      <c r="K571" s="75">
        <v>12</v>
      </c>
      <c r="L571" s="75" t="s">
        <v>49</v>
      </c>
      <c r="M571" s="70" t="s">
        <v>63</v>
      </c>
      <c r="N571" s="73" t="s">
        <v>1371</v>
      </c>
      <c r="O571" s="73" t="s">
        <v>1372</v>
      </c>
      <c r="P571" s="149" t="s">
        <v>3195</v>
      </c>
      <c r="Q571" s="149"/>
      <c r="R571" s="151" t="s">
        <v>3445</v>
      </c>
    </row>
    <row r="572" spans="1:18" ht="38.25" hidden="1">
      <c r="A572" s="70">
        <f t="shared" si="8"/>
        <v>531</v>
      </c>
      <c r="B572" s="70"/>
      <c r="C572" s="70"/>
      <c r="D572" s="70">
        <v>1</v>
      </c>
      <c r="E572" s="70"/>
      <c r="F572" s="70" t="s">
        <v>1128</v>
      </c>
      <c r="G572" s="70" t="s">
        <v>1129</v>
      </c>
      <c r="H572" s="80">
        <v>6</v>
      </c>
      <c r="I572" s="76" t="s">
        <v>673</v>
      </c>
      <c r="J572" s="75">
        <v>60</v>
      </c>
      <c r="K572" s="75">
        <v>28</v>
      </c>
      <c r="L572" s="75" t="s">
        <v>49</v>
      </c>
      <c r="M572" s="70" t="s">
        <v>63</v>
      </c>
      <c r="N572" s="73" t="s">
        <v>1380</v>
      </c>
      <c r="O572" s="73" t="s">
        <v>1367</v>
      </c>
      <c r="P572" s="149" t="s">
        <v>3195</v>
      </c>
      <c r="Q572" s="149"/>
      <c r="R572" s="151" t="s">
        <v>3450</v>
      </c>
    </row>
    <row r="573" spans="1:18" ht="51" hidden="1">
      <c r="A573" s="264">
        <f t="shared" si="8"/>
        <v>532</v>
      </c>
      <c r="B573" s="264"/>
      <c r="C573" s="264"/>
      <c r="D573" s="264">
        <v>1</v>
      </c>
      <c r="E573" s="264"/>
      <c r="F573" s="264" t="s">
        <v>2371</v>
      </c>
      <c r="G573" s="264"/>
      <c r="H573" s="274">
        <v>6</v>
      </c>
      <c r="I573" s="264" t="s">
        <v>1368</v>
      </c>
      <c r="J573" s="264">
        <v>60</v>
      </c>
      <c r="K573" s="264">
        <v>14</v>
      </c>
      <c r="L573" s="264" t="s">
        <v>49</v>
      </c>
      <c r="M573" s="264"/>
      <c r="N573" s="269" t="s">
        <v>2378</v>
      </c>
      <c r="O573" s="269" t="s">
        <v>2379</v>
      </c>
      <c r="P573" s="327" t="s">
        <v>3152</v>
      </c>
      <c r="Q573" s="327"/>
      <c r="R573" s="312" t="s">
        <v>2379</v>
      </c>
    </row>
    <row r="574" spans="1:18" ht="51" hidden="1">
      <c r="A574" s="70">
        <f t="shared" si="8"/>
        <v>533</v>
      </c>
      <c r="B574" s="70"/>
      <c r="C574" s="70"/>
      <c r="D574" s="70">
        <v>1</v>
      </c>
      <c r="E574" s="70"/>
      <c r="F574" s="70" t="s">
        <v>2388</v>
      </c>
      <c r="G574" s="70" t="s">
        <v>485</v>
      </c>
      <c r="H574" s="88" t="s">
        <v>673</v>
      </c>
      <c r="I574" s="73"/>
      <c r="J574" s="70">
        <v>60</v>
      </c>
      <c r="K574" s="70"/>
      <c r="L574" s="70" t="s">
        <v>49</v>
      </c>
      <c r="M574" s="70"/>
      <c r="N574" s="73" t="s">
        <v>2558</v>
      </c>
      <c r="O574" s="73" t="s">
        <v>2559</v>
      </c>
      <c r="P574" s="149" t="s">
        <v>3195</v>
      </c>
      <c r="Q574" s="149"/>
      <c r="R574" s="73" t="s">
        <v>3907</v>
      </c>
    </row>
    <row r="575" spans="1:18" ht="51" hidden="1">
      <c r="A575" s="264">
        <f t="shared" si="8"/>
        <v>534</v>
      </c>
      <c r="B575" s="264"/>
      <c r="C575" s="264"/>
      <c r="D575" s="264">
        <v>1</v>
      </c>
      <c r="E575" s="264"/>
      <c r="F575" s="264" t="s">
        <v>2388</v>
      </c>
      <c r="G575" s="264" t="s">
        <v>485</v>
      </c>
      <c r="H575" s="270" t="s">
        <v>673</v>
      </c>
      <c r="I575" s="269"/>
      <c r="J575" s="264">
        <v>60</v>
      </c>
      <c r="K575" s="264">
        <v>21</v>
      </c>
      <c r="L575" s="264" t="s">
        <v>49</v>
      </c>
      <c r="M575" s="264"/>
      <c r="N575" s="269" t="s">
        <v>2560</v>
      </c>
      <c r="O575" s="269" t="s">
        <v>2561</v>
      </c>
      <c r="P575" s="327" t="s">
        <v>3152</v>
      </c>
      <c r="Q575" s="327"/>
      <c r="R575" s="312" t="s">
        <v>3451</v>
      </c>
    </row>
    <row r="576" spans="1:18" ht="25.5" hidden="1">
      <c r="A576" s="264">
        <f t="shared" si="8"/>
        <v>535</v>
      </c>
      <c r="B576" s="264"/>
      <c r="C576" s="264"/>
      <c r="D576" s="264">
        <v>1</v>
      </c>
      <c r="E576" s="264"/>
      <c r="F576" s="264" t="s">
        <v>2388</v>
      </c>
      <c r="G576" s="264" t="s">
        <v>485</v>
      </c>
      <c r="H576" s="270" t="s">
        <v>673</v>
      </c>
      <c r="I576" s="269"/>
      <c r="J576" s="264">
        <v>60</v>
      </c>
      <c r="K576" s="264">
        <v>24</v>
      </c>
      <c r="L576" s="264" t="s">
        <v>49</v>
      </c>
      <c r="M576" s="264"/>
      <c r="N576" s="269" t="s">
        <v>2562</v>
      </c>
      <c r="O576" s="269" t="s">
        <v>2563</v>
      </c>
      <c r="P576" s="327" t="s">
        <v>3152</v>
      </c>
      <c r="Q576" s="327"/>
      <c r="R576" s="312" t="s">
        <v>3153</v>
      </c>
    </row>
    <row r="577" spans="1:18" ht="25.5" hidden="1">
      <c r="A577" s="264">
        <f t="shared" si="8"/>
        <v>536</v>
      </c>
      <c r="B577" s="264"/>
      <c r="C577" s="264"/>
      <c r="D577" s="264">
        <v>1</v>
      </c>
      <c r="E577" s="264"/>
      <c r="F577" s="264" t="s">
        <v>2388</v>
      </c>
      <c r="G577" s="264" t="s">
        <v>485</v>
      </c>
      <c r="H577" s="270" t="s">
        <v>673</v>
      </c>
      <c r="I577" s="269"/>
      <c r="J577" s="264">
        <v>60</v>
      </c>
      <c r="K577" s="264">
        <v>29</v>
      </c>
      <c r="L577" s="264" t="s">
        <v>49</v>
      </c>
      <c r="M577" s="264"/>
      <c r="N577" s="269" t="s">
        <v>2564</v>
      </c>
      <c r="O577" s="269" t="s">
        <v>2565</v>
      </c>
      <c r="P577" s="327" t="s">
        <v>3195</v>
      </c>
      <c r="Q577" s="327"/>
      <c r="R577" s="312" t="s">
        <v>3450</v>
      </c>
    </row>
    <row r="578" spans="1:18" hidden="1">
      <c r="A578" s="264">
        <f t="shared" si="8"/>
        <v>537</v>
      </c>
      <c r="B578" s="264"/>
      <c r="C578" s="264"/>
      <c r="D578" s="264">
        <v>1</v>
      </c>
      <c r="E578" s="264"/>
      <c r="F578" s="264" t="s">
        <v>2388</v>
      </c>
      <c r="G578" s="264" t="s">
        <v>485</v>
      </c>
      <c r="H578" s="270" t="s">
        <v>2566</v>
      </c>
      <c r="I578" s="269"/>
      <c r="J578" s="264">
        <v>60</v>
      </c>
      <c r="K578" s="264">
        <v>37</v>
      </c>
      <c r="L578" s="264" t="s">
        <v>49</v>
      </c>
      <c r="M578" s="264"/>
      <c r="N578" s="269" t="s">
        <v>2560</v>
      </c>
      <c r="O578" s="269" t="s">
        <v>2567</v>
      </c>
      <c r="P578" s="327" t="s">
        <v>3152</v>
      </c>
      <c r="Q578" s="327"/>
      <c r="R578" s="312" t="s">
        <v>2567</v>
      </c>
    </row>
    <row r="579" spans="1:18" ht="25.5" hidden="1">
      <c r="A579" s="70">
        <f t="shared" ref="A579:A591" si="9">A578+1</f>
        <v>538</v>
      </c>
      <c r="B579" s="70"/>
      <c r="C579" s="70"/>
      <c r="D579" s="70">
        <v>1</v>
      </c>
      <c r="E579" s="70"/>
      <c r="F579" s="70" t="s">
        <v>41</v>
      </c>
      <c r="G579" s="15" t="s">
        <v>42</v>
      </c>
      <c r="H579" s="88">
        <v>6</v>
      </c>
      <c r="I579" s="88" t="s">
        <v>52</v>
      </c>
      <c r="J579" s="70">
        <v>61</v>
      </c>
      <c r="K579" s="70" t="s">
        <v>53</v>
      </c>
      <c r="L579" s="70" t="s">
        <v>49</v>
      </c>
      <c r="M579" s="15"/>
      <c r="N579" s="73" t="s">
        <v>54</v>
      </c>
      <c r="O579" s="73" t="s">
        <v>55</v>
      </c>
      <c r="P579" s="149" t="s">
        <v>3152</v>
      </c>
      <c r="Q579" s="149"/>
      <c r="R579" s="151" t="s">
        <v>3158</v>
      </c>
    </row>
    <row r="580" spans="1:18" ht="25.5" hidden="1">
      <c r="A580" s="264">
        <f t="shared" si="9"/>
        <v>539</v>
      </c>
      <c r="B580" s="264"/>
      <c r="C580" s="264"/>
      <c r="D580" s="264">
        <v>1</v>
      </c>
      <c r="E580" s="264"/>
      <c r="F580" s="264" t="s">
        <v>483</v>
      </c>
      <c r="G580" s="264" t="s">
        <v>484</v>
      </c>
      <c r="H580" s="270">
        <v>6</v>
      </c>
      <c r="I580" s="264" t="s">
        <v>52</v>
      </c>
      <c r="J580" s="264">
        <v>61</v>
      </c>
      <c r="K580" s="264">
        <v>31</v>
      </c>
      <c r="L580" s="264" t="s">
        <v>49</v>
      </c>
      <c r="M580" s="264" t="s">
        <v>485</v>
      </c>
      <c r="N580" s="269" t="s">
        <v>881</v>
      </c>
      <c r="O580" s="269" t="s">
        <v>885</v>
      </c>
      <c r="P580" s="327" t="s">
        <v>3152</v>
      </c>
      <c r="Q580" s="327"/>
      <c r="R580" s="312" t="s">
        <v>3154</v>
      </c>
    </row>
    <row r="581" spans="1:18" ht="75" hidden="1" customHeight="1">
      <c r="A581" s="264">
        <f t="shared" si="9"/>
        <v>540</v>
      </c>
      <c r="B581" s="264"/>
      <c r="C581" s="264"/>
      <c r="D581" s="264">
        <v>1</v>
      </c>
      <c r="E581" s="264"/>
      <c r="F581" s="264" t="s">
        <v>1805</v>
      </c>
      <c r="G581" s="264"/>
      <c r="H581" s="270" t="s">
        <v>677</v>
      </c>
      <c r="I581" s="264"/>
      <c r="J581" s="264">
        <v>61</v>
      </c>
      <c r="K581" s="264"/>
      <c r="L581" s="264" t="s">
        <v>49</v>
      </c>
      <c r="M581" s="264"/>
      <c r="N581" s="269" t="s">
        <v>1862</v>
      </c>
      <c r="O581" s="269" t="s">
        <v>1863</v>
      </c>
      <c r="P581" s="327" t="s">
        <v>3195</v>
      </c>
      <c r="Q581" s="327"/>
      <c r="R581" s="269" t="s">
        <v>3464</v>
      </c>
    </row>
    <row r="582" spans="1:18" hidden="1">
      <c r="A582" s="264">
        <f t="shared" si="9"/>
        <v>541</v>
      </c>
      <c r="B582" s="264"/>
      <c r="C582" s="264"/>
      <c r="D582" s="264">
        <v>1</v>
      </c>
      <c r="E582" s="264"/>
      <c r="F582" s="264" t="s">
        <v>1805</v>
      </c>
      <c r="G582" s="264"/>
      <c r="H582" s="270" t="s">
        <v>52</v>
      </c>
      <c r="I582" s="264"/>
      <c r="J582" s="264">
        <v>61</v>
      </c>
      <c r="K582" s="264"/>
      <c r="L582" s="264" t="s">
        <v>49</v>
      </c>
      <c r="M582" s="264"/>
      <c r="N582" s="269" t="s">
        <v>1864</v>
      </c>
      <c r="O582" s="269" t="s">
        <v>1865</v>
      </c>
      <c r="P582" s="327" t="s">
        <v>3195</v>
      </c>
      <c r="Q582" s="327"/>
      <c r="R582" s="312" t="s">
        <v>3463</v>
      </c>
    </row>
    <row r="583" spans="1:18" ht="36.75" hidden="1" customHeight="1">
      <c r="A583" s="70">
        <f t="shared" si="9"/>
        <v>542</v>
      </c>
      <c r="B583" s="70"/>
      <c r="C583" s="70"/>
      <c r="D583" s="70">
        <v>1</v>
      </c>
      <c r="E583" s="70"/>
      <c r="F583" s="70" t="s">
        <v>41</v>
      </c>
      <c r="G583" s="15" t="s">
        <v>42</v>
      </c>
      <c r="H583" s="88">
        <v>6</v>
      </c>
      <c r="I583" s="88" t="s">
        <v>52</v>
      </c>
      <c r="J583" s="70">
        <v>61</v>
      </c>
      <c r="K583" s="70" t="s">
        <v>53</v>
      </c>
      <c r="L583" s="70" t="s">
        <v>49</v>
      </c>
      <c r="M583" s="15"/>
      <c r="N583" s="73" t="s">
        <v>54</v>
      </c>
      <c r="O583" s="73" t="s">
        <v>55</v>
      </c>
      <c r="P583" s="149" t="s">
        <v>3195</v>
      </c>
      <c r="Q583" s="149"/>
      <c r="R583" s="151" t="s">
        <v>3466</v>
      </c>
    </row>
    <row r="584" spans="1:18" ht="38.25" hidden="1">
      <c r="A584" s="70">
        <f t="shared" si="9"/>
        <v>543</v>
      </c>
      <c r="B584" s="70"/>
      <c r="C584" s="70"/>
      <c r="D584" s="70">
        <v>1</v>
      </c>
      <c r="E584" s="70"/>
      <c r="F584" s="70" t="s">
        <v>342</v>
      </c>
      <c r="G584" s="15" t="s">
        <v>343</v>
      </c>
      <c r="H584" s="74">
        <v>6</v>
      </c>
      <c r="I584" s="70" t="s">
        <v>52</v>
      </c>
      <c r="J584" s="70">
        <v>62</v>
      </c>
      <c r="K584" s="70">
        <v>1</v>
      </c>
      <c r="L584" s="70" t="s">
        <v>49</v>
      </c>
      <c r="M584" s="15"/>
      <c r="N584" s="73" t="s">
        <v>474</v>
      </c>
      <c r="O584" s="73" t="s">
        <v>475</v>
      </c>
      <c r="P584" s="149" t="s">
        <v>3152</v>
      </c>
      <c r="Q584" s="149"/>
      <c r="R584" s="151" t="s">
        <v>3162</v>
      </c>
    </row>
    <row r="585" spans="1:18" ht="25.5" hidden="1">
      <c r="A585" s="264">
        <f t="shared" si="9"/>
        <v>544</v>
      </c>
      <c r="B585" s="264"/>
      <c r="C585" s="264"/>
      <c r="D585" s="264">
        <v>1</v>
      </c>
      <c r="E585" s="264"/>
      <c r="F585" s="264" t="s">
        <v>483</v>
      </c>
      <c r="G585" s="264" t="s">
        <v>484</v>
      </c>
      <c r="H585" s="270">
        <v>6</v>
      </c>
      <c r="I585" s="264" t="s">
        <v>52</v>
      </c>
      <c r="J585" s="264">
        <v>62</v>
      </c>
      <c r="K585" s="264">
        <v>46</v>
      </c>
      <c r="L585" s="264" t="s">
        <v>49</v>
      </c>
      <c r="M585" s="264" t="s">
        <v>485</v>
      </c>
      <c r="N585" s="269" t="s">
        <v>881</v>
      </c>
      <c r="O585" s="269" t="s">
        <v>886</v>
      </c>
      <c r="P585" s="327" t="s">
        <v>3152</v>
      </c>
      <c r="Q585" s="327"/>
      <c r="R585" s="312" t="s">
        <v>3154</v>
      </c>
    </row>
    <row r="586" spans="1:18" ht="99" hidden="1" customHeight="1">
      <c r="A586" s="70">
        <f t="shared" si="9"/>
        <v>545</v>
      </c>
      <c r="B586" s="70"/>
      <c r="C586" s="70"/>
      <c r="D586" s="70">
        <v>1</v>
      </c>
      <c r="E586" s="70"/>
      <c r="F586" s="70" t="s">
        <v>342</v>
      </c>
      <c r="G586" s="15" t="s">
        <v>343</v>
      </c>
      <c r="H586" s="74">
        <v>6</v>
      </c>
      <c r="I586" s="70" t="s">
        <v>245</v>
      </c>
      <c r="J586" s="70">
        <v>63</v>
      </c>
      <c r="K586" s="70">
        <v>25</v>
      </c>
      <c r="L586" s="70" t="s">
        <v>49</v>
      </c>
      <c r="M586" s="15"/>
      <c r="N586" s="73" t="s">
        <v>476</v>
      </c>
      <c r="O586" s="73" t="s">
        <v>477</v>
      </c>
      <c r="P586" s="149" t="s">
        <v>3195</v>
      </c>
      <c r="Q586" s="149"/>
      <c r="R586" s="151" t="s">
        <v>3467</v>
      </c>
    </row>
    <row r="587" spans="1:18" ht="128.25" hidden="1" customHeight="1">
      <c r="A587" s="70">
        <f t="shared" si="9"/>
        <v>546</v>
      </c>
      <c r="B587" s="70"/>
      <c r="C587" s="70"/>
      <c r="D587" s="70">
        <v>1</v>
      </c>
      <c r="E587" s="70"/>
      <c r="F587" s="70" t="s">
        <v>342</v>
      </c>
      <c r="G587" s="70" t="s">
        <v>343</v>
      </c>
      <c r="H587" s="74">
        <v>6</v>
      </c>
      <c r="I587" s="70" t="s">
        <v>478</v>
      </c>
      <c r="J587" s="70">
        <v>63</v>
      </c>
      <c r="K587" s="70">
        <v>32</v>
      </c>
      <c r="L587" s="70" t="s">
        <v>49</v>
      </c>
      <c r="M587" s="70"/>
      <c r="N587" s="73" t="s">
        <v>479</v>
      </c>
      <c r="O587" s="73" t="s">
        <v>480</v>
      </c>
      <c r="P587" s="149" t="s">
        <v>3195</v>
      </c>
      <c r="Q587" s="149"/>
      <c r="R587" s="151" t="s">
        <v>3908</v>
      </c>
    </row>
    <row r="588" spans="1:18" ht="84" hidden="1" customHeight="1">
      <c r="A588" s="264">
        <f t="shared" si="9"/>
        <v>547</v>
      </c>
      <c r="B588" s="264"/>
      <c r="C588" s="264"/>
      <c r="D588" s="264">
        <v>1</v>
      </c>
      <c r="E588" s="264"/>
      <c r="F588" s="264" t="s">
        <v>1128</v>
      </c>
      <c r="G588" s="264" t="s">
        <v>1129</v>
      </c>
      <c r="H588" s="289">
        <v>6</v>
      </c>
      <c r="I588" s="290" t="s">
        <v>245</v>
      </c>
      <c r="J588" s="291">
        <v>63</v>
      </c>
      <c r="K588" s="291">
        <v>28</v>
      </c>
      <c r="L588" s="291" t="s">
        <v>49</v>
      </c>
      <c r="M588" s="264" t="s">
        <v>63</v>
      </c>
      <c r="N588" s="269" t="s">
        <v>1385</v>
      </c>
      <c r="O588" s="269" t="s">
        <v>1386</v>
      </c>
      <c r="P588" s="327" t="s">
        <v>3195</v>
      </c>
      <c r="Q588" s="327"/>
      <c r="R588" s="312" t="s">
        <v>3468</v>
      </c>
    </row>
    <row r="589" spans="1:18" ht="141.75" hidden="1" customHeight="1">
      <c r="A589" s="70">
        <f t="shared" si="9"/>
        <v>548</v>
      </c>
      <c r="B589" s="70"/>
      <c r="C589" s="70"/>
      <c r="D589" s="70">
        <v>1</v>
      </c>
      <c r="E589" s="70"/>
      <c r="F589" s="70" t="s">
        <v>1582</v>
      </c>
      <c r="G589" s="70" t="s">
        <v>149</v>
      </c>
      <c r="H589" s="74">
        <v>6</v>
      </c>
      <c r="I589" s="70" t="s">
        <v>478</v>
      </c>
      <c r="J589" s="70">
        <v>63</v>
      </c>
      <c r="K589" s="87" t="s">
        <v>1605</v>
      </c>
      <c r="L589" s="70" t="s">
        <v>49</v>
      </c>
      <c r="M589" s="70" t="s">
        <v>1583</v>
      </c>
      <c r="N589" s="73" t="s">
        <v>1606</v>
      </c>
      <c r="O589" s="73" t="s">
        <v>1607</v>
      </c>
      <c r="P589" s="149" t="s">
        <v>3195</v>
      </c>
      <c r="Q589" s="149"/>
      <c r="R589" s="151" t="s">
        <v>3909</v>
      </c>
    </row>
    <row r="590" spans="1:18" hidden="1">
      <c r="A590" s="264">
        <f t="shared" si="9"/>
        <v>549</v>
      </c>
      <c r="B590" s="264"/>
      <c r="C590" s="264"/>
      <c r="D590" s="264">
        <v>1</v>
      </c>
      <c r="E590" s="264"/>
      <c r="F590" s="264" t="s">
        <v>1805</v>
      </c>
      <c r="G590" s="264"/>
      <c r="H590" s="270" t="s">
        <v>478</v>
      </c>
      <c r="I590" s="264"/>
      <c r="J590" s="264">
        <v>63</v>
      </c>
      <c r="K590" s="264"/>
      <c r="L590" s="264" t="s">
        <v>49</v>
      </c>
      <c r="M590" s="264"/>
      <c r="N590" s="269" t="s">
        <v>1866</v>
      </c>
      <c r="O590" s="269" t="s">
        <v>1867</v>
      </c>
      <c r="P590" s="327" t="s">
        <v>3152</v>
      </c>
      <c r="Q590" s="327"/>
      <c r="R590" s="312" t="s">
        <v>3163</v>
      </c>
    </row>
    <row r="591" spans="1:18" ht="126.75" hidden="1" customHeight="1">
      <c r="A591" s="70">
        <f t="shared" si="9"/>
        <v>550</v>
      </c>
      <c r="B591" s="70"/>
      <c r="C591" s="70"/>
      <c r="D591" s="70">
        <v>1</v>
      </c>
      <c r="E591" s="70"/>
      <c r="F591" s="70" t="s">
        <v>2388</v>
      </c>
      <c r="G591" s="15" t="s">
        <v>485</v>
      </c>
      <c r="H591" s="88" t="s">
        <v>245</v>
      </c>
      <c r="I591" s="73"/>
      <c r="J591" s="70">
        <v>63</v>
      </c>
      <c r="K591" s="70"/>
      <c r="L591" s="70" t="s">
        <v>49</v>
      </c>
      <c r="M591" s="15"/>
      <c r="N591" s="73" t="s">
        <v>2571</v>
      </c>
      <c r="O591" s="73" t="s">
        <v>2572</v>
      </c>
      <c r="P591" s="149" t="s">
        <v>3195</v>
      </c>
      <c r="Q591" s="149"/>
      <c r="R591" s="151" t="s">
        <v>3831</v>
      </c>
    </row>
    <row r="592" spans="1:18" ht="25.5" hidden="1">
      <c r="A592" s="264" t="s">
        <v>3051</v>
      </c>
      <c r="B592" s="264"/>
      <c r="C592" s="264"/>
      <c r="D592" s="264">
        <v>1</v>
      </c>
      <c r="E592" s="264"/>
      <c r="F592" s="264" t="s">
        <v>2388</v>
      </c>
      <c r="G592" s="264" t="s">
        <v>485</v>
      </c>
      <c r="H592" s="270" t="s">
        <v>478</v>
      </c>
      <c r="I592" s="269"/>
      <c r="J592" s="264">
        <v>63</v>
      </c>
      <c r="K592" s="264"/>
      <c r="L592" s="264" t="s">
        <v>45</v>
      </c>
      <c r="M592" s="264"/>
      <c r="N592" s="269" t="s">
        <v>2573</v>
      </c>
      <c r="O592" s="269" t="s">
        <v>2574</v>
      </c>
      <c r="P592" s="327" t="s">
        <v>3152</v>
      </c>
      <c r="Q592" s="327"/>
      <c r="R592" s="312" t="s">
        <v>3155</v>
      </c>
    </row>
    <row r="593" spans="1:18" ht="25.5" hidden="1">
      <c r="A593" s="264">
        <f>A591+1</f>
        <v>551</v>
      </c>
      <c r="B593" s="264"/>
      <c r="C593" s="264"/>
      <c r="D593" s="264">
        <v>1</v>
      </c>
      <c r="E593" s="264"/>
      <c r="F593" s="292" t="s">
        <v>1780</v>
      </c>
      <c r="G593" s="264"/>
      <c r="H593" s="293">
        <v>6.9</v>
      </c>
      <c r="I593" s="335" t="s">
        <v>56</v>
      </c>
      <c r="J593" s="292">
        <v>64</v>
      </c>
      <c r="K593" s="292">
        <v>33</v>
      </c>
      <c r="L593" s="292" t="s">
        <v>1781</v>
      </c>
      <c r="M593" s="264"/>
      <c r="N593" s="296" t="s">
        <v>1802</v>
      </c>
      <c r="O593" s="296" t="s">
        <v>1801</v>
      </c>
      <c r="P593" s="327" t="s">
        <v>3152</v>
      </c>
      <c r="Q593" s="327"/>
      <c r="R593" s="312" t="s">
        <v>3910</v>
      </c>
    </row>
    <row r="594" spans="1:18" ht="123" hidden="1" customHeight="1">
      <c r="A594" s="70">
        <f>A593+1</f>
        <v>552</v>
      </c>
      <c r="B594" s="70"/>
      <c r="C594" s="70"/>
      <c r="D594" s="70">
        <v>1</v>
      </c>
      <c r="E594" s="70"/>
      <c r="F594" s="70" t="s">
        <v>41</v>
      </c>
      <c r="G594" s="70" t="s">
        <v>42</v>
      </c>
      <c r="H594" s="74">
        <v>6</v>
      </c>
      <c r="I594" s="70" t="s">
        <v>56</v>
      </c>
      <c r="J594" s="70">
        <v>64</v>
      </c>
      <c r="K594" s="70" t="s">
        <v>53</v>
      </c>
      <c r="L594" s="70" t="s">
        <v>49</v>
      </c>
      <c r="M594" s="70"/>
      <c r="N594" s="73" t="s">
        <v>57</v>
      </c>
      <c r="O594" s="73" t="s">
        <v>58</v>
      </c>
      <c r="P594" s="149" t="s">
        <v>3832</v>
      </c>
      <c r="Q594" s="149"/>
      <c r="R594" s="151" t="s">
        <v>3911</v>
      </c>
    </row>
    <row r="595" spans="1:18" ht="51" hidden="1">
      <c r="A595" s="77">
        <f t="shared" ref="A595:A658" si="10">A594+1</f>
        <v>553</v>
      </c>
      <c r="B595" s="77"/>
      <c r="C595" s="77"/>
      <c r="D595" s="77">
        <v>1</v>
      </c>
      <c r="E595" s="77"/>
      <c r="F595" s="77" t="s">
        <v>342</v>
      </c>
      <c r="G595" s="77" t="s">
        <v>343</v>
      </c>
      <c r="H595" s="74">
        <v>6</v>
      </c>
      <c r="I595" s="77" t="s">
        <v>56</v>
      </c>
      <c r="J595" s="77">
        <v>64</v>
      </c>
      <c r="K595" s="77">
        <v>32</v>
      </c>
      <c r="L595" s="77" t="s">
        <v>49</v>
      </c>
      <c r="M595" s="77"/>
      <c r="N595" s="78" t="s">
        <v>481</v>
      </c>
      <c r="O595" s="78" t="s">
        <v>482</v>
      </c>
      <c r="P595" s="359" t="s">
        <v>3195</v>
      </c>
      <c r="Q595" s="359"/>
      <c r="R595" s="361" t="s">
        <v>3951</v>
      </c>
    </row>
    <row r="596" spans="1:18" hidden="1">
      <c r="A596" s="264">
        <f t="shared" si="10"/>
        <v>554</v>
      </c>
      <c r="B596" s="264"/>
      <c r="C596" s="264"/>
      <c r="D596" s="264">
        <v>1</v>
      </c>
      <c r="E596" s="264"/>
      <c r="F596" s="264" t="s">
        <v>483</v>
      </c>
      <c r="G596" s="264" t="s">
        <v>484</v>
      </c>
      <c r="H596" s="274">
        <v>6</v>
      </c>
      <c r="I596" s="264" t="s">
        <v>56</v>
      </c>
      <c r="J596" s="264">
        <v>64</v>
      </c>
      <c r="K596" s="264">
        <v>37</v>
      </c>
      <c r="L596" s="264" t="s">
        <v>49</v>
      </c>
      <c r="M596" s="264" t="s">
        <v>485</v>
      </c>
      <c r="N596" s="269" t="s">
        <v>682</v>
      </c>
      <c r="O596" s="269" t="s">
        <v>683</v>
      </c>
      <c r="P596" s="327" t="s">
        <v>3152</v>
      </c>
      <c r="Q596" s="327"/>
      <c r="R596" s="312" t="s">
        <v>3912</v>
      </c>
    </row>
    <row r="597" spans="1:18" ht="104.25" hidden="1" customHeight="1">
      <c r="A597" s="70">
        <f t="shared" si="10"/>
        <v>555</v>
      </c>
      <c r="B597" s="70"/>
      <c r="C597" s="70"/>
      <c r="D597" s="70">
        <v>1</v>
      </c>
      <c r="E597" s="70"/>
      <c r="F597" s="70" t="s">
        <v>483</v>
      </c>
      <c r="G597" s="70" t="s">
        <v>484</v>
      </c>
      <c r="H597" s="88">
        <v>6</v>
      </c>
      <c r="I597" s="88" t="s">
        <v>56</v>
      </c>
      <c r="J597" s="70">
        <v>64</v>
      </c>
      <c r="K597" s="70">
        <v>41</v>
      </c>
      <c r="L597" s="70" t="s">
        <v>49</v>
      </c>
      <c r="M597" s="70" t="s">
        <v>485</v>
      </c>
      <c r="N597" s="73" t="s">
        <v>684</v>
      </c>
      <c r="O597" s="73" t="s">
        <v>685</v>
      </c>
      <c r="P597" s="147" t="s">
        <v>3195</v>
      </c>
      <c r="Q597" s="147"/>
      <c r="R597" s="151" t="s">
        <v>3913</v>
      </c>
    </row>
    <row r="598" spans="1:18" ht="38.25" hidden="1">
      <c r="A598" s="264">
        <f t="shared" si="10"/>
        <v>556</v>
      </c>
      <c r="B598" s="264"/>
      <c r="C598" s="264"/>
      <c r="D598" s="264">
        <v>1</v>
      </c>
      <c r="E598" s="264"/>
      <c r="F598" s="264" t="s">
        <v>1128</v>
      </c>
      <c r="G598" s="264" t="s">
        <v>1129</v>
      </c>
      <c r="H598" s="289">
        <v>6</v>
      </c>
      <c r="I598" s="290" t="s">
        <v>56</v>
      </c>
      <c r="J598" s="291">
        <v>64</v>
      </c>
      <c r="K598" s="291">
        <v>32</v>
      </c>
      <c r="L598" s="291" t="s">
        <v>49</v>
      </c>
      <c r="M598" s="264" t="s">
        <v>63</v>
      </c>
      <c r="N598" s="269" t="s">
        <v>1387</v>
      </c>
      <c r="O598" s="269" t="s">
        <v>1388</v>
      </c>
      <c r="P598" s="327" t="s">
        <v>3152</v>
      </c>
      <c r="Q598" s="327"/>
      <c r="R598" s="312" t="s">
        <v>3910</v>
      </c>
    </row>
    <row r="599" spans="1:18" ht="109.5" hidden="1" customHeight="1">
      <c r="A599" s="70">
        <f t="shared" si="10"/>
        <v>557</v>
      </c>
      <c r="B599" s="70"/>
      <c r="C599" s="70"/>
      <c r="D599" s="70">
        <v>1</v>
      </c>
      <c r="E599" s="70"/>
      <c r="F599" s="70" t="s">
        <v>1582</v>
      </c>
      <c r="G599" s="70" t="s">
        <v>149</v>
      </c>
      <c r="H599" s="74">
        <v>6</v>
      </c>
      <c r="I599" s="70" t="s">
        <v>56</v>
      </c>
      <c r="J599" s="70">
        <v>64</v>
      </c>
      <c r="K599" s="87" t="s">
        <v>1602</v>
      </c>
      <c r="L599" s="70" t="s">
        <v>49</v>
      </c>
      <c r="M599" s="70" t="s">
        <v>1583</v>
      </c>
      <c r="N599" s="73" t="s">
        <v>1603</v>
      </c>
      <c r="O599" s="73" t="s">
        <v>1604</v>
      </c>
      <c r="P599" s="149" t="s">
        <v>3195</v>
      </c>
      <c r="Q599" s="149"/>
      <c r="R599" s="151" t="s">
        <v>3913</v>
      </c>
    </row>
    <row r="600" spans="1:18" ht="99" hidden="1" customHeight="1">
      <c r="A600" s="70">
        <f t="shared" si="10"/>
        <v>558</v>
      </c>
      <c r="B600" s="70"/>
      <c r="C600" s="70"/>
      <c r="D600" s="70">
        <v>1</v>
      </c>
      <c r="E600" s="70"/>
      <c r="F600" s="70" t="s">
        <v>41</v>
      </c>
      <c r="G600" s="70" t="s">
        <v>42</v>
      </c>
      <c r="H600" s="74">
        <v>6</v>
      </c>
      <c r="I600" s="70" t="s">
        <v>56</v>
      </c>
      <c r="J600" s="70">
        <v>64</v>
      </c>
      <c r="K600" s="70" t="s">
        <v>53</v>
      </c>
      <c r="L600" s="70" t="s">
        <v>49</v>
      </c>
      <c r="M600" s="70"/>
      <c r="N600" s="73" t="s">
        <v>57</v>
      </c>
      <c r="O600" s="73" t="s">
        <v>58</v>
      </c>
      <c r="P600" s="149" t="s">
        <v>3832</v>
      </c>
      <c r="Q600" s="149"/>
      <c r="R600" s="151" t="s">
        <v>3914</v>
      </c>
    </row>
    <row r="601" spans="1:18" ht="25.5" hidden="1">
      <c r="A601" s="264">
        <f t="shared" si="10"/>
        <v>559</v>
      </c>
      <c r="B601" s="264"/>
      <c r="C601" s="264"/>
      <c r="D601" s="264">
        <v>1</v>
      </c>
      <c r="E601" s="264"/>
      <c r="F601" s="264" t="s">
        <v>2388</v>
      </c>
      <c r="G601" s="264" t="s">
        <v>485</v>
      </c>
      <c r="H601" s="270" t="s">
        <v>478</v>
      </c>
      <c r="I601" s="269"/>
      <c r="J601" s="264">
        <v>64</v>
      </c>
      <c r="K601" s="273" t="s">
        <v>2575</v>
      </c>
      <c r="L601" s="264" t="s">
        <v>49</v>
      </c>
      <c r="M601" s="264"/>
      <c r="N601" s="269" t="s">
        <v>2576</v>
      </c>
      <c r="O601" s="269" t="s">
        <v>2577</v>
      </c>
      <c r="P601" s="327" t="s">
        <v>3152</v>
      </c>
      <c r="Q601" s="327"/>
      <c r="R601" s="312" t="s">
        <v>3893</v>
      </c>
    </row>
    <row r="602" spans="1:18" ht="96.75" hidden="1" customHeight="1">
      <c r="A602" s="70">
        <f t="shared" si="10"/>
        <v>560</v>
      </c>
      <c r="B602" s="70"/>
      <c r="C602" s="70"/>
      <c r="D602" s="70">
        <v>1</v>
      </c>
      <c r="E602" s="70"/>
      <c r="F602" s="70" t="s">
        <v>2388</v>
      </c>
      <c r="G602" s="70" t="s">
        <v>485</v>
      </c>
      <c r="H602" s="88" t="s">
        <v>56</v>
      </c>
      <c r="I602" s="73"/>
      <c r="J602" s="70">
        <v>64</v>
      </c>
      <c r="K602" s="70"/>
      <c r="L602" s="70" t="s">
        <v>49</v>
      </c>
      <c r="M602" s="70"/>
      <c r="N602" s="73" t="s">
        <v>2578</v>
      </c>
      <c r="O602" s="73" t="s">
        <v>2579</v>
      </c>
      <c r="P602" s="149" t="s">
        <v>3152</v>
      </c>
      <c r="Q602" s="149"/>
      <c r="R602" s="151" t="s">
        <v>3915</v>
      </c>
    </row>
    <row r="603" spans="1:18" ht="99" hidden="1" customHeight="1">
      <c r="A603" s="70">
        <f t="shared" si="10"/>
        <v>561</v>
      </c>
      <c r="B603" s="70"/>
      <c r="C603" s="70"/>
      <c r="D603" s="70">
        <v>1</v>
      </c>
      <c r="E603" s="70"/>
      <c r="F603" s="70" t="s">
        <v>2388</v>
      </c>
      <c r="G603" s="70" t="s">
        <v>485</v>
      </c>
      <c r="H603" s="88" t="s">
        <v>56</v>
      </c>
      <c r="I603" s="73" t="s">
        <v>2580</v>
      </c>
      <c r="J603" s="70">
        <v>64</v>
      </c>
      <c r="K603" s="70"/>
      <c r="L603" s="70" t="s">
        <v>49</v>
      </c>
      <c r="M603" s="70"/>
      <c r="N603" s="73" t="s">
        <v>2581</v>
      </c>
      <c r="O603" s="73" t="s">
        <v>2582</v>
      </c>
      <c r="P603" s="149" t="s">
        <v>3195</v>
      </c>
      <c r="Q603" s="149"/>
      <c r="R603" s="151" t="s">
        <v>3915</v>
      </c>
    </row>
    <row r="604" spans="1:18" ht="102" hidden="1">
      <c r="A604" s="70">
        <f t="shared" si="10"/>
        <v>562</v>
      </c>
      <c r="B604" s="70"/>
      <c r="C604" s="70"/>
      <c r="D604" s="70">
        <v>1</v>
      </c>
      <c r="E604" s="70"/>
      <c r="F604" s="70" t="s">
        <v>2388</v>
      </c>
      <c r="G604" s="70" t="s">
        <v>485</v>
      </c>
      <c r="H604" s="88" t="s">
        <v>56</v>
      </c>
      <c r="I604" s="73"/>
      <c r="J604" s="70">
        <v>64</v>
      </c>
      <c r="K604" s="70">
        <v>41</v>
      </c>
      <c r="L604" s="70" t="s">
        <v>49</v>
      </c>
      <c r="M604" s="70"/>
      <c r="N604" s="73" t="s">
        <v>2583</v>
      </c>
      <c r="O604" s="73" t="s">
        <v>2584</v>
      </c>
      <c r="P604" s="149" t="s">
        <v>3832</v>
      </c>
      <c r="Q604" s="149"/>
      <c r="R604" s="151" t="s">
        <v>3915</v>
      </c>
    </row>
    <row r="605" spans="1:18" ht="90.75" hidden="1">
      <c r="A605" s="70">
        <f t="shared" si="10"/>
        <v>563</v>
      </c>
      <c r="B605" s="70"/>
      <c r="C605" s="70"/>
      <c r="D605" s="70">
        <v>1</v>
      </c>
      <c r="E605" s="70"/>
      <c r="F605" s="152" t="s">
        <v>1780</v>
      </c>
      <c r="G605" s="70"/>
      <c r="H605" s="153">
        <v>7</v>
      </c>
      <c r="I605" s="276">
        <v>7</v>
      </c>
      <c r="J605" s="152">
        <v>65</v>
      </c>
      <c r="K605" s="152">
        <v>3</v>
      </c>
      <c r="L605" s="152" t="s">
        <v>1781</v>
      </c>
      <c r="M605" s="70"/>
      <c r="N605" s="155" t="s">
        <v>1786</v>
      </c>
      <c r="O605" s="155" t="s">
        <v>1787</v>
      </c>
      <c r="P605" s="149" t="s">
        <v>3197</v>
      </c>
      <c r="Q605" s="382"/>
      <c r="R605" s="277" t="s">
        <v>3372</v>
      </c>
    </row>
    <row r="606" spans="1:18" hidden="1">
      <c r="A606" s="70">
        <f t="shared" si="10"/>
        <v>564</v>
      </c>
      <c r="B606" s="70"/>
      <c r="C606" s="70"/>
      <c r="D606" s="70">
        <v>1</v>
      </c>
      <c r="E606" s="70"/>
      <c r="F606" s="70" t="s">
        <v>2388</v>
      </c>
      <c r="G606" s="70" t="s">
        <v>485</v>
      </c>
      <c r="H606" s="74">
        <v>7</v>
      </c>
      <c r="I606" s="73"/>
      <c r="J606" s="70">
        <v>65</v>
      </c>
      <c r="K606" s="70">
        <v>5</v>
      </c>
      <c r="L606" s="70" t="s">
        <v>49</v>
      </c>
      <c r="M606" s="70"/>
      <c r="N606" s="73" t="s">
        <v>2585</v>
      </c>
      <c r="O606" s="73" t="s">
        <v>2586</v>
      </c>
      <c r="P606" s="149" t="s">
        <v>3152</v>
      </c>
      <c r="Q606" s="149"/>
      <c r="R606" s="151" t="s">
        <v>3072</v>
      </c>
    </row>
    <row r="607" spans="1:18" ht="165.75" hidden="1">
      <c r="A607" s="70">
        <f t="shared" si="10"/>
        <v>565</v>
      </c>
      <c r="B607" s="70"/>
      <c r="C607" s="70"/>
      <c r="D607" s="70">
        <v>1</v>
      </c>
      <c r="E607" s="70"/>
      <c r="F607" s="70" t="s">
        <v>2388</v>
      </c>
      <c r="G607" s="70" t="s">
        <v>485</v>
      </c>
      <c r="H607" s="74">
        <v>7</v>
      </c>
      <c r="I607" s="73"/>
      <c r="J607" s="70">
        <v>65</v>
      </c>
      <c r="K607" s="73" t="s">
        <v>2587</v>
      </c>
      <c r="L607" s="70" t="s">
        <v>49</v>
      </c>
      <c r="M607" s="70"/>
      <c r="N607" s="73" t="s">
        <v>2588</v>
      </c>
      <c r="O607" s="192" t="s">
        <v>2589</v>
      </c>
      <c r="P607" s="149" t="s">
        <v>3152</v>
      </c>
      <c r="Q607" s="149"/>
      <c r="R607" s="278" t="s">
        <v>2589</v>
      </c>
    </row>
    <row r="608" spans="1:18" ht="25.5" hidden="1">
      <c r="A608" s="70">
        <f t="shared" si="10"/>
        <v>566</v>
      </c>
      <c r="B608" s="70"/>
      <c r="C608" s="70"/>
      <c r="D608" s="70">
        <v>1</v>
      </c>
      <c r="E608" s="70"/>
      <c r="F608" s="70" t="s">
        <v>1805</v>
      </c>
      <c r="G608" s="70"/>
      <c r="H608" s="88" t="s">
        <v>1389</v>
      </c>
      <c r="I608" s="70"/>
      <c r="J608" s="70">
        <v>66</v>
      </c>
      <c r="K608" s="70"/>
      <c r="L608" s="70" t="s">
        <v>49</v>
      </c>
      <c r="M608" s="70"/>
      <c r="N608" s="73" t="s">
        <v>1868</v>
      </c>
      <c r="O608" s="73" t="s">
        <v>1869</v>
      </c>
      <c r="P608" s="149" t="s">
        <v>3217</v>
      </c>
      <c r="Q608" s="149"/>
      <c r="R608" s="151" t="s">
        <v>3390</v>
      </c>
    </row>
    <row r="609" spans="1:18" ht="25.5" hidden="1">
      <c r="A609" s="70">
        <f t="shared" si="10"/>
        <v>567</v>
      </c>
      <c r="B609" s="70"/>
      <c r="C609" s="70"/>
      <c r="D609" s="70">
        <v>1</v>
      </c>
      <c r="E609" s="70"/>
      <c r="F609" s="152" t="s">
        <v>1780</v>
      </c>
      <c r="G609" s="70"/>
      <c r="H609" s="153">
        <v>7.1</v>
      </c>
      <c r="I609" s="154" t="s">
        <v>1635</v>
      </c>
      <c r="J609" s="152">
        <v>68</v>
      </c>
      <c r="K609" s="152">
        <v>32</v>
      </c>
      <c r="L609" s="152" t="s">
        <v>1781</v>
      </c>
      <c r="M609" s="70"/>
      <c r="N609" s="155" t="s">
        <v>1803</v>
      </c>
      <c r="O609" s="155" t="s">
        <v>1801</v>
      </c>
      <c r="P609" s="149" t="s">
        <v>3217</v>
      </c>
      <c r="Q609" s="149"/>
      <c r="R609" s="151" t="s">
        <v>3390</v>
      </c>
    </row>
    <row r="610" spans="1:18" ht="25.5" hidden="1">
      <c r="A610" s="70">
        <f t="shared" si="10"/>
        <v>568</v>
      </c>
      <c r="B610" s="70"/>
      <c r="C610" s="70"/>
      <c r="D610" s="70">
        <v>1</v>
      </c>
      <c r="E610" s="70"/>
      <c r="F610" s="70" t="s">
        <v>483</v>
      </c>
      <c r="G610" s="70" t="s">
        <v>484</v>
      </c>
      <c r="H610" s="74">
        <v>7</v>
      </c>
      <c r="I610" s="70" t="s">
        <v>686</v>
      </c>
      <c r="J610" s="70">
        <v>68</v>
      </c>
      <c r="K610" s="70">
        <v>32</v>
      </c>
      <c r="L610" s="70" t="s">
        <v>49</v>
      </c>
      <c r="M610" s="70" t="s">
        <v>485</v>
      </c>
      <c r="N610" s="73" t="s">
        <v>687</v>
      </c>
      <c r="O610" s="73" t="s">
        <v>688</v>
      </c>
      <c r="P610" s="149" t="s">
        <v>3217</v>
      </c>
      <c r="Q610" s="149"/>
      <c r="R610" s="151" t="s">
        <v>3390</v>
      </c>
    </row>
    <row r="611" spans="1:18" ht="25.5" hidden="1">
      <c r="A611" s="70">
        <f t="shared" si="10"/>
        <v>569</v>
      </c>
      <c r="B611" s="70"/>
      <c r="C611" s="70"/>
      <c r="D611" s="70">
        <v>1</v>
      </c>
      <c r="E611" s="70"/>
      <c r="F611" s="70" t="s">
        <v>1021</v>
      </c>
      <c r="G611" s="70" t="s">
        <v>1022</v>
      </c>
      <c r="H611" s="74">
        <v>7</v>
      </c>
      <c r="I611" s="70">
        <v>1</v>
      </c>
      <c r="J611" s="70">
        <v>68</v>
      </c>
      <c r="K611" s="70">
        <v>32</v>
      </c>
      <c r="L611" s="70" t="s">
        <v>1023</v>
      </c>
      <c r="M611" s="70"/>
      <c r="N611" s="73" t="s">
        <v>1025</v>
      </c>
      <c r="O611" s="78"/>
      <c r="P611" s="149" t="s">
        <v>3217</v>
      </c>
      <c r="Q611" s="149"/>
      <c r="R611" s="151" t="s">
        <v>3390</v>
      </c>
    </row>
    <row r="612" spans="1:18" ht="25.5" hidden="1">
      <c r="A612" s="70">
        <f t="shared" si="10"/>
        <v>570</v>
      </c>
      <c r="B612" s="70"/>
      <c r="C612" s="70"/>
      <c r="D612" s="70">
        <v>1</v>
      </c>
      <c r="E612" s="70"/>
      <c r="F612" s="70" t="s">
        <v>1128</v>
      </c>
      <c r="G612" s="70" t="s">
        <v>1129</v>
      </c>
      <c r="H612" s="75">
        <v>7</v>
      </c>
      <c r="I612" s="76" t="s">
        <v>1389</v>
      </c>
      <c r="J612" s="75">
        <v>68</v>
      </c>
      <c r="K612" s="75">
        <v>32</v>
      </c>
      <c r="L612" s="75" t="s">
        <v>49</v>
      </c>
      <c r="M612" s="70" t="s">
        <v>63</v>
      </c>
      <c r="N612" s="73" t="s">
        <v>1390</v>
      </c>
      <c r="O612" s="73" t="s">
        <v>1391</v>
      </c>
      <c r="P612" s="149" t="s">
        <v>3217</v>
      </c>
      <c r="Q612" s="149"/>
      <c r="R612" s="151" t="s">
        <v>3390</v>
      </c>
    </row>
    <row r="613" spans="1:18" ht="25.5" hidden="1">
      <c r="A613" s="70">
        <f t="shared" si="10"/>
        <v>571</v>
      </c>
      <c r="B613" s="70"/>
      <c r="C613" s="70"/>
      <c r="D613" s="70">
        <v>1</v>
      </c>
      <c r="E613" s="70"/>
      <c r="F613" s="70" t="s">
        <v>1582</v>
      </c>
      <c r="G613" s="70" t="s">
        <v>149</v>
      </c>
      <c r="H613" s="74">
        <v>7</v>
      </c>
      <c r="I613" s="70" t="s">
        <v>1635</v>
      </c>
      <c r="J613" s="70">
        <v>68</v>
      </c>
      <c r="K613" s="70">
        <v>32</v>
      </c>
      <c r="L613" s="70" t="s">
        <v>49</v>
      </c>
      <c r="M613" s="70" t="s">
        <v>1583</v>
      </c>
      <c r="N613" s="73" t="s">
        <v>1636</v>
      </c>
      <c r="O613" s="73" t="s">
        <v>1637</v>
      </c>
      <c r="P613" s="149" t="s">
        <v>3217</v>
      </c>
      <c r="Q613" s="149"/>
      <c r="R613" s="151" t="s">
        <v>3390</v>
      </c>
    </row>
    <row r="614" spans="1:18" ht="54.75" hidden="1" customHeight="1">
      <c r="A614" s="70">
        <f t="shared" si="10"/>
        <v>572</v>
      </c>
      <c r="B614" s="70"/>
      <c r="C614" s="70"/>
      <c r="D614" s="70">
        <v>1</v>
      </c>
      <c r="E614" s="70"/>
      <c r="F614" s="70" t="s">
        <v>1582</v>
      </c>
      <c r="G614" s="70" t="s">
        <v>149</v>
      </c>
      <c r="H614" s="74">
        <v>7</v>
      </c>
      <c r="I614" s="70" t="s">
        <v>1389</v>
      </c>
      <c r="J614" s="70">
        <v>68</v>
      </c>
      <c r="K614" s="70">
        <v>14</v>
      </c>
      <c r="L614" s="70" t="s">
        <v>49</v>
      </c>
      <c r="M614" s="70" t="s">
        <v>1583</v>
      </c>
      <c r="N614" s="73" t="s">
        <v>1655</v>
      </c>
      <c r="O614" s="73" t="s">
        <v>1660</v>
      </c>
      <c r="P614" s="149" t="s">
        <v>3217</v>
      </c>
      <c r="Q614" s="149"/>
      <c r="R614" s="151" t="s">
        <v>3292</v>
      </c>
    </row>
    <row r="615" spans="1:18" ht="25.5" hidden="1">
      <c r="A615" s="70">
        <f t="shared" si="10"/>
        <v>573</v>
      </c>
      <c r="B615" s="70"/>
      <c r="C615" s="70"/>
      <c r="D615" s="70">
        <v>1</v>
      </c>
      <c r="E615" s="70"/>
      <c r="F615" s="70" t="s">
        <v>2371</v>
      </c>
      <c r="G615" s="70"/>
      <c r="H615" s="74"/>
      <c r="I615" s="70" t="s">
        <v>2380</v>
      </c>
      <c r="J615" s="70">
        <v>68</v>
      </c>
      <c r="K615" s="70">
        <v>32</v>
      </c>
      <c r="L615" s="70" t="s">
        <v>49</v>
      </c>
      <c r="M615" s="70"/>
      <c r="N615" s="73" t="s">
        <v>2381</v>
      </c>
      <c r="O615" s="73" t="s">
        <v>2382</v>
      </c>
      <c r="P615" s="149" t="s">
        <v>3217</v>
      </c>
      <c r="Q615" s="149"/>
      <c r="R615" s="151" t="s">
        <v>3390</v>
      </c>
    </row>
    <row r="616" spans="1:18" ht="63.75" hidden="1">
      <c r="A616" s="70">
        <f t="shared" si="10"/>
        <v>574</v>
      </c>
      <c r="B616" s="70"/>
      <c r="C616" s="70"/>
      <c r="D616" s="70">
        <v>1</v>
      </c>
      <c r="E616" s="70"/>
      <c r="F616" s="70" t="s">
        <v>2388</v>
      </c>
      <c r="G616" s="70" t="s">
        <v>485</v>
      </c>
      <c r="H616" s="88" t="s">
        <v>1635</v>
      </c>
      <c r="I616" s="73" t="s">
        <v>2380</v>
      </c>
      <c r="J616" s="70">
        <v>68</v>
      </c>
      <c r="K616" s="70"/>
      <c r="L616" s="70" t="s">
        <v>49</v>
      </c>
      <c r="M616" s="70"/>
      <c r="N616" s="73" t="s">
        <v>2644</v>
      </c>
      <c r="O616" s="73" t="s">
        <v>2645</v>
      </c>
      <c r="P616" s="149" t="s">
        <v>3217</v>
      </c>
      <c r="Q616" s="149"/>
      <c r="R616" s="151" t="s">
        <v>3390</v>
      </c>
    </row>
    <row r="617" spans="1:18" ht="25.5" hidden="1">
      <c r="A617" s="70">
        <f t="shared" si="10"/>
        <v>575</v>
      </c>
      <c r="B617" s="70"/>
      <c r="C617" s="70"/>
      <c r="D617" s="70">
        <v>1</v>
      </c>
      <c r="E617" s="70"/>
      <c r="F617" s="70" t="s">
        <v>1582</v>
      </c>
      <c r="G617" s="70" t="s">
        <v>149</v>
      </c>
      <c r="H617" s="74">
        <v>7</v>
      </c>
      <c r="I617" s="70" t="s">
        <v>1661</v>
      </c>
      <c r="J617" s="70">
        <v>69</v>
      </c>
      <c r="K617" s="87" t="s">
        <v>1662</v>
      </c>
      <c r="L617" s="70" t="s">
        <v>49</v>
      </c>
      <c r="M617" s="70" t="s">
        <v>1583</v>
      </c>
      <c r="N617" s="73" t="s">
        <v>1655</v>
      </c>
      <c r="O617" s="73" t="s">
        <v>1663</v>
      </c>
      <c r="P617" s="149" t="s">
        <v>3217</v>
      </c>
      <c r="Q617" s="149"/>
      <c r="R617" s="151" t="s">
        <v>3292</v>
      </c>
    </row>
    <row r="618" spans="1:18" ht="25.5" hidden="1">
      <c r="A618" s="70">
        <f t="shared" si="10"/>
        <v>576</v>
      </c>
      <c r="B618" s="70"/>
      <c r="C618" s="70"/>
      <c r="D618" s="70">
        <v>1</v>
      </c>
      <c r="E618" s="70"/>
      <c r="F618" s="70" t="s">
        <v>483</v>
      </c>
      <c r="G618" s="70" t="s">
        <v>484</v>
      </c>
      <c r="H618" s="74">
        <v>7</v>
      </c>
      <c r="I618" s="70" t="s">
        <v>689</v>
      </c>
      <c r="J618" s="70">
        <v>72</v>
      </c>
      <c r="K618" s="70">
        <v>9</v>
      </c>
      <c r="L618" s="70" t="s">
        <v>49</v>
      </c>
      <c r="M618" s="70" t="s">
        <v>485</v>
      </c>
      <c r="N618" s="73" t="s">
        <v>690</v>
      </c>
      <c r="O618" s="73" t="s">
        <v>688</v>
      </c>
      <c r="P618" s="149" t="s">
        <v>3217</v>
      </c>
      <c r="Q618" s="149"/>
      <c r="R618" s="151" t="s">
        <v>3343</v>
      </c>
    </row>
    <row r="619" spans="1:18" ht="25.5" hidden="1">
      <c r="A619" s="70">
        <f t="shared" si="10"/>
        <v>577</v>
      </c>
      <c r="B619" s="70"/>
      <c r="C619" s="70"/>
      <c r="D619" s="70">
        <v>1</v>
      </c>
      <c r="E619" s="70"/>
      <c r="F619" s="70" t="s">
        <v>483</v>
      </c>
      <c r="G619" s="70" t="s">
        <v>484</v>
      </c>
      <c r="H619" s="74">
        <v>7</v>
      </c>
      <c r="I619" s="70" t="s">
        <v>689</v>
      </c>
      <c r="J619" s="70">
        <v>72</v>
      </c>
      <c r="K619" s="70">
        <v>33</v>
      </c>
      <c r="L619" s="70" t="s">
        <v>49</v>
      </c>
      <c r="M619" s="70" t="s">
        <v>485</v>
      </c>
      <c r="N619" s="73" t="s">
        <v>691</v>
      </c>
      <c r="O619" s="73" t="s">
        <v>630</v>
      </c>
      <c r="P619" s="149" t="s">
        <v>3217</v>
      </c>
      <c r="Q619" s="149"/>
      <c r="R619" s="151" t="s">
        <v>3333</v>
      </c>
    </row>
    <row r="620" spans="1:18" ht="25.5" hidden="1">
      <c r="A620" s="70">
        <f t="shared" si="10"/>
        <v>578</v>
      </c>
      <c r="B620" s="70"/>
      <c r="C620" s="70"/>
      <c r="D620" s="70">
        <v>1</v>
      </c>
      <c r="E620" s="70"/>
      <c r="F620" s="70" t="s">
        <v>483</v>
      </c>
      <c r="G620" s="70" t="s">
        <v>484</v>
      </c>
      <c r="H620" s="74">
        <v>7</v>
      </c>
      <c r="I620" s="70" t="s">
        <v>689</v>
      </c>
      <c r="J620" s="70">
        <v>72</v>
      </c>
      <c r="K620" s="70">
        <v>45</v>
      </c>
      <c r="L620" s="70" t="s">
        <v>49</v>
      </c>
      <c r="M620" s="70" t="s">
        <v>485</v>
      </c>
      <c r="N620" s="73" t="s">
        <v>692</v>
      </c>
      <c r="O620" s="73" t="s">
        <v>688</v>
      </c>
      <c r="P620" s="149" t="s">
        <v>3152</v>
      </c>
      <c r="Q620" s="149"/>
      <c r="R620" s="151" t="s">
        <v>3156</v>
      </c>
    </row>
    <row r="621" spans="1:18" ht="25.5" hidden="1">
      <c r="A621" s="70">
        <f t="shared" si="10"/>
        <v>579</v>
      </c>
      <c r="B621" s="70"/>
      <c r="C621" s="70"/>
      <c r="D621" s="70">
        <v>1</v>
      </c>
      <c r="E621" s="70"/>
      <c r="F621" s="70" t="s">
        <v>2388</v>
      </c>
      <c r="G621" s="70" t="s">
        <v>485</v>
      </c>
      <c r="H621" s="88" t="s">
        <v>2590</v>
      </c>
      <c r="I621" s="73"/>
      <c r="J621" s="70">
        <v>74</v>
      </c>
      <c r="K621" s="70">
        <v>53</v>
      </c>
      <c r="L621" s="70" t="s">
        <v>49</v>
      </c>
      <c r="M621" s="70"/>
      <c r="N621" s="73" t="s">
        <v>2436</v>
      </c>
      <c r="O621" s="73" t="s">
        <v>2591</v>
      </c>
      <c r="P621" s="149" t="s">
        <v>3152</v>
      </c>
      <c r="Q621" s="149"/>
      <c r="R621" s="151" t="s">
        <v>3157</v>
      </c>
    </row>
    <row r="622" spans="1:18" ht="25.5" hidden="1">
      <c r="A622" s="70">
        <f t="shared" si="10"/>
        <v>580</v>
      </c>
      <c r="B622" s="70"/>
      <c r="C622" s="70"/>
      <c r="D622" s="70">
        <v>1</v>
      </c>
      <c r="E622" s="70"/>
      <c r="F622" s="70" t="s">
        <v>483</v>
      </c>
      <c r="G622" s="70" t="s">
        <v>484</v>
      </c>
      <c r="H622" s="74">
        <v>7</v>
      </c>
      <c r="I622" s="70" t="s">
        <v>693</v>
      </c>
      <c r="J622" s="70">
        <v>75</v>
      </c>
      <c r="K622" s="70">
        <v>32</v>
      </c>
      <c r="L622" s="70" t="s">
        <v>49</v>
      </c>
      <c r="M622" s="70" t="s">
        <v>485</v>
      </c>
      <c r="N622" s="73" t="s">
        <v>694</v>
      </c>
      <c r="O622" s="73" t="s">
        <v>695</v>
      </c>
      <c r="P622" s="149" t="s">
        <v>3152</v>
      </c>
      <c r="Q622" s="149"/>
      <c r="R622" s="151" t="s">
        <v>3164</v>
      </c>
    </row>
    <row r="623" spans="1:18" ht="76.5" hidden="1">
      <c r="A623" s="70">
        <f t="shared" si="10"/>
        <v>581</v>
      </c>
      <c r="B623" s="70"/>
      <c r="C623" s="70"/>
      <c r="D623" s="70">
        <v>1</v>
      </c>
      <c r="E623" s="70"/>
      <c r="F623" s="70" t="s">
        <v>2388</v>
      </c>
      <c r="G623" s="70" t="s">
        <v>485</v>
      </c>
      <c r="H623" s="88" t="s">
        <v>693</v>
      </c>
      <c r="I623" s="73" t="s">
        <v>2592</v>
      </c>
      <c r="J623" s="70">
        <v>75</v>
      </c>
      <c r="K623" s="70"/>
      <c r="L623" s="70" t="s">
        <v>49</v>
      </c>
      <c r="M623" s="70"/>
      <c r="N623" s="73" t="s">
        <v>2593</v>
      </c>
      <c r="O623" s="73" t="s">
        <v>2594</v>
      </c>
      <c r="P623" s="149" t="s">
        <v>3217</v>
      </c>
      <c r="Q623" s="149"/>
      <c r="R623" s="151" t="s">
        <v>3426</v>
      </c>
    </row>
    <row r="624" spans="1:18" ht="25.5" hidden="1">
      <c r="A624" s="70">
        <f t="shared" si="10"/>
        <v>582</v>
      </c>
      <c r="B624" s="70"/>
      <c r="C624" s="70"/>
      <c r="D624" s="70">
        <v>1</v>
      </c>
      <c r="E624" s="70"/>
      <c r="F624" s="70" t="s">
        <v>483</v>
      </c>
      <c r="G624" s="70" t="s">
        <v>484</v>
      </c>
      <c r="H624" s="74">
        <v>7</v>
      </c>
      <c r="I624" s="70" t="s">
        <v>693</v>
      </c>
      <c r="J624" s="70">
        <v>76</v>
      </c>
      <c r="K624" s="70">
        <v>12</v>
      </c>
      <c r="L624" s="70" t="s">
        <v>49</v>
      </c>
      <c r="M624" s="70" t="s">
        <v>485</v>
      </c>
      <c r="N624" s="73" t="s">
        <v>696</v>
      </c>
      <c r="O624" s="73" t="s">
        <v>688</v>
      </c>
      <c r="P624" s="149" t="s">
        <v>3152</v>
      </c>
      <c r="Q624" s="149"/>
      <c r="R624" s="151" t="s">
        <v>3165</v>
      </c>
    </row>
    <row r="625" spans="1:18" ht="25.5" hidden="1">
      <c r="A625" s="70">
        <f t="shared" si="10"/>
        <v>583</v>
      </c>
      <c r="B625" s="70"/>
      <c r="C625" s="70"/>
      <c r="D625" s="70">
        <v>1</v>
      </c>
      <c r="E625" s="70"/>
      <c r="F625" s="70" t="s">
        <v>483</v>
      </c>
      <c r="G625" s="70" t="s">
        <v>484</v>
      </c>
      <c r="H625" s="74">
        <v>7</v>
      </c>
      <c r="I625" s="70" t="s">
        <v>697</v>
      </c>
      <c r="J625" s="70">
        <v>76</v>
      </c>
      <c r="K625" s="70">
        <v>32</v>
      </c>
      <c r="L625" s="70" t="s">
        <v>49</v>
      </c>
      <c r="M625" s="70" t="s">
        <v>485</v>
      </c>
      <c r="N625" s="73" t="s">
        <v>698</v>
      </c>
      <c r="O625" s="73" t="s">
        <v>688</v>
      </c>
      <c r="P625" s="149" t="s">
        <v>3217</v>
      </c>
      <c r="Q625" s="149"/>
      <c r="R625" s="151" t="s">
        <v>3374</v>
      </c>
    </row>
    <row r="626" spans="1:18" ht="25.5" hidden="1">
      <c r="A626" s="70">
        <f t="shared" si="10"/>
        <v>584</v>
      </c>
      <c r="B626" s="70"/>
      <c r="C626" s="70"/>
      <c r="D626" s="70">
        <v>1</v>
      </c>
      <c r="E626" s="70"/>
      <c r="F626" s="70" t="s">
        <v>483</v>
      </c>
      <c r="G626" s="70" t="s">
        <v>484</v>
      </c>
      <c r="H626" s="74">
        <v>7</v>
      </c>
      <c r="I626" s="70" t="s">
        <v>697</v>
      </c>
      <c r="J626" s="70">
        <v>77</v>
      </c>
      <c r="K626" s="70">
        <v>7</v>
      </c>
      <c r="L626" s="70" t="s">
        <v>49</v>
      </c>
      <c r="M626" s="70" t="s">
        <v>485</v>
      </c>
      <c r="N626" s="73" t="s">
        <v>631</v>
      </c>
      <c r="O626" s="73" t="s">
        <v>630</v>
      </c>
      <c r="P626" s="149" t="s">
        <v>3217</v>
      </c>
      <c r="Q626" s="149"/>
      <c r="R626" s="151" t="s">
        <v>3344</v>
      </c>
    </row>
    <row r="627" spans="1:18" ht="25.5" hidden="1">
      <c r="A627" s="70">
        <f t="shared" si="10"/>
        <v>585</v>
      </c>
      <c r="B627" s="70"/>
      <c r="C627" s="70"/>
      <c r="D627" s="70">
        <v>1</v>
      </c>
      <c r="E627" s="70"/>
      <c r="F627" s="70" t="s">
        <v>483</v>
      </c>
      <c r="G627" s="70" t="s">
        <v>484</v>
      </c>
      <c r="H627" s="74">
        <v>7</v>
      </c>
      <c r="I627" s="70" t="s">
        <v>699</v>
      </c>
      <c r="J627" s="70">
        <v>88</v>
      </c>
      <c r="K627" s="70">
        <v>36</v>
      </c>
      <c r="L627" s="70" t="s">
        <v>49</v>
      </c>
      <c r="M627" s="70" t="s">
        <v>485</v>
      </c>
      <c r="N627" s="73" t="s">
        <v>700</v>
      </c>
      <c r="O627" s="73" t="s">
        <v>688</v>
      </c>
      <c r="P627" s="149" t="s">
        <v>3217</v>
      </c>
      <c r="Q627" s="149"/>
      <c r="R627" s="73" t="s">
        <v>3345</v>
      </c>
    </row>
    <row r="628" spans="1:18" ht="25.5" hidden="1">
      <c r="A628" s="70">
        <f t="shared" si="10"/>
        <v>586</v>
      </c>
      <c r="B628" s="70"/>
      <c r="C628" s="70"/>
      <c r="D628" s="70">
        <v>1</v>
      </c>
      <c r="E628" s="70"/>
      <c r="F628" s="70" t="s">
        <v>483</v>
      </c>
      <c r="G628" s="70" t="s">
        <v>484</v>
      </c>
      <c r="H628" s="74">
        <v>7</v>
      </c>
      <c r="I628" s="70" t="s">
        <v>701</v>
      </c>
      <c r="J628" s="70">
        <v>91</v>
      </c>
      <c r="K628" s="70">
        <v>37</v>
      </c>
      <c r="L628" s="70" t="s">
        <v>49</v>
      </c>
      <c r="M628" s="70" t="s">
        <v>485</v>
      </c>
      <c r="N628" s="73" t="s">
        <v>702</v>
      </c>
      <c r="O628" s="73" t="s">
        <v>630</v>
      </c>
      <c r="P628" s="149" t="s">
        <v>3217</v>
      </c>
      <c r="Q628" s="149"/>
      <c r="R628" s="151" t="s">
        <v>3346</v>
      </c>
    </row>
    <row r="629" spans="1:18" ht="117" hidden="1" customHeight="1">
      <c r="A629" s="70">
        <f t="shared" si="10"/>
        <v>587</v>
      </c>
      <c r="B629" s="70"/>
      <c r="C629" s="70"/>
      <c r="D629" s="70">
        <v>1</v>
      </c>
      <c r="E629" s="70"/>
      <c r="F629" s="70" t="s">
        <v>483</v>
      </c>
      <c r="G629" s="70" t="s">
        <v>484</v>
      </c>
      <c r="H629" s="74">
        <v>7</v>
      </c>
      <c r="I629" s="70" t="s">
        <v>703</v>
      </c>
      <c r="J629" s="70">
        <v>93</v>
      </c>
      <c r="K629" s="70">
        <v>17</v>
      </c>
      <c r="L629" s="70" t="s">
        <v>49</v>
      </c>
      <c r="M629" s="70" t="s">
        <v>485</v>
      </c>
      <c r="N629" s="73" t="s">
        <v>704</v>
      </c>
      <c r="O629" s="73" t="s">
        <v>705</v>
      </c>
      <c r="P629" s="149" t="s">
        <v>3217</v>
      </c>
      <c r="Q629" s="149"/>
      <c r="R629" s="151" t="s">
        <v>3291</v>
      </c>
    </row>
    <row r="630" spans="1:18" ht="38.25" hidden="1">
      <c r="A630" s="70">
        <f t="shared" si="10"/>
        <v>588</v>
      </c>
      <c r="B630" s="70"/>
      <c r="C630" s="70"/>
      <c r="D630" s="70">
        <v>1</v>
      </c>
      <c r="E630" s="70"/>
      <c r="F630" s="70" t="s">
        <v>483</v>
      </c>
      <c r="G630" s="70" t="s">
        <v>484</v>
      </c>
      <c r="H630" s="74">
        <v>7</v>
      </c>
      <c r="I630" s="70" t="s">
        <v>703</v>
      </c>
      <c r="J630" s="70">
        <v>93</v>
      </c>
      <c r="K630" s="70">
        <v>21</v>
      </c>
      <c r="L630" s="70" t="s">
        <v>49</v>
      </c>
      <c r="M630" s="70" t="s">
        <v>485</v>
      </c>
      <c r="N630" s="73" t="s">
        <v>706</v>
      </c>
      <c r="O630" s="73" t="s">
        <v>707</v>
      </c>
      <c r="P630" s="149" t="s">
        <v>3217</v>
      </c>
      <c r="Q630" s="149"/>
      <c r="R630" s="151" t="s">
        <v>3291</v>
      </c>
    </row>
    <row r="631" spans="1:18" ht="51" hidden="1">
      <c r="A631" s="70">
        <f t="shared" si="10"/>
        <v>589</v>
      </c>
      <c r="B631" s="70"/>
      <c r="C631" s="70"/>
      <c r="D631" s="70">
        <v>1</v>
      </c>
      <c r="E631" s="70"/>
      <c r="F631" s="70" t="s">
        <v>483</v>
      </c>
      <c r="G631" s="70" t="s">
        <v>484</v>
      </c>
      <c r="H631" s="74">
        <v>7</v>
      </c>
      <c r="I631" s="70" t="s">
        <v>708</v>
      </c>
      <c r="J631" s="70">
        <v>94</v>
      </c>
      <c r="K631" s="70">
        <v>22</v>
      </c>
      <c r="L631" s="70" t="s">
        <v>49</v>
      </c>
      <c r="M631" s="70" t="s">
        <v>485</v>
      </c>
      <c r="N631" s="73" t="s">
        <v>704</v>
      </c>
      <c r="O631" s="73" t="s">
        <v>705</v>
      </c>
      <c r="P631" s="149" t="s">
        <v>3217</v>
      </c>
      <c r="Q631" s="149"/>
      <c r="R631" s="151" t="s">
        <v>3291</v>
      </c>
    </row>
    <row r="632" spans="1:18" ht="38.25" hidden="1">
      <c r="A632" s="70">
        <f t="shared" si="10"/>
        <v>590</v>
      </c>
      <c r="B632" s="70"/>
      <c r="C632" s="70"/>
      <c r="D632" s="70">
        <v>1</v>
      </c>
      <c r="E632" s="70"/>
      <c r="F632" s="70" t="s">
        <v>483</v>
      </c>
      <c r="G632" s="70" t="s">
        <v>484</v>
      </c>
      <c r="H632" s="74">
        <v>7</v>
      </c>
      <c r="I632" s="70" t="s">
        <v>708</v>
      </c>
      <c r="J632" s="70">
        <v>94</v>
      </c>
      <c r="K632" s="70">
        <v>25</v>
      </c>
      <c r="L632" s="70" t="s">
        <v>49</v>
      </c>
      <c r="M632" s="70" t="s">
        <v>485</v>
      </c>
      <c r="N632" s="73" t="s">
        <v>706</v>
      </c>
      <c r="O632" s="73" t="s">
        <v>707</v>
      </c>
      <c r="P632" s="149" t="s">
        <v>3217</v>
      </c>
      <c r="Q632" s="149"/>
      <c r="R632" s="151" t="s">
        <v>3291</v>
      </c>
    </row>
    <row r="633" spans="1:18" ht="51" hidden="1">
      <c r="A633" s="70">
        <f t="shared" si="10"/>
        <v>591</v>
      </c>
      <c r="B633" s="70"/>
      <c r="C633" s="70"/>
      <c r="D633" s="70">
        <v>1</v>
      </c>
      <c r="E633" s="70"/>
      <c r="F633" s="70" t="s">
        <v>483</v>
      </c>
      <c r="G633" s="70" t="s">
        <v>484</v>
      </c>
      <c r="H633" s="74">
        <v>7</v>
      </c>
      <c r="I633" s="70" t="s">
        <v>708</v>
      </c>
      <c r="J633" s="70">
        <v>94</v>
      </c>
      <c r="K633" s="70">
        <v>31</v>
      </c>
      <c r="L633" s="70" t="s">
        <v>49</v>
      </c>
      <c r="M633" s="70" t="s">
        <v>485</v>
      </c>
      <c r="N633" s="73" t="s">
        <v>704</v>
      </c>
      <c r="O633" s="73" t="s">
        <v>705</v>
      </c>
      <c r="P633" s="149" t="s">
        <v>3217</v>
      </c>
      <c r="Q633" s="149"/>
      <c r="R633" s="151" t="s">
        <v>3291</v>
      </c>
    </row>
    <row r="634" spans="1:18" ht="25.5" hidden="1">
      <c r="A634" s="70">
        <f t="shared" si="10"/>
        <v>592</v>
      </c>
      <c r="B634" s="70"/>
      <c r="C634" s="70"/>
      <c r="D634" s="70">
        <v>1</v>
      </c>
      <c r="E634" s="70"/>
      <c r="F634" s="70" t="s">
        <v>1582</v>
      </c>
      <c r="G634" s="70" t="s">
        <v>149</v>
      </c>
      <c r="H634" s="74">
        <v>7</v>
      </c>
      <c r="I634" s="87" t="s">
        <v>1638</v>
      </c>
      <c r="J634" s="87">
        <v>95</v>
      </c>
      <c r="K634" s="87" t="s">
        <v>1639</v>
      </c>
      <c r="L634" s="70" t="s">
        <v>49</v>
      </c>
      <c r="M634" s="70" t="s">
        <v>1583</v>
      </c>
      <c r="N634" s="73" t="s">
        <v>1640</v>
      </c>
      <c r="O634" s="73" t="s">
        <v>1641</v>
      </c>
      <c r="P634" s="149" t="s">
        <v>3217</v>
      </c>
      <c r="Q634" s="149"/>
      <c r="R634" s="151" t="s">
        <v>3292</v>
      </c>
    </row>
    <row r="635" spans="1:18" ht="38.25" hidden="1">
      <c r="A635" s="70">
        <f t="shared" si="10"/>
        <v>593</v>
      </c>
      <c r="B635" s="70"/>
      <c r="C635" s="70"/>
      <c r="D635" s="70">
        <v>1</v>
      </c>
      <c r="E635" s="70"/>
      <c r="F635" s="70" t="s">
        <v>483</v>
      </c>
      <c r="G635" s="70" t="s">
        <v>484</v>
      </c>
      <c r="H635" s="88">
        <v>7</v>
      </c>
      <c r="I635" s="70" t="s">
        <v>709</v>
      </c>
      <c r="J635" s="70">
        <v>104</v>
      </c>
      <c r="K635" s="70">
        <v>49</v>
      </c>
      <c r="L635" s="70" t="s">
        <v>49</v>
      </c>
      <c r="M635" s="70" t="s">
        <v>485</v>
      </c>
      <c r="N635" s="73" t="s">
        <v>710</v>
      </c>
      <c r="O635" s="73" t="s">
        <v>711</v>
      </c>
      <c r="P635" s="149" t="s">
        <v>3217</v>
      </c>
      <c r="Q635" s="149"/>
      <c r="R635" s="151" t="s">
        <v>3391</v>
      </c>
    </row>
    <row r="636" spans="1:18" hidden="1">
      <c r="A636" s="70">
        <f t="shared" si="10"/>
        <v>594</v>
      </c>
      <c r="B636" s="70"/>
      <c r="C636" s="70"/>
      <c r="D636" s="70">
        <v>1</v>
      </c>
      <c r="E636" s="70"/>
      <c r="F636" s="70" t="s">
        <v>2388</v>
      </c>
      <c r="G636" s="70" t="s">
        <v>485</v>
      </c>
      <c r="H636" s="88" t="s">
        <v>712</v>
      </c>
      <c r="I636" s="73" t="s">
        <v>2595</v>
      </c>
      <c r="J636" s="70">
        <v>106</v>
      </c>
      <c r="K636" s="70"/>
      <c r="L636" s="70" t="s">
        <v>49</v>
      </c>
      <c r="M636" s="70"/>
      <c r="N636" s="73" t="s">
        <v>2596</v>
      </c>
      <c r="O636" s="73" t="s">
        <v>2597</v>
      </c>
      <c r="P636" s="149" t="s">
        <v>3217</v>
      </c>
      <c r="Q636" s="149"/>
      <c r="R636" s="151" t="s">
        <v>3389</v>
      </c>
    </row>
    <row r="637" spans="1:18" ht="38.25" hidden="1">
      <c r="A637" s="70">
        <f t="shared" si="10"/>
        <v>595</v>
      </c>
      <c r="B637" s="70"/>
      <c r="C637" s="70"/>
      <c r="D637" s="70">
        <v>1</v>
      </c>
      <c r="E637" s="70"/>
      <c r="F637" s="70" t="s">
        <v>2388</v>
      </c>
      <c r="G637" s="70" t="s">
        <v>485</v>
      </c>
      <c r="H637" s="88" t="s">
        <v>712</v>
      </c>
      <c r="I637" s="73" t="s">
        <v>2595</v>
      </c>
      <c r="J637" s="70">
        <v>106</v>
      </c>
      <c r="K637" s="70"/>
      <c r="L637" s="70" t="s">
        <v>49</v>
      </c>
      <c r="M637" s="70"/>
      <c r="N637" s="73" t="s">
        <v>2598</v>
      </c>
      <c r="O637" s="73" t="s">
        <v>2599</v>
      </c>
      <c r="P637" s="149" t="s">
        <v>3217</v>
      </c>
      <c r="Q637" s="149"/>
      <c r="R637" s="151" t="s">
        <v>3392</v>
      </c>
    </row>
    <row r="638" spans="1:18" ht="86.25" hidden="1" customHeight="1">
      <c r="A638" s="70">
        <f t="shared" si="10"/>
        <v>596</v>
      </c>
      <c r="B638" s="70"/>
      <c r="C638" s="70"/>
      <c r="D638" s="70">
        <v>1</v>
      </c>
      <c r="E638" s="70"/>
      <c r="F638" s="70" t="s">
        <v>483</v>
      </c>
      <c r="G638" s="70" t="s">
        <v>484</v>
      </c>
      <c r="H638" s="88">
        <v>7</v>
      </c>
      <c r="I638" s="70" t="s">
        <v>712</v>
      </c>
      <c r="J638" s="70">
        <v>107</v>
      </c>
      <c r="K638" s="70">
        <v>6</v>
      </c>
      <c r="L638" s="70" t="s">
        <v>49</v>
      </c>
      <c r="M638" s="70" t="s">
        <v>485</v>
      </c>
      <c r="N638" s="73" t="s">
        <v>713</v>
      </c>
      <c r="O638" s="73" t="s">
        <v>714</v>
      </c>
      <c r="P638" s="149" t="s">
        <v>3217</v>
      </c>
      <c r="Q638" s="149"/>
      <c r="R638" s="151" t="s">
        <v>3290</v>
      </c>
    </row>
    <row r="639" spans="1:18" ht="25.5" hidden="1">
      <c r="A639" s="70">
        <f t="shared" si="10"/>
        <v>597</v>
      </c>
      <c r="B639" s="70"/>
      <c r="C639" s="70"/>
      <c r="D639" s="70">
        <v>1</v>
      </c>
      <c r="E639" s="70"/>
      <c r="F639" s="70" t="s">
        <v>1021</v>
      </c>
      <c r="G639" s="70" t="s">
        <v>1022</v>
      </c>
      <c r="H639" s="74">
        <v>7</v>
      </c>
      <c r="I639" s="70">
        <v>1</v>
      </c>
      <c r="J639" s="70">
        <v>107</v>
      </c>
      <c r="K639" s="70">
        <v>14</v>
      </c>
      <c r="L639" s="70" t="s">
        <v>1023</v>
      </c>
      <c r="M639" s="70"/>
      <c r="N639" s="73" t="s">
        <v>1032</v>
      </c>
      <c r="O639" s="78"/>
      <c r="P639" s="149" t="s">
        <v>3217</v>
      </c>
      <c r="Q639" s="149"/>
      <c r="R639" s="151" t="s">
        <v>3375</v>
      </c>
    </row>
    <row r="640" spans="1:18" ht="129" hidden="1" customHeight="1">
      <c r="A640" s="70">
        <f t="shared" si="10"/>
        <v>598</v>
      </c>
      <c r="B640" s="70"/>
      <c r="C640" s="70"/>
      <c r="D640" s="70">
        <v>1</v>
      </c>
      <c r="E640" s="70"/>
      <c r="F640" s="70" t="s">
        <v>2388</v>
      </c>
      <c r="G640" s="70" t="s">
        <v>485</v>
      </c>
      <c r="H640" s="88" t="s">
        <v>712</v>
      </c>
      <c r="I640" s="73" t="s">
        <v>2595</v>
      </c>
      <c r="J640" s="70">
        <v>107</v>
      </c>
      <c r="K640" s="70"/>
      <c r="L640" s="70" t="s">
        <v>49</v>
      </c>
      <c r="M640" s="70"/>
      <c r="N640" s="73" t="s">
        <v>2600</v>
      </c>
      <c r="O640" s="73" t="s">
        <v>2601</v>
      </c>
      <c r="P640" s="149" t="s">
        <v>3217</v>
      </c>
      <c r="Q640" s="149"/>
      <c r="R640" s="151" t="s">
        <v>3293</v>
      </c>
    </row>
    <row r="641" spans="1:18" ht="38.25" hidden="1">
      <c r="A641" s="70">
        <f t="shared" si="10"/>
        <v>599</v>
      </c>
      <c r="B641" s="70"/>
      <c r="C641" s="70"/>
      <c r="D641" s="70">
        <v>1</v>
      </c>
      <c r="E641" s="70"/>
      <c r="F641" s="70" t="s">
        <v>2388</v>
      </c>
      <c r="G641" s="70" t="s">
        <v>485</v>
      </c>
      <c r="H641" s="88" t="s">
        <v>712</v>
      </c>
      <c r="I641" s="73" t="s">
        <v>2595</v>
      </c>
      <c r="J641" s="70">
        <v>107</v>
      </c>
      <c r="K641" s="70"/>
      <c r="L641" s="70" t="s">
        <v>49</v>
      </c>
      <c r="M641" s="70"/>
      <c r="N641" s="73" t="s">
        <v>2602</v>
      </c>
      <c r="O641" s="73" t="s">
        <v>2603</v>
      </c>
      <c r="P641" s="149" t="s">
        <v>3217</v>
      </c>
      <c r="Q641" s="149"/>
      <c r="R641" s="151" t="s">
        <v>3290</v>
      </c>
    </row>
    <row r="642" spans="1:18" ht="25.5" hidden="1">
      <c r="A642" s="70">
        <f t="shared" si="10"/>
        <v>600</v>
      </c>
      <c r="B642" s="70"/>
      <c r="C642" s="70"/>
      <c r="D642" s="70">
        <v>1</v>
      </c>
      <c r="E642" s="70"/>
      <c r="F642" s="70" t="s">
        <v>483</v>
      </c>
      <c r="G642" s="70" t="s">
        <v>484</v>
      </c>
      <c r="H642" s="88">
        <v>7</v>
      </c>
      <c r="I642" s="70" t="s">
        <v>715</v>
      </c>
      <c r="J642" s="70">
        <v>108</v>
      </c>
      <c r="K642" s="70">
        <v>32</v>
      </c>
      <c r="L642" s="70" t="s">
        <v>49</v>
      </c>
      <c r="M642" s="70" t="s">
        <v>485</v>
      </c>
      <c r="N642" s="73" t="s">
        <v>716</v>
      </c>
      <c r="O642" s="73" t="s">
        <v>717</v>
      </c>
      <c r="P642" s="149" t="s">
        <v>3217</v>
      </c>
      <c r="Q642" s="149"/>
      <c r="R642" s="151" t="s">
        <v>3290</v>
      </c>
    </row>
    <row r="643" spans="1:18" ht="25.5" hidden="1">
      <c r="A643" s="70">
        <f t="shared" si="10"/>
        <v>601</v>
      </c>
      <c r="B643" s="70"/>
      <c r="C643" s="70"/>
      <c r="D643" s="70">
        <v>1</v>
      </c>
      <c r="E643" s="70"/>
      <c r="F643" s="70" t="s">
        <v>483</v>
      </c>
      <c r="G643" s="70" t="s">
        <v>484</v>
      </c>
      <c r="H643" s="88">
        <v>7</v>
      </c>
      <c r="I643" s="70" t="s">
        <v>718</v>
      </c>
      <c r="J643" s="70">
        <v>108</v>
      </c>
      <c r="K643" s="70">
        <v>53</v>
      </c>
      <c r="L643" s="70" t="s">
        <v>49</v>
      </c>
      <c r="M643" s="70" t="s">
        <v>485</v>
      </c>
      <c r="N643" s="73" t="s">
        <v>719</v>
      </c>
      <c r="O643" s="73" t="s">
        <v>720</v>
      </c>
      <c r="P643" s="149" t="s">
        <v>3217</v>
      </c>
      <c r="Q643" s="149"/>
      <c r="R643" s="151" t="s">
        <v>3290</v>
      </c>
    </row>
    <row r="644" spans="1:18" ht="25.5" hidden="1">
      <c r="A644" s="70">
        <f t="shared" si="10"/>
        <v>602</v>
      </c>
      <c r="B644" s="70"/>
      <c r="C644" s="70"/>
      <c r="D644" s="70">
        <v>1</v>
      </c>
      <c r="E644" s="70"/>
      <c r="F644" s="70" t="s">
        <v>483</v>
      </c>
      <c r="G644" s="70" t="s">
        <v>484</v>
      </c>
      <c r="H644" s="88">
        <v>7</v>
      </c>
      <c r="I644" s="70" t="s">
        <v>718</v>
      </c>
      <c r="J644" s="70">
        <v>108</v>
      </c>
      <c r="K644" s="70">
        <v>54</v>
      </c>
      <c r="L644" s="70" t="s">
        <v>49</v>
      </c>
      <c r="M644" s="70" t="s">
        <v>485</v>
      </c>
      <c r="N644" s="73" t="s">
        <v>716</v>
      </c>
      <c r="O644" s="73" t="s">
        <v>717</v>
      </c>
      <c r="P644" s="149" t="s">
        <v>3217</v>
      </c>
      <c r="Q644" s="149"/>
      <c r="R644" s="151" t="s">
        <v>3290</v>
      </c>
    </row>
    <row r="645" spans="1:18" ht="25.5" hidden="1">
      <c r="A645" s="70">
        <f t="shared" si="10"/>
        <v>603</v>
      </c>
      <c r="B645" s="70"/>
      <c r="C645" s="70"/>
      <c r="D645" s="70">
        <v>1</v>
      </c>
      <c r="E645" s="70"/>
      <c r="F645" s="70" t="s">
        <v>2388</v>
      </c>
      <c r="G645" s="70" t="s">
        <v>485</v>
      </c>
      <c r="H645" s="88" t="s">
        <v>715</v>
      </c>
      <c r="I645" s="73"/>
      <c r="J645" s="70">
        <v>108</v>
      </c>
      <c r="K645" s="70">
        <v>8</v>
      </c>
      <c r="L645" s="70" t="s">
        <v>49</v>
      </c>
      <c r="M645" s="70"/>
      <c r="N645" s="73" t="s">
        <v>2604</v>
      </c>
      <c r="O645" s="73" t="s">
        <v>2605</v>
      </c>
      <c r="P645" s="149" t="s">
        <v>3217</v>
      </c>
      <c r="Q645" s="149"/>
      <c r="R645" s="151" t="s">
        <v>3290</v>
      </c>
    </row>
    <row r="646" spans="1:18" ht="25.5" hidden="1">
      <c r="A646" s="70">
        <f t="shared" si="10"/>
        <v>604</v>
      </c>
      <c r="B646" s="70"/>
      <c r="C646" s="70"/>
      <c r="D646" s="70">
        <v>1</v>
      </c>
      <c r="E646" s="70"/>
      <c r="F646" s="70" t="s">
        <v>483</v>
      </c>
      <c r="G646" s="70" t="s">
        <v>484</v>
      </c>
      <c r="H646" s="88">
        <v>7</v>
      </c>
      <c r="I646" s="70" t="s">
        <v>718</v>
      </c>
      <c r="J646" s="70">
        <v>109</v>
      </c>
      <c r="K646" s="70">
        <v>7</v>
      </c>
      <c r="L646" s="70" t="s">
        <v>49</v>
      </c>
      <c r="M646" s="70" t="s">
        <v>485</v>
      </c>
      <c r="N646" s="73" t="s">
        <v>721</v>
      </c>
      <c r="O646" s="73" t="s">
        <v>722</v>
      </c>
      <c r="P646" s="149" t="s">
        <v>3217</v>
      </c>
      <c r="Q646" s="149"/>
      <c r="R646" s="151" t="s">
        <v>3290</v>
      </c>
    </row>
    <row r="647" spans="1:18" ht="25.5" hidden="1">
      <c r="A647" s="70">
        <f t="shared" si="10"/>
        <v>605</v>
      </c>
      <c r="B647" s="70"/>
      <c r="C647" s="70"/>
      <c r="D647" s="70">
        <v>1</v>
      </c>
      <c r="E647" s="70"/>
      <c r="F647" s="70" t="s">
        <v>483</v>
      </c>
      <c r="G647" s="70" t="s">
        <v>484</v>
      </c>
      <c r="H647" s="88">
        <v>7</v>
      </c>
      <c r="I647" s="70" t="s">
        <v>718</v>
      </c>
      <c r="J647" s="70">
        <v>109</v>
      </c>
      <c r="K647" s="70">
        <v>44</v>
      </c>
      <c r="L647" s="70" t="s">
        <v>49</v>
      </c>
      <c r="M647" s="70" t="s">
        <v>485</v>
      </c>
      <c r="N647" s="73" t="s">
        <v>713</v>
      </c>
      <c r="O647" s="73" t="s">
        <v>714</v>
      </c>
      <c r="P647" s="149" t="s">
        <v>3217</v>
      </c>
      <c r="Q647" s="149"/>
      <c r="R647" s="151" t="s">
        <v>3290</v>
      </c>
    </row>
    <row r="648" spans="1:18" ht="25.5" hidden="1">
      <c r="A648" s="70">
        <f t="shared" si="10"/>
        <v>606</v>
      </c>
      <c r="B648" s="70"/>
      <c r="C648" s="70"/>
      <c r="D648" s="70">
        <v>1</v>
      </c>
      <c r="E648" s="70"/>
      <c r="F648" s="70" t="s">
        <v>1021</v>
      </c>
      <c r="G648" s="70" t="s">
        <v>1022</v>
      </c>
      <c r="H648" s="74">
        <v>7</v>
      </c>
      <c r="I648" s="70">
        <v>1</v>
      </c>
      <c r="J648" s="70">
        <v>109</v>
      </c>
      <c r="K648" s="70">
        <v>31</v>
      </c>
      <c r="L648" s="70" t="s">
        <v>1023</v>
      </c>
      <c r="M648" s="70"/>
      <c r="N648" s="73" t="s">
        <v>1032</v>
      </c>
      <c r="O648" s="78"/>
      <c r="P648" s="149" t="s">
        <v>3217</v>
      </c>
      <c r="Q648" s="149"/>
      <c r="R648" s="151" t="s">
        <v>3375</v>
      </c>
    </row>
    <row r="649" spans="1:18" ht="76.5" hidden="1">
      <c r="A649" s="70">
        <f t="shared" si="10"/>
        <v>607</v>
      </c>
      <c r="B649" s="70"/>
      <c r="C649" s="70"/>
      <c r="D649" s="70">
        <v>1</v>
      </c>
      <c r="E649" s="70"/>
      <c r="F649" s="70" t="s">
        <v>2388</v>
      </c>
      <c r="G649" s="70" t="s">
        <v>485</v>
      </c>
      <c r="H649" s="88" t="s">
        <v>2606</v>
      </c>
      <c r="I649" s="73" t="s">
        <v>2607</v>
      </c>
      <c r="J649" s="70">
        <v>109</v>
      </c>
      <c r="K649" s="70"/>
      <c r="L649" s="70" t="s">
        <v>49</v>
      </c>
      <c r="M649" s="70"/>
      <c r="N649" s="73" t="s">
        <v>2608</v>
      </c>
      <c r="O649" s="73" t="s">
        <v>2601</v>
      </c>
      <c r="P649" s="149" t="s">
        <v>3217</v>
      </c>
      <c r="Q649" s="149"/>
      <c r="R649" s="151" t="s">
        <v>3293</v>
      </c>
    </row>
    <row r="650" spans="1:18" ht="25.5" hidden="1">
      <c r="A650" s="70">
        <f t="shared" si="10"/>
        <v>608</v>
      </c>
      <c r="B650" s="70"/>
      <c r="C650" s="70"/>
      <c r="D650" s="70">
        <v>1</v>
      </c>
      <c r="E650" s="70"/>
      <c r="F650" s="70" t="s">
        <v>2388</v>
      </c>
      <c r="G650" s="70" t="s">
        <v>485</v>
      </c>
      <c r="H650" s="88" t="s">
        <v>718</v>
      </c>
      <c r="I650" s="73"/>
      <c r="J650" s="70">
        <v>110</v>
      </c>
      <c r="K650" s="70">
        <v>3</v>
      </c>
      <c r="L650" s="70" t="s">
        <v>49</v>
      </c>
      <c r="M650" s="70"/>
      <c r="N650" s="73" t="s">
        <v>2609</v>
      </c>
      <c r="O650" s="73" t="s">
        <v>2605</v>
      </c>
      <c r="P650" s="149" t="s">
        <v>3217</v>
      </c>
      <c r="Q650" s="149"/>
      <c r="R650" s="151" t="s">
        <v>3290</v>
      </c>
    </row>
    <row r="651" spans="1:18" ht="38.25" hidden="1">
      <c r="A651" s="70">
        <f t="shared" si="10"/>
        <v>609</v>
      </c>
      <c r="B651" s="70"/>
      <c r="C651" s="70"/>
      <c r="D651" s="70">
        <v>1</v>
      </c>
      <c r="E651" s="70"/>
      <c r="F651" s="70" t="s">
        <v>483</v>
      </c>
      <c r="G651" s="70" t="s">
        <v>484</v>
      </c>
      <c r="H651" s="88">
        <v>7</v>
      </c>
      <c r="I651" s="70" t="s">
        <v>723</v>
      </c>
      <c r="J651" s="70">
        <v>113</v>
      </c>
      <c r="K651" s="70">
        <v>31</v>
      </c>
      <c r="L651" s="70" t="s">
        <v>49</v>
      </c>
      <c r="M651" s="70" t="s">
        <v>485</v>
      </c>
      <c r="N651" s="73" t="s">
        <v>724</v>
      </c>
      <c r="O651" s="73" t="s">
        <v>725</v>
      </c>
      <c r="P651" s="149" t="s">
        <v>3217</v>
      </c>
      <c r="Q651" s="149"/>
      <c r="R651" s="151" t="s">
        <v>3452</v>
      </c>
    </row>
    <row r="652" spans="1:18" ht="51" hidden="1">
      <c r="A652" s="70">
        <f t="shared" si="10"/>
        <v>610</v>
      </c>
      <c r="B652" s="70"/>
      <c r="C652" s="70"/>
      <c r="D652" s="70">
        <v>1</v>
      </c>
      <c r="E652" s="70"/>
      <c r="F652" s="70" t="s">
        <v>483</v>
      </c>
      <c r="G652" s="70" t="s">
        <v>484</v>
      </c>
      <c r="H652" s="88">
        <v>7</v>
      </c>
      <c r="I652" s="70" t="s">
        <v>726</v>
      </c>
      <c r="J652" s="70">
        <v>114</v>
      </c>
      <c r="K652" s="70">
        <v>15</v>
      </c>
      <c r="L652" s="70" t="s">
        <v>49</v>
      </c>
      <c r="M652" s="70" t="s">
        <v>485</v>
      </c>
      <c r="N652" s="73" t="s">
        <v>704</v>
      </c>
      <c r="O652" s="73" t="s">
        <v>705</v>
      </c>
      <c r="P652" s="149" t="s">
        <v>3217</v>
      </c>
      <c r="Q652" s="149"/>
      <c r="R652" s="151" t="s">
        <v>3291</v>
      </c>
    </row>
    <row r="653" spans="1:18" ht="38.25" hidden="1">
      <c r="A653" s="70">
        <f t="shared" si="10"/>
        <v>611</v>
      </c>
      <c r="B653" s="70"/>
      <c r="C653" s="70"/>
      <c r="D653" s="70">
        <v>1</v>
      </c>
      <c r="E653" s="70"/>
      <c r="F653" s="70" t="s">
        <v>483</v>
      </c>
      <c r="G653" s="70" t="s">
        <v>484</v>
      </c>
      <c r="H653" s="88">
        <v>7</v>
      </c>
      <c r="I653" s="70" t="s">
        <v>726</v>
      </c>
      <c r="J653" s="70">
        <v>114</v>
      </c>
      <c r="K653" s="70">
        <v>19</v>
      </c>
      <c r="L653" s="70" t="s">
        <v>49</v>
      </c>
      <c r="M653" s="70" t="s">
        <v>485</v>
      </c>
      <c r="N653" s="73" t="s">
        <v>706</v>
      </c>
      <c r="O653" s="73" t="s">
        <v>707</v>
      </c>
      <c r="P653" s="149" t="s">
        <v>3217</v>
      </c>
      <c r="Q653" s="149"/>
      <c r="R653" s="151" t="s">
        <v>3291</v>
      </c>
    </row>
    <row r="654" spans="1:18" ht="51" hidden="1">
      <c r="A654" s="70">
        <f t="shared" si="10"/>
        <v>612</v>
      </c>
      <c r="B654" s="70"/>
      <c r="C654" s="70"/>
      <c r="D654" s="70">
        <v>1</v>
      </c>
      <c r="E654" s="70"/>
      <c r="F654" s="70" t="s">
        <v>483</v>
      </c>
      <c r="G654" s="70" t="s">
        <v>484</v>
      </c>
      <c r="H654" s="88">
        <v>7</v>
      </c>
      <c r="I654" s="70" t="s">
        <v>726</v>
      </c>
      <c r="J654" s="70">
        <v>114</v>
      </c>
      <c r="K654" s="70">
        <v>23</v>
      </c>
      <c r="L654" s="70" t="s">
        <v>49</v>
      </c>
      <c r="M654" s="70" t="s">
        <v>485</v>
      </c>
      <c r="N654" s="73" t="s">
        <v>704</v>
      </c>
      <c r="O654" s="73" t="s">
        <v>705</v>
      </c>
      <c r="P654" s="149" t="s">
        <v>3217</v>
      </c>
      <c r="Q654" s="149"/>
      <c r="R654" s="151" t="s">
        <v>3291</v>
      </c>
    </row>
    <row r="655" spans="1:18" ht="51" hidden="1">
      <c r="A655" s="70">
        <f t="shared" si="10"/>
        <v>613</v>
      </c>
      <c r="B655" s="70"/>
      <c r="C655" s="70"/>
      <c r="D655" s="70">
        <v>1</v>
      </c>
      <c r="E655" s="70"/>
      <c r="F655" s="70" t="s">
        <v>483</v>
      </c>
      <c r="G655" s="70" t="s">
        <v>484</v>
      </c>
      <c r="H655" s="88">
        <v>7</v>
      </c>
      <c r="I655" s="70" t="s">
        <v>727</v>
      </c>
      <c r="J655" s="70">
        <v>114</v>
      </c>
      <c r="K655" s="70">
        <v>37</v>
      </c>
      <c r="L655" s="70" t="s">
        <v>49</v>
      </c>
      <c r="M655" s="70" t="s">
        <v>485</v>
      </c>
      <c r="N655" s="73" t="s">
        <v>704</v>
      </c>
      <c r="O655" s="73" t="s">
        <v>705</v>
      </c>
      <c r="P655" s="149" t="s">
        <v>3217</v>
      </c>
      <c r="Q655" s="149"/>
      <c r="R655" s="151" t="s">
        <v>3291</v>
      </c>
    </row>
    <row r="656" spans="1:18" ht="51" hidden="1">
      <c r="A656" s="70">
        <f t="shared" si="10"/>
        <v>614</v>
      </c>
      <c r="B656" s="70"/>
      <c r="C656" s="70"/>
      <c r="D656" s="70">
        <v>1</v>
      </c>
      <c r="E656" s="70"/>
      <c r="F656" s="70" t="s">
        <v>483</v>
      </c>
      <c r="G656" s="70" t="s">
        <v>484</v>
      </c>
      <c r="H656" s="88">
        <v>7</v>
      </c>
      <c r="I656" s="70" t="s">
        <v>728</v>
      </c>
      <c r="J656" s="70">
        <v>115</v>
      </c>
      <c r="K656" s="70">
        <v>32</v>
      </c>
      <c r="L656" s="70" t="s">
        <v>49</v>
      </c>
      <c r="M656" s="70" t="s">
        <v>485</v>
      </c>
      <c r="N656" s="73" t="s">
        <v>704</v>
      </c>
      <c r="O656" s="73" t="s">
        <v>705</v>
      </c>
      <c r="P656" s="149" t="s">
        <v>3217</v>
      </c>
      <c r="Q656" s="149"/>
      <c r="R656" s="151" t="s">
        <v>3291</v>
      </c>
    </row>
    <row r="657" spans="1:19" ht="38.25" hidden="1">
      <c r="A657" s="70">
        <f t="shared" si="10"/>
        <v>615</v>
      </c>
      <c r="B657" s="70"/>
      <c r="C657" s="70"/>
      <c r="D657" s="70">
        <v>1</v>
      </c>
      <c r="E657" s="70"/>
      <c r="F657" s="70" t="s">
        <v>483</v>
      </c>
      <c r="G657" s="70" t="s">
        <v>484</v>
      </c>
      <c r="H657" s="88">
        <v>7</v>
      </c>
      <c r="I657" s="70" t="s">
        <v>728</v>
      </c>
      <c r="J657" s="70">
        <v>115</v>
      </c>
      <c r="K657" s="70">
        <v>35</v>
      </c>
      <c r="L657" s="70" t="s">
        <v>49</v>
      </c>
      <c r="M657" s="70" t="s">
        <v>485</v>
      </c>
      <c r="N657" s="73" t="s">
        <v>706</v>
      </c>
      <c r="O657" s="73" t="s">
        <v>707</v>
      </c>
      <c r="P657" s="149" t="s">
        <v>3217</v>
      </c>
      <c r="Q657" s="149"/>
      <c r="R657" s="151" t="s">
        <v>3291</v>
      </c>
    </row>
    <row r="658" spans="1:19" ht="38.25" hidden="1">
      <c r="A658" s="70">
        <f t="shared" si="10"/>
        <v>616</v>
      </c>
      <c r="B658" s="70"/>
      <c r="C658" s="70"/>
      <c r="D658" s="70">
        <v>1</v>
      </c>
      <c r="E658" s="70"/>
      <c r="F658" s="70" t="s">
        <v>483</v>
      </c>
      <c r="G658" s="70" t="s">
        <v>484</v>
      </c>
      <c r="H658" s="88">
        <v>7</v>
      </c>
      <c r="I658" s="70" t="s">
        <v>729</v>
      </c>
      <c r="J658" s="70">
        <v>116</v>
      </c>
      <c r="K658" s="70">
        <v>51</v>
      </c>
      <c r="L658" s="70" t="s">
        <v>49</v>
      </c>
      <c r="M658" s="70" t="s">
        <v>485</v>
      </c>
      <c r="N658" s="73" t="s">
        <v>730</v>
      </c>
      <c r="O658" s="73" t="s">
        <v>731</v>
      </c>
      <c r="P658" s="149" t="s">
        <v>3217</v>
      </c>
      <c r="Q658" s="149"/>
      <c r="R658" s="151" t="s">
        <v>3293</v>
      </c>
    </row>
    <row r="659" spans="1:19" hidden="1">
      <c r="A659" s="70">
        <f t="shared" ref="A659:A722" si="11">A658+1</f>
        <v>617</v>
      </c>
      <c r="B659" s="70"/>
      <c r="C659" s="70"/>
      <c r="D659" s="70">
        <v>1</v>
      </c>
      <c r="E659" s="70"/>
      <c r="F659" s="70" t="s">
        <v>483</v>
      </c>
      <c r="G659" s="70" t="s">
        <v>484</v>
      </c>
      <c r="H659" s="88">
        <v>7</v>
      </c>
      <c r="I659" s="70" t="s">
        <v>729</v>
      </c>
      <c r="J659" s="70">
        <v>116</v>
      </c>
      <c r="K659" s="70">
        <v>53</v>
      </c>
      <c r="L659" s="70" t="s">
        <v>49</v>
      </c>
      <c r="M659" s="70" t="s">
        <v>485</v>
      </c>
      <c r="N659" s="73" t="s">
        <v>631</v>
      </c>
      <c r="O659" s="73" t="s">
        <v>630</v>
      </c>
      <c r="P659" s="149" t="s">
        <v>3159</v>
      </c>
      <c r="Q659" s="149"/>
      <c r="R659" s="151" t="s">
        <v>3160</v>
      </c>
    </row>
    <row r="660" spans="1:19" ht="76.5" hidden="1">
      <c r="A660" s="70">
        <f t="shared" si="11"/>
        <v>618</v>
      </c>
      <c r="B660" s="70"/>
      <c r="C660" s="70"/>
      <c r="D660" s="70">
        <v>1</v>
      </c>
      <c r="E660" s="70"/>
      <c r="F660" s="70" t="s">
        <v>2388</v>
      </c>
      <c r="G660" s="70" t="s">
        <v>485</v>
      </c>
      <c r="H660" s="88" t="s">
        <v>729</v>
      </c>
      <c r="I660" s="73" t="s">
        <v>2610</v>
      </c>
      <c r="J660" s="70">
        <v>116</v>
      </c>
      <c r="K660" s="70"/>
      <c r="L660" s="70" t="s">
        <v>49</v>
      </c>
      <c r="M660" s="70"/>
      <c r="N660" s="73" t="s">
        <v>2608</v>
      </c>
      <c r="O660" s="73" t="s">
        <v>2601</v>
      </c>
      <c r="P660" s="149" t="s">
        <v>3217</v>
      </c>
      <c r="Q660" s="149"/>
      <c r="R660" s="151" t="s">
        <v>3293</v>
      </c>
    </row>
    <row r="661" spans="1:19" ht="76.5" hidden="1">
      <c r="A661" s="70">
        <f t="shared" si="11"/>
        <v>619</v>
      </c>
      <c r="B661" s="70"/>
      <c r="C661" s="70"/>
      <c r="D661" s="70">
        <v>1</v>
      </c>
      <c r="E661" s="70"/>
      <c r="F661" s="70" t="s">
        <v>2388</v>
      </c>
      <c r="G661" s="70" t="s">
        <v>485</v>
      </c>
      <c r="H661" s="88" t="s">
        <v>2611</v>
      </c>
      <c r="I661" s="73"/>
      <c r="J661" s="70">
        <v>119</v>
      </c>
      <c r="K661" s="70">
        <v>2</v>
      </c>
      <c r="L661" s="70" t="s">
        <v>49</v>
      </c>
      <c r="M661" s="70"/>
      <c r="N661" s="73" t="s">
        <v>2612</v>
      </c>
      <c r="O661" s="73" t="s">
        <v>2601</v>
      </c>
      <c r="P661" s="149" t="s">
        <v>3217</v>
      </c>
      <c r="Q661" s="149"/>
      <c r="R661" s="151" t="s">
        <v>3293</v>
      </c>
    </row>
    <row r="662" spans="1:19" s="344" customFormat="1" ht="38.25" hidden="1">
      <c r="A662" s="264">
        <f t="shared" si="11"/>
        <v>620</v>
      </c>
      <c r="B662" s="264"/>
      <c r="D662" s="264">
        <v>1</v>
      </c>
      <c r="E662" s="264"/>
      <c r="F662" s="264" t="s">
        <v>2388</v>
      </c>
      <c r="G662" s="264" t="s">
        <v>485</v>
      </c>
      <c r="H662" s="270" t="s">
        <v>1684</v>
      </c>
      <c r="I662" s="269" t="s">
        <v>2613</v>
      </c>
      <c r="J662" s="264">
        <v>121</v>
      </c>
      <c r="K662" s="264"/>
      <c r="L662" s="264" t="s">
        <v>49</v>
      </c>
      <c r="M662" s="264"/>
      <c r="N662" s="269" t="s">
        <v>2614</v>
      </c>
      <c r="O662" s="269" t="s">
        <v>2615</v>
      </c>
      <c r="P662" s="327" t="s">
        <v>3217</v>
      </c>
      <c r="Q662" s="327"/>
      <c r="R662" s="312" t="s">
        <v>3389</v>
      </c>
    </row>
    <row r="663" spans="1:19" ht="295.5" hidden="1" customHeight="1">
      <c r="A663" s="70">
        <f t="shared" si="11"/>
        <v>621</v>
      </c>
      <c r="B663" s="70"/>
      <c r="C663" s="70"/>
      <c r="D663" s="70">
        <v>1</v>
      </c>
      <c r="E663" s="70"/>
      <c r="F663" s="70" t="s">
        <v>1683</v>
      </c>
      <c r="G663" s="70" t="s">
        <v>484</v>
      </c>
      <c r="H663" s="74">
        <v>7</v>
      </c>
      <c r="I663" s="70" t="s">
        <v>1684</v>
      </c>
      <c r="J663" s="70">
        <v>121</v>
      </c>
      <c r="K663" s="70"/>
      <c r="L663" s="70" t="s">
        <v>1685</v>
      </c>
      <c r="M663" s="70"/>
      <c r="N663" s="160" t="s">
        <v>1686</v>
      </c>
      <c r="O663" s="78" t="s">
        <v>1687</v>
      </c>
      <c r="P663" s="149" t="s">
        <v>3217</v>
      </c>
      <c r="Q663" s="149"/>
      <c r="R663" s="151" t="s">
        <v>3389</v>
      </c>
    </row>
    <row r="664" spans="1:19" ht="38.25" hidden="1">
      <c r="A664" s="70">
        <f t="shared" si="11"/>
        <v>622</v>
      </c>
      <c r="B664" s="70"/>
      <c r="C664" s="70"/>
      <c r="D664" s="70">
        <v>1</v>
      </c>
      <c r="E664" s="70"/>
      <c r="F664" s="70" t="s">
        <v>2388</v>
      </c>
      <c r="G664" s="70" t="s">
        <v>485</v>
      </c>
      <c r="H664" s="88" t="s">
        <v>2616</v>
      </c>
      <c r="I664" s="73"/>
      <c r="J664" s="70">
        <v>122</v>
      </c>
      <c r="K664" s="70">
        <v>8</v>
      </c>
      <c r="L664" s="70" t="s">
        <v>49</v>
      </c>
      <c r="M664" s="70"/>
      <c r="N664" s="73" t="s">
        <v>2617</v>
      </c>
      <c r="O664" s="73" t="s">
        <v>2618</v>
      </c>
      <c r="P664" s="149" t="s">
        <v>3217</v>
      </c>
      <c r="Q664" s="149"/>
      <c r="R664" s="151" t="s">
        <v>3293</v>
      </c>
    </row>
    <row r="665" spans="1:19" ht="25.5" hidden="1">
      <c r="A665" s="70">
        <f t="shared" si="11"/>
        <v>623</v>
      </c>
      <c r="B665" s="70"/>
      <c r="C665" s="70"/>
      <c r="D665" s="70">
        <v>1</v>
      </c>
      <c r="E665" s="70"/>
      <c r="F665" s="70" t="s">
        <v>483</v>
      </c>
      <c r="G665" s="70" t="s">
        <v>484</v>
      </c>
      <c r="H665" s="88">
        <v>7</v>
      </c>
      <c r="I665" s="70" t="s">
        <v>732</v>
      </c>
      <c r="J665" s="70">
        <v>123</v>
      </c>
      <c r="K665" s="70">
        <v>7</v>
      </c>
      <c r="L665" s="70" t="s">
        <v>49</v>
      </c>
      <c r="M665" s="70" t="s">
        <v>485</v>
      </c>
      <c r="N665" s="73" t="s">
        <v>631</v>
      </c>
      <c r="O665" s="73" t="s">
        <v>630</v>
      </c>
      <c r="P665" s="149" t="s">
        <v>3217</v>
      </c>
      <c r="Q665" s="149"/>
      <c r="R665" s="151" t="s">
        <v>3347</v>
      </c>
    </row>
    <row r="666" spans="1:19" ht="25.5" hidden="1">
      <c r="A666" s="70">
        <f t="shared" si="11"/>
        <v>624</v>
      </c>
      <c r="B666" s="70"/>
      <c r="C666" s="70"/>
      <c r="D666" s="70">
        <v>1</v>
      </c>
      <c r="E666" s="70"/>
      <c r="F666" s="70" t="s">
        <v>483</v>
      </c>
      <c r="G666" s="70" t="s">
        <v>484</v>
      </c>
      <c r="H666" s="88">
        <v>7</v>
      </c>
      <c r="I666" s="70" t="s">
        <v>733</v>
      </c>
      <c r="J666" s="70">
        <v>125</v>
      </c>
      <c r="K666" s="70">
        <v>10</v>
      </c>
      <c r="L666" s="70" t="s">
        <v>49</v>
      </c>
      <c r="M666" s="70" t="s">
        <v>485</v>
      </c>
      <c r="N666" s="73" t="s">
        <v>734</v>
      </c>
      <c r="O666" s="73" t="s">
        <v>735</v>
      </c>
      <c r="P666" s="149" t="s">
        <v>3217</v>
      </c>
      <c r="Q666" s="149"/>
      <c r="R666" s="151" t="s">
        <v>3376</v>
      </c>
    </row>
    <row r="667" spans="1:19" ht="51" hidden="1">
      <c r="A667" s="70">
        <f t="shared" si="11"/>
        <v>625</v>
      </c>
      <c r="B667" s="70"/>
      <c r="C667" s="70"/>
      <c r="D667" s="70">
        <v>1</v>
      </c>
      <c r="E667" s="70"/>
      <c r="F667" s="279" t="s">
        <v>99</v>
      </c>
      <c r="G667" s="70"/>
      <c r="H667" s="280">
        <v>7</v>
      </c>
      <c r="I667" s="281" t="s">
        <v>103</v>
      </c>
      <c r="J667" s="282">
        <v>129</v>
      </c>
      <c r="K667" s="283">
        <v>36</v>
      </c>
      <c r="L667" s="280" t="s">
        <v>49</v>
      </c>
      <c r="M667" s="70"/>
      <c r="N667" s="151" t="s">
        <v>104</v>
      </c>
      <c r="O667" s="151" t="s">
        <v>102</v>
      </c>
      <c r="P667" s="149" t="s">
        <v>3217</v>
      </c>
      <c r="Q667" s="149"/>
      <c r="R667" s="151" t="s">
        <v>3733</v>
      </c>
    </row>
    <row r="668" spans="1:19" ht="38.25" hidden="1">
      <c r="A668" s="70">
        <f t="shared" si="11"/>
        <v>626</v>
      </c>
      <c r="B668" s="70"/>
      <c r="C668" s="70"/>
      <c r="D668" s="70">
        <v>1</v>
      </c>
      <c r="E668" s="70"/>
      <c r="F668" s="70" t="s">
        <v>483</v>
      </c>
      <c r="G668" s="70" t="s">
        <v>484</v>
      </c>
      <c r="H668" s="88">
        <v>7</v>
      </c>
      <c r="I668" s="70" t="s">
        <v>736</v>
      </c>
      <c r="J668" s="70">
        <v>129</v>
      </c>
      <c r="K668" s="70">
        <v>23</v>
      </c>
      <c r="L668" s="70" t="s">
        <v>49</v>
      </c>
      <c r="M668" s="70" t="s">
        <v>485</v>
      </c>
      <c r="N668" s="73" t="s">
        <v>737</v>
      </c>
      <c r="O668" s="73" t="s">
        <v>738</v>
      </c>
      <c r="P668" s="149" t="s">
        <v>3217</v>
      </c>
      <c r="Q668" s="149"/>
      <c r="R668" s="151" t="s">
        <v>3736</v>
      </c>
      <c r="S668" s="146" t="s">
        <v>3737</v>
      </c>
    </row>
    <row r="669" spans="1:19" ht="38.25" hidden="1">
      <c r="A669" s="70">
        <f t="shared" si="11"/>
        <v>627</v>
      </c>
      <c r="B669" s="70"/>
      <c r="C669" s="70"/>
      <c r="D669" s="70">
        <v>1</v>
      </c>
      <c r="E669" s="70"/>
      <c r="F669" s="70" t="s">
        <v>483</v>
      </c>
      <c r="G669" s="70" t="s">
        <v>484</v>
      </c>
      <c r="H669" s="88">
        <v>7</v>
      </c>
      <c r="I669" s="70" t="s">
        <v>739</v>
      </c>
      <c r="J669" s="70">
        <v>129</v>
      </c>
      <c r="K669" s="70">
        <v>24</v>
      </c>
      <c r="L669" s="70" t="s">
        <v>49</v>
      </c>
      <c r="M669" s="70" t="s">
        <v>485</v>
      </c>
      <c r="N669" s="73" t="s">
        <v>740</v>
      </c>
      <c r="O669" s="73" t="s">
        <v>741</v>
      </c>
      <c r="P669" s="149" t="s">
        <v>3217</v>
      </c>
      <c r="Q669" s="149"/>
      <c r="R669" s="151" t="s">
        <v>3736</v>
      </c>
    </row>
    <row r="670" spans="1:19" ht="25.5" hidden="1">
      <c r="A670" s="70">
        <f t="shared" si="11"/>
        <v>628</v>
      </c>
      <c r="B670" s="70"/>
      <c r="C670" s="70"/>
      <c r="D670" s="70">
        <v>1</v>
      </c>
      <c r="E670" s="70"/>
      <c r="F670" s="70" t="s">
        <v>483</v>
      </c>
      <c r="G670" s="70" t="s">
        <v>484</v>
      </c>
      <c r="H670" s="88">
        <v>7</v>
      </c>
      <c r="I670" s="70" t="s">
        <v>103</v>
      </c>
      <c r="J670" s="70">
        <v>129</v>
      </c>
      <c r="K670" s="70">
        <v>33</v>
      </c>
      <c r="L670" s="70" t="s">
        <v>49</v>
      </c>
      <c r="M670" s="70" t="s">
        <v>485</v>
      </c>
      <c r="N670" s="73" t="s">
        <v>742</v>
      </c>
      <c r="O670" s="73" t="s">
        <v>743</v>
      </c>
      <c r="P670" s="149" t="s">
        <v>3217</v>
      </c>
      <c r="Q670" s="149"/>
      <c r="R670" s="151" t="s">
        <v>3348</v>
      </c>
    </row>
    <row r="671" spans="1:19" ht="38.25" hidden="1">
      <c r="A671" s="70">
        <f t="shared" si="11"/>
        <v>629</v>
      </c>
      <c r="B671" s="70"/>
      <c r="C671" s="70"/>
      <c r="D671" s="70">
        <v>1</v>
      </c>
      <c r="E671" s="70"/>
      <c r="F671" s="70" t="s">
        <v>483</v>
      </c>
      <c r="G671" s="70" t="s">
        <v>484</v>
      </c>
      <c r="H671" s="88">
        <v>7</v>
      </c>
      <c r="I671" s="70" t="s">
        <v>103</v>
      </c>
      <c r="J671" s="70">
        <v>129</v>
      </c>
      <c r="K671" s="70">
        <v>37</v>
      </c>
      <c r="L671" s="70" t="s">
        <v>49</v>
      </c>
      <c r="M671" s="70" t="s">
        <v>485</v>
      </c>
      <c r="N671" s="73" t="s">
        <v>744</v>
      </c>
      <c r="O671" s="73" t="s">
        <v>745</v>
      </c>
      <c r="P671" s="149" t="s">
        <v>3217</v>
      </c>
      <c r="Q671" s="149"/>
      <c r="R671" s="151" t="s">
        <v>3349</v>
      </c>
    </row>
    <row r="672" spans="1:19" ht="25.5" hidden="1">
      <c r="A672" s="70">
        <f t="shared" si="11"/>
        <v>630</v>
      </c>
      <c r="B672" s="70"/>
      <c r="C672" s="70"/>
      <c r="D672" s="70">
        <v>1</v>
      </c>
      <c r="E672" s="70"/>
      <c r="F672" s="70" t="s">
        <v>483</v>
      </c>
      <c r="G672" s="70" t="s">
        <v>484</v>
      </c>
      <c r="H672" s="88">
        <v>7</v>
      </c>
      <c r="I672" s="70" t="s">
        <v>103</v>
      </c>
      <c r="J672" s="70">
        <v>129</v>
      </c>
      <c r="K672" s="70">
        <v>48</v>
      </c>
      <c r="L672" s="70" t="s">
        <v>49</v>
      </c>
      <c r="M672" s="70" t="s">
        <v>485</v>
      </c>
      <c r="N672" s="73" t="s">
        <v>746</v>
      </c>
      <c r="O672" s="73" t="s">
        <v>747</v>
      </c>
      <c r="P672" s="149" t="s">
        <v>3217</v>
      </c>
      <c r="Q672" s="149"/>
      <c r="R672" s="151" t="s">
        <v>3350</v>
      </c>
    </row>
    <row r="673" spans="1:18" ht="38.25" hidden="1">
      <c r="A673" s="70">
        <f t="shared" si="11"/>
        <v>631</v>
      </c>
      <c r="B673" s="70"/>
      <c r="C673" s="70"/>
      <c r="D673" s="70">
        <v>1</v>
      </c>
      <c r="E673" s="70"/>
      <c r="F673" s="70" t="s">
        <v>1021</v>
      </c>
      <c r="G673" s="70" t="s">
        <v>1022</v>
      </c>
      <c r="H673" s="74">
        <v>7</v>
      </c>
      <c r="I673" s="70">
        <v>1</v>
      </c>
      <c r="J673" s="70">
        <v>129</v>
      </c>
      <c r="K673" s="70">
        <v>24</v>
      </c>
      <c r="L673" s="70" t="s">
        <v>1023</v>
      </c>
      <c r="M673" s="70"/>
      <c r="N673" s="73" t="s">
        <v>1032</v>
      </c>
      <c r="O673" s="78"/>
      <c r="P673" s="149" t="s">
        <v>3217</v>
      </c>
      <c r="Q673" s="149"/>
      <c r="R673" s="151" t="s">
        <v>3736</v>
      </c>
    </row>
    <row r="674" spans="1:18" ht="51" hidden="1">
      <c r="A674" s="70">
        <f t="shared" si="11"/>
        <v>632</v>
      </c>
      <c r="B674" s="70"/>
      <c r="C674" s="70"/>
      <c r="D674" s="70">
        <v>1</v>
      </c>
      <c r="E674" s="70"/>
      <c r="F674" s="70" t="s">
        <v>2388</v>
      </c>
      <c r="G674" s="70" t="s">
        <v>485</v>
      </c>
      <c r="H674" s="88" t="s">
        <v>739</v>
      </c>
      <c r="I674" s="73" t="s">
        <v>2383</v>
      </c>
      <c r="J674" s="70">
        <v>129</v>
      </c>
      <c r="K674" s="70"/>
      <c r="L674" s="70" t="s">
        <v>49</v>
      </c>
      <c r="M674" s="70"/>
      <c r="N674" s="73" t="s">
        <v>2619</v>
      </c>
      <c r="O674" s="73" t="s">
        <v>2620</v>
      </c>
      <c r="P674" s="149" t="s">
        <v>3217</v>
      </c>
      <c r="Q674" s="149"/>
      <c r="R674" s="151" t="s">
        <v>3735</v>
      </c>
    </row>
    <row r="675" spans="1:18" ht="51" hidden="1">
      <c r="A675" s="70" t="s">
        <v>3052</v>
      </c>
      <c r="B675" s="70"/>
      <c r="C675" s="70"/>
      <c r="D675" s="70">
        <v>1</v>
      </c>
      <c r="E675" s="70"/>
      <c r="F675" s="70" t="s">
        <v>2371</v>
      </c>
      <c r="G675" s="70"/>
      <c r="H675" s="74"/>
      <c r="I675" s="70" t="s">
        <v>2383</v>
      </c>
      <c r="J675" s="70">
        <v>129</v>
      </c>
      <c r="K675" s="70">
        <v>24</v>
      </c>
      <c r="L675" s="70" t="s">
        <v>45</v>
      </c>
      <c r="M675" s="70"/>
      <c r="N675" s="73" t="s">
        <v>2384</v>
      </c>
      <c r="O675" s="73" t="s">
        <v>2385</v>
      </c>
      <c r="P675" s="149" t="s">
        <v>3217</v>
      </c>
      <c r="Q675" s="149"/>
      <c r="R675" s="151" t="s">
        <v>3735</v>
      </c>
    </row>
    <row r="676" spans="1:18" ht="25.5" hidden="1">
      <c r="A676" s="70">
        <f>A674+1</f>
        <v>633</v>
      </c>
      <c r="B676" s="70"/>
      <c r="C676" s="70"/>
      <c r="D676" s="70">
        <v>1</v>
      </c>
      <c r="E676" s="70"/>
      <c r="F676" s="70" t="s">
        <v>483</v>
      </c>
      <c r="G676" s="70" t="s">
        <v>484</v>
      </c>
      <c r="H676" s="88">
        <v>7</v>
      </c>
      <c r="I676" s="70" t="s">
        <v>748</v>
      </c>
      <c r="J676" s="70">
        <v>130</v>
      </c>
      <c r="K676" s="70">
        <v>31</v>
      </c>
      <c r="L676" s="70" t="s">
        <v>49</v>
      </c>
      <c r="M676" s="70" t="s">
        <v>485</v>
      </c>
      <c r="N676" s="73" t="s">
        <v>749</v>
      </c>
      <c r="O676" s="73" t="s">
        <v>750</v>
      </c>
      <c r="P676" s="149" t="s">
        <v>3217</v>
      </c>
      <c r="Q676" s="149"/>
      <c r="R676" s="151" t="s">
        <v>3351</v>
      </c>
    </row>
    <row r="677" spans="1:18" ht="63.75" hidden="1">
      <c r="A677" s="70">
        <f t="shared" si="11"/>
        <v>634</v>
      </c>
      <c r="B677" s="70"/>
      <c r="C677" s="70"/>
      <c r="D677" s="70">
        <v>1</v>
      </c>
      <c r="E677" s="70"/>
      <c r="F677" s="70" t="s">
        <v>483</v>
      </c>
      <c r="G677" s="70" t="s">
        <v>484</v>
      </c>
      <c r="H677" s="88">
        <v>7</v>
      </c>
      <c r="I677" s="70" t="s">
        <v>813</v>
      </c>
      <c r="J677" s="70">
        <v>130</v>
      </c>
      <c r="K677" s="70">
        <v>1</v>
      </c>
      <c r="L677" s="70" t="s">
        <v>49</v>
      </c>
      <c r="M677" s="70" t="s">
        <v>485</v>
      </c>
      <c r="N677" s="73" t="s">
        <v>814</v>
      </c>
      <c r="O677" s="73" t="s">
        <v>815</v>
      </c>
      <c r="P677" s="149" t="s">
        <v>3217</v>
      </c>
      <c r="Q677" s="149"/>
      <c r="R677" s="151" t="s">
        <v>3734</v>
      </c>
    </row>
    <row r="678" spans="1:18" ht="90" hidden="1" customHeight="1">
      <c r="A678" s="70">
        <f t="shared" si="11"/>
        <v>635</v>
      </c>
      <c r="B678" s="70"/>
      <c r="C678" s="70"/>
      <c r="D678" s="70">
        <v>1</v>
      </c>
      <c r="E678" s="70"/>
      <c r="F678" s="376" t="s">
        <v>1474</v>
      </c>
      <c r="G678" s="376"/>
      <c r="H678" s="377">
        <v>7</v>
      </c>
      <c r="I678" s="376" t="s">
        <v>1531</v>
      </c>
      <c r="J678" s="376">
        <v>130</v>
      </c>
      <c r="K678" s="376">
        <v>50</v>
      </c>
      <c r="L678" s="376" t="s">
        <v>1023</v>
      </c>
      <c r="M678" s="376"/>
      <c r="N678" s="78" t="s">
        <v>2934</v>
      </c>
      <c r="O678" s="78" t="s">
        <v>2935</v>
      </c>
      <c r="P678" s="359" t="s">
        <v>3217</v>
      </c>
      <c r="Q678" s="359"/>
      <c r="R678" s="78" t="s">
        <v>3952</v>
      </c>
    </row>
    <row r="679" spans="1:18" ht="25.5" hidden="1">
      <c r="A679" s="70">
        <f t="shared" si="11"/>
        <v>636</v>
      </c>
      <c r="B679" s="70"/>
      <c r="C679" s="70"/>
      <c r="D679" s="70">
        <v>1</v>
      </c>
      <c r="E679" s="70"/>
      <c r="F679" s="70" t="s">
        <v>2388</v>
      </c>
      <c r="G679" s="70" t="s">
        <v>485</v>
      </c>
      <c r="H679" s="88" t="s">
        <v>748</v>
      </c>
      <c r="I679" s="73" t="s">
        <v>2621</v>
      </c>
      <c r="J679" s="70">
        <v>130</v>
      </c>
      <c r="K679" s="70"/>
      <c r="L679" s="70" t="s">
        <v>49</v>
      </c>
      <c r="M679" s="70"/>
      <c r="N679" s="73" t="s">
        <v>2622</v>
      </c>
      <c r="O679" s="73" t="s">
        <v>2623</v>
      </c>
      <c r="P679" s="149" t="s">
        <v>3217</v>
      </c>
      <c r="Q679" s="149"/>
      <c r="R679" s="151" t="s">
        <v>3351</v>
      </c>
    </row>
    <row r="680" spans="1:18" ht="38.25" hidden="1">
      <c r="A680" s="70">
        <f t="shared" si="11"/>
        <v>637</v>
      </c>
      <c r="B680" s="70"/>
      <c r="C680" s="70"/>
      <c r="D680" s="70">
        <v>1</v>
      </c>
      <c r="E680" s="70"/>
      <c r="F680" s="70" t="s">
        <v>249</v>
      </c>
      <c r="G680" s="70" t="s">
        <v>250</v>
      </c>
      <c r="H680" s="74">
        <v>7</v>
      </c>
      <c r="I680" s="70" t="s">
        <v>258</v>
      </c>
      <c r="J680" s="70">
        <v>131</v>
      </c>
      <c r="K680" s="70" t="s">
        <v>259</v>
      </c>
      <c r="L680" s="70" t="s">
        <v>49</v>
      </c>
      <c r="M680" s="70" t="s">
        <v>63</v>
      </c>
      <c r="N680" s="73" t="s">
        <v>260</v>
      </c>
      <c r="O680" s="73" t="s">
        <v>261</v>
      </c>
      <c r="P680" s="149" t="s">
        <v>3197</v>
      </c>
      <c r="Q680" s="149"/>
      <c r="R680" s="151" t="s">
        <v>3253</v>
      </c>
    </row>
    <row r="681" spans="1:18" ht="38.25" hidden="1">
      <c r="A681" s="70">
        <f t="shared" si="11"/>
        <v>638</v>
      </c>
      <c r="B681" s="70"/>
      <c r="C681" s="70"/>
      <c r="D681" s="70">
        <v>1</v>
      </c>
      <c r="E681" s="70"/>
      <c r="F681" s="70" t="s">
        <v>483</v>
      </c>
      <c r="G681" s="70" t="s">
        <v>484</v>
      </c>
      <c r="H681" s="88">
        <v>7</v>
      </c>
      <c r="I681" s="70" t="s">
        <v>751</v>
      </c>
      <c r="J681" s="70">
        <v>131</v>
      </c>
      <c r="K681" s="70">
        <v>33</v>
      </c>
      <c r="L681" s="70" t="s">
        <v>49</v>
      </c>
      <c r="M681" s="70" t="s">
        <v>485</v>
      </c>
      <c r="N681" s="73" t="s">
        <v>752</v>
      </c>
      <c r="O681" s="73" t="s">
        <v>753</v>
      </c>
      <c r="P681" s="149" t="s">
        <v>3159</v>
      </c>
      <c r="Q681" s="149"/>
      <c r="R681" s="151" t="s">
        <v>3166</v>
      </c>
    </row>
    <row r="682" spans="1:18" ht="38.25" hidden="1">
      <c r="A682" s="70">
        <f t="shared" si="11"/>
        <v>639</v>
      </c>
      <c r="B682" s="70"/>
      <c r="C682" s="70"/>
      <c r="D682" s="70">
        <v>1</v>
      </c>
      <c r="E682" s="70"/>
      <c r="F682" s="70" t="s">
        <v>483</v>
      </c>
      <c r="G682" s="70" t="s">
        <v>484</v>
      </c>
      <c r="H682" s="88">
        <v>7</v>
      </c>
      <c r="I682" s="70" t="s">
        <v>258</v>
      </c>
      <c r="J682" s="70">
        <v>131</v>
      </c>
      <c r="K682" s="70">
        <v>46</v>
      </c>
      <c r="L682" s="70" t="s">
        <v>49</v>
      </c>
      <c r="M682" s="70" t="s">
        <v>485</v>
      </c>
      <c r="N682" s="73" t="s">
        <v>754</v>
      </c>
      <c r="O682" s="73" t="s">
        <v>755</v>
      </c>
      <c r="P682" s="149" t="s">
        <v>3197</v>
      </c>
      <c r="Q682" s="149"/>
      <c r="R682" s="151" t="s">
        <v>3393</v>
      </c>
    </row>
    <row r="683" spans="1:18" ht="89.25" hidden="1">
      <c r="A683" s="70">
        <f t="shared" si="11"/>
        <v>640</v>
      </c>
      <c r="B683" s="70"/>
      <c r="C683" s="70"/>
      <c r="D683" s="70">
        <v>1</v>
      </c>
      <c r="E683" s="70"/>
      <c r="F683" s="70" t="s">
        <v>1582</v>
      </c>
      <c r="G683" s="70" t="s">
        <v>149</v>
      </c>
      <c r="H683" s="74">
        <v>7</v>
      </c>
      <c r="I683" s="70" t="s">
        <v>258</v>
      </c>
      <c r="J683" s="70">
        <v>131</v>
      </c>
      <c r="K683" s="70">
        <v>45</v>
      </c>
      <c r="L683" s="70" t="s">
        <v>49</v>
      </c>
      <c r="M683" s="70" t="s">
        <v>1583</v>
      </c>
      <c r="N683" s="73" t="s">
        <v>1681</v>
      </c>
      <c r="O683" s="73" t="s">
        <v>1682</v>
      </c>
      <c r="P683" s="149" t="s">
        <v>3159</v>
      </c>
      <c r="Q683" s="149"/>
      <c r="R683" s="73" t="s">
        <v>1682</v>
      </c>
    </row>
    <row r="684" spans="1:18" ht="38.25" hidden="1">
      <c r="A684" s="70">
        <f t="shared" si="11"/>
        <v>641</v>
      </c>
      <c r="B684" s="70"/>
      <c r="C684" s="70"/>
      <c r="D684" s="70">
        <v>1</v>
      </c>
      <c r="E684" s="70"/>
      <c r="F684" s="70" t="s">
        <v>2388</v>
      </c>
      <c r="G684" s="70" t="s">
        <v>485</v>
      </c>
      <c r="H684" s="88" t="s">
        <v>751</v>
      </c>
      <c r="I684" s="73" t="s">
        <v>2624</v>
      </c>
      <c r="J684" s="70">
        <v>131</v>
      </c>
      <c r="K684" s="70"/>
      <c r="L684" s="70" t="s">
        <v>49</v>
      </c>
      <c r="M684" s="70"/>
      <c r="N684" s="73" t="s">
        <v>2625</v>
      </c>
      <c r="O684" s="73" t="s">
        <v>2626</v>
      </c>
      <c r="P684" s="149" t="s">
        <v>3159</v>
      </c>
      <c r="Q684" s="149"/>
      <c r="R684" s="151" t="s">
        <v>3161</v>
      </c>
    </row>
    <row r="685" spans="1:18" ht="173.25" hidden="1">
      <c r="A685" s="70">
        <f t="shared" si="11"/>
        <v>642</v>
      </c>
      <c r="B685" s="70"/>
      <c r="C685" s="70"/>
      <c r="D685" s="70">
        <v>1</v>
      </c>
      <c r="E685" s="70"/>
      <c r="F685" s="70" t="s">
        <v>1683</v>
      </c>
      <c r="G685" s="70" t="s">
        <v>484</v>
      </c>
      <c r="H685" s="74">
        <v>7</v>
      </c>
      <c r="I685" s="70" t="s">
        <v>751</v>
      </c>
      <c r="J685" s="70">
        <v>131</v>
      </c>
      <c r="K685" s="70"/>
      <c r="L685" s="70" t="s">
        <v>1685</v>
      </c>
      <c r="M685" s="70"/>
      <c r="N685" s="160" t="s">
        <v>1723</v>
      </c>
      <c r="O685" s="78" t="s">
        <v>1724</v>
      </c>
      <c r="P685" s="149" t="s">
        <v>3197</v>
      </c>
      <c r="Q685" s="149"/>
      <c r="R685" s="151" t="s">
        <v>3254</v>
      </c>
    </row>
    <row r="686" spans="1:18" ht="409.5" hidden="1">
      <c r="A686" s="70">
        <f t="shared" si="11"/>
        <v>643</v>
      </c>
      <c r="B686" s="70"/>
      <c r="C686" s="70"/>
      <c r="D686" s="70">
        <v>1</v>
      </c>
      <c r="E686" s="70"/>
      <c r="F686" s="70" t="s">
        <v>1683</v>
      </c>
      <c r="G686" s="70" t="s">
        <v>484</v>
      </c>
      <c r="H686" s="74">
        <v>7</v>
      </c>
      <c r="I686" s="70" t="s">
        <v>1725</v>
      </c>
      <c r="J686" s="70">
        <v>131</v>
      </c>
      <c r="K686" s="70"/>
      <c r="L686" s="70" t="s">
        <v>1685</v>
      </c>
      <c r="M686" s="70"/>
      <c r="N686" s="160" t="s">
        <v>1726</v>
      </c>
      <c r="O686" s="78" t="s">
        <v>1727</v>
      </c>
      <c r="P686" s="149" t="s">
        <v>3197</v>
      </c>
      <c r="Q686" s="149"/>
      <c r="R686" s="151" t="s">
        <v>3258</v>
      </c>
    </row>
    <row r="687" spans="1:18" ht="236.25" hidden="1">
      <c r="A687" s="70">
        <f t="shared" si="11"/>
        <v>644</v>
      </c>
      <c r="B687" s="70"/>
      <c r="C687" s="70"/>
      <c r="D687" s="70">
        <v>1</v>
      </c>
      <c r="E687" s="70"/>
      <c r="F687" s="70" t="s">
        <v>1683</v>
      </c>
      <c r="G687" s="70" t="s">
        <v>484</v>
      </c>
      <c r="H687" s="74">
        <v>7</v>
      </c>
      <c r="I687" s="70" t="s">
        <v>1725</v>
      </c>
      <c r="J687" s="70">
        <v>131</v>
      </c>
      <c r="K687" s="70"/>
      <c r="L687" s="70" t="s">
        <v>1685</v>
      </c>
      <c r="M687" s="70"/>
      <c r="N687" s="160" t="s">
        <v>1733</v>
      </c>
      <c r="O687" s="78" t="s">
        <v>1734</v>
      </c>
      <c r="P687" s="149" t="s">
        <v>3197</v>
      </c>
      <c r="Q687" s="149"/>
      <c r="R687" s="151" t="s">
        <v>3306</v>
      </c>
    </row>
    <row r="688" spans="1:18" ht="76.5" hidden="1">
      <c r="A688" s="70">
        <f t="shared" si="11"/>
        <v>645</v>
      </c>
      <c r="B688" s="70"/>
      <c r="C688" s="70"/>
      <c r="D688" s="70">
        <v>1</v>
      </c>
      <c r="E688" s="70"/>
      <c r="F688" s="376" t="s">
        <v>1474</v>
      </c>
      <c r="G688" s="376"/>
      <c r="H688" s="377">
        <v>7</v>
      </c>
      <c r="I688" s="376" t="s">
        <v>1533</v>
      </c>
      <c r="J688" s="376">
        <v>132</v>
      </c>
      <c r="K688" s="376">
        <v>18</v>
      </c>
      <c r="L688" s="376" t="s">
        <v>1023</v>
      </c>
      <c r="M688" s="376"/>
      <c r="N688" s="378" t="s">
        <v>1534</v>
      </c>
      <c r="O688" s="378" t="s">
        <v>1535</v>
      </c>
      <c r="P688" s="149" t="s">
        <v>3197</v>
      </c>
      <c r="Q688" s="149"/>
      <c r="R688" s="78" t="s">
        <v>3952</v>
      </c>
    </row>
    <row r="689" spans="1:18" ht="76.5" hidden="1">
      <c r="A689" s="70">
        <f t="shared" si="11"/>
        <v>646</v>
      </c>
      <c r="B689" s="70"/>
      <c r="C689" s="70"/>
      <c r="D689" s="70">
        <v>1</v>
      </c>
      <c r="E689" s="70"/>
      <c r="F689" s="70" t="s">
        <v>1582</v>
      </c>
      <c r="G689" s="70" t="s">
        <v>149</v>
      </c>
      <c r="H689" s="74">
        <v>7</v>
      </c>
      <c r="I689" s="70" t="s">
        <v>1677</v>
      </c>
      <c r="J689" s="70">
        <v>132</v>
      </c>
      <c r="K689" s="87" t="s">
        <v>1678</v>
      </c>
      <c r="L689" s="70" t="s">
        <v>49</v>
      </c>
      <c r="M689" s="70" t="s">
        <v>1583</v>
      </c>
      <c r="N689" s="73" t="s">
        <v>1679</v>
      </c>
      <c r="O689" s="73" t="s">
        <v>1680</v>
      </c>
      <c r="P689" s="149" t="s">
        <v>3197</v>
      </c>
      <c r="Q689" s="149"/>
      <c r="R689" s="73" t="s">
        <v>3453</v>
      </c>
    </row>
    <row r="690" spans="1:18" ht="76.5" hidden="1">
      <c r="A690" s="70">
        <f t="shared" si="11"/>
        <v>647</v>
      </c>
      <c r="B690" s="70"/>
      <c r="C690" s="70"/>
      <c r="D690" s="70">
        <v>1</v>
      </c>
      <c r="E690" s="70"/>
      <c r="F690" s="70" t="s">
        <v>1582</v>
      </c>
      <c r="G690" s="70" t="s">
        <v>149</v>
      </c>
      <c r="H690" s="74">
        <v>7</v>
      </c>
      <c r="I690" s="70" t="s">
        <v>129</v>
      </c>
      <c r="J690" s="70">
        <v>133</v>
      </c>
      <c r="K690" s="87" t="s">
        <v>1115</v>
      </c>
      <c r="L690" s="70" t="s">
        <v>49</v>
      </c>
      <c r="M690" s="70" t="s">
        <v>1583</v>
      </c>
      <c r="N690" s="73" t="s">
        <v>1669</v>
      </c>
      <c r="O690" s="73" t="s">
        <v>1670</v>
      </c>
      <c r="P690" s="149" t="s">
        <v>3197</v>
      </c>
      <c r="Q690" s="149"/>
      <c r="R690" s="73" t="s">
        <v>3427</v>
      </c>
    </row>
    <row r="691" spans="1:18" ht="25.5" hidden="1">
      <c r="A691" s="70">
        <f t="shared" si="11"/>
        <v>648</v>
      </c>
      <c r="B691" s="70"/>
      <c r="C691" s="70"/>
      <c r="D691" s="70">
        <v>1</v>
      </c>
      <c r="E691" s="70"/>
      <c r="F691" s="70" t="s">
        <v>1582</v>
      </c>
      <c r="G691" s="70" t="s">
        <v>149</v>
      </c>
      <c r="H691" s="74">
        <v>7</v>
      </c>
      <c r="I691" s="70" t="s">
        <v>129</v>
      </c>
      <c r="J691" s="70">
        <v>133</v>
      </c>
      <c r="K691" s="87" t="s">
        <v>1671</v>
      </c>
      <c r="L691" s="70" t="s">
        <v>49</v>
      </c>
      <c r="M691" s="70" t="s">
        <v>1583</v>
      </c>
      <c r="N691" s="73" t="s">
        <v>1672</v>
      </c>
      <c r="O691" s="73" t="s">
        <v>1673</v>
      </c>
      <c r="P691" s="149" t="s">
        <v>3197</v>
      </c>
      <c r="Q691" s="149"/>
      <c r="R691" s="73" t="s">
        <v>3385</v>
      </c>
    </row>
    <row r="692" spans="1:18" ht="25.5" hidden="1">
      <c r="A692" s="70">
        <f t="shared" si="11"/>
        <v>649</v>
      </c>
      <c r="B692" s="70"/>
      <c r="C692" s="70"/>
      <c r="D692" s="70">
        <v>1</v>
      </c>
      <c r="E692" s="70"/>
      <c r="F692" s="70" t="s">
        <v>1582</v>
      </c>
      <c r="G692" s="70" t="s">
        <v>149</v>
      </c>
      <c r="H692" s="74">
        <v>7</v>
      </c>
      <c r="I692" s="70" t="s">
        <v>1674</v>
      </c>
      <c r="J692" s="70">
        <v>133</v>
      </c>
      <c r="K692" s="87" t="s">
        <v>1675</v>
      </c>
      <c r="L692" s="70" t="s">
        <v>49</v>
      </c>
      <c r="M692" s="70" t="s">
        <v>1583</v>
      </c>
      <c r="N692" s="73" t="s">
        <v>1672</v>
      </c>
      <c r="O692" s="73" t="s">
        <v>1676</v>
      </c>
      <c r="P692" s="149" t="s">
        <v>3197</v>
      </c>
      <c r="Q692" s="149"/>
      <c r="R692" s="73" t="s">
        <v>3386</v>
      </c>
    </row>
    <row r="693" spans="1:18" ht="76.5" hidden="1">
      <c r="A693" s="70">
        <f t="shared" si="11"/>
        <v>650</v>
      </c>
      <c r="B693" s="70"/>
      <c r="C693" s="70"/>
      <c r="D693" s="70">
        <v>1</v>
      </c>
      <c r="E693" s="70"/>
      <c r="F693" s="70" t="s">
        <v>1582</v>
      </c>
      <c r="G693" s="70" t="s">
        <v>149</v>
      </c>
      <c r="H693" s="74">
        <v>7</v>
      </c>
      <c r="I693" s="70" t="s">
        <v>1642</v>
      </c>
      <c r="J693" s="87">
        <v>136</v>
      </c>
      <c r="K693" s="87" t="s">
        <v>1643</v>
      </c>
      <c r="L693" s="70" t="s">
        <v>49</v>
      </c>
      <c r="M693" s="70" t="s">
        <v>1583</v>
      </c>
      <c r="N693" s="73" t="s">
        <v>1644</v>
      </c>
      <c r="O693" s="73" t="s">
        <v>1645</v>
      </c>
      <c r="P693" s="149" t="s">
        <v>3197</v>
      </c>
      <c r="Q693" s="149"/>
      <c r="R693" s="151" t="s">
        <v>3292</v>
      </c>
    </row>
    <row r="694" spans="1:18" ht="73.5" hidden="1" customHeight="1">
      <c r="A694" s="70">
        <f t="shared" si="11"/>
        <v>651</v>
      </c>
      <c r="B694" s="70"/>
      <c r="C694" s="70"/>
      <c r="D694" s="70">
        <v>1</v>
      </c>
      <c r="E694" s="70"/>
      <c r="F694" s="70" t="s">
        <v>2388</v>
      </c>
      <c r="G694" s="70" t="s">
        <v>485</v>
      </c>
      <c r="H694" s="88" t="s">
        <v>1728</v>
      </c>
      <c r="I694" s="73"/>
      <c r="J694" s="70">
        <v>136</v>
      </c>
      <c r="K694" s="70"/>
      <c r="L694" s="70" t="s">
        <v>49</v>
      </c>
      <c r="M694" s="70"/>
      <c r="N694" s="73" t="s">
        <v>2627</v>
      </c>
      <c r="O694" s="73" t="s">
        <v>2628</v>
      </c>
      <c r="P694" s="149" t="s">
        <v>3199</v>
      </c>
      <c r="Q694" s="149"/>
      <c r="R694" s="73" t="s">
        <v>3284</v>
      </c>
    </row>
    <row r="695" spans="1:18" ht="64.5" hidden="1" customHeight="1">
      <c r="A695" s="70">
        <f t="shared" si="11"/>
        <v>652</v>
      </c>
      <c r="B695" s="70"/>
      <c r="C695" s="70"/>
      <c r="D695" s="70">
        <v>1</v>
      </c>
      <c r="E695" s="70"/>
      <c r="F695" s="70" t="s">
        <v>483</v>
      </c>
      <c r="G695" s="70" t="s">
        <v>484</v>
      </c>
      <c r="H695" s="88">
        <v>7</v>
      </c>
      <c r="I695" s="70" t="s">
        <v>757</v>
      </c>
      <c r="J695" s="70">
        <v>137</v>
      </c>
      <c r="K695" s="70">
        <v>21</v>
      </c>
      <c r="L695" s="70" t="s">
        <v>49</v>
      </c>
      <c r="M695" s="70" t="s">
        <v>485</v>
      </c>
      <c r="N695" s="73" t="s">
        <v>758</v>
      </c>
      <c r="O695" s="73" t="s">
        <v>759</v>
      </c>
      <c r="P695" s="149" t="s">
        <v>3197</v>
      </c>
      <c r="Q695" s="149"/>
      <c r="R695" s="73" t="s">
        <v>3363</v>
      </c>
    </row>
    <row r="696" spans="1:18" ht="89.25" hidden="1">
      <c r="A696" s="70">
        <f t="shared" si="11"/>
        <v>653</v>
      </c>
      <c r="B696" s="70"/>
      <c r="C696" s="70"/>
      <c r="D696" s="70">
        <v>1</v>
      </c>
      <c r="E696" s="70"/>
      <c r="F696" s="70" t="s">
        <v>249</v>
      </c>
      <c r="G696" s="70" t="s">
        <v>250</v>
      </c>
      <c r="H696" s="74">
        <v>7</v>
      </c>
      <c r="I696" s="70" t="s">
        <v>265</v>
      </c>
      <c r="J696" s="70">
        <v>139</v>
      </c>
      <c r="K696" s="70"/>
      <c r="L696" s="70" t="s">
        <v>49</v>
      </c>
      <c r="M696" s="70" t="s">
        <v>63</v>
      </c>
      <c r="N696" s="73" t="s">
        <v>266</v>
      </c>
      <c r="O696" s="73" t="s">
        <v>267</v>
      </c>
      <c r="P696" s="149" t="s">
        <v>3197</v>
      </c>
      <c r="Q696" s="149"/>
      <c r="R696" s="73" t="s">
        <v>3408</v>
      </c>
    </row>
    <row r="697" spans="1:18" ht="237.75" hidden="1" customHeight="1">
      <c r="A697" s="70">
        <f t="shared" si="11"/>
        <v>654</v>
      </c>
      <c r="B697" s="70"/>
      <c r="C697" s="70"/>
      <c r="D697" s="70">
        <v>1</v>
      </c>
      <c r="E697" s="70"/>
      <c r="F697" s="70" t="s">
        <v>1683</v>
      </c>
      <c r="G697" s="70" t="s">
        <v>484</v>
      </c>
      <c r="H697" s="74">
        <v>7</v>
      </c>
      <c r="I697" s="70" t="s">
        <v>1728</v>
      </c>
      <c r="J697" s="70">
        <v>139</v>
      </c>
      <c r="K697" s="70"/>
      <c r="L697" s="70" t="s">
        <v>1685</v>
      </c>
      <c r="M697" s="70"/>
      <c r="N697" s="160" t="s">
        <v>1729</v>
      </c>
      <c r="O697" s="78" t="s">
        <v>1730</v>
      </c>
      <c r="P697" s="149" t="s">
        <v>3197</v>
      </c>
      <c r="Q697" s="149"/>
      <c r="R697" s="73" t="s">
        <v>3407</v>
      </c>
    </row>
    <row r="698" spans="1:18" ht="102" hidden="1">
      <c r="A698" s="70">
        <f t="shared" si="11"/>
        <v>655</v>
      </c>
      <c r="B698" s="70"/>
      <c r="C698" s="70"/>
      <c r="D698" s="70">
        <v>1</v>
      </c>
      <c r="E698" s="70"/>
      <c r="F698" s="70" t="s">
        <v>249</v>
      </c>
      <c r="G698" s="70" t="s">
        <v>250</v>
      </c>
      <c r="H698" s="74">
        <v>7</v>
      </c>
      <c r="I698" s="70" t="s">
        <v>265</v>
      </c>
      <c r="J698" s="70">
        <v>140</v>
      </c>
      <c r="K698" s="70"/>
      <c r="L698" s="70" t="s">
        <v>49</v>
      </c>
      <c r="M698" s="70" t="s">
        <v>63</v>
      </c>
      <c r="N698" s="73" t="s">
        <v>268</v>
      </c>
      <c r="O698" s="73" t="s">
        <v>269</v>
      </c>
      <c r="P698" s="149" t="s">
        <v>3197</v>
      </c>
      <c r="Q698" s="149"/>
      <c r="R698" s="73" t="s">
        <v>3408</v>
      </c>
    </row>
    <row r="699" spans="1:18" ht="63.75" hidden="1">
      <c r="A699" s="70">
        <f t="shared" si="11"/>
        <v>656</v>
      </c>
      <c r="B699" s="70"/>
      <c r="C699" s="70"/>
      <c r="D699" s="70">
        <v>1</v>
      </c>
      <c r="E699" s="70"/>
      <c r="F699" s="70" t="s">
        <v>483</v>
      </c>
      <c r="G699" s="70" t="s">
        <v>484</v>
      </c>
      <c r="H699" s="88">
        <v>7</v>
      </c>
      <c r="I699" s="70" t="s">
        <v>265</v>
      </c>
      <c r="J699" s="70">
        <v>140</v>
      </c>
      <c r="K699" s="70">
        <v>1</v>
      </c>
      <c r="L699" s="70" t="s">
        <v>49</v>
      </c>
      <c r="M699" s="70" t="s">
        <v>485</v>
      </c>
      <c r="N699" s="73" t="s">
        <v>760</v>
      </c>
      <c r="O699" s="73" t="s">
        <v>761</v>
      </c>
      <c r="P699" s="149" t="s">
        <v>3197</v>
      </c>
      <c r="Q699" s="149"/>
      <c r="R699" s="73" t="s">
        <v>3408</v>
      </c>
    </row>
    <row r="700" spans="1:18" ht="25.5" hidden="1">
      <c r="A700" s="70">
        <f t="shared" si="11"/>
        <v>657</v>
      </c>
      <c r="B700" s="70"/>
      <c r="C700" s="70"/>
      <c r="D700" s="70">
        <v>1</v>
      </c>
      <c r="E700" s="70"/>
      <c r="F700" s="70" t="s">
        <v>483</v>
      </c>
      <c r="G700" s="70" t="s">
        <v>484</v>
      </c>
      <c r="H700" s="88">
        <v>7</v>
      </c>
      <c r="I700" s="70" t="s">
        <v>816</v>
      </c>
      <c r="J700" s="70">
        <v>140</v>
      </c>
      <c r="K700" s="70">
        <v>49</v>
      </c>
      <c r="L700" s="70" t="s">
        <v>49</v>
      </c>
      <c r="M700" s="70" t="s">
        <v>485</v>
      </c>
      <c r="N700" s="73" t="s">
        <v>561</v>
      </c>
      <c r="O700" s="73" t="s">
        <v>817</v>
      </c>
      <c r="P700" s="161" t="s">
        <v>3059</v>
      </c>
      <c r="Q700" s="161"/>
      <c r="R700" s="73" t="s">
        <v>3060</v>
      </c>
    </row>
    <row r="701" spans="1:18" ht="173.25" hidden="1">
      <c r="A701" s="70">
        <f t="shared" si="11"/>
        <v>658</v>
      </c>
      <c r="B701" s="70"/>
      <c r="C701" s="70"/>
      <c r="D701" s="70">
        <v>1</v>
      </c>
      <c r="E701" s="70"/>
      <c r="F701" s="70" t="s">
        <v>1683</v>
      </c>
      <c r="G701" s="70" t="s">
        <v>484</v>
      </c>
      <c r="H701" s="74">
        <v>7</v>
      </c>
      <c r="I701" s="70" t="s">
        <v>1728</v>
      </c>
      <c r="J701" s="70">
        <v>140</v>
      </c>
      <c r="K701" s="70"/>
      <c r="L701" s="70" t="s">
        <v>1685</v>
      </c>
      <c r="M701" s="70"/>
      <c r="N701" s="160" t="s">
        <v>1731</v>
      </c>
      <c r="O701" s="78" t="s">
        <v>1732</v>
      </c>
      <c r="P701" s="149" t="s">
        <v>3197</v>
      </c>
      <c r="Q701" s="149"/>
      <c r="R701" s="73" t="s">
        <v>3310</v>
      </c>
    </row>
    <row r="702" spans="1:18" ht="25.5" hidden="1">
      <c r="A702" s="70">
        <f t="shared" si="11"/>
        <v>659</v>
      </c>
      <c r="B702" s="70"/>
      <c r="C702" s="70"/>
      <c r="D702" s="70">
        <v>1</v>
      </c>
      <c r="E702" s="70"/>
      <c r="F702" s="70" t="s">
        <v>249</v>
      </c>
      <c r="G702" s="70" t="s">
        <v>250</v>
      </c>
      <c r="H702" s="74">
        <v>7</v>
      </c>
      <c r="I702" s="70" t="s">
        <v>262</v>
      </c>
      <c r="J702" s="70">
        <v>142</v>
      </c>
      <c r="K702" s="70"/>
      <c r="L702" s="70" t="s">
        <v>49</v>
      </c>
      <c r="M702" s="70" t="s">
        <v>63</v>
      </c>
      <c r="N702" s="73" t="s">
        <v>263</v>
      </c>
      <c r="O702" s="73" t="s">
        <v>264</v>
      </c>
      <c r="P702" s="161" t="s">
        <v>3059</v>
      </c>
      <c r="Q702" s="161"/>
      <c r="R702" s="73" t="s">
        <v>3060</v>
      </c>
    </row>
    <row r="703" spans="1:18" ht="51" hidden="1">
      <c r="A703" s="70">
        <f t="shared" si="11"/>
        <v>660</v>
      </c>
      <c r="B703" s="70"/>
      <c r="C703" s="70"/>
      <c r="D703" s="70">
        <v>1</v>
      </c>
      <c r="E703" s="70"/>
      <c r="F703" s="376" t="s">
        <v>1474</v>
      </c>
      <c r="G703" s="376"/>
      <c r="H703" s="377">
        <v>7</v>
      </c>
      <c r="I703" s="376" t="s">
        <v>1536</v>
      </c>
      <c r="J703" s="376">
        <v>142</v>
      </c>
      <c r="K703" s="376">
        <v>10</v>
      </c>
      <c r="L703" s="376" t="s">
        <v>1023</v>
      </c>
      <c r="M703" s="376"/>
      <c r="N703" s="378" t="s">
        <v>1537</v>
      </c>
      <c r="O703" s="378" t="s">
        <v>1538</v>
      </c>
      <c r="P703" s="149" t="s">
        <v>3197</v>
      </c>
      <c r="Q703" s="149"/>
      <c r="R703" s="78" t="s">
        <v>3952</v>
      </c>
    </row>
    <row r="704" spans="1:18" hidden="1">
      <c r="A704" s="70">
        <f t="shared" si="11"/>
        <v>661</v>
      </c>
      <c r="B704" s="70"/>
      <c r="C704" s="70"/>
      <c r="D704" s="70">
        <v>1</v>
      </c>
      <c r="E704" s="70"/>
      <c r="F704" s="70" t="s">
        <v>483</v>
      </c>
      <c r="G704" s="15" t="s">
        <v>484</v>
      </c>
      <c r="H704" s="88">
        <v>7</v>
      </c>
      <c r="I704" s="70" t="s">
        <v>765</v>
      </c>
      <c r="J704" s="70">
        <v>144</v>
      </c>
      <c r="K704" s="70">
        <v>16</v>
      </c>
      <c r="L704" s="70" t="s">
        <v>49</v>
      </c>
      <c r="M704" s="15" t="s">
        <v>485</v>
      </c>
      <c r="N704" s="73" t="s">
        <v>766</v>
      </c>
      <c r="O704" s="73" t="s">
        <v>767</v>
      </c>
      <c r="P704" s="161" t="s">
        <v>3059</v>
      </c>
      <c r="Q704" s="161"/>
      <c r="R704" s="73" t="s">
        <v>3104</v>
      </c>
    </row>
    <row r="705" spans="1:19" ht="38.25" hidden="1">
      <c r="A705" s="70">
        <f t="shared" si="11"/>
        <v>662</v>
      </c>
      <c r="B705" s="70"/>
      <c r="C705" s="70"/>
      <c r="D705" s="70">
        <v>1</v>
      </c>
      <c r="E705" s="70"/>
      <c r="F705" s="70" t="s">
        <v>483</v>
      </c>
      <c r="G705" s="70" t="s">
        <v>484</v>
      </c>
      <c r="H705" s="88">
        <v>7</v>
      </c>
      <c r="I705" s="70" t="s">
        <v>765</v>
      </c>
      <c r="J705" s="70">
        <v>144</v>
      </c>
      <c r="K705" s="70">
        <v>19</v>
      </c>
      <c r="L705" s="70" t="s">
        <v>49</v>
      </c>
      <c r="M705" s="70" t="s">
        <v>485</v>
      </c>
      <c r="N705" s="73" t="s">
        <v>768</v>
      </c>
      <c r="O705" s="73" t="s">
        <v>630</v>
      </c>
      <c r="P705" s="149" t="s">
        <v>3197</v>
      </c>
      <c r="Q705" s="149"/>
      <c r="R705" s="73" t="s">
        <v>3377</v>
      </c>
    </row>
    <row r="706" spans="1:19" ht="25.5" hidden="1">
      <c r="A706" s="70">
        <f t="shared" si="11"/>
        <v>663</v>
      </c>
      <c r="B706" s="70"/>
      <c r="C706" s="70"/>
      <c r="D706" s="70">
        <v>1</v>
      </c>
      <c r="E706" s="70"/>
      <c r="F706" s="70" t="s">
        <v>483</v>
      </c>
      <c r="G706" s="70" t="s">
        <v>484</v>
      </c>
      <c r="H706" s="88">
        <v>7</v>
      </c>
      <c r="I706" s="70" t="s">
        <v>769</v>
      </c>
      <c r="J706" s="70">
        <v>144</v>
      </c>
      <c r="K706" s="70">
        <v>33</v>
      </c>
      <c r="L706" s="70" t="s">
        <v>49</v>
      </c>
      <c r="M706" s="70" t="s">
        <v>485</v>
      </c>
      <c r="N706" s="73" t="s">
        <v>770</v>
      </c>
      <c r="O706" s="73" t="s">
        <v>771</v>
      </c>
      <c r="P706" s="149" t="s">
        <v>3197</v>
      </c>
      <c r="Q706" s="149"/>
      <c r="R706" s="73" t="s">
        <v>3259</v>
      </c>
    </row>
    <row r="707" spans="1:19" ht="63.75" hidden="1">
      <c r="A707" s="70">
        <f t="shared" si="11"/>
        <v>664</v>
      </c>
      <c r="B707" s="70"/>
      <c r="C707" s="70"/>
      <c r="D707" s="70">
        <v>1</v>
      </c>
      <c r="E707" s="70"/>
      <c r="F707" s="70" t="s">
        <v>2388</v>
      </c>
      <c r="G707" s="70" t="s">
        <v>485</v>
      </c>
      <c r="H707" s="88" t="s">
        <v>762</v>
      </c>
      <c r="I707" s="73"/>
      <c r="J707" s="70">
        <v>144</v>
      </c>
      <c r="K707" s="70"/>
      <c r="L707" s="70" t="s">
        <v>49</v>
      </c>
      <c r="M707" s="70"/>
      <c r="N707" s="73" t="s">
        <v>2629</v>
      </c>
      <c r="O707" s="73" t="s">
        <v>2630</v>
      </c>
      <c r="P707" s="149" t="s">
        <v>3217</v>
      </c>
      <c r="Q707" s="149"/>
      <c r="R707" s="73" t="s">
        <v>3434</v>
      </c>
    </row>
    <row r="708" spans="1:19" hidden="1">
      <c r="A708" s="70">
        <f t="shared" si="11"/>
        <v>665</v>
      </c>
      <c r="B708" s="70"/>
      <c r="C708" s="70"/>
      <c r="D708" s="70">
        <v>1</v>
      </c>
      <c r="E708" s="70"/>
      <c r="F708" s="70" t="s">
        <v>2388</v>
      </c>
      <c r="G708" s="70" t="s">
        <v>485</v>
      </c>
      <c r="H708" s="88" t="s">
        <v>765</v>
      </c>
      <c r="I708" s="73"/>
      <c r="J708" s="70">
        <v>144</v>
      </c>
      <c r="K708" s="70"/>
      <c r="L708" s="70" t="s">
        <v>49</v>
      </c>
      <c r="M708" s="70"/>
      <c r="N708" s="73" t="s">
        <v>2436</v>
      </c>
      <c r="O708" s="73" t="s">
        <v>2631</v>
      </c>
      <c r="P708" s="161" t="s">
        <v>3059</v>
      </c>
      <c r="Q708" s="161"/>
      <c r="R708" s="73" t="s">
        <v>3060</v>
      </c>
    </row>
    <row r="709" spans="1:19" ht="63.75" hidden="1">
      <c r="A709" s="70">
        <f t="shared" si="11"/>
        <v>666</v>
      </c>
      <c r="B709" s="70"/>
      <c r="C709" s="70"/>
      <c r="D709" s="70">
        <v>1</v>
      </c>
      <c r="E709" s="70"/>
      <c r="F709" s="70" t="s">
        <v>2388</v>
      </c>
      <c r="G709" s="70" t="s">
        <v>485</v>
      </c>
      <c r="H709" s="88" t="s">
        <v>769</v>
      </c>
      <c r="I709" s="73"/>
      <c r="J709" s="70">
        <v>144</v>
      </c>
      <c r="K709" s="70"/>
      <c r="L709" s="70" t="s">
        <v>49</v>
      </c>
      <c r="M709" s="70"/>
      <c r="N709" s="73" t="s">
        <v>2632</v>
      </c>
      <c r="O709" s="73" t="s">
        <v>2633</v>
      </c>
      <c r="P709" s="149" t="s">
        <v>3217</v>
      </c>
      <c r="Q709" s="149"/>
      <c r="R709" s="73" t="s">
        <v>3405</v>
      </c>
    </row>
    <row r="710" spans="1:19" ht="25.5" hidden="1">
      <c r="A710" s="70">
        <f t="shared" si="11"/>
        <v>667</v>
      </c>
      <c r="B710" s="70"/>
      <c r="C710" s="70"/>
      <c r="D710" s="70">
        <v>1</v>
      </c>
      <c r="E710" s="70"/>
      <c r="F710" s="70" t="s">
        <v>483</v>
      </c>
      <c r="G710" s="70" t="s">
        <v>484</v>
      </c>
      <c r="H710" s="88">
        <v>7</v>
      </c>
      <c r="I710" s="70" t="s">
        <v>769</v>
      </c>
      <c r="J710" s="70">
        <v>145</v>
      </c>
      <c r="K710" s="70">
        <v>8</v>
      </c>
      <c r="L710" s="70" t="s">
        <v>49</v>
      </c>
      <c r="M710" s="70" t="s">
        <v>485</v>
      </c>
      <c r="N710" s="73" t="s">
        <v>772</v>
      </c>
      <c r="O710" s="73" t="s">
        <v>773</v>
      </c>
      <c r="P710" s="161" t="s">
        <v>3059</v>
      </c>
      <c r="Q710" s="161"/>
      <c r="R710" s="73" t="s">
        <v>3062</v>
      </c>
    </row>
    <row r="711" spans="1:19" ht="25.5" hidden="1">
      <c r="A711" s="70">
        <f t="shared" si="11"/>
        <v>668</v>
      </c>
      <c r="B711" s="70"/>
      <c r="C711" s="70"/>
      <c r="D711" s="70">
        <v>1</v>
      </c>
      <c r="E711" s="70"/>
      <c r="F711" s="70" t="s">
        <v>483</v>
      </c>
      <c r="G711" s="70" t="s">
        <v>484</v>
      </c>
      <c r="H711" s="88">
        <v>7</v>
      </c>
      <c r="I711" s="70" t="s">
        <v>769</v>
      </c>
      <c r="J711" s="70">
        <v>145</v>
      </c>
      <c r="K711" s="70">
        <v>18</v>
      </c>
      <c r="L711" s="70" t="s">
        <v>49</v>
      </c>
      <c r="M711" s="70" t="s">
        <v>485</v>
      </c>
      <c r="N711" s="73" t="s">
        <v>774</v>
      </c>
      <c r="O711" s="73" t="s">
        <v>775</v>
      </c>
      <c r="P711" s="149" t="s">
        <v>3197</v>
      </c>
      <c r="Q711" s="149"/>
      <c r="R711" s="73" t="s">
        <v>3352</v>
      </c>
    </row>
    <row r="712" spans="1:19" ht="63.75" hidden="1">
      <c r="A712" s="70">
        <f t="shared" si="11"/>
        <v>669</v>
      </c>
      <c r="B712" s="70"/>
      <c r="C712" s="70"/>
      <c r="D712" s="70">
        <v>1</v>
      </c>
      <c r="E712" s="70"/>
      <c r="F712" s="70" t="s">
        <v>2388</v>
      </c>
      <c r="G712" s="70" t="s">
        <v>485</v>
      </c>
      <c r="H712" s="88" t="s">
        <v>769</v>
      </c>
      <c r="I712" s="73"/>
      <c r="J712" s="70">
        <v>145</v>
      </c>
      <c r="K712" s="70"/>
      <c r="L712" s="70" t="s">
        <v>49</v>
      </c>
      <c r="M712" s="70"/>
      <c r="N712" s="73" t="s">
        <v>2634</v>
      </c>
      <c r="O712" s="73" t="s">
        <v>2635</v>
      </c>
      <c r="P712" s="149" t="s">
        <v>3217</v>
      </c>
      <c r="Q712" s="149"/>
      <c r="R712" s="73" t="s">
        <v>3405</v>
      </c>
    </row>
    <row r="713" spans="1:19" ht="38.25" hidden="1">
      <c r="A713" s="77">
        <f t="shared" si="11"/>
        <v>670</v>
      </c>
      <c r="B713" s="77"/>
      <c r="C713" s="77"/>
      <c r="D713" s="77">
        <v>1</v>
      </c>
      <c r="E713" s="77"/>
      <c r="F713" s="77" t="s">
        <v>2388</v>
      </c>
      <c r="G713" s="77" t="s">
        <v>485</v>
      </c>
      <c r="H713" s="74" t="s">
        <v>769</v>
      </c>
      <c r="I713" s="78"/>
      <c r="J713" s="77">
        <v>145</v>
      </c>
      <c r="K713" s="77"/>
      <c r="L713" s="77" t="s">
        <v>49</v>
      </c>
      <c r="M713" s="77"/>
      <c r="N713" s="78" t="s">
        <v>2636</v>
      </c>
      <c r="O713" s="78" t="s">
        <v>2637</v>
      </c>
      <c r="P713" s="359" t="s">
        <v>3217</v>
      </c>
      <c r="Q713" s="359"/>
      <c r="R713" s="78" t="s">
        <v>3335</v>
      </c>
      <c r="S713" s="362"/>
    </row>
    <row r="714" spans="1:19" ht="25.5" hidden="1">
      <c r="A714" s="70">
        <f t="shared" si="11"/>
        <v>671</v>
      </c>
      <c r="B714" s="70"/>
      <c r="C714" s="70"/>
      <c r="D714" s="70">
        <v>1</v>
      </c>
      <c r="E714" s="70"/>
      <c r="F714" s="70" t="s">
        <v>483</v>
      </c>
      <c r="G714" s="70" t="s">
        <v>484</v>
      </c>
      <c r="H714" s="88">
        <v>7</v>
      </c>
      <c r="I714" s="70" t="s">
        <v>769</v>
      </c>
      <c r="J714" s="70">
        <v>146</v>
      </c>
      <c r="K714" s="70">
        <v>43</v>
      </c>
      <c r="L714" s="70" t="s">
        <v>49</v>
      </c>
      <c r="M714" s="70" t="s">
        <v>485</v>
      </c>
      <c r="N714" s="73" t="s">
        <v>772</v>
      </c>
      <c r="O714" s="73" t="s">
        <v>773</v>
      </c>
      <c r="P714" s="161" t="s">
        <v>3059</v>
      </c>
      <c r="Q714" s="161"/>
      <c r="R714" s="73" t="s">
        <v>3062</v>
      </c>
    </row>
    <row r="715" spans="1:19" ht="76.5" hidden="1">
      <c r="A715" s="70">
        <f t="shared" si="11"/>
        <v>672</v>
      </c>
      <c r="B715" s="70"/>
      <c r="C715" s="70"/>
      <c r="D715" s="70">
        <v>1</v>
      </c>
      <c r="E715" s="70"/>
      <c r="F715" s="70" t="s">
        <v>2388</v>
      </c>
      <c r="G715" s="70" t="s">
        <v>485</v>
      </c>
      <c r="H715" s="88" t="s">
        <v>769</v>
      </c>
      <c r="I715" s="73" t="s">
        <v>2638</v>
      </c>
      <c r="J715" s="70">
        <v>146</v>
      </c>
      <c r="K715" s="70"/>
      <c r="L715" s="70" t="s">
        <v>49</v>
      </c>
      <c r="M715" s="70"/>
      <c r="N715" s="73" t="s">
        <v>2639</v>
      </c>
      <c r="O715" s="73" t="s">
        <v>2640</v>
      </c>
      <c r="P715" s="149" t="s">
        <v>3217</v>
      </c>
      <c r="Q715" s="149"/>
      <c r="R715" s="73" t="s">
        <v>3428</v>
      </c>
    </row>
    <row r="716" spans="1:19" ht="76.5" hidden="1">
      <c r="A716" s="70">
        <f t="shared" si="11"/>
        <v>673</v>
      </c>
      <c r="B716" s="70"/>
      <c r="C716" s="70"/>
      <c r="D716" s="70">
        <v>1</v>
      </c>
      <c r="E716" s="70"/>
      <c r="F716" s="70" t="s">
        <v>2388</v>
      </c>
      <c r="G716" s="70" t="s">
        <v>485</v>
      </c>
      <c r="H716" s="88" t="s">
        <v>769</v>
      </c>
      <c r="I716" s="73" t="s">
        <v>2641</v>
      </c>
      <c r="J716" s="70">
        <v>146</v>
      </c>
      <c r="K716" s="70"/>
      <c r="L716" s="70" t="s">
        <v>49</v>
      </c>
      <c r="M716" s="70"/>
      <c r="N716" s="73" t="s">
        <v>2642</v>
      </c>
      <c r="O716" s="78" t="s">
        <v>2643</v>
      </c>
      <c r="P716" s="359" t="s">
        <v>3217</v>
      </c>
      <c r="Q716" s="359"/>
      <c r="R716" s="78" t="s">
        <v>3429</v>
      </c>
      <c r="S716" s="362" t="s">
        <v>3953</v>
      </c>
    </row>
    <row r="717" spans="1:19" ht="25.5" hidden="1">
      <c r="A717" s="70">
        <f t="shared" si="11"/>
        <v>674</v>
      </c>
      <c r="B717" s="70"/>
      <c r="C717" s="70"/>
      <c r="D717" s="70">
        <v>1</v>
      </c>
      <c r="E717" s="70"/>
      <c r="F717" s="70" t="s">
        <v>483</v>
      </c>
      <c r="G717" s="70" t="s">
        <v>484</v>
      </c>
      <c r="H717" s="88">
        <v>7</v>
      </c>
      <c r="I717" s="70" t="s">
        <v>769</v>
      </c>
      <c r="J717" s="70">
        <v>147</v>
      </c>
      <c r="K717" s="70">
        <v>4</v>
      </c>
      <c r="L717" s="70" t="s">
        <v>49</v>
      </c>
      <c r="M717" s="70" t="s">
        <v>485</v>
      </c>
      <c r="N717" s="73" t="s">
        <v>777</v>
      </c>
      <c r="O717" s="73" t="s">
        <v>778</v>
      </c>
      <c r="P717" s="149" t="s">
        <v>3197</v>
      </c>
      <c r="Q717" s="149"/>
      <c r="R717" s="73" t="s">
        <v>3353</v>
      </c>
    </row>
    <row r="718" spans="1:19" ht="25.5" hidden="1">
      <c r="A718" s="70">
        <f t="shared" si="11"/>
        <v>675</v>
      </c>
      <c r="B718" s="70"/>
      <c r="C718" s="70"/>
      <c r="D718" s="70">
        <v>1</v>
      </c>
      <c r="E718" s="70"/>
      <c r="F718" s="70" t="s">
        <v>483</v>
      </c>
      <c r="G718" s="70" t="s">
        <v>484</v>
      </c>
      <c r="H718" s="88">
        <v>7</v>
      </c>
      <c r="I718" s="70" t="s">
        <v>769</v>
      </c>
      <c r="J718" s="70">
        <v>147</v>
      </c>
      <c r="K718" s="70">
        <v>33</v>
      </c>
      <c r="L718" s="70" t="s">
        <v>49</v>
      </c>
      <c r="M718" s="70" t="s">
        <v>485</v>
      </c>
      <c r="N718" s="73" t="s">
        <v>777</v>
      </c>
      <c r="O718" s="73" t="s">
        <v>779</v>
      </c>
      <c r="P718" s="149" t="s">
        <v>3197</v>
      </c>
      <c r="Q718" s="149"/>
      <c r="R718" s="73" t="s">
        <v>3354</v>
      </c>
    </row>
    <row r="719" spans="1:19" ht="242.25" hidden="1">
      <c r="A719" s="70">
        <f t="shared" si="11"/>
        <v>676</v>
      </c>
      <c r="B719" s="70"/>
      <c r="C719" s="70"/>
      <c r="D719" s="70">
        <v>1</v>
      </c>
      <c r="E719" s="70"/>
      <c r="F719" s="70" t="s">
        <v>2388</v>
      </c>
      <c r="G719" s="70" t="s">
        <v>485</v>
      </c>
      <c r="H719" s="88" t="s">
        <v>769</v>
      </c>
      <c r="I719" s="73" t="s">
        <v>2646</v>
      </c>
      <c r="J719" s="70">
        <v>147</v>
      </c>
      <c r="K719" s="70"/>
      <c r="L719" s="70" t="s">
        <v>49</v>
      </c>
      <c r="M719" s="70"/>
      <c r="N719" s="73" t="s">
        <v>2647</v>
      </c>
      <c r="O719" s="73" t="s">
        <v>2648</v>
      </c>
      <c r="P719" s="149" t="s">
        <v>3217</v>
      </c>
      <c r="Q719" s="149"/>
      <c r="R719" s="73" t="s">
        <v>3335</v>
      </c>
      <c r="S719" s="337"/>
    </row>
    <row r="720" spans="1:19" ht="25.5" hidden="1">
      <c r="A720" s="70">
        <f t="shared" si="11"/>
        <v>677</v>
      </c>
      <c r="B720" s="70"/>
      <c r="C720" s="70"/>
      <c r="D720" s="70">
        <v>1</v>
      </c>
      <c r="E720" s="70"/>
      <c r="F720" s="70" t="s">
        <v>2388</v>
      </c>
      <c r="G720" s="70" t="s">
        <v>485</v>
      </c>
      <c r="H720" s="88" t="s">
        <v>2649</v>
      </c>
      <c r="I720" s="73"/>
      <c r="J720" s="70">
        <v>148</v>
      </c>
      <c r="K720" s="70"/>
      <c r="L720" s="70" t="s">
        <v>49</v>
      </c>
      <c r="M720" s="70"/>
      <c r="N720" s="73" t="s">
        <v>2650</v>
      </c>
      <c r="O720" s="73" t="s">
        <v>2651</v>
      </c>
      <c r="P720" s="149" t="s">
        <v>3217</v>
      </c>
      <c r="Q720" s="149"/>
      <c r="R720" s="73" t="s">
        <v>3378</v>
      </c>
    </row>
    <row r="721" spans="1:19" ht="51" hidden="1">
      <c r="A721" s="70">
        <f t="shared" si="11"/>
        <v>678</v>
      </c>
      <c r="B721" s="70"/>
      <c r="C721" s="70"/>
      <c r="D721" s="70">
        <v>1</v>
      </c>
      <c r="E721" s="70"/>
      <c r="F721" s="70" t="s">
        <v>2388</v>
      </c>
      <c r="G721" s="70" t="s">
        <v>485</v>
      </c>
      <c r="H721" s="88" t="s">
        <v>2649</v>
      </c>
      <c r="I721" s="73" t="s">
        <v>2652</v>
      </c>
      <c r="J721" s="70">
        <v>148</v>
      </c>
      <c r="K721" s="70"/>
      <c r="L721" s="70" t="s">
        <v>49</v>
      </c>
      <c r="M721" s="70"/>
      <c r="N721" s="73" t="s">
        <v>2653</v>
      </c>
      <c r="O721" s="73" t="s">
        <v>2654</v>
      </c>
      <c r="P721" s="149" t="s">
        <v>3217</v>
      </c>
      <c r="Q721" s="149"/>
      <c r="R721" s="73" t="s">
        <v>3379</v>
      </c>
    </row>
    <row r="722" spans="1:19" ht="76.5" hidden="1">
      <c r="A722" s="70">
        <f t="shared" si="11"/>
        <v>679</v>
      </c>
      <c r="B722" s="70"/>
      <c r="C722" s="70"/>
      <c r="D722" s="70">
        <v>1</v>
      </c>
      <c r="E722" s="70"/>
      <c r="F722" s="70" t="s">
        <v>2388</v>
      </c>
      <c r="G722" s="70" t="s">
        <v>485</v>
      </c>
      <c r="H722" s="88" t="s">
        <v>2649</v>
      </c>
      <c r="I722" s="73" t="s">
        <v>2652</v>
      </c>
      <c r="J722" s="70">
        <v>148</v>
      </c>
      <c r="K722" s="70"/>
      <c r="L722" s="70" t="s">
        <v>49</v>
      </c>
      <c r="M722" s="70"/>
      <c r="N722" s="73" t="s">
        <v>2655</v>
      </c>
      <c r="O722" s="73" t="s">
        <v>2656</v>
      </c>
      <c r="P722" s="149" t="s">
        <v>3217</v>
      </c>
      <c r="Q722" s="149"/>
      <c r="R722" s="73" t="s">
        <v>3430</v>
      </c>
    </row>
    <row r="723" spans="1:19" ht="25.5" hidden="1">
      <c r="A723" s="70" t="s">
        <v>3053</v>
      </c>
      <c r="B723" s="70"/>
      <c r="C723" s="70"/>
      <c r="D723" s="70">
        <v>1</v>
      </c>
      <c r="E723" s="70"/>
      <c r="F723" s="70" t="s">
        <v>249</v>
      </c>
      <c r="G723" s="70" t="s">
        <v>250</v>
      </c>
      <c r="H723" s="74">
        <v>7</v>
      </c>
      <c r="I723" s="70" t="s">
        <v>253</v>
      </c>
      <c r="J723" s="70">
        <v>148</v>
      </c>
      <c r="K723" s="70"/>
      <c r="L723" s="70" t="s">
        <v>45</v>
      </c>
      <c r="M723" s="70"/>
      <c r="N723" s="73" t="s">
        <v>254</v>
      </c>
      <c r="O723" s="73" t="s">
        <v>255</v>
      </c>
      <c r="P723" s="161" t="s">
        <v>3059</v>
      </c>
      <c r="Q723" s="161"/>
      <c r="R723" s="73" t="s">
        <v>3060</v>
      </c>
    </row>
    <row r="724" spans="1:19" ht="38.25" hidden="1">
      <c r="A724" s="70">
        <f>A722+1</f>
        <v>680</v>
      </c>
      <c r="B724" s="70"/>
      <c r="C724" s="70"/>
      <c r="D724" s="70">
        <v>1</v>
      </c>
      <c r="E724" s="70"/>
      <c r="F724" s="70" t="s">
        <v>483</v>
      </c>
      <c r="G724" s="70" t="s">
        <v>484</v>
      </c>
      <c r="H724" s="88">
        <v>7</v>
      </c>
      <c r="I724" s="70" t="s">
        <v>782</v>
      </c>
      <c r="J724" s="70">
        <v>149</v>
      </c>
      <c r="K724" s="70">
        <v>25</v>
      </c>
      <c r="L724" s="70" t="s">
        <v>49</v>
      </c>
      <c r="M724" s="70" t="s">
        <v>485</v>
      </c>
      <c r="N724" s="73" t="s">
        <v>783</v>
      </c>
      <c r="O724" s="73" t="s">
        <v>784</v>
      </c>
      <c r="P724" s="149" t="s">
        <v>3197</v>
      </c>
      <c r="Q724" s="149"/>
      <c r="R724" s="73" t="s">
        <v>3431</v>
      </c>
    </row>
    <row r="725" spans="1:19" ht="107.25" hidden="1" customHeight="1">
      <c r="A725" s="70">
        <f t="shared" ref="A725:A788" si="12">A724+1</f>
        <v>681</v>
      </c>
      <c r="B725" s="70"/>
      <c r="C725" s="70"/>
      <c r="D725" s="70">
        <v>1</v>
      </c>
      <c r="E725" s="70"/>
      <c r="F725" s="70" t="s">
        <v>1805</v>
      </c>
      <c r="G725" s="70"/>
      <c r="H725" s="74">
        <v>7.3</v>
      </c>
      <c r="I725" s="70"/>
      <c r="J725" s="70">
        <v>149</v>
      </c>
      <c r="K725" s="70"/>
      <c r="L725" s="70" t="s">
        <v>49</v>
      </c>
      <c r="M725" s="70"/>
      <c r="N725" s="73" t="s">
        <v>1870</v>
      </c>
      <c r="O725" s="73" t="s">
        <v>1871</v>
      </c>
      <c r="P725" s="149" t="s">
        <v>3217</v>
      </c>
      <c r="Q725" s="149"/>
      <c r="R725" s="73" t="s">
        <v>3285</v>
      </c>
      <c r="S725" s="337" t="s">
        <v>3286</v>
      </c>
    </row>
    <row r="726" spans="1:19" ht="38.25" hidden="1">
      <c r="A726" s="70" t="s">
        <v>3054</v>
      </c>
      <c r="B726" s="70"/>
      <c r="C726" s="70"/>
      <c r="D726" s="70">
        <v>1</v>
      </c>
      <c r="E726" s="70"/>
      <c r="F726" s="70" t="s">
        <v>249</v>
      </c>
      <c r="G726" s="70" t="s">
        <v>250</v>
      </c>
      <c r="H726" s="74">
        <v>7</v>
      </c>
      <c r="I726" s="70">
        <v>7.3</v>
      </c>
      <c r="J726" s="70">
        <v>149</v>
      </c>
      <c r="K726" s="70"/>
      <c r="L726" s="70" t="s">
        <v>45</v>
      </c>
      <c r="M726" s="70"/>
      <c r="N726" s="73" t="s">
        <v>256</v>
      </c>
      <c r="O726" s="73" t="s">
        <v>257</v>
      </c>
      <c r="P726" s="161" t="s">
        <v>3199</v>
      </c>
      <c r="Q726" s="161"/>
      <c r="R726" s="73" t="s">
        <v>3220</v>
      </c>
    </row>
    <row r="727" spans="1:19" hidden="1">
      <c r="A727" s="70">
        <f>A725+1</f>
        <v>682</v>
      </c>
      <c r="B727" s="70"/>
      <c r="C727" s="70"/>
      <c r="D727" s="70">
        <v>1</v>
      </c>
      <c r="E727" s="70"/>
      <c r="F727" s="70" t="s">
        <v>483</v>
      </c>
      <c r="G727" s="70" t="s">
        <v>484</v>
      </c>
      <c r="H727" s="88">
        <v>7</v>
      </c>
      <c r="I727" s="70">
        <v>7.3</v>
      </c>
      <c r="J727" s="70">
        <v>150</v>
      </c>
      <c r="K727" s="70">
        <v>22</v>
      </c>
      <c r="L727" s="70" t="s">
        <v>49</v>
      </c>
      <c r="M727" s="70" t="s">
        <v>485</v>
      </c>
      <c r="N727" s="73" t="s">
        <v>785</v>
      </c>
      <c r="O727" s="73" t="s">
        <v>786</v>
      </c>
      <c r="P727" s="161" t="s">
        <v>3059</v>
      </c>
      <c r="Q727" s="161"/>
      <c r="R727" s="73" t="s">
        <v>3063</v>
      </c>
    </row>
    <row r="728" spans="1:19" ht="25.5" hidden="1">
      <c r="A728" s="70">
        <f t="shared" si="12"/>
        <v>683</v>
      </c>
      <c r="B728" s="70"/>
      <c r="C728" s="70"/>
      <c r="D728" s="70">
        <v>1</v>
      </c>
      <c r="E728" s="70"/>
      <c r="F728" s="70" t="s">
        <v>483</v>
      </c>
      <c r="G728" s="70" t="s">
        <v>484</v>
      </c>
      <c r="H728" s="88">
        <v>7</v>
      </c>
      <c r="I728" s="70">
        <v>7.3</v>
      </c>
      <c r="J728" s="70">
        <v>150</v>
      </c>
      <c r="K728" s="70">
        <v>25</v>
      </c>
      <c r="L728" s="70" t="s">
        <v>49</v>
      </c>
      <c r="M728" s="70" t="s">
        <v>485</v>
      </c>
      <c r="N728" s="73" t="s">
        <v>787</v>
      </c>
      <c r="O728" s="73" t="s">
        <v>788</v>
      </c>
      <c r="P728" s="161" t="s">
        <v>3199</v>
      </c>
      <c r="Q728" s="161"/>
      <c r="R728" s="73" t="s">
        <v>3221</v>
      </c>
    </row>
    <row r="729" spans="1:19" hidden="1">
      <c r="A729" s="70">
        <f t="shared" si="12"/>
        <v>684</v>
      </c>
      <c r="B729" s="70"/>
      <c r="C729" s="70"/>
      <c r="D729" s="70">
        <v>1</v>
      </c>
      <c r="E729" s="70"/>
      <c r="F729" s="70" t="s">
        <v>483</v>
      </c>
      <c r="G729" s="70" t="s">
        <v>484</v>
      </c>
      <c r="H729" s="88">
        <v>7</v>
      </c>
      <c r="I729" s="70">
        <v>7.3</v>
      </c>
      <c r="J729" s="70">
        <v>150</v>
      </c>
      <c r="K729" s="70">
        <v>32</v>
      </c>
      <c r="L729" s="70" t="s">
        <v>49</v>
      </c>
      <c r="M729" s="70" t="s">
        <v>485</v>
      </c>
      <c r="N729" s="73" t="s">
        <v>789</v>
      </c>
      <c r="O729" s="73" t="s">
        <v>788</v>
      </c>
      <c r="P729" s="161" t="s">
        <v>3199</v>
      </c>
      <c r="Q729" s="161"/>
      <c r="R729" s="73" t="s">
        <v>3222</v>
      </c>
    </row>
    <row r="730" spans="1:19" ht="114.75" hidden="1">
      <c r="A730" s="70">
        <f t="shared" si="12"/>
        <v>685</v>
      </c>
      <c r="B730" s="70"/>
      <c r="C730" s="70"/>
      <c r="D730" s="70">
        <v>1</v>
      </c>
      <c r="E730" s="70"/>
      <c r="F730" s="70" t="s">
        <v>2388</v>
      </c>
      <c r="G730" s="70" t="s">
        <v>485</v>
      </c>
      <c r="H730" s="88" t="s">
        <v>2657</v>
      </c>
      <c r="I730" s="73"/>
      <c r="J730" s="70">
        <v>150</v>
      </c>
      <c r="K730" s="70">
        <v>41</v>
      </c>
      <c r="L730" s="70" t="s">
        <v>49</v>
      </c>
      <c r="M730" s="70"/>
      <c r="N730" s="73" t="s">
        <v>2658</v>
      </c>
      <c r="O730" s="73" t="s">
        <v>2659</v>
      </c>
      <c r="P730" s="149" t="s">
        <v>3217</v>
      </c>
      <c r="Q730" s="149"/>
      <c r="R730" s="73" t="s">
        <v>3394</v>
      </c>
    </row>
    <row r="731" spans="1:19" ht="38.25" hidden="1">
      <c r="A731" s="70">
        <f t="shared" si="12"/>
        <v>686</v>
      </c>
      <c r="B731" s="70"/>
      <c r="C731" s="70"/>
      <c r="D731" s="70">
        <v>1</v>
      </c>
      <c r="E731" s="70"/>
      <c r="F731" s="70" t="s">
        <v>483</v>
      </c>
      <c r="G731" s="70" t="s">
        <v>484</v>
      </c>
      <c r="H731" s="88">
        <v>7</v>
      </c>
      <c r="I731" s="70" t="s">
        <v>790</v>
      </c>
      <c r="J731" s="70">
        <v>151</v>
      </c>
      <c r="K731" s="70">
        <v>30</v>
      </c>
      <c r="L731" s="70" t="s">
        <v>49</v>
      </c>
      <c r="M731" s="70" t="s">
        <v>485</v>
      </c>
      <c r="N731" s="73" t="s">
        <v>791</v>
      </c>
      <c r="O731" s="73" t="s">
        <v>792</v>
      </c>
      <c r="P731" s="161" t="s">
        <v>3199</v>
      </c>
      <c r="Q731" s="161"/>
      <c r="R731" s="73" t="s">
        <v>3223</v>
      </c>
    </row>
    <row r="732" spans="1:19" ht="38.25" hidden="1">
      <c r="A732" s="70">
        <f t="shared" si="12"/>
        <v>687</v>
      </c>
      <c r="B732" s="70"/>
      <c r="C732" s="70"/>
      <c r="D732" s="70">
        <v>1</v>
      </c>
      <c r="E732" s="70"/>
      <c r="F732" s="70" t="s">
        <v>483</v>
      </c>
      <c r="G732" s="70" t="s">
        <v>484</v>
      </c>
      <c r="H732" s="88">
        <v>7</v>
      </c>
      <c r="I732" s="70" t="s">
        <v>818</v>
      </c>
      <c r="J732" s="70">
        <v>151</v>
      </c>
      <c r="K732" s="70">
        <v>10</v>
      </c>
      <c r="L732" s="70" t="s">
        <v>49</v>
      </c>
      <c r="M732" s="70" t="s">
        <v>485</v>
      </c>
      <c r="N732" s="78" t="s">
        <v>561</v>
      </c>
      <c r="O732" s="78" t="s">
        <v>819</v>
      </c>
      <c r="P732" s="336" t="s">
        <v>3059</v>
      </c>
      <c r="Q732" s="336"/>
      <c r="R732" s="78" t="s">
        <v>3954</v>
      </c>
      <c r="S732" s="364" t="s">
        <v>3924</v>
      </c>
    </row>
    <row r="733" spans="1:19" ht="63.75" hidden="1">
      <c r="A733" s="70">
        <f t="shared" si="12"/>
        <v>688</v>
      </c>
      <c r="B733" s="70"/>
      <c r="C733" s="70"/>
      <c r="D733" s="70">
        <v>1</v>
      </c>
      <c r="E733" s="70"/>
      <c r="F733" s="70" t="s">
        <v>2388</v>
      </c>
      <c r="G733" s="70" t="s">
        <v>485</v>
      </c>
      <c r="H733" s="88" t="s">
        <v>2657</v>
      </c>
      <c r="I733" s="73" t="s">
        <v>2660</v>
      </c>
      <c r="J733" s="70">
        <v>151</v>
      </c>
      <c r="K733" s="70"/>
      <c r="L733" s="70" t="s">
        <v>49</v>
      </c>
      <c r="M733" s="70"/>
      <c r="N733" s="73" t="s">
        <v>2661</v>
      </c>
      <c r="O733" s="73" t="s">
        <v>2662</v>
      </c>
      <c r="P733" s="161" t="s">
        <v>3059</v>
      </c>
      <c r="Q733" s="161"/>
      <c r="R733" s="73" t="s">
        <v>3060</v>
      </c>
    </row>
    <row r="734" spans="1:19" ht="63.75" hidden="1">
      <c r="A734" s="70">
        <f t="shared" si="12"/>
        <v>689</v>
      </c>
      <c r="B734" s="70"/>
      <c r="C734" s="70"/>
      <c r="D734" s="70">
        <v>1</v>
      </c>
      <c r="E734" s="70"/>
      <c r="F734" s="70" t="s">
        <v>2388</v>
      </c>
      <c r="G734" s="70" t="s">
        <v>485</v>
      </c>
      <c r="H734" s="88" t="s">
        <v>790</v>
      </c>
      <c r="I734" s="73" t="s">
        <v>2663</v>
      </c>
      <c r="J734" s="70">
        <v>151</v>
      </c>
      <c r="K734" s="70"/>
      <c r="L734" s="70" t="s">
        <v>49</v>
      </c>
      <c r="M734" s="70"/>
      <c r="N734" s="73" t="s">
        <v>2661</v>
      </c>
      <c r="O734" s="73" t="s">
        <v>2662</v>
      </c>
      <c r="P734" s="161" t="s">
        <v>3059</v>
      </c>
      <c r="Q734" s="161"/>
      <c r="R734" s="73" t="s">
        <v>3060</v>
      </c>
    </row>
    <row r="735" spans="1:19" ht="89.25" hidden="1">
      <c r="A735" s="70">
        <f t="shared" si="12"/>
        <v>690</v>
      </c>
      <c r="B735" s="70"/>
      <c r="C735" s="70"/>
      <c r="D735" s="70">
        <v>1</v>
      </c>
      <c r="E735" s="70"/>
      <c r="F735" s="70" t="s">
        <v>2388</v>
      </c>
      <c r="G735" s="70" t="s">
        <v>485</v>
      </c>
      <c r="H735" s="88" t="s">
        <v>2664</v>
      </c>
      <c r="I735" s="73"/>
      <c r="J735" s="70">
        <v>152</v>
      </c>
      <c r="K735" s="70">
        <v>38</v>
      </c>
      <c r="L735" s="70" t="s">
        <v>49</v>
      </c>
      <c r="M735" s="70"/>
      <c r="N735" s="73" t="s">
        <v>2665</v>
      </c>
      <c r="O735" s="73" t="s">
        <v>2666</v>
      </c>
      <c r="P735" s="149" t="s">
        <v>3217</v>
      </c>
      <c r="Q735" s="149"/>
      <c r="R735" s="73" t="s">
        <v>3394</v>
      </c>
    </row>
    <row r="736" spans="1:19" ht="38.25" hidden="1">
      <c r="A736" s="70">
        <f t="shared" si="12"/>
        <v>691</v>
      </c>
      <c r="B736" s="70"/>
      <c r="C736" s="70"/>
      <c r="D736" s="70">
        <v>1</v>
      </c>
      <c r="E736" s="70"/>
      <c r="F736" s="70" t="s">
        <v>1582</v>
      </c>
      <c r="G736" s="70" t="s">
        <v>149</v>
      </c>
      <c r="H736" s="74">
        <v>7</v>
      </c>
      <c r="I736" s="87" t="s">
        <v>1646</v>
      </c>
      <c r="J736" s="87">
        <v>157</v>
      </c>
      <c r="K736" s="87" t="s">
        <v>1647</v>
      </c>
      <c r="L736" s="70" t="s">
        <v>49</v>
      </c>
      <c r="M736" s="70" t="s">
        <v>1583</v>
      </c>
      <c r="N736" s="73" t="s">
        <v>1648</v>
      </c>
      <c r="O736" s="73" t="s">
        <v>1649</v>
      </c>
      <c r="P736" s="161" t="s">
        <v>3199</v>
      </c>
      <c r="Q736" s="161"/>
      <c r="R736" s="73" t="s">
        <v>3292</v>
      </c>
    </row>
    <row r="737" spans="1:18" ht="38.25" hidden="1">
      <c r="A737" s="70">
        <f t="shared" si="12"/>
        <v>692</v>
      </c>
      <c r="B737" s="70"/>
      <c r="C737" s="70"/>
      <c r="D737" s="70">
        <v>1</v>
      </c>
      <c r="E737" s="70"/>
      <c r="F737" s="70" t="s">
        <v>2388</v>
      </c>
      <c r="G737" s="70" t="s">
        <v>485</v>
      </c>
      <c r="H737" s="88" t="s">
        <v>2667</v>
      </c>
      <c r="I737" s="73"/>
      <c r="J737" s="70">
        <v>157</v>
      </c>
      <c r="K737" s="70"/>
      <c r="L737" s="70" t="s">
        <v>49</v>
      </c>
      <c r="M737" s="70"/>
      <c r="N737" s="73" t="s">
        <v>2668</v>
      </c>
      <c r="O737" s="73" t="s">
        <v>2669</v>
      </c>
      <c r="P737" s="149" t="s">
        <v>3217</v>
      </c>
      <c r="Q737" s="149"/>
      <c r="R737" s="151" t="s">
        <v>3293</v>
      </c>
    </row>
    <row r="738" spans="1:18" s="344" customFormat="1" ht="25.5" hidden="1">
      <c r="A738" s="264">
        <f t="shared" si="12"/>
        <v>693</v>
      </c>
      <c r="B738" s="264"/>
      <c r="D738" s="264">
        <v>1</v>
      </c>
      <c r="E738" s="264"/>
      <c r="F738" s="264" t="s">
        <v>483</v>
      </c>
      <c r="G738" s="264" t="s">
        <v>484</v>
      </c>
      <c r="H738" s="270">
        <v>7</v>
      </c>
      <c r="I738" s="264" t="s">
        <v>793</v>
      </c>
      <c r="J738" s="264">
        <v>158</v>
      </c>
      <c r="K738" s="264">
        <v>20</v>
      </c>
      <c r="L738" s="264" t="s">
        <v>49</v>
      </c>
      <c r="M738" s="264" t="s">
        <v>485</v>
      </c>
      <c r="N738" s="269" t="s">
        <v>794</v>
      </c>
      <c r="O738" s="269" t="s">
        <v>555</v>
      </c>
      <c r="P738" s="268" t="s">
        <v>3059</v>
      </c>
      <c r="Q738" s="268"/>
      <c r="R738" s="269" t="s">
        <v>3105</v>
      </c>
    </row>
    <row r="739" spans="1:18" hidden="1">
      <c r="A739" s="70">
        <f t="shared" si="12"/>
        <v>694</v>
      </c>
      <c r="B739" s="70"/>
      <c r="C739" s="70"/>
      <c r="D739" s="70">
        <v>1</v>
      </c>
      <c r="E739" s="70"/>
      <c r="F739" s="70" t="s">
        <v>483</v>
      </c>
      <c r="G739" s="70" t="s">
        <v>484</v>
      </c>
      <c r="H739" s="88">
        <v>7</v>
      </c>
      <c r="I739" s="70" t="s">
        <v>795</v>
      </c>
      <c r="J739" s="70">
        <v>158</v>
      </c>
      <c r="K739" s="70">
        <v>49</v>
      </c>
      <c r="L739" s="70" t="s">
        <v>49</v>
      </c>
      <c r="M739" s="70" t="s">
        <v>485</v>
      </c>
      <c r="N739" s="73" t="s">
        <v>796</v>
      </c>
      <c r="O739" s="73" t="s">
        <v>796</v>
      </c>
      <c r="P739" s="161" t="s">
        <v>3059</v>
      </c>
      <c r="Q739" s="161"/>
      <c r="R739" s="73" t="s">
        <v>3106</v>
      </c>
    </row>
    <row r="740" spans="1:18" ht="76.5" hidden="1">
      <c r="A740" s="70">
        <f t="shared" si="12"/>
        <v>695</v>
      </c>
      <c r="B740" s="70"/>
      <c r="C740" s="70"/>
      <c r="D740" s="70">
        <v>1</v>
      </c>
      <c r="E740" s="70"/>
      <c r="F740" s="70" t="s">
        <v>2388</v>
      </c>
      <c r="G740" s="70" t="s">
        <v>485</v>
      </c>
      <c r="H740" s="88" t="s">
        <v>2670</v>
      </c>
      <c r="I740" s="73"/>
      <c r="J740" s="70">
        <v>158</v>
      </c>
      <c r="K740" s="70"/>
      <c r="L740" s="70" t="s">
        <v>49</v>
      </c>
      <c r="M740" s="70"/>
      <c r="N740" s="73" t="s">
        <v>2671</v>
      </c>
      <c r="O740" s="73" t="s">
        <v>2672</v>
      </c>
      <c r="P740" s="149" t="s">
        <v>3217</v>
      </c>
      <c r="Q740" s="149"/>
      <c r="R740" s="73" t="s">
        <v>3357</v>
      </c>
    </row>
    <row r="741" spans="1:18" ht="38.25" hidden="1">
      <c r="A741" s="70">
        <f t="shared" si="12"/>
        <v>696</v>
      </c>
      <c r="B741" s="70"/>
      <c r="C741" s="70"/>
      <c r="D741" s="70">
        <v>1</v>
      </c>
      <c r="E741" s="70"/>
      <c r="F741" s="70" t="s">
        <v>2388</v>
      </c>
      <c r="G741" s="70" t="s">
        <v>485</v>
      </c>
      <c r="H741" s="88" t="s">
        <v>2673</v>
      </c>
      <c r="I741" s="73"/>
      <c r="J741" s="70">
        <v>158</v>
      </c>
      <c r="K741" s="70">
        <v>46</v>
      </c>
      <c r="L741" s="70" t="s">
        <v>49</v>
      </c>
      <c r="M741" s="70"/>
      <c r="N741" s="73" t="s">
        <v>2674</v>
      </c>
      <c r="O741" s="73" t="s">
        <v>2675</v>
      </c>
      <c r="P741" s="161" t="s">
        <v>3061</v>
      </c>
      <c r="Q741" s="161"/>
      <c r="R741" s="73" t="s">
        <v>3174</v>
      </c>
    </row>
    <row r="742" spans="1:18" ht="25.5" hidden="1">
      <c r="A742" s="70">
        <f t="shared" si="12"/>
        <v>697</v>
      </c>
      <c r="B742" s="70"/>
      <c r="C742" s="70"/>
      <c r="D742" s="70">
        <v>1</v>
      </c>
      <c r="E742" s="70"/>
      <c r="F742" s="70" t="s">
        <v>483</v>
      </c>
      <c r="G742" s="70" t="s">
        <v>484</v>
      </c>
      <c r="H742" s="88">
        <v>7</v>
      </c>
      <c r="I742" s="70" t="s">
        <v>797</v>
      </c>
      <c r="J742" s="70">
        <v>159</v>
      </c>
      <c r="K742" s="70">
        <v>20</v>
      </c>
      <c r="L742" s="70" t="s">
        <v>49</v>
      </c>
      <c r="M742" s="70" t="s">
        <v>485</v>
      </c>
      <c r="N742" s="73" t="s">
        <v>798</v>
      </c>
      <c r="O742" s="73" t="s">
        <v>799</v>
      </c>
      <c r="P742" s="161" t="s">
        <v>3199</v>
      </c>
      <c r="Q742" s="161"/>
      <c r="R742" s="73" t="s">
        <v>3224</v>
      </c>
    </row>
    <row r="743" spans="1:18" ht="54" hidden="1" customHeight="1">
      <c r="A743" s="70">
        <f t="shared" si="12"/>
        <v>698</v>
      </c>
      <c r="B743" s="70"/>
      <c r="C743" s="70"/>
      <c r="D743" s="70">
        <v>1</v>
      </c>
      <c r="E743" s="70"/>
      <c r="F743" s="70" t="s">
        <v>483</v>
      </c>
      <c r="G743" s="70" t="s">
        <v>484</v>
      </c>
      <c r="H743" s="88">
        <v>7</v>
      </c>
      <c r="I743" s="70" t="s">
        <v>800</v>
      </c>
      <c r="J743" s="70">
        <v>159</v>
      </c>
      <c r="K743" s="70">
        <v>34</v>
      </c>
      <c r="L743" s="70" t="s">
        <v>49</v>
      </c>
      <c r="M743" s="70" t="s">
        <v>485</v>
      </c>
      <c r="N743" s="73" t="s">
        <v>801</v>
      </c>
      <c r="O743" s="73" t="s">
        <v>802</v>
      </c>
      <c r="P743" s="161" t="s">
        <v>3199</v>
      </c>
      <c r="Q743" s="161"/>
      <c r="R743" s="73" t="s">
        <v>3225</v>
      </c>
    </row>
    <row r="744" spans="1:18" ht="25.5" hidden="1">
      <c r="A744" s="70">
        <f t="shared" si="12"/>
        <v>699</v>
      </c>
      <c r="B744" s="70"/>
      <c r="C744" s="70"/>
      <c r="D744" s="70">
        <v>1</v>
      </c>
      <c r="E744" s="70"/>
      <c r="F744" s="70" t="s">
        <v>483</v>
      </c>
      <c r="G744" s="70" t="s">
        <v>484</v>
      </c>
      <c r="H744" s="88">
        <v>7</v>
      </c>
      <c r="I744" s="70" t="s">
        <v>797</v>
      </c>
      <c r="J744" s="70">
        <v>159</v>
      </c>
      <c r="K744" s="70">
        <v>17</v>
      </c>
      <c r="L744" s="70" t="s">
        <v>49</v>
      </c>
      <c r="M744" s="70" t="s">
        <v>485</v>
      </c>
      <c r="N744" s="73" t="s">
        <v>561</v>
      </c>
      <c r="O744" s="73" t="s">
        <v>820</v>
      </c>
      <c r="P744" s="161" t="s">
        <v>3059</v>
      </c>
      <c r="Q744" s="161"/>
      <c r="R744" s="73" t="s">
        <v>3106</v>
      </c>
    </row>
    <row r="745" spans="1:18" ht="38.25" hidden="1">
      <c r="A745" s="70">
        <f t="shared" si="12"/>
        <v>700</v>
      </c>
      <c r="B745" s="70"/>
      <c r="C745" s="70"/>
      <c r="D745" s="70">
        <v>1</v>
      </c>
      <c r="E745" s="70"/>
      <c r="F745" s="70" t="s">
        <v>1582</v>
      </c>
      <c r="G745" s="70" t="s">
        <v>149</v>
      </c>
      <c r="H745" s="74">
        <v>7</v>
      </c>
      <c r="I745" s="87" t="s">
        <v>800</v>
      </c>
      <c r="J745" s="87">
        <v>159</v>
      </c>
      <c r="K745" s="87" t="s">
        <v>1650</v>
      </c>
      <c r="L745" s="70" t="s">
        <v>49</v>
      </c>
      <c r="M745" s="70" t="s">
        <v>1583</v>
      </c>
      <c r="N745" s="73" t="s">
        <v>1651</v>
      </c>
      <c r="O745" s="73" t="s">
        <v>1652</v>
      </c>
      <c r="P745" s="161" t="s">
        <v>3199</v>
      </c>
      <c r="Q745" s="161"/>
      <c r="R745" s="73" t="s">
        <v>3292</v>
      </c>
    </row>
    <row r="746" spans="1:18" ht="25.5" hidden="1">
      <c r="A746" s="70">
        <f t="shared" si="12"/>
        <v>701</v>
      </c>
      <c r="B746" s="70"/>
      <c r="C746" s="70"/>
      <c r="D746" s="70">
        <v>1</v>
      </c>
      <c r="E746" s="70"/>
      <c r="F746" s="70" t="s">
        <v>483</v>
      </c>
      <c r="G746" s="70" t="s">
        <v>484</v>
      </c>
      <c r="H746" s="88">
        <v>7</v>
      </c>
      <c r="I746" s="70" t="s">
        <v>803</v>
      </c>
      <c r="J746" s="70">
        <v>160</v>
      </c>
      <c r="K746" s="70">
        <v>49</v>
      </c>
      <c r="L746" s="70" t="s">
        <v>49</v>
      </c>
      <c r="M746" s="70" t="s">
        <v>485</v>
      </c>
      <c r="N746" s="73" t="s">
        <v>804</v>
      </c>
      <c r="O746" s="73" t="s">
        <v>805</v>
      </c>
      <c r="P746" s="161" t="s">
        <v>3199</v>
      </c>
      <c r="Q746" s="161"/>
      <c r="R746" s="73" t="s">
        <v>3226</v>
      </c>
    </row>
    <row r="747" spans="1:18" ht="25.5" hidden="1">
      <c r="A747" s="70">
        <f t="shared" si="12"/>
        <v>702</v>
      </c>
      <c r="B747" s="70"/>
      <c r="C747" s="70"/>
      <c r="D747" s="70">
        <v>1</v>
      </c>
      <c r="E747" s="70"/>
      <c r="F747" s="70" t="s">
        <v>483</v>
      </c>
      <c r="G747" s="70" t="s">
        <v>484</v>
      </c>
      <c r="H747" s="88">
        <v>7</v>
      </c>
      <c r="I747" s="70" t="s">
        <v>803</v>
      </c>
      <c r="J747" s="70">
        <v>160</v>
      </c>
      <c r="K747" s="70">
        <v>49</v>
      </c>
      <c r="L747" s="70" t="s">
        <v>49</v>
      </c>
      <c r="M747" s="70" t="s">
        <v>485</v>
      </c>
      <c r="N747" s="73" t="s">
        <v>561</v>
      </c>
      <c r="O747" s="73" t="s">
        <v>821</v>
      </c>
      <c r="P747" s="161" t="s">
        <v>3059</v>
      </c>
      <c r="Q747" s="161"/>
      <c r="R747" s="73" t="s">
        <v>3106</v>
      </c>
    </row>
    <row r="748" spans="1:18" ht="89.25" hidden="1">
      <c r="A748" s="70">
        <f t="shared" si="12"/>
        <v>703</v>
      </c>
      <c r="B748" s="70"/>
      <c r="C748" s="70"/>
      <c r="D748" s="70">
        <v>1</v>
      </c>
      <c r="E748" s="70"/>
      <c r="F748" s="70" t="s">
        <v>2388</v>
      </c>
      <c r="G748" s="70" t="s">
        <v>485</v>
      </c>
      <c r="H748" s="88" t="s">
        <v>2681</v>
      </c>
      <c r="I748" s="73" t="s">
        <v>2682</v>
      </c>
      <c r="J748" s="70">
        <v>160</v>
      </c>
      <c r="K748" s="70"/>
      <c r="L748" s="70" t="s">
        <v>49</v>
      </c>
      <c r="M748" s="70"/>
      <c r="N748" s="73" t="s">
        <v>2683</v>
      </c>
      <c r="O748" s="73" t="s">
        <v>2684</v>
      </c>
      <c r="P748" s="161" t="s">
        <v>3199</v>
      </c>
      <c r="Q748" s="161"/>
      <c r="R748" s="73" t="s">
        <v>3454</v>
      </c>
    </row>
    <row r="749" spans="1:18" ht="153" hidden="1">
      <c r="A749" s="70">
        <f t="shared" si="12"/>
        <v>704</v>
      </c>
      <c r="B749" s="70"/>
      <c r="C749" s="70"/>
      <c r="D749" s="70">
        <v>1</v>
      </c>
      <c r="E749" s="70"/>
      <c r="F749" s="70" t="s">
        <v>2388</v>
      </c>
      <c r="G749" s="70" t="s">
        <v>485</v>
      </c>
      <c r="H749" s="88" t="s">
        <v>2685</v>
      </c>
      <c r="I749" s="73"/>
      <c r="J749" s="70">
        <v>160</v>
      </c>
      <c r="K749" s="70">
        <v>43</v>
      </c>
      <c r="L749" s="70" t="s">
        <v>49</v>
      </c>
      <c r="M749" s="70"/>
      <c r="N749" s="73" t="s">
        <v>2686</v>
      </c>
      <c r="O749" s="73" t="s">
        <v>2687</v>
      </c>
      <c r="P749" s="149" t="s">
        <v>3199</v>
      </c>
      <c r="Q749" s="149"/>
      <c r="R749" s="73" t="s">
        <v>3435</v>
      </c>
    </row>
    <row r="750" spans="1:18" ht="25.5" hidden="1">
      <c r="A750" s="70">
        <f t="shared" si="12"/>
        <v>705</v>
      </c>
      <c r="B750" s="70"/>
      <c r="C750" s="70"/>
      <c r="D750" s="70">
        <v>1</v>
      </c>
      <c r="E750" s="70"/>
      <c r="F750" s="70" t="s">
        <v>483</v>
      </c>
      <c r="G750" s="70" t="s">
        <v>484</v>
      </c>
      <c r="H750" s="88">
        <v>7</v>
      </c>
      <c r="I750" s="70" t="s">
        <v>806</v>
      </c>
      <c r="J750" s="70">
        <v>161</v>
      </c>
      <c r="K750" s="70">
        <v>17</v>
      </c>
      <c r="L750" s="70" t="s">
        <v>49</v>
      </c>
      <c r="M750" s="70" t="s">
        <v>485</v>
      </c>
      <c r="N750" s="73" t="s">
        <v>807</v>
      </c>
      <c r="O750" s="73" t="s">
        <v>805</v>
      </c>
      <c r="P750" s="161" t="s">
        <v>3199</v>
      </c>
      <c r="Q750" s="161"/>
      <c r="R750" s="73" t="s">
        <v>3226</v>
      </c>
    </row>
    <row r="751" spans="1:18" ht="25.5" hidden="1">
      <c r="A751" s="70">
        <f t="shared" si="12"/>
        <v>706</v>
      </c>
      <c r="B751" s="70"/>
      <c r="C751" s="70"/>
      <c r="D751" s="70">
        <v>1</v>
      </c>
      <c r="E751" s="70"/>
      <c r="F751" s="70" t="s">
        <v>483</v>
      </c>
      <c r="G751" s="70" t="s">
        <v>484</v>
      </c>
      <c r="H751" s="88">
        <v>7</v>
      </c>
      <c r="I751" s="70" t="s">
        <v>806</v>
      </c>
      <c r="J751" s="70">
        <v>161</v>
      </c>
      <c r="K751" s="70">
        <v>15</v>
      </c>
      <c r="L751" s="70" t="s">
        <v>49</v>
      </c>
      <c r="M751" s="70" t="s">
        <v>485</v>
      </c>
      <c r="N751" s="73" t="s">
        <v>561</v>
      </c>
      <c r="O751" s="73" t="s">
        <v>822</v>
      </c>
      <c r="P751" s="161" t="s">
        <v>3059</v>
      </c>
      <c r="Q751" s="161"/>
      <c r="R751" s="73" t="s">
        <v>3106</v>
      </c>
    </row>
    <row r="752" spans="1:18" ht="25.5" hidden="1">
      <c r="A752" s="70">
        <f t="shared" si="12"/>
        <v>707</v>
      </c>
      <c r="B752" s="70"/>
      <c r="C752" s="70"/>
      <c r="D752" s="70">
        <v>1</v>
      </c>
      <c r="E752" s="70"/>
      <c r="F752" s="70" t="s">
        <v>483</v>
      </c>
      <c r="G752" s="70" t="s">
        <v>484</v>
      </c>
      <c r="H752" s="88">
        <v>7</v>
      </c>
      <c r="I752" s="70" t="s">
        <v>823</v>
      </c>
      <c r="J752" s="70">
        <v>161</v>
      </c>
      <c r="K752" s="70">
        <v>39</v>
      </c>
      <c r="L752" s="70" t="s">
        <v>49</v>
      </c>
      <c r="M752" s="70" t="s">
        <v>485</v>
      </c>
      <c r="N752" s="73" t="s">
        <v>561</v>
      </c>
      <c r="O752" s="73" t="s">
        <v>824</v>
      </c>
      <c r="P752" s="161" t="s">
        <v>3059</v>
      </c>
      <c r="Q752" s="161"/>
      <c r="R752" s="73" t="s">
        <v>3106</v>
      </c>
    </row>
    <row r="753" spans="1:19" ht="56.25" hidden="1" customHeight="1">
      <c r="A753" s="70">
        <f t="shared" si="12"/>
        <v>708</v>
      </c>
      <c r="B753" s="70"/>
      <c r="C753" s="70"/>
      <c r="D753" s="70">
        <v>1</v>
      </c>
      <c r="E753" s="70"/>
      <c r="F753" s="70" t="s">
        <v>1805</v>
      </c>
      <c r="G753" s="70"/>
      <c r="H753" s="88" t="s">
        <v>823</v>
      </c>
      <c r="I753" s="70"/>
      <c r="J753" s="70">
        <v>161</v>
      </c>
      <c r="K753" s="70"/>
      <c r="L753" s="70" t="s">
        <v>49</v>
      </c>
      <c r="M753" s="70"/>
      <c r="N753" s="73" t="s">
        <v>1872</v>
      </c>
      <c r="O753" s="73" t="s">
        <v>1873</v>
      </c>
      <c r="P753" s="149" t="s">
        <v>3199</v>
      </c>
      <c r="Q753" s="149"/>
      <c r="R753" s="73" t="s">
        <v>3287</v>
      </c>
    </row>
    <row r="754" spans="1:19" ht="153" hidden="1">
      <c r="A754" s="70">
        <f t="shared" si="12"/>
        <v>709</v>
      </c>
      <c r="B754" s="70"/>
      <c r="C754" s="70"/>
      <c r="D754" s="70">
        <v>1</v>
      </c>
      <c r="E754" s="70"/>
      <c r="F754" s="70" t="s">
        <v>2388</v>
      </c>
      <c r="G754" s="70" t="s">
        <v>485</v>
      </c>
      <c r="H754" s="88" t="s">
        <v>2688</v>
      </c>
      <c r="I754" s="73"/>
      <c r="J754" s="70">
        <v>161</v>
      </c>
      <c r="K754" s="70">
        <v>11</v>
      </c>
      <c r="L754" s="70" t="s">
        <v>49</v>
      </c>
      <c r="M754" s="70"/>
      <c r="N754" s="73" t="s">
        <v>2689</v>
      </c>
      <c r="O754" s="73" t="s">
        <v>2690</v>
      </c>
      <c r="P754" s="149" t="s">
        <v>3199</v>
      </c>
      <c r="Q754" s="149"/>
      <c r="R754" s="73" t="s">
        <v>3305</v>
      </c>
    </row>
    <row r="755" spans="1:19" ht="81" hidden="1" customHeight="1">
      <c r="A755" s="70">
        <f t="shared" si="12"/>
        <v>710</v>
      </c>
      <c r="B755" s="70"/>
      <c r="C755" s="70"/>
      <c r="D755" s="70">
        <v>1</v>
      </c>
      <c r="E755" s="70"/>
      <c r="F755" s="70" t="s">
        <v>2388</v>
      </c>
      <c r="G755" s="70" t="s">
        <v>485</v>
      </c>
      <c r="H755" s="88" t="s">
        <v>133</v>
      </c>
      <c r="I755" s="73"/>
      <c r="J755" s="70">
        <v>161</v>
      </c>
      <c r="K755" s="70"/>
      <c r="L755" s="70" t="s">
        <v>49</v>
      </c>
      <c r="M755" s="70"/>
      <c r="N755" s="73" t="s">
        <v>2691</v>
      </c>
      <c r="O755" s="73" t="s">
        <v>2692</v>
      </c>
      <c r="P755" s="149" t="s">
        <v>3199</v>
      </c>
      <c r="Q755" s="149"/>
      <c r="R755" s="73" t="s">
        <v>3371</v>
      </c>
    </row>
    <row r="756" spans="1:19" ht="363" hidden="1" customHeight="1">
      <c r="A756" s="70">
        <f t="shared" si="12"/>
        <v>711</v>
      </c>
      <c r="B756" s="70"/>
      <c r="C756" s="70"/>
      <c r="D756" s="70">
        <v>1</v>
      </c>
      <c r="E756" s="70"/>
      <c r="F756" s="70" t="s">
        <v>2388</v>
      </c>
      <c r="G756" s="70" t="s">
        <v>485</v>
      </c>
      <c r="H756" s="88" t="s">
        <v>133</v>
      </c>
      <c r="I756" s="73"/>
      <c r="J756" s="70">
        <v>161</v>
      </c>
      <c r="K756" s="70">
        <v>29</v>
      </c>
      <c r="L756" s="70" t="s">
        <v>49</v>
      </c>
      <c r="M756" s="70"/>
      <c r="N756" s="73" t="s">
        <v>2695</v>
      </c>
      <c r="O756" s="73" t="s">
        <v>2696</v>
      </c>
      <c r="P756" s="149" t="s">
        <v>3199</v>
      </c>
      <c r="Q756" s="149"/>
      <c r="R756" s="73" t="s">
        <v>3436</v>
      </c>
    </row>
    <row r="757" spans="1:19" ht="242.25" hidden="1">
      <c r="A757" s="70">
        <f t="shared" si="12"/>
        <v>712</v>
      </c>
      <c r="B757" s="70"/>
      <c r="C757" s="70"/>
      <c r="D757" s="70">
        <v>1</v>
      </c>
      <c r="E757" s="70"/>
      <c r="F757" s="70" t="s">
        <v>2388</v>
      </c>
      <c r="G757" s="70" t="s">
        <v>485</v>
      </c>
      <c r="H757" s="88" t="s">
        <v>823</v>
      </c>
      <c r="I757" s="73" t="s">
        <v>2698</v>
      </c>
      <c r="J757" s="70">
        <v>161</v>
      </c>
      <c r="K757" s="70">
        <v>37</v>
      </c>
      <c r="L757" s="70" t="s">
        <v>49</v>
      </c>
      <c r="M757" s="70"/>
      <c r="N757" s="73" t="s">
        <v>2699</v>
      </c>
      <c r="O757" s="73" t="s">
        <v>2700</v>
      </c>
      <c r="P757" s="149" t="s">
        <v>3199</v>
      </c>
      <c r="Q757" s="149"/>
      <c r="R757" s="73" t="s">
        <v>3437</v>
      </c>
    </row>
    <row r="758" spans="1:19" ht="25.5" hidden="1">
      <c r="A758" s="70">
        <f t="shared" si="12"/>
        <v>713</v>
      </c>
      <c r="B758" s="70"/>
      <c r="C758" s="70"/>
      <c r="D758" s="70">
        <v>1</v>
      </c>
      <c r="E758" s="70"/>
      <c r="F758" s="70" t="s">
        <v>483</v>
      </c>
      <c r="G758" s="70" t="s">
        <v>484</v>
      </c>
      <c r="H758" s="88">
        <v>7</v>
      </c>
      <c r="I758" s="70">
        <v>7.4</v>
      </c>
      <c r="J758" s="70">
        <v>162</v>
      </c>
      <c r="K758" s="70">
        <v>1</v>
      </c>
      <c r="L758" s="70" t="s">
        <v>49</v>
      </c>
      <c r="M758" s="70" t="s">
        <v>485</v>
      </c>
      <c r="N758" s="73" t="s">
        <v>808</v>
      </c>
      <c r="O758" s="73" t="s">
        <v>809</v>
      </c>
      <c r="P758" s="149" t="s">
        <v>3199</v>
      </c>
      <c r="Q758" s="149"/>
      <c r="R758" s="73" t="s">
        <v>3287</v>
      </c>
    </row>
    <row r="759" spans="1:19" ht="38.25" hidden="1">
      <c r="A759" s="70">
        <f t="shared" si="12"/>
        <v>714</v>
      </c>
      <c r="B759" s="70"/>
      <c r="C759" s="70"/>
      <c r="D759" s="70">
        <v>1</v>
      </c>
      <c r="E759" s="70"/>
      <c r="F759" s="70" t="s">
        <v>2388</v>
      </c>
      <c r="G759" s="70" t="s">
        <v>485</v>
      </c>
      <c r="H759" s="88" t="s">
        <v>823</v>
      </c>
      <c r="I759" s="73"/>
      <c r="J759" s="70">
        <v>162</v>
      </c>
      <c r="K759" s="73" t="s">
        <v>2701</v>
      </c>
      <c r="L759" s="70" t="s">
        <v>49</v>
      </c>
      <c r="M759" s="70"/>
      <c r="N759" s="73" t="s">
        <v>2702</v>
      </c>
      <c r="O759" s="73" t="s">
        <v>2703</v>
      </c>
      <c r="P759" s="161" t="s">
        <v>3059</v>
      </c>
      <c r="Q759" s="161"/>
      <c r="R759" s="73" t="s">
        <v>3107</v>
      </c>
    </row>
    <row r="760" spans="1:19" ht="25.5" hidden="1">
      <c r="A760" s="70">
        <f t="shared" si="12"/>
        <v>715</v>
      </c>
      <c r="B760" s="70"/>
      <c r="C760" s="70"/>
      <c r="D760" s="70">
        <v>1</v>
      </c>
      <c r="E760" s="70"/>
      <c r="F760" s="70" t="s">
        <v>483</v>
      </c>
      <c r="G760" s="70" t="s">
        <v>484</v>
      </c>
      <c r="H760" s="88">
        <v>7</v>
      </c>
      <c r="I760" s="70" t="s">
        <v>810</v>
      </c>
      <c r="J760" s="70">
        <v>163</v>
      </c>
      <c r="K760" s="70">
        <v>25</v>
      </c>
      <c r="L760" s="70" t="s">
        <v>49</v>
      </c>
      <c r="M760" s="70" t="s">
        <v>485</v>
      </c>
      <c r="N760" s="73" t="s">
        <v>811</v>
      </c>
      <c r="O760" s="73" t="s">
        <v>812</v>
      </c>
      <c r="P760" s="161" t="s">
        <v>3059</v>
      </c>
      <c r="Q760" s="161"/>
      <c r="R760" s="73" t="s">
        <v>3106</v>
      </c>
    </row>
    <row r="761" spans="1:19" hidden="1">
      <c r="A761" s="70">
        <f t="shared" si="12"/>
        <v>716</v>
      </c>
      <c r="B761" s="70"/>
      <c r="C761" s="70"/>
      <c r="D761" s="70">
        <v>1</v>
      </c>
      <c r="E761" s="70"/>
      <c r="F761" s="70" t="s">
        <v>1021</v>
      </c>
      <c r="G761" s="70" t="s">
        <v>1022</v>
      </c>
      <c r="H761" s="74">
        <v>7</v>
      </c>
      <c r="I761" s="70">
        <v>4</v>
      </c>
      <c r="J761" s="70">
        <v>163</v>
      </c>
      <c r="K761" s="70">
        <v>34</v>
      </c>
      <c r="L761" s="70" t="s">
        <v>1023</v>
      </c>
      <c r="M761" s="70"/>
      <c r="N761" s="73" t="s">
        <v>1032</v>
      </c>
      <c r="O761" s="78"/>
      <c r="P761" s="149" t="s">
        <v>3217</v>
      </c>
      <c r="Q761" s="149"/>
      <c r="R761" s="73" t="s">
        <v>3455</v>
      </c>
      <c r="S761" s="338"/>
    </row>
    <row r="762" spans="1:19" hidden="1">
      <c r="A762" s="77">
        <f t="shared" si="12"/>
        <v>717</v>
      </c>
      <c r="B762" s="77"/>
      <c r="C762" s="77"/>
      <c r="D762" s="77">
        <v>1</v>
      </c>
      <c r="E762" s="77"/>
      <c r="F762" s="77" t="s">
        <v>1805</v>
      </c>
      <c r="G762" s="77"/>
      <c r="H762" s="74" t="s">
        <v>810</v>
      </c>
      <c r="I762" s="77"/>
      <c r="J762" s="77">
        <v>163</v>
      </c>
      <c r="K762" s="77"/>
      <c r="L762" s="77" t="s">
        <v>49</v>
      </c>
      <c r="M762" s="77"/>
      <c r="N762" s="78" t="s">
        <v>1874</v>
      </c>
      <c r="O762" s="78" t="s">
        <v>1875</v>
      </c>
      <c r="P762" s="359" t="s">
        <v>3217</v>
      </c>
      <c r="Q762" s="359"/>
      <c r="R762" s="78" t="s">
        <v>3455</v>
      </c>
      <c r="S762" s="365"/>
    </row>
    <row r="763" spans="1:19" ht="76.5" hidden="1">
      <c r="A763" s="70">
        <f t="shared" si="12"/>
        <v>718</v>
      </c>
      <c r="B763" s="70"/>
      <c r="C763" s="70"/>
      <c r="D763" s="70">
        <v>1</v>
      </c>
      <c r="E763" s="70"/>
      <c r="F763" s="70" t="s">
        <v>2388</v>
      </c>
      <c r="G763" s="70" t="s">
        <v>485</v>
      </c>
      <c r="H763" s="88" t="s">
        <v>810</v>
      </c>
      <c r="I763" s="73" t="s">
        <v>2706</v>
      </c>
      <c r="J763" s="70">
        <v>163</v>
      </c>
      <c r="K763" s="70">
        <v>34</v>
      </c>
      <c r="L763" s="70" t="s">
        <v>49</v>
      </c>
      <c r="M763" s="70"/>
      <c r="N763" s="73" t="s">
        <v>2707</v>
      </c>
      <c r="O763" s="73" t="s">
        <v>2708</v>
      </c>
      <c r="P763" s="149" t="s">
        <v>3217</v>
      </c>
      <c r="Q763" s="149"/>
      <c r="R763" s="73" t="s">
        <v>3455</v>
      </c>
      <c r="S763" s="338"/>
    </row>
    <row r="764" spans="1:19" ht="25.5" hidden="1">
      <c r="A764" s="70">
        <f t="shared" si="12"/>
        <v>719</v>
      </c>
      <c r="B764" s="70"/>
      <c r="C764" s="70"/>
      <c r="D764" s="70">
        <v>1</v>
      </c>
      <c r="E764" s="70"/>
      <c r="F764" s="70" t="s">
        <v>2388</v>
      </c>
      <c r="G764" s="70" t="s">
        <v>485</v>
      </c>
      <c r="H764" s="88" t="s">
        <v>810</v>
      </c>
      <c r="I764" s="73" t="s">
        <v>2730</v>
      </c>
      <c r="J764" s="70">
        <v>163</v>
      </c>
      <c r="K764" s="70"/>
      <c r="L764" s="70" t="s">
        <v>49</v>
      </c>
      <c r="M764" s="70"/>
      <c r="N764" s="73" t="s">
        <v>2728</v>
      </c>
      <c r="O764" s="73" t="s">
        <v>2731</v>
      </c>
      <c r="P764" s="149" t="s">
        <v>3217</v>
      </c>
      <c r="Q764" s="149"/>
      <c r="R764" s="73" t="s">
        <v>3395</v>
      </c>
    </row>
    <row r="765" spans="1:19" ht="315" hidden="1">
      <c r="A765" s="70">
        <f t="shared" si="12"/>
        <v>720</v>
      </c>
      <c r="B765" s="70"/>
      <c r="C765" s="70"/>
      <c r="D765" s="70">
        <v>1</v>
      </c>
      <c r="E765" s="70"/>
      <c r="F765" s="70" t="s">
        <v>1683</v>
      </c>
      <c r="G765" s="70" t="s">
        <v>484</v>
      </c>
      <c r="H765" s="74">
        <v>7</v>
      </c>
      <c r="I765" s="70" t="s">
        <v>810</v>
      </c>
      <c r="J765" s="70">
        <v>163</v>
      </c>
      <c r="K765" s="70">
        <v>23</v>
      </c>
      <c r="L765" s="70" t="s">
        <v>1685</v>
      </c>
      <c r="M765" s="70"/>
      <c r="N765" s="160" t="s">
        <v>1690</v>
      </c>
      <c r="O765" s="78" t="s">
        <v>1691</v>
      </c>
      <c r="P765" s="149" t="s">
        <v>3217</v>
      </c>
      <c r="Q765" s="149"/>
      <c r="R765" s="73" t="s">
        <v>3307</v>
      </c>
    </row>
    <row r="766" spans="1:19" ht="63" hidden="1">
      <c r="A766" s="70">
        <f t="shared" si="12"/>
        <v>721</v>
      </c>
      <c r="B766" s="70"/>
      <c r="C766" s="70"/>
      <c r="D766" s="70">
        <v>1</v>
      </c>
      <c r="E766" s="70"/>
      <c r="F766" s="70" t="s">
        <v>1683</v>
      </c>
      <c r="G766" s="70" t="s">
        <v>484</v>
      </c>
      <c r="H766" s="74">
        <v>7</v>
      </c>
      <c r="I766" s="70" t="s">
        <v>810</v>
      </c>
      <c r="J766" s="70">
        <v>163</v>
      </c>
      <c r="K766" s="70">
        <v>35</v>
      </c>
      <c r="L766" s="70" t="s">
        <v>1685</v>
      </c>
      <c r="M766" s="70"/>
      <c r="N766" s="160" t="s">
        <v>1716</v>
      </c>
      <c r="O766" s="78" t="s">
        <v>1715</v>
      </c>
      <c r="P766" s="149" t="s">
        <v>3217</v>
      </c>
      <c r="Q766" s="149"/>
      <c r="R766" s="73" t="s">
        <v>3455</v>
      </c>
      <c r="S766" s="339"/>
    </row>
    <row r="767" spans="1:19" ht="157.5" hidden="1">
      <c r="A767" s="70">
        <f t="shared" si="12"/>
        <v>722</v>
      </c>
      <c r="B767" s="70"/>
      <c r="C767" s="70"/>
      <c r="D767" s="70">
        <v>1</v>
      </c>
      <c r="E767" s="70"/>
      <c r="F767" s="70" t="s">
        <v>1683</v>
      </c>
      <c r="G767" s="70" t="s">
        <v>484</v>
      </c>
      <c r="H767" s="74">
        <v>7</v>
      </c>
      <c r="I767" s="70" t="s">
        <v>810</v>
      </c>
      <c r="J767" s="70">
        <v>163</v>
      </c>
      <c r="K767" s="70"/>
      <c r="L767" s="70" t="s">
        <v>1685</v>
      </c>
      <c r="M767" s="70"/>
      <c r="N767" s="160" t="s">
        <v>1717</v>
      </c>
      <c r="O767" s="78" t="s">
        <v>1718</v>
      </c>
      <c r="P767" s="149" t="s">
        <v>3217</v>
      </c>
      <c r="Q767" s="149"/>
      <c r="R767" s="73" t="s">
        <v>3456</v>
      </c>
      <c r="S767" s="366"/>
    </row>
    <row r="768" spans="1:19" ht="38.25" hidden="1">
      <c r="A768" s="70" t="s">
        <v>3055</v>
      </c>
      <c r="B768" s="70"/>
      <c r="C768" s="70"/>
      <c r="D768" s="70">
        <v>1</v>
      </c>
      <c r="E768" s="70"/>
      <c r="F768" s="70" t="s">
        <v>2371</v>
      </c>
      <c r="G768" s="70"/>
      <c r="H768" s="74">
        <v>7</v>
      </c>
      <c r="I768" s="70" t="s">
        <v>810</v>
      </c>
      <c r="J768" s="70">
        <v>163</v>
      </c>
      <c r="K768" s="70">
        <v>34</v>
      </c>
      <c r="L768" s="70" t="s">
        <v>45</v>
      </c>
      <c r="M768" s="70"/>
      <c r="N768" s="73" t="s">
        <v>2386</v>
      </c>
      <c r="O768" s="73" t="s">
        <v>2387</v>
      </c>
      <c r="P768" s="149" t="s">
        <v>3217</v>
      </c>
      <c r="Q768" s="149"/>
      <c r="R768" s="73" t="s">
        <v>3455</v>
      </c>
      <c r="S768" s="339" t="s">
        <v>3925</v>
      </c>
    </row>
    <row r="769" spans="1:19" ht="38.25" hidden="1">
      <c r="A769" s="70">
        <f>A767+1</f>
        <v>723</v>
      </c>
      <c r="B769" s="70"/>
      <c r="C769" s="70"/>
      <c r="D769" s="70">
        <v>1</v>
      </c>
      <c r="E769" s="70"/>
      <c r="F769" s="70" t="s">
        <v>2388</v>
      </c>
      <c r="G769" s="70" t="s">
        <v>485</v>
      </c>
      <c r="H769" s="88" t="s">
        <v>810</v>
      </c>
      <c r="I769" s="73" t="s">
        <v>2709</v>
      </c>
      <c r="J769" s="70">
        <v>164</v>
      </c>
      <c r="K769" s="70"/>
      <c r="L769" s="70" t="s">
        <v>49</v>
      </c>
      <c r="M769" s="70"/>
      <c r="N769" s="73" t="s">
        <v>2710</v>
      </c>
      <c r="O769" s="73" t="s">
        <v>2711</v>
      </c>
      <c r="P769" s="149" t="s">
        <v>3217</v>
      </c>
      <c r="Q769" s="149"/>
      <c r="R769" s="151" t="s">
        <v>3293</v>
      </c>
    </row>
    <row r="770" spans="1:19" ht="25.5" hidden="1">
      <c r="A770" s="70">
        <f t="shared" si="12"/>
        <v>724</v>
      </c>
      <c r="B770" s="70"/>
      <c r="C770" s="70"/>
      <c r="D770" s="70">
        <v>1</v>
      </c>
      <c r="E770" s="70"/>
      <c r="F770" s="70" t="s">
        <v>2388</v>
      </c>
      <c r="G770" s="70" t="s">
        <v>485</v>
      </c>
      <c r="H770" s="88" t="s">
        <v>810</v>
      </c>
      <c r="I770" s="73"/>
      <c r="J770" s="70">
        <v>164</v>
      </c>
      <c r="K770" s="70">
        <v>3</v>
      </c>
      <c r="L770" s="70" t="s">
        <v>49</v>
      </c>
      <c r="M770" s="70"/>
      <c r="N770" s="73" t="s">
        <v>2728</v>
      </c>
      <c r="O770" s="73" t="s">
        <v>2731</v>
      </c>
      <c r="P770" s="149" t="s">
        <v>3217</v>
      </c>
      <c r="Q770" s="149"/>
      <c r="R770" s="73" t="s">
        <v>3395</v>
      </c>
    </row>
    <row r="771" spans="1:19" ht="25.5" hidden="1">
      <c r="A771" s="70">
        <f t="shared" si="12"/>
        <v>725</v>
      </c>
      <c r="B771" s="70"/>
      <c r="C771" s="70"/>
      <c r="D771" s="70">
        <v>1</v>
      </c>
      <c r="E771" s="70"/>
      <c r="F771" s="70" t="s">
        <v>2388</v>
      </c>
      <c r="G771" s="70" t="s">
        <v>485</v>
      </c>
      <c r="H771" s="88" t="s">
        <v>810</v>
      </c>
      <c r="I771" s="73" t="s">
        <v>2709</v>
      </c>
      <c r="J771" s="70">
        <v>166</v>
      </c>
      <c r="K771" s="70"/>
      <c r="L771" s="70" t="s">
        <v>49</v>
      </c>
      <c r="M771" s="70"/>
      <c r="N771" s="73" t="s">
        <v>2712</v>
      </c>
      <c r="O771" s="73" t="s">
        <v>2713</v>
      </c>
      <c r="P771" s="149" t="s">
        <v>3217</v>
      </c>
      <c r="Q771" s="149"/>
      <c r="R771" s="73" t="s">
        <v>3395</v>
      </c>
    </row>
    <row r="772" spans="1:19" ht="38.25" hidden="1">
      <c r="A772" s="70">
        <f t="shared" si="12"/>
        <v>726</v>
      </c>
      <c r="B772" s="70"/>
      <c r="C772" s="70"/>
      <c r="D772" s="70">
        <v>1</v>
      </c>
      <c r="E772" s="70"/>
      <c r="F772" s="70" t="s">
        <v>2388</v>
      </c>
      <c r="G772" s="70" t="s">
        <v>485</v>
      </c>
      <c r="H772" s="88" t="s">
        <v>810</v>
      </c>
      <c r="I772" s="73" t="s">
        <v>2709</v>
      </c>
      <c r="J772" s="70">
        <v>166</v>
      </c>
      <c r="K772" s="70"/>
      <c r="L772" s="70" t="s">
        <v>49</v>
      </c>
      <c r="M772" s="70"/>
      <c r="N772" s="73" t="s">
        <v>2728</v>
      </c>
      <c r="O772" s="73" t="s">
        <v>2729</v>
      </c>
      <c r="P772" s="149" t="s">
        <v>3217</v>
      </c>
      <c r="Q772" s="149"/>
      <c r="R772" s="73" t="s">
        <v>3395</v>
      </c>
    </row>
    <row r="773" spans="1:19" ht="157.5" hidden="1">
      <c r="A773" s="70">
        <f t="shared" si="12"/>
        <v>727</v>
      </c>
      <c r="B773" s="70"/>
      <c r="C773" s="70"/>
      <c r="D773" s="70">
        <v>1</v>
      </c>
      <c r="E773" s="70"/>
      <c r="F773" s="70" t="s">
        <v>1683</v>
      </c>
      <c r="G773" s="70" t="s">
        <v>484</v>
      </c>
      <c r="H773" s="74">
        <v>7</v>
      </c>
      <c r="I773" s="70" t="s">
        <v>810</v>
      </c>
      <c r="J773" s="70">
        <v>167</v>
      </c>
      <c r="K773" s="70"/>
      <c r="L773" s="70" t="s">
        <v>1685</v>
      </c>
      <c r="M773" s="70"/>
      <c r="N773" s="160" t="s">
        <v>1688</v>
      </c>
      <c r="O773" s="78" t="s">
        <v>1689</v>
      </c>
      <c r="P773" s="149" t="s">
        <v>3217</v>
      </c>
      <c r="Q773" s="149"/>
      <c r="R773" s="73" t="s">
        <v>3308</v>
      </c>
    </row>
    <row r="774" spans="1:19" ht="38.25" hidden="1">
      <c r="A774" s="70">
        <f t="shared" si="12"/>
        <v>728</v>
      </c>
      <c r="B774" s="70"/>
      <c r="C774" s="70"/>
      <c r="D774" s="70">
        <v>1</v>
      </c>
      <c r="E774" s="70"/>
      <c r="F774" s="152" t="s">
        <v>1780</v>
      </c>
      <c r="G774" s="70"/>
      <c r="H774" s="153">
        <v>7.4</v>
      </c>
      <c r="I774" s="154" t="s">
        <v>810</v>
      </c>
      <c r="J774" s="152">
        <v>168</v>
      </c>
      <c r="K774" s="152">
        <v>40</v>
      </c>
      <c r="L774" s="152" t="s">
        <v>1781</v>
      </c>
      <c r="M774" s="70"/>
      <c r="N774" s="155" t="s">
        <v>1804</v>
      </c>
      <c r="O774" s="155" t="s">
        <v>1801</v>
      </c>
      <c r="P774" s="149" t="s">
        <v>3217</v>
      </c>
      <c r="Q774" s="149"/>
      <c r="R774" s="73" t="s">
        <v>3418</v>
      </c>
    </row>
    <row r="775" spans="1:19" ht="38.25" hidden="1">
      <c r="A775" s="70">
        <f t="shared" si="12"/>
        <v>729</v>
      </c>
      <c r="B775" s="70"/>
      <c r="C775" s="70"/>
      <c r="D775" s="70">
        <v>1</v>
      </c>
      <c r="E775" s="70"/>
      <c r="F775" s="152" t="s">
        <v>1780</v>
      </c>
      <c r="G775" s="70"/>
      <c r="H775" s="153">
        <v>7.4</v>
      </c>
      <c r="I775" s="154" t="s">
        <v>810</v>
      </c>
      <c r="J775" s="152">
        <v>168</v>
      </c>
      <c r="K775" s="152">
        <v>44</v>
      </c>
      <c r="L775" s="152" t="s">
        <v>1781</v>
      </c>
      <c r="M775" s="70"/>
      <c r="N775" s="155" t="s">
        <v>1804</v>
      </c>
      <c r="O775" s="155" t="s">
        <v>1801</v>
      </c>
      <c r="P775" s="149" t="s">
        <v>3217</v>
      </c>
      <c r="Q775" s="149"/>
      <c r="R775" s="73" t="s">
        <v>3418</v>
      </c>
    </row>
    <row r="776" spans="1:19" ht="38.25" hidden="1">
      <c r="A776" s="70">
        <f t="shared" si="12"/>
        <v>730</v>
      </c>
      <c r="B776" s="70"/>
      <c r="C776" s="70"/>
      <c r="D776" s="70">
        <v>1</v>
      </c>
      <c r="E776" s="70"/>
      <c r="F776" s="70" t="s">
        <v>1021</v>
      </c>
      <c r="G776" s="70" t="s">
        <v>1022</v>
      </c>
      <c r="H776" s="74">
        <v>7</v>
      </c>
      <c r="I776" s="70">
        <v>4</v>
      </c>
      <c r="J776" s="70">
        <v>168</v>
      </c>
      <c r="K776" s="70">
        <v>40</v>
      </c>
      <c r="L776" s="70" t="s">
        <v>1023</v>
      </c>
      <c r="M776" s="70"/>
      <c r="N776" s="73" t="s">
        <v>1025</v>
      </c>
      <c r="O776" s="78"/>
      <c r="P776" s="149" t="s">
        <v>3217</v>
      </c>
      <c r="Q776" s="149"/>
      <c r="R776" s="73" t="s">
        <v>3418</v>
      </c>
    </row>
    <row r="777" spans="1:19" ht="38.25" hidden="1">
      <c r="A777" s="70">
        <f t="shared" si="12"/>
        <v>731</v>
      </c>
      <c r="B777" s="70"/>
      <c r="C777" s="70"/>
      <c r="D777" s="70">
        <v>1</v>
      </c>
      <c r="E777" s="70"/>
      <c r="F777" s="70" t="s">
        <v>1021</v>
      </c>
      <c r="G777" s="70" t="s">
        <v>1022</v>
      </c>
      <c r="H777" s="74">
        <v>7</v>
      </c>
      <c r="I777" s="70">
        <v>4</v>
      </c>
      <c r="J777" s="70">
        <v>168</v>
      </c>
      <c r="K777" s="70">
        <v>44</v>
      </c>
      <c r="L777" s="70" t="s">
        <v>1023</v>
      </c>
      <c r="M777" s="70"/>
      <c r="N777" s="73" t="s">
        <v>1025</v>
      </c>
      <c r="O777" s="78"/>
      <c r="P777" s="149" t="s">
        <v>3217</v>
      </c>
      <c r="Q777" s="149"/>
      <c r="R777" s="73" t="s">
        <v>3418</v>
      </c>
    </row>
    <row r="778" spans="1:19" ht="38.25" hidden="1">
      <c r="A778" s="70">
        <f t="shared" si="12"/>
        <v>732</v>
      </c>
      <c r="B778" s="70"/>
      <c r="C778" s="70"/>
      <c r="D778" s="70">
        <v>1</v>
      </c>
      <c r="E778" s="70"/>
      <c r="F778" s="70" t="s">
        <v>1128</v>
      </c>
      <c r="G778" s="70" t="s">
        <v>1129</v>
      </c>
      <c r="H778" s="75">
        <v>7</v>
      </c>
      <c r="I778" s="76" t="s">
        <v>810</v>
      </c>
      <c r="J778" s="75">
        <v>168</v>
      </c>
      <c r="K778" s="75">
        <v>40</v>
      </c>
      <c r="L778" s="75" t="s">
        <v>49</v>
      </c>
      <c r="M778" s="70" t="s">
        <v>63</v>
      </c>
      <c r="N778" s="73" t="s">
        <v>1392</v>
      </c>
      <c r="O778" s="73" t="s">
        <v>1391</v>
      </c>
      <c r="P778" s="149" t="s">
        <v>3217</v>
      </c>
      <c r="Q778" s="149"/>
      <c r="R778" s="73" t="s">
        <v>3418</v>
      </c>
      <c r="S778" s="78" t="s">
        <v>3926</v>
      </c>
    </row>
    <row r="779" spans="1:19" ht="38.25" hidden="1">
      <c r="A779" s="70">
        <f t="shared" si="12"/>
        <v>733</v>
      </c>
      <c r="B779" s="70"/>
      <c r="C779" s="70"/>
      <c r="D779" s="70">
        <v>1</v>
      </c>
      <c r="E779" s="70"/>
      <c r="F779" s="70" t="s">
        <v>1128</v>
      </c>
      <c r="G779" s="70" t="s">
        <v>1129</v>
      </c>
      <c r="H779" s="75">
        <v>7</v>
      </c>
      <c r="I779" s="76" t="s">
        <v>810</v>
      </c>
      <c r="J779" s="75">
        <v>168</v>
      </c>
      <c r="K779" s="75">
        <v>43</v>
      </c>
      <c r="L779" s="75" t="s">
        <v>49</v>
      </c>
      <c r="M779" s="70" t="s">
        <v>63</v>
      </c>
      <c r="N779" s="73" t="s">
        <v>1393</v>
      </c>
      <c r="O779" s="73" t="s">
        <v>1391</v>
      </c>
      <c r="P779" s="149" t="s">
        <v>3217</v>
      </c>
      <c r="Q779" s="149"/>
      <c r="R779" s="73" t="s">
        <v>3418</v>
      </c>
      <c r="S779" s="78" t="s">
        <v>3927</v>
      </c>
    </row>
    <row r="780" spans="1:19" ht="38.25" hidden="1">
      <c r="A780" s="70">
        <f t="shared" si="12"/>
        <v>734</v>
      </c>
      <c r="B780" s="70"/>
      <c r="C780" s="70"/>
      <c r="D780" s="70">
        <v>1</v>
      </c>
      <c r="E780" s="70"/>
      <c r="F780" s="70" t="s">
        <v>2388</v>
      </c>
      <c r="G780" s="70" t="s">
        <v>485</v>
      </c>
      <c r="H780" s="88" t="s">
        <v>810</v>
      </c>
      <c r="I780" s="73" t="s">
        <v>2709</v>
      </c>
      <c r="J780" s="70">
        <v>168</v>
      </c>
      <c r="K780" s="70"/>
      <c r="L780" s="70" t="s">
        <v>49</v>
      </c>
      <c r="M780" s="70"/>
      <c r="N780" s="73" t="s">
        <v>2714</v>
      </c>
      <c r="O780" s="73" t="s">
        <v>2715</v>
      </c>
      <c r="P780" s="149" t="s">
        <v>3217</v>
      </c>
      <c r="Q780" s="149"/>
      <c r="R780" s="73" t="s">
        <v>3364</v>
      </c>
    </row>
    <row r="781" spans="1:19" ht="38.25" hidden="1">
      <c r="A781" s="70">
        <f t="shared" si="12"/>
        <v>735</v>
      </c>
      <c r="B781" s="70"/>
      <c r="C781" s="70"/>
      <c r="D781" s="70">
        <v>1</v>
      </c>
      <c r="E781" s="70"/>
      <c r="F781" s="70" t="s">
        <v>2388</v>
      </c>
      <c r="G781" s="70" t="s">
        <v>485</v>
      </c>
      <c r="H781" s="88" t="s">
        <v>810</v>
      </c>
      <c r="I781" s="73" t="s">
        <v>2709</v>
      </c>
      <c r="J781" s="70">
        <v>168</v>
      </c>
      <c r="K781" s="70"/>
      <c r="L781" s="70" t="s">
        <v>49</v>
      </c>
      <c r="M781" s="70"/>
      <c r="N781" s="73" t="s">
        <v>2716</v>
      </c>
      <c r="O781" s="73" t="s">
        <v>2717</v>
      </c>
      <c r="P781" s="149" t="s">
        <v>3217</v>
      </c>
      <c r="Q781" s="149"/>
      <c r="R781" s="73" t="s">
        <v>3418</v>
      </c>
    </row>
    <row r="782" spans="1:19" ht="38.25" hidden="1">
      <c r="A782" s="70">
        <f t="shared" si="12"/>
        <v>736</v>
      </c>
      <c r="B782" s="70"/>
      <c r="C782" s="70"/>
      <c r="D782" s="70">
        <v>1</v>
      </c>
      <c r="E782" s="70"/>
      <c r="F782" s="70" t="s">
        <v>2388</v>
      </c>
      <c r="G782" s="70" t="s">
        <v>485</v>
      </c>
      <c r="H782" s="88" t="s">
        <v>810</v>
      </c>
      <c r="I782" s="73" t="s">
        <v>2709</v>
      </c>
      <c r="J782" s="70">
        <v>168</v>
      </c>
      <c r="K782" s="70"/>
      <c r="L782" s="70" t="s">
        <v>49</v>
      </c>
      <c r="M782" s="70"/>
      <c r="N782" s="73" t="s">
        <v>2718</v>
      </c>
      <c r="O782" s="73" t="s">
        <v>2717</v>
      </c>
      <c r="P782" s="149" t="s">
        <v>3217</v>
      </c>
      <c r="Q782" s="149"/>
      <c r="R782" s="73" t="s">
        <v>3418</v>
      </c>
    </row>
    <row r="783" spans="1:19" hidden="1">
      <c r="A783" s="70">
        <f t="shared" si="12"/>
        <v>737</v>
      </c>
      <c r="B783" s="70"/>
      <c r="C783" s="70"/>
      <c r="D783" s="70">
        <v>1</v>
      </c>
      <c r="E783" s="70"/>
      <c r="F783" s="70" t="s">
        <v>2388</v>
      </c>
      <c r="G783" s="70" t="s">
        <v>485</v>
      </c>
      <c r="H783" s="88" t="s">
        <v>810</v>
      </c>
      <c r="I783" s="73" t="s">
        <v>2709</v>
      </c>
      <c r="J783" s="70">
        <v>168</v>
      </c>
      <c r="K783" s="70"/>
      <c r="L783" s="70" t="s">
        <v>49</v>
      </c>
      <c r="M783" s="70"/>
      <c r="N783" s="73" t="s">
        <v>2719</v>
      </c>
      <c r="O783" s="73" t="s">
        <v>2720</v>
      </c>
      <c r="P783" s="149" t="s">
        <v>3217</v>
      </c>
      <c r="Q783" s="149"/>
      <c r="R783" s="73" t="s">
        <v>3396</v>
      </c>
    </row>
    <row r="784" spans="1:19" ht="51" hidden="1">
      <c r="A784" s="70">
        <f t="shared" si="12"/>
        <v>738</v>
      </c>
      <c r="B784" s="70"/>
      <c r="C784" s="70"/>
      <c r="D784" s="70">
        <v>1</v>
      </c>
      <c r="E784" s="70"/>
      <c r="F784" s="70" t="s">
        <v>1805</v>
      </c>
      <c r="G784" s="70"/>
      <c r="H784" s="74">
        <v>7.5</v>
      </c>
      <c r="I784" s="70"/>
      <c r="J784" s="70">
        <v>169</v>
      </c>
      <c r="K784" s="70"/>
      <c r="L784" s="70" t="s">
        <v>49</v>
      </c>
      <c r="M784" s="70"/>
      <c r="N784" s="73" t="s">
        <v>1876</v>
      </c>
      <c r="O784" s="73" t="s">
        <v>1877</v>
      </c>
      <c r="P784" s="149" t="s">
        <v>3217</v>
      </c>
      <c r="Q784" s="149"/>
      <c r="R784" s="73" t="s">
        <v>3358</v>
      </c>
      <c r="S784" s="354"/>
    </row>
    <row r="785" spans="1:19" ht="140.25" hidden="1">
      <c r="A785" s="70">
        <f t="shared" si="12"/>
        <v>739</v>
      </c>
      <c r="B785" s="70"/>
      <c r="C785" s="70"/>
      <c r="D785" s="70">
        <v>1</v>
      </c>
      <c r="E785" s="70"/>
      <c r="F785" s="70" t="s">
        <v>2388</v>
      </c>
      <c r="G785" s="70" t="s">
        <v>485</v>
      </c>
      <c r="H785" s="88">
        <v>7.5</v>
      </c>
      <c r="I785" s="73"/>
      <c r="J785" s="70">
        <v>169</v>
      </c>
      <c r="K785" s="70"/>
      <c r="L785" s="70" t="s">
        <v>49</v>
      </c>
      <c r="M785" s="70"/>
      <c r="N785" s="73" t="s">
        <v>2721</v>
      </c>
      <c r="O785" s="73" t="s">
        <v>2722</v>
      </c>
      <c r="P785" s="149" t="s">
        <v>3217</v>
      </c>
      <c r="Q785" s="149"/>
      <c r="R785" s="73" t="s">
        <v>3359</v>
      </c>
    </row>
    <row r="786" spans="1:19" ht="38.25" hidden="1">
      <c r="A786" s="70">
        <f t="shared" si="12"/>
        <v>740</v>
      </c>
      <c r="B786" s="70"/>
      <c r="C786" s="70"/>
      <c r="D786" s="70">
        <v>1</v>
      </c>
      <c r="E786" s="70"/>
      <c r="F786" s="70" t="s">
        <v>2388</v>
      </c>
      <c r="G786" s="70" t="s">
        <v>485</v>
      </c>
      <c r="H786" s="88">
        <v>7.6</v>
      </c>
      <c r="I786" s="73"/>
      <c r="J786" s="70">
        <v>169</v>
      </c>
      <c r="K786" s="70">
        <v>30</v>
      </c>
      <c r="L786" s="70" t="s">
        <v>49</v>
      </c>
      <c r="M786" s="70"/>
      <c r="N786" s="73" t="s">
        <v>2724</v>
      </c>
      <c r="O786" s="73" t="s">
        <v>2725</v>
      </c>
      <c r="P786" s="149" t="s">
        <v>3217</v>
      </c>
      <c r="Q786" s="149"/>
      <c r="R786" s="151" t="s">
        <v>3293</v>
      </c>
    </row>
    <row r="787" spans="1:19" ht="76.5" hidden="1">
      <c r="A787" s="70">
        <f t="shared" si="12"/>
        <v>741</v>
      </c>
      <c r="B787" s="70"/>
      <c r="C787" s="70"/>
      <c r="D787" s="70">
        <v>1</v>
      </c>
      <c r="E787" s="70"/>
      <c r="F787" s="70" t="s">
        <v>483</v>
      </c>
      <c r="G787" s="70" t="s">
        <v>484</v>
      </c>
      <c r="H787" s="88">
        <v>7</v>
      </c>
      <c r="I787" s="70" t="s">
        <v>895</v>
      </c>
      <c r="J787" s="70">
        <v>170</v>
      </c>
      <c r="K787" s="70">
        <v>13</v>
      </c>
      <c r="L787" s="70" t="s">
        <v>49</v>
      </c>
      <c r="M787" s="70" t="s">
        <v>485</v>
      </c>
      <c r="N787" s="73" t="s">
        <v>896</v>
      </c>
      <c r="O787" s="73" t="s">
        <v>897</v>
      </c>
      <c r="P787" s="161" t="s">
        <v>3197</v>
      </c>
      <c r="Q787" s="161"/>
      <c r="R787" s="73" t="s">
        <v>3387</v>
      </c>
    </row>
    <row r="788" spans="1:19" ht="38.25" hidden="1">
      <c r="A788" s="70">
        <f t="shared" si="12"/>
        <v>742</v>
      </c>
      <c r="B788" s="70"/>
      <c r="C788" s="70"/>
      <c r="D788" s="70">
        <v>1</v>
      </c>
      <c r="E788" s="70"/>
      <c r="F788" s="70" t="s">
        <v>1582</v>
      </c>
      <c r="G788" s="70" t="s">
        <v>149</v>
      </c>
      <c r="H788" s="74">
        <v>7</v>
      </c>
      <c r="I788" s="70" t="s">
        <v>136</v>
      </c>
      <c r="J788" s="87">
        <v>170</v>
      </c>
      <c r="K788" s="87" t="s">
        <v>1664</v>
      </c>
      <c r="L788" s="70" t="s">
        <v>49</v>
      </c>
      <c r="M788" s="70" t="s">
        <v>1583</v>
      </c>
      <c r="N788" s="73" t="s">
        <v>1665</v>
      </c>
      <c r="O788" s="73" t="s">
        <v>1666</v>
      </c>
      <c r="P788" s="161" t="s">
        <v>3197</v>
      </c>
      <c r="Q788" s="161"/>
      <c r="R788" s="151" t="s">
        <v>3292</v>
      </c>
    </row>
    <row r="789" spans="1:19" ht="25.5" hidden="1">
      <c r="A789" s="70">
        <f t="shared" ref="A789:A852" si="13">A788+1</f>
        <v>743</v>
      </c>
      <c r="B789" s="70"/>
      <c r="C789" s="70"/>
      <c r="D789" s="70">
        <v>1</v>
      </c>
      <c r="E789" s="70"/>
      <c r="F789" s="70" t="s">
        <v>1805</v>
      </c>
      <c r="G789" s="70"/>
      <c r="H789" s="88" t="s">
        <v>136</v>
      </c>
      <c r="I789" s="70"/>
      <c r="J789" s="70">
        <v>170</v>
      </c>
      <c r="K789" s="70"/>
      <c r="L789" s="70" t="s">
        <v>49</v>
      </c>
      <c r="M789" s="70"/>
      <c r="N789" s="73" t="s">
        <v>1831</v>
      </c>
      <c r="O789" s="73" t="s">
        <v>1878</v>
      </c>
      <c r="P789" s="161" t="s">
        <v>3059</v>
      </c>
      <c r="Q789" s="161"/>
      <c r="R789" s="73" t="s">
        <v>3922</v>
      </c>
    </row>
    <row r="790" spans="1:19" ht="25.5" hidden="1">
      <c r="A790" s="70">
        <f t="shared" si="13"/>
        <v>744</v>
      </c>
      <c r="B790" s="70"/>
      <c r="C790" s="70"/>
      <c r="D790" s="70">
        <v>1</v>
      </c>
      <c r="E790" s="70"/>
      <c r="F790" s="70" t="s">
        <v>483</v>
      </c>
      <c r="G790" s="70" t="s">
        <v>484</v>
      </c>
      <c r="H790" s="88">
        <v>7</v>
      </c>
      <c r="I790" s="70" t="s">
        <v>136</v>
      </c>
      <c r="J790" s="70">
        <v>171</v>
      </c>
      <c r="K790" s="70">
        <v>4</v>
      </c>
      <c r="L790" s="70" t="s">
        <v>49</v>
      </c>
      <c r="M790" s="70" t="s">
        <v>485</v>
      </c>
      <c r="N790" s="73" t="s">
        <v>509</v>
      </c>
      <c r="O790" s="73" t="s">
        <v>510</v>
      </c>
      <c r="P790" s="161" t="s">
        <v>3059</v>
      </c>
      <c r="Q790" s="161"/>
      <c r="R790" s="73" t="s">
        <v>3106</v>
      </c>
    </row>
    <row r="791" spans="1:19" ht="25.5" hidden="1">
      <c r="A791" s="70">
        <f t="shared" si="13"/>
        <v>745</v>
      </c>
      <c r="B791" s="70"/>
      <c r="C791" s="70"/>
      <c r="D791" s="70">
        <v>1</v>
      </c>
      <c r="E791" s="70"/>
      <c r="F791" s="70" t="s">
        <v>483</v>
      </c>
      <c r="G791" s="70" t="s">
        <v>484</v>
      </c>
      <c r="H791" s="88">
        <v>7</v>
      </c>
      <c r="I791" s="70" t="s">
        <v>136</v>
      </c>
      <c r="J791" s="70">
        <v>171</v>
      </c>
      <c r="K791" s="70">
        <v>52</v>
      </c>
      <c r="L791" s="70" t="s">
        <v>49</v>
      </c>
      <c r="M791" s="70" t="s">
        <v>485</v>
      </c>
      <c r="N791" s="73" t="s">
        <v>509</v>
      </c>
      <c r="O791" s="73" t="s">
        <v>510</v>
      </c>
      <c r="P791" s="161" t="s">
        <v>3059</v>
      </c>
      <c r="Q791" s="161"/>
      <c r="R791" s="73" t="s">
        <v>3106</v>
      </c>
    </row>
    <row r="792" spans="1:19" ht="38.25" hidden="1">
      <c r="A792" s="70">
        <f t="shared" si="13"/>
        <v>746</v>
      </c>
      <c r="B792" s="70"/>
      <c r="C792" s="70"/>
      <c r="D792" s="70">
        <v>1</v>
      </c>
      <c r="E792" s="70"/>
      <c r="F792" s="70" t="s">
        <v>1582</v>
      </c>
      <c r="G792" s="70" t="s">
        <v>149</v>
      </c>
      <c r="H792" s="74">
        <v>7</v>
      </c>
      <c r="I792" s="70" t="s">
        <v>898</v>
      </c>
      <c r="J792" s="87">
        <v>172</v>
      </c>
      <c r="K792" s="87" t="s">
        <v>1667</v>
      </c>
      <c r="L792" s="70" t="s">
        <v>49</v>
      </c>
      <c r="M792" s="70" t="s">
        <v>1583</v>
      </c>
      <c r="N792" s="73" t="s">
        <v>1665</v>
      </c>
      <c r="O792" s="73" t="s">
        <v>1668</v>
      </c>
      <c r="P792" s="161" t="s">
        <v>3197</v>
      </c>
      <c r="Q792" s="161"/>
      <c r="R792" s="151" t="s">
        <v>3292</v>
      </c>
    </row>
    <row r="793" spans="1:19" ht="25.5" hidden="1">
      <c r="A793" s="70">
        <f t="shared" si="13"/>
        <v>747</v>
      </c>
      <c r="B793" s="70"/>
      <c r="C793" s="70"/>
      <c r="D793" s="70">
        <v>1</v>
      </c>
      <c r="E793" s="70"/>
      <c r="F793" s="70" t="s">
        <v>483</v>
      </c>
      <c r="G793" s="70" t="s">
        <v>484</v>
      </c>
      <c r="H793" s="88">
        <v>7</v>
      </c>
      <c r="I793" s="70" t="s">
        <v>887</v>
      </c>
      <c r="J793" s="70">
        <v>173</v>
      </c>
      <c r="K793" s="70">
        <v>52</v>
      </c>
      <c r="L793" s="70" t="s">
        <v>49</v>
      </c>
      <c r="M793" s="70" t="s">
        <v>485</v>
      </c>
      <c r="N793" s="73" t="s">
        <v>881</v>
      </c>
      <c r="O793" s="73" t="s">
        <v>882</v>
      </c>
      <c r="P793" s="161" t="s">
        <v>3059</v>
      </c>
      <c r="Q793" s="161"/>
      <c r="R793" s="73" t="s">
        <v>3120</v>
      </c>
    </row>
    <row r="794" spans="1:19" ht="51" hidden="1">
      <c r="A794" s="70">
        <f t="shared" si="13"/>
        <v>748</v>
      </c>
      <c r="B794" s="70"/>
      <c r="C794" s="70"/>
      <c r="D794" s="70">
        <v>1</v>
      </c>
      <c r="E794" s="70"/>
      <c r="F794" s="70" t="s">
        <v>483</v>
      </c>
      <c r="G794" s="70" t="s">
        <v>484</v>
      </c>
      <c r="H794" s="88">
        <v>7</v>
      </c>
      <c r="I794" s="70" t="s">
        <v>898</v>
      </c>
      <c r="J794" s="70">
        <v>173</v>
      </c>
      <c r="K794" s="70">
        <v>30</v>
      </c>
      <c r="L794" s="70" t="s">
        <v>49</v>
      </c>
      <c r="M794" s="70" t="s">
        <v>485</v>
      </c>
      <c r="N794" s="73" t="s">
        <v>899</v>
      </c>
      <c r="O794" s="73" t="s">
        <v>630</v>
      </c>
      <c r="P794" s="161" t="s">
        <v>3197</v>
      </c>
      <c r="Q794" s="161"/>
      <c r="R794" s="73" t="s">
        <v>3360</v>
      </c>
    </row>
    <row r="795" spans="1:19" s="344" customFormat="1" ht="25.5" hidden="1">
      <c r="A795" s="264">
        <f t="shared" si="13"/>
        <v>749</v>
      </c>
      <c r="B795" s="264"/>
      <c r="D795" s="264">
        <v>1</v>
      </c>
      <c r="E795" s="264"/>
      <c r="F795" s="264" t="s">
        <v>1805</v>
      </c>
      <c r="G795" s="264"/>
      <c r="H795" s="270" t="s">
        <v>1879</v>
      </c>
      <c r="I795" s="264"/>
      <c r="J795" s="264">
        <v>173</v>
      </c>
      <c r="K795" s="264"/>
      <c r="L795" s="264" t="s">
        <v>49</v>
      </c>
      <c r="M795" s="264"/>
      <c r="N795" s="269" t="s">
        <v>1880</v>
      </c>
      <c r="O795" s="269" t="s">
        <v>1881</v>
      </c>
      <c r="P795" s="268" t="s">
        <v>3059</v>
      </c>
      <c r="Q795" s="268"/>
      <c r="R795" s="269" t="s">
        <v>3108</v>
      </c>
    </row>
    <row r="796" spans="1:19" ht="51" hidden="1">
      <c r="A796" s="70">
        <f t="shared" si="13"/>
        <v>750</v>
      </c>
      <c r="B796" s="70"/>
      <c r="C796" s="70"/>
      <c r="D796" s="70">
        <v>1</v>
      </c>
      <c r="E796" s="70"/>
      <c r="F796" s="70" t="s">
        <v>1805</v>
      </c>
      <c r="G796" s="70"/>
      <c r="H796" s="88" t="s">
        <v>1879</v>
      </c>
      <c r="I796" s="70"/>
      <c r="J796" s="70">
        <v>173</v>
      </c>
      <c r="K796" s="70"/>
      <c r="L796" s="70" t="s">
        <v>49</v>
      </c>
      <c r="M796" s="70"/>
      <c r="N796" s="73" t="s">
        <v>1882</v>
      </c>
      <c r="O796" s="73" t="s">
        <v>1883</v>
      </c>
      <c r="P796" s="149" t="s">
        <v>3200</v>
      </c>
      <c r="Q796" s="149"/>
      <c r="R796" s="73" t="s">
        <v>3512</v>
      </c>
    </row>
    <row r="797" spans="1:19" ht="76.5" hidden="1">
      <c r="A797" s="70">
        <f t="shared" si="13"/>
        <v>751</v>
      </c>
      <c r="B797" s="70"/>
      <c r="C797" s="70"/>
      <c r="D797" s="70">
        <v>1</v>
      </c>
      <c r="E797" s="70"/>
      <c r="F797" s="70" t="s">
        <v>2388</v>
      </c>
      <c r="G797" s="70" t="s">
        <v>485</v>
      </c>
      <c r="H797" s="88" t="s">
        <v>887</v>
      </c>
      <c r="I797" s="73"/>
      <c r="J797" s="70">
        <v>173</v>
      </c>
      <c r="K797" s="70"/>
      <c r="L797" s="70" t="s">
        <v>49</v>
      </c>
      <c r="M797" s="70"/>
      <c r="N797" s="73" t="s">
        <v>2726</v>
      </c>
      <c r="O797" s="73" t="s">
        <v>2727</v>
      </c>
      <c r="P797" s="161" t="s">
        <v>3197</v>
      </c>
      <c r="Q797" s="161"/>
      <c r="R797" s="73" t="s">
        <v>3509</v>
      </c>
    </row>
    <row r="798" spans="1:19" ht="25.5" hidden="1">
      <c r="A798" s="70">
        <f t="shared" si="13"/>
        <v>752</v>
      </c>
      <c r="B798" s="70"/>
      <c r="C798" s="70"/>
      <c r="D798" s="70">
        <v>1</v>
      </c>
      <c r="E798" s="70"/>
      <c r="F798" s="70" t="s">
        <v>483</v>
      </c>
      <c r="G798" s="70" t="s">
        <v>484</v>
      </c>
      <c r="H798" s="88">
        <v>7</v>
      </c>
      <c r="I798" s="70" t="s">
        <v>902</v>
      </c>
      <c r="J798" s="70">
        <v>174</v>
      </c>
      <c r="K798" s="70">
        <v>53</v>
      </c>
      <c r="L798" s="70" t="s">
        <v>49</v>
      </c>
      <c r="M798" s="70" t="s">
        <v>485</v>
      </c>
      <c r="N798" s="73" t="s">
        <v>903</v>
      </c>
      <c r="O798" s="354" t="s">
        <v>904</v>
      </c>
      <c r="P798" s="363" t="s">
        <v>3197</v>
      </c>
      <c r="Q798" s="363"/>
      <c r="R798" s="354" t="s">
        <v>3955</v>
      </c>
      <c r="S798" s="354"/>
    </row>
    <row r="799" spans="1:19" ht="216.75" hidden="1">
      <c r="A799" s="70">
        <f t="shared" si="13"/>
        <v>753</v>
      </c>
      <c r="B799" s="70"/>
      <c r="C799" s="70"/>
      <c r="D799" s="70">
        <v>1</v>
      </c>
      <c r="E799" s="70"/>
      <c r="F799" s="70" t="s">
        <v>2388</v>
      </c>
      <c r="G799" s="70" t="s">
        <v>485</v>
      </c>
      <c r="H799" s="88" t="s">
        <v>2732</v>
      </c>
      <c r="I799" s="73"/>
      <c r="J799" s="70">
        <v>174</v>
      </c>
      <c r="K799" s="70">
        <v>26</v>
      </c>
      <c r="L799" s="70" t="s">
        <v>49</v>
      </c>
      <c r="M799" s="70"/>
      <c r="N799" s="73" t="s">
        <v>2733</v>
      </c>
      <c r="O799" s="73" t="s">
        <v>2734</v>
      </c>
      <c r="P799" s="149" t="s">
        <v>3200</v>
      </c>
      <c r="Q799" s="149"/>
      <c r="R799" s="73" t="s">
        <v>3470</v>
      </c>
    </row>
    <row r="800" spans="1:19" ht="38.25" hidden="1">
      <c r="A800" s="70">
        <f t="shared" si="13"/>
        <v>754</v>
      </c>
      <c r="B800" s="70"/>
      <c r="C800" s="70"/>
      <c r="D800" s="70">
        <v>1</v>
      </c>
      <c r="E800" s="70"/>
      <c r="F800" s="70" t="s">
        <v>2388</v>
      </c>
      <c r="G800" s="70" t="s">
        <v>485</v>
      </c>
      <c r="H800" s="88" t="s">
        <v>2738</v>
      </c>
      <c r="I800" s="73"/>
      <c r="J800" s="70">
        <v>177</v>
      </c>
      <c r="K800" s="70"/>
      <c r="L800" s="70" t="s">
        <v>49</v>
      </c>
      <c r="M800" s="70"/>
      <c r="N800" s="73" t="s">
        <v>2724</v>
      </c>
      <c r="O800" s="73" t="s">
        <v>2739</v>
      </c>
      <c r="P800" s="149" t="s">
        <v>3200</v>
      </c>
      <c r="Q800" s="149"/>
      <c r="R800" s="73" t="s">
        <v>3471</v>
      </c>
    </row>
    <row r="801" spans="1:19" ht="102" hidden="1">
      <c r="A801" s="70">
        <f t="shared" si="13"/>
        <v>755</v>
      </c>
      <c r="B801" s="70"/>
      <c r="C801" s="70"/>
      <c r="D801" s="70">
        <v>1</v>
      </c>
      <c r="E801" s="70"/>
      <c r="F801" s="70" t="s">
        <v>2388</v>
      </c>
      <c r="G801" s="70" t="s">
        <v>485</v>
      </c>
      <c r="H801" s="88" t="s">
        <v>2738</v>
      </c>
      <c r="I801" s="73"/>
      <c r="J801" s="70">
        <v>178</v>
      </c>
      <c r="K801" s="70">
        <v>1</v>
      </c>
      <c r="L801" s="70" t="s">
        <v>49</v>
      </c>
      <c r="M801" s="70"/>
      <c r="N801" s="73" t="s">
        <v>2740</v>
      </c>
      <c r="O801" s="73" t="s">
        <v>2741</v>
      </c>
      <c r="P801" s="149" t="s">
        <v>3200</v>
      </c>
      <c r="Q801" s="149"/>
      <c r="R801" s="73" t="s">
        <v>3473</v>
      </c>
    </row>
    <row r="802" spans="1:19" ht="25.5" hidden="1">
      <c r="A802" s="70">
        <f t="shared" si="13"/>
        <v>756</v>
      </c>
      <c r="B802" s="70"/>
      <c r="C802" s="70"/>
      <c r="D802" s="70">
        <v>1</v>
      </c>
      <c r="E802" s="70"/>
      <c r="F802" s="70" t="s">
        <v>2388</v>
      </c>
      <c r="G802" s="70" t="s">
        <v>485</v>
      </c>
      <c r="H802" s="88" t="s">
        <v>905</v>
      </c>
      <c r="I802" s="73"/>
      <c r="J802" s="70">
        <v>178</v>
      </c>
      <c r="K802" s="70">
        <v>25</v>
      </c>
      <c r="L802" s="70" t="s">
        <v>49</v>
      </c>
      <c r="M802" s="70"/>
      <c r="N802" s="73" t="s">
        <v>2724</v>
      </c>
      <c r="O802" s="73" t="s">
        <v>2725</v>
      </c>
      <c r="P802" s="149" t="s">
        <v>3200</v>
      </c>
      <c r="Q802" s="149"/>
      <c r="R802" s="73" t="s">
        <v>3471</v>
      </c>
    </row>
    <row r="803" spans="1:19" ht="51" hidden="1">
      <c r="A803" s="70">
        <f t="shared" si="13"/>
        <v>757</v>
      </c>
      <c r="B803" s="70"/>
      <c r="C803" s="70"/>
      <c r="D803" s="70">
        <v>1</v>
      </c>
      <c r="E803" s="70"/>
      <c r="F803" s="70" t="s">
        <v>2388</v>
      </c>
      <c r="G803" s="70" t="s">
        <v>485</v>
      </c>
      <c r="H803" s="88" t="s">
        <v>905</v>
      </c>
      <c r="I803" s="73"/>
      <c r="J803" s="70">
        <v>178</v>
      </c>
      <c r="K803" s="70">
        <v>49</v>
      </c>
      <c r="L803" s="70" t="s">
        <v>49</v>
      </c>
      <c r="M803" s="70"/>
      <c r="N803" s="73" t="s">
        <v>2742</v>
      </c>
      <c r="O803" s="73" t="s">
        <v>2743</v>
      </c>
      <c r="P803" s="149" t="s">
        <v>3200</v>
      </c>
      <c r="Q803" s="149"/>
      <c r="R803" s="73" t="s">
        <v>3474</v>
      </c>
    </row>
    <row r="804" spans="1:19" ht="25.5" hidden="1">
      <c r="A804" s="70">
        <f t="shared" si="13"/>
        <v>758</v>
      </c>
      <c r="B804" s="70"/>
      <c r="C804" s="70"/>
      <c r="D804" s="70">
        <v>1</v>
      </c>
      <c r="E804" s="70"/>
      <c r="F804" s="70" t="s">
        <v>2388</v>
      </c>
      <c r="G804" s="70" t="s">
        <v>485</v>
      </c>
      <c r="H804" s="88" t="s">
        <v>908</v>
      </c>
      <c r="I804" s="73"/>
      <c r="J804" s="70">
        <v>179</v>
      </c>
      <c r="K804" s="70">
        <v>26</v>
      </c>
      <c r="L804" s="70" t="s">
        <v>49</v>
      </c>
      <c r="M804" s="70"/>
      <c r="N804" s="73" t="s">
        <v>2746</v>
      </c>
      <c r="O804" s="73" t="s">
        <v>2711</v>
      </c>
      <c r="P804" s="149" t="s">
        <v>3200</v>
      </c>
      <c r="Q804" s="149"/>
      <c r="R804" s="73" t="s">
        <v>3472</v>
      </c>
    </row>
    <row r="805" spans="1:19" ht="38.25" hidden="1">
      <c r="A805" s="70">
        <f t="shared" si="13"/>
        <v>759</v>
      </c>
      <c r="B805" s="70"/>
      <c r="C805" s="70"/>
      <c r="D805" s="70">
        <v>1</v>
      </c>
      <c r="E805" s="70"/>
      <c r="F805" s="70" t="s">
        <v>2388</v>
      </c>
      <c r="G805" s="70" t="s">
        <v>485</v>
      </c>
      <c r="H805" s="88" t="s">
        <v>908</v>
      </c>
      <c r="I805" s="73"/>
      <c r="J805" s="70">
        <v>179</v>
      </c>
      <c r="K805" s="70">
        <v>11</v>
      </c>
      <c r="L805" s="70" t="s">
        <v>2422</v>
      </c>
      <c r="M805" s="70"/>
      <c r="N805" s="73" t="s">
        <v>2744</v>
      </c>
      <c r="O805" s="73" t="s">
        <v>2745</v>
      </c>
      <c r="P805" s="149" t="s">
        <v>3200</v>
      </c>
      <c r="Q805" s="149"/>
      <c r="R805" s="73" t="s">
        <v>3093</v>
      </c>
      <c r="S805" s="367"/>
    </row>
    <row r="806" spans="1:19" ht="38.25" hidden="1">
      <c r="A806" s="70">
        <f t="shared" si="13"/>
        <v>760</v>
      </c>
      <c r="B806" s="70"/>
      <c r="C806" s="70"/>
      <c r="D806" s="70">
        <v>1</v>
      </c>
      <c r="E806" s="70"/>
      <c r="F806" s="70" t="s">
        <v>2388</v>
      </c>
      <c r="G806" s="70" t="s">
        <v>485</v>
      </c>
      <c r="H806" s="88" t="s">
        <v>911</v>
      </c>
      <c r="I806" s="73"/>
      <c r="J806" s="70">
        <v>180</v>
      </c>
      <c r="K806" s="70">
        <v>42</v>
      </c>
      <c r="L806" s="70" t="s">
        <v>1781</v>
      </c>
      <c r="M806" s="70"/>
      <c r="N806" s="73" t="s">
        <v>2750</v>
      </c>
      <c r="O806" s="73" t="s">
        <v>2751</v>
      </c>
      <c r="P806" s="161" t="s">
        <v>3059</v>
      </c>
      <c r="Q806" s="161"/>
      <c r="R806" s="73" t="s">
        <v>3106</v>
      </c>
    </row>
    <row r="807" spans="1:19" hidden="1">
      <c r="A807" s="70">
        <f t="shared" si="13"/>
        <v>761</v>
      </c>
      <c r="B807" s="70"/>
      <c r="C807" s="70"/>
      <c r="D807" s="70">
        <v>1</v>
      </c>
      <c r="E807" s="70"/>
      <c r="F807" s="70" t="s">
        <v>483</v>
      </c>
      <c r="G807" s="70" t="s">
        <v>484</v>
      </c>
      <c r="H807" s="88">
        <v>7</v>
      </c>
      <c r="I807" s="70" t="s">
        <v>908</v>
      </c>
      <c r="J807" s="70">
        <v>180</v>
      </c>
      <c r="K807" s="70">
        <v>3</v>
      </c>
      <c r="L807" s="70" t="s">
        <v>49</v>
      </c>
      <c r="M807" s="70" t="s">
        <v>485</v>
      </c>
      <c r="N807" s="73" t="s">
        <v>909</v>
      </c>
      <c r="O807" s="73" t="s">
        <v>910</v>
      </c>
      <c r="P807" s="161" t="s">
        <v>3059</v>
      </c>
      <c r="Q807" s="161"/>
      <c r="R807" s="73" t="s">
        <v>3109</v>
      </c>
    </row>
    <row r="808" spans="1:19" ht="25.5" hidden="1">
      <c r="A808" s="70">
        <f t="shared" si="13"/>
        <v>762</v>
      </c>
      <c r="B808" s="70"/>
      <c r="C808" s="70"/>
      <c r="D808" s="70">
        <v>1</v>
      </c>
      <c r="E808" s="70"/>
      <c r="F808" s="70" t="s">
        <v>483</v>
      </c>
      <c r="G808" s="70" t="s">
        <v>484</v>
      </c>
      <c r="H808" s="88">
        <v>7</v>
      </c>
      <c r="I808" s="70" t="s">
        <v>911</v>
      </c>
      <c r="J808" s="70">
        <v>180</v>
      </c>
      <c r="K808" s="70">
        <v>19</v>
      </c>
      <c r="L808" s="70" t="s">
        <v>49</v>
      </c>
      <c r="M808" s="70" t="s">
        <v>485</v>
      </c>
      <c r="N808" s="73" t="s">
        <v>912</v>
      </c>
      <c r="O808" s="73" t="s">
        <v>913</v>
      </c>
      <c r="P808" s="161" t="s">
        <v>3197</v>
      </c>
      <c r="Q808" s="161"/>
      <c r="R808" s="73" t="s">
        <v>3432</v>
      </c>
    </row>
    <row r="809" spans="1:19" hidden="1">
      <c r="A809" s="70">
        <f t="shared" si="13"/>
        <v>763</v>
      </c>
      <c r="B809" s="70"/>
      <c r="C809" s="70"/>
      <c r="D809" s="70">
        <v>1</v>
      </c>
      <c r="E809" s="70"/>
      <c r="F809" s="70" t="s">
        <v>483</v>
      </c>
      <c r="G809" s="70" t="s">
        <v>484</v>
      </c>
      <c r="H809" s="88">
        <v>7</v>
      </c>
      <c r="I809" s="70" t="s">
        <v>911</v>
      </c>
      <c r="J809" s="70">
        <v>180</v>
      </c>
      <c r="K809" s="70">
        <v>43</v>
      </c>
      <c r="L809" s="70" t="s">
        <v>49</v>
      </c>
      <c r="M809" s="70" t="s">
        <v>485</v>
      </c>
      <c r="N809" s="73" t="s">
        <v>914</v>
      </c>
      <c r="O809" s="73" t="s">
        <v>630</v>
      </c>
      <c r="P809" s="161" t="s">
        <v>3197</v>
      </c>
      <c r="Q809" s="161"/>
      <c r="R809" s="73" t="s">
        <v>3255</v>
      </c>
    </row>
    <row r="810" spans="1:19" hidden="1">
      <c r="A810" s="70">
        <f t="shared" si="13"/>
        <v>764</v>
      </c>
      <c r="B810" s="70"/>
      <c r="C810" s="70"/>
      <c r="D810" s="70">
        <v>1</v>
      </c>
      <c r="E810" s="70"/>
      <c r="F810" s="70" t="s">
        <v>483</v>
      </c>
      <c r="G810" s="70" t="s">
        <v>484</v>
      </c>
      <c r="H810" s="88">
        <v>7</v>
      </c>
      <c r="I810" s="70" t="s">
        <v>911</v>
      </c>
      <c r="J810" s="70">
        <v>180</v>
      </c>
      <c r="K810" s="70">
        <v>51</v>
      </c>
      <c r="L810" s="70" t="s">
        <v>49</v>
      </c>
      <c r="M810" s="70" t="s">
        <v>485</v>
      </c>
      <c r="N810" s="73" t="s">
        <v>915</v>
      </c>
      <c r="O810" s="73" t="s">
        <v>916</v>
      </c>
      <c r="P810" s="161" t="s">
        <v>3197</v>
      </c>
      <c r="Q810" s="161"/>
      <c r="R810" s="73" t="s">
        <v>3256</v>
      </c>
    </row>
    <row r="811" spans="1:19" ht="114.75" hidden="1">
      <c r="A811" s="70">
        <f t="shared" si="13"/>
        <v>765</v>
      </c>
      <c r="B811" s="70"/>
      <c r="C811" s="70"/>
      <c r="D811" s="70">
        <v>1</v>
      </c>
      <c r="E811" s="70"/>
      <c r="F811" s="70" t="s">
        <v>2388</v>
      </c>
      <c r="G811" s="70" t="s">
        <v>485</v>
      </c>
      <c r="H811" s="88" t="s">
        <v>911</v>
      </c>
      <c r="I811" s="73"/>
      <c r="J811" s="70">
        <v>180</v>
      </c>
      <c r="K811" s="70">
        <v>43</v>
      </c>
      <c r="L811" s="70" t="s">
        <v>49</v>
      </c>
      <c r="M811" s="70"/>
      <c r="N811" s="73" t="s">
        <v>2752</v>
      </c>
      <c r="O811" s="73" t="s">
        <v>2753</v>
      </c>
      <c r="P811" s="149" t="s">
        <v>3217</v>
      </c>
      <c r="Q811" s="149"/>
      <c r="R811" s="73" t="s">
        <v>3397</v>
      </c>
    </row>
    <row r="812" spans="1:19" ht="38.25" hidden="1">
      <c r="A812" s="70">
        <f t="shared" si="13"/>
        <v>766</v>
      </c>
      <c r="B812" s="70"/>
      <c r="C812" s="70"/>
      <c r="D812" s="70">
        <v>1</v>
      </c>
      <c r="E812" s="70"/>
      <c r="F812" s="70" t="s">
        <v>483</v>
      </c>
      <c r="G812" s="70" t="s">
        <v>484</v>
      </c>
      <c r="H812" s="88">
        <v>7</v>
      </c>
      <c r="I812" s="70" t="s">
        <v>917</v>
      </c>
      <c r="J812" s="70">
        <v>181</v>
      </c>
      <c r="K812" s="70">
        <v>38</v>
      </c>
      <c r="L812" s="70" t="s">
        <v>49</v>
      </c>
      <c r="M812" s="70" t="s">
        <v>485</v>
      </c>
      <c r="N812" s="73" t="s">
        <v>918</v>
      </c>
      <c r="O812" s="73" t="s">
        <v>919</v>
      </c>
      <c r="P812" s="161" t="s">
        <v>3197</v>
      </c>
      <c r="Q812" s="161"/>
      <c r="R812" s="73" t="s">
        <v>3355</v>
      </c>
    </row>
    <row r="813" spans="1:19" ht="76.5" hidden="1">
      <c r="A813" s="70">
        <f t="shared" si="13"/>
        <v>767</v>
      </c>
      <c r="B813" s="70"/>
      <c r="C813" s="70"/>
      <c r="D813" s="70">
        <v>1</v>
      </c>
      <c r="E813" s="70"/>
      <c r="F813" s="70" t="s">
        <v>2388</v>
      </c>
      <c r="G813" s="70" t="s">
        <v>485</v>
      </c>
      <c r="H813" s="88" t="s">
        <v>2754</v>
      </c>
      <c r="I813" s="73"/>
      <c r="J813" s="70">
        <v>183</v>
      </c>
      <c r="K813" s="70">
        <v>33</v>
      </c>
      <c r="L813" s="70" t="s">
        <v>49</v>
      </c>
      <c r="M813" s="70"/>
      <c r="N813" s="73" t="s">
        <v>2755</v>
      </c>
      <c r="O813" s="73" t="s">
        <v>2756</v>
      </c>
      <c r="P813" s="149" t="s">
        <v>3217</v>
      </c>
      <c r="Q813" s="149"/>
      <c r="R813" s="73" t="s">
        <v>3513</v>
      </c>
    </row>
    <row r="814" spans="1:19" ht="25.5" hidden="1">
      <c r="A814" s="70">
        <f t="shared" si="13"/>
        <v>768</v>
      </c>
      <c r="B814" s="70"/>
      <c r="C814" s="70"/>
      <c r="D814" s="70">
        <v>1</v>
      </c>
      <c r="E814" s="70"/>
      <c r="F814" s="70" t="s">
        <v>483</v>
      </c>
      <c r="G814" s="70" t="s">
        <v>484</v>
      </c>
      <c r="H814" s="88">
        <v>7</v>
      </c>
      <c r="I814" s="70" t="s">
        <v>920</v>
      </c>
      <c r="J814" s="70">
        <v>187</v>
      </c>
      <c r="K814" s="70">
        <v>2</v>
      </c>
      <c r="L814" s="70" t="s">
        <v>49</v>
      </c>
      <c r="M814" s="70" t="s">
        <v>485</v>
      </c>
      <c r="N814" s="73" t="s">
        <v>921</v>
      </c>
      <c r="O814" s="73" t="s">
        <v>922</v>
      </c>
      <c r="P814" s="161" t="s">
        <v>3197</v>
      </c>
      <c r="Q814" s="161"/>
      <c r="R814" s="73" t="s">
        <v>3398</v>
      </c>
    </row>
    <row r="815" spans="1:19" ht="126" hidden="1">
      <c r="A815" s="70">
        <f t="shared" si="13"/>
        <v>769</v>
      </c>
      <c r="B815" s="70"/>
      <c r="C815" s="70"/>
      <c r="D815" s="70">
        <v>1</v>
      </c>
      <c r="E815" s="70"/>
      <c r="F815" s="70" t="s">
        <v>1683</v>
      </c>
      <c r="G815" s="70" t="s">
        <v>484</v>
      </c>
      <c r="H815" s="74">
        <v>7</v>
      </c>
      <c r="I815" s="70" t="s">
        <v>1692</v>
      </c>
      <c r="J815" s="70">
        <v>190</v>
      </c>
      <c r="K815" s="70">
        <v>45</v>
      </c>
      <c r="L815" s="70" t="s">
        <v>1685</v>
      </c>
      <c r="M815" s="70"/>
      <c r="N815" s="160" t="s">
        <v>1693</v>
      </c>
      <c r="O815" s="78" t="s">
        <v>1694</v>
      </c>
      <c r="P815" s="161" t="s">
        <v>3197</v>
      </c>
      <c r="Q815" s="161"/>
      <c r="R815" s="73" t="s">
        <v>3469</v>
      </c>
      <c r="S815" s="340"/>
    </row>
    <row r="816" spans="1:19" ht="89.25" hidden="1">
      <c r="A816" s="70">
        <f t="shared" si="13"/>
        <v>770</v>
      </c>
      <c r="B816" s="70"/>
      <c r="C816" s="70"/>
      <c r="D816" s="70">
        <v>1</v>
      </c>
      <c r="E816" s="70"/>
      <c r="F816" s="152" t="s">
        <v>1780</v>
      </c>
      <c r="G816" s="70"/>
      <c r="H816" s="153">
        <v>7.6</v>
      </c>
      <c r="I816" s="152" t="s">
        <v>1695</v>
      </c>
      <c r="J816" s="152">
        <v>191</v>
      </c>
      <c r="K816" s="152">
        <v>18</v>
      </c>
      <c r="L816" s="152" t="s">
        <v>1781</v>
      </c>
      <c r="M816" s="70"/>
      <c r="N816" s="155" t="s">
        <v>1788</v>
      </c>
      <c r="O816" s="155" t="s">
        <v>1789</v>
      </c>
      <c r="P816" s="161" t="s">
        <v>3197</v>
      </c>
      <c r="Q816" s="161"/>
      <c r="R816" s="73" t="s">
        <v>3399</v>
      </c>
      <c r="S816" s="165"/>
    </row>
    <row r="817" spans="1:19" ht="141.75" hidden="1">
      <c r="A817" s="70">
        <f t="shared" si="13"/>
        <v>771</v>
      </c>
      <c r="B817" s="70"/>
      <c r="C817" s="70"/>
      <c r="D817" s="70">
        <v>1</v>
      </c>
      <c r="E817" s="70"/>
      <c r="F817" s="70" t="s">
        <v>1683</v>
      </c>
      <c r="G817" s="70" t="s">
        <v>484</v>
      </c>
      <c r="H817" s="74">
        <v>7</v>
      </c>
      <c r="I817" s="70" t="s">
        <v>1695</v>
      </c>
      <c r="J817" s="70">
        <v>191</v>
      </c>
      <c r="K817" s="70">
        <v>33</v>
      </c>
      <c r="L817" s="70" t="s">
        <v>1685</v>
      </c>
      <c r="M817" s="70"/>
      <c r="N817" s="160" t="s">
        <v>1696</v>
      </c>
      <c r="O817" s="78" t="s">
        <v>1697</v>
      </c>
      <c r="P817" s="161" t="s">
        <v>3197</v>
      </c>
      <c r="Q817" s="161"/>
      <c r="R817" s="73" t="s">
        <v>3309</v>
      </c>
      <c r="S817" s="340"/>
    </row>
    <row r="818" spans="1:19" ht="157.5" hidden="1">
      <c r="A818" s="70">
        <f t="shared" si="13"/>
        <v>772</v>
      </c>
      <c r="B818" s="70"/>
      <c r="C818" s="70"/>
      <c r="D818" s="70">
        <v>1</v>
      </c>
      <c r="E818" s="70"/>
      <c r="F818" s="70" t="s">
        <v>1683</v>
      </c>
      <c r="G818" s="15" t="s">
        <v>484</v>
      </c>
      <c r="H818" s="74">
        <v>7</v>
      </c>
      <c r="I818" s="70" t="s">
        <v>1698</v>
      </c>
      <c r="J818" s="70">
        <v>193</v>
      </c>
      <c r="K818" s="70">
        <v>20</v>
      </c>
      <c r="L818" s="70" t="s">
        <v>1685</v>
      </c>
      <c r="M818" s="15"/>
      <c r="N818" s="160" t="s">
        <v>1699</v>
      </c>
      <c r="O818" s="78" t="s">
        <v>1700</v>
      </c>
      <c r="P818" s="161" t="s">
        <v>3197</v>
      </c>
      <c r="Q818" s="161"/>
      <c r="R818" s="73" t="s">
        <v>3433</v>
      </c>
    </row>
    <row r="819" spans="1:19" ht="409.5" hidden="1">
      <c r="A819" s="70">
        <f t="shared" si="13"/>
        <v>773</v>
      </c>
      <c r="B819" s="70"/>
      <c r="C819" s="70"/>
      <c r="D819" s="70">
        <v>1</v>
      </c>
      <c r="E819" s="70"/>
      <c r="F819" s="70" t="s">
        <v>1683</v>
      </c>
      <c r="G819" s="70" t="s">
        <v>484</v>
      </c>
      <c r="H819" s="74">
        <v>7</v>
      </c>
      <c r="I819" s="73" t="s">
        <v>1709</v>
      </c>
      <c r="J819" s="70">
        <v>193</v>
      </c>
      <c r="K819" s="70"/>
      <c r="L819" s="70" t="s">
        <v>1685</v>
      </c>
      <c r="M819" s="70"/>
      <c r="N819" s="160" t="s">
        <v>1710</v>
      </c>
      <c r="O819" s="78" t="s">
        <v>1711</v>
      </c>
      <c r="P819" s="161" t="s">
        <v>3197</v>
      </c>
      <c r="Q819" s="161"/>
      <c r="R819" s="73" t="s">
        <v>3310</v>
      </c>
    </row>
    <row r="820" spans="1:19" ht="38.25" hidden="1">
      <c r="A820" s="70">
        <f t="shared" si="13"/>
        <v>774</v>
      </c>
      <c r="B820" s="70"/>
      <c r="C820" s="70"/>
      <c r="D820" s="70">
        <v>1</v>
      </c>
      <c r="E820" s="70"/>
      <c r="F820" s="152" t="s">
        <v>1780</v>
      </c>
      <c r="G820" s="70"/>
      <c r="H820" s="153">
        <v>7.6</v>
      </c>
      <c r="I820" s="152" t="s">
        <v>1790</v>
      </c>
      <c r="J820" s="152">
        <v>195</v>
      </c>
      <c r="K820" s="152">
        <v>15</v>
      </c>
      <c r="L820" s="152" t="s">
        <v>1781</v>
      </c>
      <c r="M820" s="70"/>
      <c r="N820" s="155" t="s">
        <v>1791</v>
      </c>
      <c r="O820" s="155" t="s">
        <v>1792</v>
      </c>
      <c r="P820" s="161" t="s">
        <v>3197</v>
      </c>
      <c r="Q820" s="161"/>
      <c r="R820" s="73" t="s">
        <v>3252</v>
      </c>
    </row>
    <row r="821" spans="1:19" ht="25.5" hidden="1">
      <c r="A821" s="70">
        <f t="shared" si="13"/>
        <v>775</v>
      </c>
      <c r="B821" s="70"/>
      <c r="C821" s="70"/>
      <c r="D821" s="70">
        <v>1</v>
      </c>
      <c r="E821" s="70"/>
      <c r="F821" s="70" t="s">
        <v>1582</v>
      </c>
      <c r="G821" s="70" t="s">
        <v>149</v>
      </c>
      <c r="H821" s="74">
        <v>7</v>
      </c>
      <c r="I821" s="87" t="s">
        <v>1653</v>
      </c>
      <c r="J821" s="87">
        <v>196</v>
      </c>
      <c r="K821" s="87" t="s">
        <v>1654</v>
      </c>
      <c r="L821" s="70" t="s">
        <v>49</v>
      </c>
      <c r="M821" s="70" t="s">
        <v>1583</v>
      </c>
      <c r="N821" s="73" t="s">
        <v>1655</v>
      </c>
      <c r="O821" s="73" t="s">
        <v>1656</v>
      </c>
      <c r="P821" s="161" t="s">
        <v>3197</v>
      </c>
      <c r="Q821" s="161"/>
      <c r="R821" s="151" t="s">
        <v>3292</v>
      </c>
    </row>
    <row r="822" spans="1:19" ht="102.75" hidden="1" customHeight="1">
      <c r="A822" s="70">
        <f t="shared" si="13"/>
        <v>776</v>
      </c>
      <c r="B822" s="70"/>
      <c r="C822" s="70"/>
      <c r="D822" s="70">
        <v>1</v>
      </c>
      <c r="E822" s="70"/>
      <c r="F822" s="70" t="s">
        <v>249</v>
      </c>
      <c r="G822" s="70" t="s">
        <v>250</v>
      </c>
      <c r="H822" s="74">
        <v>7</v>
      </c>
      <c r="I822" s="73" t="s">
        <v>270</v>
      </c>
      <c r="J822" s="70">
        <v>201</v>
      </c>
      <c r="K822" s="70"/>
      <c r="L822" s="70" t="s">
        <v>49</v>
      </c>
      <c r="M822" s="70" t="s">
        <v>63</v>
      </c>
      <c r="N822" s="73" t="s">
        <v>271</v>
      </c>
      <c r="O822" s="73" t="s">
        <v>272</v>
      </c>
      <c r="P822" s="161" t="s">
        <v>3197</v>
      </c>
      <c r="Q822" s="161"/>
      <c r="R822" s="73" t="s">
        <v>3311</v>
      </c>
      <c r="S822" s="337" t="s">
        <v>3312</v>
      </c>
    </row>
    <row r="823" spans="1:19" ht="173.25" hidden="1">
      <c r="A823" s="70">
        <f t="shared" si="13"/>
        <v>777</v>
      </c>
      <c r="B823" s="70"/>
      <c r="C823" s="70"/>
      <c r="D823" s="70">
        <v>1</v>
      </c>
      <c r="E823" s="70"/>
      <c r="F823" s="70" t="s">
        <v>1683</v>
      </c>
      <c r="G823" s="70" t="s">
        <v>484</v>
      </c>
      <c r="H823" s="74">
        <v>7</v>
      </c>
      <c r="I823" s="70" t="s">
        <v>1701</v>
      </c>
      <c r="J823" s="70">
        <v>203</v>
      </c>
      <c r="K823" s="70"/>
      <c r="L823" s="70" t="s">
        <v>1685</v>
      </c>
      <c r="M823" s="70"/>
      <c r="N823" s="160" t="s">
        <v>1702</v>
      </c>
      <c r="O823" s="78" t="s">
        <v>1703</v>
      </c>
      <c r="P823" s="161" t="s">
        <v>3197</v>
      </c>
      <c r="Q823" s="161"/>
      <c r="R823" s="73" t="s">
        <v>3313</v>
      </c>
    </row>
    <row r="824" spans="1:19" ht="283.5" hidden="1">
      <c r="A824" s="70">
        <f t="shared" si="13"/>
        <v>778</v>
      </c>
      <c r="B824" s="70"/>
      <c r="C824" s="70"/>
      <c r="D824" s="70">
        <v>1</v>
      </c>
      <c r="E824" s="70"/>
      <c r="F824" s="70" t="s">
        <v>1683</v>
      </c>
      <c r="G824" s="70" t="s">
        <v>484</v>
      </c>
      <c r="H824" s="74">
        <v>7</v>
      </c>
      <c r="I824" s="70" t="s">
        <v>1704</v>
      </c>
      <c r="J824" s="70">
        <v>205</v>
      </c>
      <c r="K824" s="70"/>
      <c r="L824" s="70" t="s">
        <v>1685</v>
      </c>
      <c r="M824" s="70"/>
      <c r="N824" s="160" t="s">
        <v>1705</v>
      </c>
      <c r="O824" s="78" t="s">
        <v>1706</v>
      </c>
      <c r="P824" s="161" t="s">
        <v>3197</v>
      </c>
      <c r="Q824" s="161"/>
      <c r="R824" s="73" t="s">
        <v>3314</v>
      </c>
    </row>
    <row r="825" spans="1:19" ht="409.5" hidden="1">
      <c r="A825" s="70">
        <v>779</v>
      </c>
      <c r="B825" s="77"/>
      <c r="C825" s="77"/>
      <c r="D825" s="77">
        <v>1</v>
      </c>
      <c r="E825" s="77"/>
      <c r="F825" s="77" t="s">
        <v>1683</v>
      </c>
      <c r="G825" s="77" t="s">
        <v>484</v>
      </c>
      <c r="H825" s="74">
        <v>7</v>
      </c>
      <c r="I825" s="77" t="s">
        <v>1707</v>
      </c>
      <c r="J825" s="77">
        <v>209</v>
      </c>
      <c r="K825" s="77"/>
      <c r="L825" s="77" t="s">
        <v>1685</v>
      </c>
      <c r="M825" s="77"/>
      <c r="N825" s="160" t="s">
        <v>3923</v>
      </c>
      <c r="O825" s="78" t="s">
        <v>1708</v>
      </c>
      <c r="P825" s="336" t="s">
        <v>3197</v>
      </c>
      <c r="Q825" s="336"/>
      <c r="R825" s="78" t="s">
        <v>3315</v>
      </c>
    </row>
    <row r="826" spans="1:19" ht="25.5" hidden="1">
      <c r="A826" s="77">
        <f t="shared" si="13"/>
        <v>780</v>
      </c>
      <c r="B826" s="77"/>
      <c r="C826" s="77"/>
      <c r="D826" s="77">
        <v>1</v>
      </c>
      <c r="E826" s="77"/>
      <c r="F826" s="77" t="s">
        <v>483</v>
      </c>
      <c r="G826" s="77" t="s">
        <v>484</v>
      </c>
      <c r="H826" s="74">
        <v>7</v>
      </c>
      <c r="I826" s="77" t="s">
        <v>923</v>
      </c>
      <c r="J826" s="77">
        <v>210</v>
      </c>
      <c r="K826" s="77">
        <v>12</v>
      </c>
      <c r="L826" s="77" t="s">
        <v>49</v>
      </c>
      <c r="M826" s="77" t="s">
        <v>485</v>
      </c>
      <c r="N826" s="78" t="s">
        <v>924</v>
      </c>
      <c r="O826" s="78" t="s">
        <v>755</v>
      </c>
      <c r="P826" s="336" t="s">
        <v>3197</v>
      </c>
      <c r="Q826" s="336"/>
      <c r="R826" s="78" t="s">
        <v>3316</v>
      </c>
    </row>
    <row r="827" spans="1:19" ht="25.5" hidden="1">
      <c r="A827" s="77">
        <f t="shared" si="13"/>
        <v>781</v>
      </c>
      <c r="B827" s="77"/>
      <c r="C827" s="77"/>
      <c r="D827" s="77">
        <v>1</v>
      </c>
      <c r="E827" s="77"/>
      <c r="F827" s="77" t="s">
        <v>483</v>
      </c>
      <c r="G827" s="77" t="s">
        <v>484</v>
      </c>
      <c r="H827" s="74">
        <v>7</v>
      </c>
      <c r="I827" s="77" t="s">
        <v>923</v>
      </c>
      <c r="J827" s="77">
        <v>210</v>
      </c>
      <c r="K827" s="77">
        <v>18</v>
      </c>
      <c r="L827" s="77" t="s">
        <v>49</v>
      </c>
      <c r="M827" s="77" t="s">
        <v>485</v>
      </c>
      <c r="N827" s="78" t="s">
        <v>925</v>
      </c>
      <c r="O827" s="78" t="s">
        <v>755</v>
      </c>
      <c r="P827" s="336" t="s">
        <v>3197</v>
      </c>
      <c r="Q827" s="336"/>
      <c r="R827" s="78" t="s">
        <v>3316</v>
      </c>
    </row>
    <row r="828" spans="1:19" ht="51" hidden="1">
      <c r="A828" s="77">
        <f t="shared" si="13"/>
        <v>782</v>
      </c>
      <c r="B828" s="70"/>
      <c r="C828" s="70"/>
      <c r="D828" s="70">
        <v>1</v>
      </c>
      <c r="E828" s="70"/>
      <c r="F828" s="70" t="s">
        <v>2388</v>
      </c>
      <c r="G828" s="70" t="s">
        <v>485</v>
      </c>
      <c r="H828" s="88" t="s">
        <v>923</v>
      </c>
      <c r="I828" s="73"/>
      <c r="J828" s="70">
        <v>210</v>
      </c>
      <c r="K828" s="70"/>
      <c r="L828" s="70" t="s">
        <v>49</v>
      </c>
      <c r="M828" s="70"/>
      <c r="N828" s="73" t="s">
        <v>2757</v>
      </c>
      <c r="O828" s="73" t="s">
        <v>2758</v>
      </c>
      <c r="P828" s="149" t="s">
        <v>3217</v>
      </c>
      <c r="Q828" s="149"/>
      <c r="R828" s="73" t="s">
        <v>3317</v>
      </c>
    </row>
    <row r="829" spans="1:19" ht="38.25" hidden="1">
      <c r="A829" s="70">
        <f t="shared" si="13"/>
        <v>783</v>
      </c>
      <c r="B829" s="70"/>
      <c r="C829" s="70"/>
      <c r="D829" s="70">
        <v>1</v>
      </c>
      <c r="E829" s="70"/>
      <c r="F829" s="70" t="s">
        <v>2388</v>
      </c>
      <c r="G829" s="70" t="s">
        <v>485</v>
      </c>
      <c r="H829" s="88" t="s">
        <v>923</v>
      </c>
      <c r="I829" s="73"/>
      <c r="J829" s="70">
        <v>210</v>
      </c>
      <c r="K829" s="70"/>
      <c r="L829" s="70" t="s">
        <v>49</v>
      </c>
      <c r="M829" s="70"/>
      <c r="N829" s="73" t="s">
        <v>2759</v>
      </c>
      <c r="O829" s="73" t="s">
        <v>2760</v>
      </c>
      <c r="P829" s="149" t="s">
        <v>3217</v>
      </c>
      <c r="Q829" s="149"/>
      <c r="R829" s="73" t="s">
        <v>3318</v>
      </c>
    </row>
    <row r="830" spans="1:19" ht="89.25" hidden="1">
      <c r="A830" s="70">
        <f t="shared" si="13"/>
        <v>784</v>
      </c>
      <c r="B830" s="70"/>
      <c r="C830" s="70"/>
      <c r="D830" s="70">
        <v>1</v>
      </c>
      <c r="E830" s="70"/>
      <c r="F830" s="70" t="s">
        <v>2388</v>
      </c>
      <c r="G830" s="70" t="s">
        <v>485</v>
      </c>
      <c r="H830" s="88" t="s">
        <v>923</v>
      </c>
      <c r="I830" s="73"/>
      <c r="J830" s="70">
        <v>212</v>
      </c>
      <c r="K830" s="70"/>
      <c r="L830" s="70" t="s">
        <v>49</v>
      </c>
      <c r="M830" s="70"/>
      <c r="N830" s="192" t="s">
        <v>2761</v>
      </c>
      <c r="O830" s="73" t="s">
        <v>2762</v>
      </c>
      <c r="P830" s="149" t="s">
        <v>3217</v>
      </c>
      <c r="Q830" s="149"/>
      <c r="R830" s="73" t="s">
        <v>3319</v>
      </c>
    </row>
    <row r="831" spans="1:19" ht="25.5" hidden="1">
      <c r="A831" s="70">
        <f t="shared" si="13"/>
        <v>785</v>
      </c>
      <c r="B831" s="70"/>
      <c r="C831" s="70"/>
      <c r="D831" s="70">
        <v>1</v>
      </c>
      <c r="E831" s="70"/>
      <c r="F831" s="70" t="s">
        <v>483</v>
      </c>
      <c r="G831" s="70" t="s">
        <v>484</v>
      </c>
      <c r="H831" s="88">
        <v>7</v>
      </c>
      <c r="I831" s="70" t="s">
        <v>926</v>
      </c>
      <c r="J831" s="70">
        <v>213</v>
      </c>
      <c r="K831" s="70">
        <v>33</v>
      </c>
      <c r="L831" s="70" t="s">
        <v>49</v>
      </c>
      <c r="M831" s="70" t="s">
        <v>485</v>
      </c>
      <c r="N831" s="73" t="s">
        <v>927</v>
      </c>
      <c r="O831" s="73" t="s">
        <v>928</v>
      </c>
      <c r="P831" s="161" t="s">
        <v>3059</v>
      </c>
      <c r="Q831" s="161"/>
      <c r="R831" s="78" t="s">
        <v>3952</v>
      </c>
    </row>
    <row r="832" spans="1:19" ht="25.5" hidden="1">
      <c r="A832" s="70">
        <f t="shared" si="13"/>
        <v>786</v>
      </c>
      <c r="B832" s="70"/>
      <c r="C832" s="70"/>
      <c r="D832" s="70">
        <v>1</v>
      </c>
      <c r="E832" s="70"/>
      <c r="F832" s="70" t="s">
        <v>1128</v>
      </c>
      <c r="G832" s="70" t="s">
        <v>1129</v>
      </c>
      <c r="H832" s="75">
        <v>7</v>
      </c>
      <c r="I832" s="76" t="s">
        <v>926</v>
      </c>
      <c r="J832" s="75">
        <v>213</v>
      </c>
      <c r="K832" s="75">
        <v>24</v>
      </c>
      <c r="L832" s="75" t="s">
        <v>49</v>
      </c>
      <c r="M832" s="70" t="s">
        <v>63</v>
      </c>
      <c r="N832" s="73" t="s">
        <v>1394</v>
      </c>
      <c r="O832" s="73" t="s">
        <v>1395</v>
      </c>
      <c r="P832" s="161" t="s">
        <v>3197</v>
      </c>
      <c r="Q832" s="161"/>
      <c r="R832" s="78" t="s">
        <v>3952</v>
      </c>
    </row>
    <row r="833" spans="1:18" ht="38.25" hidden="1">
      <c r="A833" s="70">
        <f t="shared" si="13"/>
        <v>787</v>
      </c>
      <c r="B833" s="70"/>
      <c r="C833" s="70"/>
      <c r="D833" s="70">
        <v>1</v>
      </c>
      <c r="E833" s="70"/>
      <c r="F833" s="70" t="s">
        <v>483</v>
      </c>
      <c r="G833" s="70" t="s">
        <v>484</v>
      </c>
      <c r="H833" s="88">
        <v>7</v>
      </c>
      <c r="I833" s="70" t="s">
        <v>926</v>
      </c>
      <c r="J833" s="70">
        <v>217</v>
      </c>
      <c r="K833" s="70">
        <v>15</v>
      </c>
      <c r="L833" s="70" t="s">
        <v>49</v>
      </c>
      <c r="M833" s="70" t="s">
        <v>485</v>
      </c>
      <c r="N833" s="73" t="s">
        <v>929</v>
      </c>
      <c r="O833" s="73" t="s">
        <v>930</v>
      </c>
      <c r="P833" s="161" t="s">
        <v>3197</v>
      </c>
      <c r="Q833" s="161"/>
      <c r="R833" s="78" t="s">
        <v>3952</v>
      </c>
    </row>
    <row r="834" spans="1:18" ht="25.5" hidden="1">
      <c r="A834" s="70">
        <f t="shared" si="13"/>
        <v>788</v>
      </c>
      <c r="B834" s="70"/>
      <c r="C834" s="70"/>
      <c r="D834" s="70">
        <v>1</v>
      </c>
      <c r="E834" s="70"/>
      <c r="F834" s="70" t="s">
        <v>483</v>
      </c>
      <c r="G834" s="70" t="s">
        <v>484</v>
      </c>
      <c r="H834" s="88">
        <v>7</v>
      </c>
      <c r="I834" s="70" t="s">
        <v>926</v>
      </c>
      <c r="J834" s="70">
        <v>217</v>
      </c>
      <c r="K834" s="70">
        <v>25</v>
      </c>
      <c r="L834" s="70" t="s">
        <v>49</v>
      </c>
      <c r="M834" s="70" t="s">
        <v>485</v>
      </c>
      <c r="N834" s="73" t="s">
        <v>931</v>
      </c>
      <c r="O834" s="73" t="s">
        <v>932</v>
      </c>
      <c r="P834" s="161" t="s">
        <v>3197</v>
      </c>
      <c r="Q834" s="161"/>
      <c r="R834" s="78" t="s">
        <v>3952</v>
      </c>
    </row>
    <row r="835" spans="1:18" ht="25.5" hidden="1">
      <c r="A835" s="70">
        <f t="shared" si="13"/>
        <v>789</v>
      </c>
      <c r="B835" s="70"/>
      <c r="C835" s="70"/>
      <c r="D835" s="70">
        <v>1</v>
      </c>
      <c r="E835" s="70"/>
      <c r="F835" s="70" t="s">
        <v>483</v>
      </c>
      <c r="G835" s="70" t="s">
        <v>484</v>
      </c>
      <c r="H835" s="88">
        <v>7</v>
      </c>
      <c r="I835" s="70" t="s">
        <v>926</v>
      </c>
      <c r="J835" s="70">
        <v>217</v>
      </c>
      <c r="K835" s="70">
        <v>53</v>
      </c>
      <c r="L835" s="70" t="s">
        <v>49</v>
      </c>
      <c r="M835" s="70" t="s">
        <v>485</v>
      </c>
      <c r="N835" s="73" t="s">
        <v>933</v>
      </c>
      <c r="O835" s="73" t="s">
        <v>934</v>
      </c>
      <c r="P835" s="161" t="s">
        <v>3197</v>
      </c>
      <c r="Q835" s="161"/>
      <c r="R835" s="78" t="s">
        <v>3952</v>
      </c>
    </row>
    <row r="836" spans="1:18" ht="38.25" hidden="1">
      <c r="A836" s="70">
        <f t="shared" si="13"/>
        <v>790</v>
      </c>
      <c r="B836" s="70"/>
      <c r="C836" s="70"/>
      <c r="D836" s="70">
        <v>1</v>
      </c>
      <c r="E836" s="70"/>
      <c r="F836" s="70" t="s">
        <v>2388</v>
      </c>
      <c r="G836" s="70" t="s">
        <v>485</v>
      </c>
      <c r="H836" s="88" t="s">
        <v>926</v>
      </c>
      <c r="I836" s="73"/>
      <c r="J836" s="70">
        <v>217</v>
      </c>
      <c r="K836" s="70">
        <v>25</v>
      </c>
      <c r="L836" s="70" t="s">
        <v>49</v>
      </c>
      <c r="M836" s="70"/>
      <c r="N836" s="73" t="s">
        <v>2764</v>
      </c>
      <c r="O836" s="73" t="s">
        <v>2765</v>
      </c>
      <c r="P836" s="149" t="s">
        <v>3217</v>
      </c>
      <c r="Q836" s="149"/>
      <c r="R836" s="78" t="s">
        <v>3952</v>
      </c>
    </row>
    <row r="837" spans="1:18" ht="25.5" hidden="1">
      <c r="A837" s="70">
        <f t="shared" si="13"/>
        <v>791</v>
      </c>
      <c r="B837" s="70"/>
      <c r="C837" s="70"/>
      <c r="D837" s="70">
        <v>1</v>
      </c>
      <c r="E837" s="70"/>
      <c r="F837" s="70" t="s">
        <v>2388</v>
      </c>
      <c r="G837" s="70" t="s">
        <v>485</v>
      </c>
      <c r="H837" s="88" t="s">
        <v>926</v>
      </c>
      <c r="I837" s="73"/>
      <c r="J837" s="70">
        <v>217</v>
      </c>
      <c r="K837" s="70">
        <v>25</v>
      </c>
      <c r="L837" s="70" t="s">
        <v>49</v>
      </c>
      <c r="M837" s="70"/>
      <c r="N837" s="73" t="s">
        <v>2766</v>
      </c>
      <c r="O837" s="73" t="s">
        <v>2767</v>
      </c>
      <c r="P837" s="149" t="s">
        <v>3217</v>
      </c>
      <c r="Q837" s="149"/>
      <c r="R837" s="78" t="s">
        <v>3952</v>
      </c>
    </row>
    <row r="838" spans="1:18" ht="25.5" hidden="1">
      <c r="A838" s="70">
        <f t="shared" si="13"/>
        <v>792</v>
      </c>
      <c r="B838" s="70"/>
      <c r="C838" s="70"/>
      <c r="D838" s="70">
        <v>1</v>
      </c>
      <c r="E838" s="70"/>
      <c r="F838" s="70" t="s">
        <v>1128</v>
      </c>
      <c r="G838" s="70" t="s">
        <v>1129</v>
      </c>
      <c r="H838" s="75">
        <v>7</v>
      </c>
      <c r="I838" s="76" t="s">
        <v>926</v>
      </c>
      <c r="J838" s="75">
        <v>218</v>
      </c>
      <c r="K838" s="75">
        <v>8</v>
      </c>
      <c r="L838" s="75" t="s">
        <v>49</v>
      </c>
      <c r="M838" s="70" t="s">
        <v>63</v>
      </c>
      <c r="N838" s="73" t="s">
        <v>1402</v>
      </c>
      <c r="O838" s="73" t="s">
        <v>1403</v>
      </c>
      <c r="P838" s="161" t="s">
        <v>3197</v>
      </c>
      <c r="Q838" s="161"/>
      <c r="R838" s="78" t="s">
        <v>3952</v>
      </c>
    </row>
    <row r="839" spans="1:18" ht="63.75" hidden="1">
      <c r="A839" s="70">
        <f t="shared" si="13"/>
        <v>793</v>
      </c>
      <c r="B839" s="70"/>
      <c r="C839" s="70"/>
      <c r="D839" s="70">
        <v>1</v>
      </c>
      <c r="E839" s="70"/>
      <c r="F839" s="70" t="s">
        <v>1128</v>
      </c>
      <c r="G839" s="70" t="s">
        <v>1129</v>
      </c>
      <c r="H839" s="75">
        <v>7</v>
      </c>
      <c r="I839" s="76" t="s">
        <v>926</v>
      </c>
      <c r="J839" s="75">
        <v>218</v>
      </c>
      <c r="K839" s="75">
        <v>8</v>
      </c>
      <c r="L839" s="75" t="s">
        <v>49</v>
      </c>
      <c r="M839" s="70" t="s">
        <v>63</v>
      </c>
      <c r="N839" s="73" t="s">
        <v>1404</v>
      </c>
      <c r="O839" s="73" t="s">
        <v>1405</v>
      </c>
      <c r="P839" s="161" t="s">
        <v>3197</v>
      </c>
      <c r="Q839" s="161"/>
      <c r="R839" s="78" t="s">
        <v>3952</v>
      </c>
    </row>
    <row r="840" spans="1:18" ht="25.5" hidden="1">
      <c r="A840" s="70">
        <f t="shared" si="13"/>
        <v>794</v>
      </c>
      <c r="B840" s="70"/>
      <c r="C840" s="70"/>
      <c r="D840" s="70">
        <v>1</v>
      </c>
      <c r="E840" s="70"/>
      <c r="F840" s="70" t="s">
        <v>2388</v>
      </c>
      <c r="G840" s="70" t="s">
        <v>485</v>
      </c>
      <c r="H840" s="88" t="s">
        <v>926</v>
      </c>
      <c r="I840" s="73" t="s">
        <v>2768</v>
      </c>
      <c r="J840" s="70">
        <v>218</v>
      </c>
      <c r="K840" s="70"/>
      <c r="L840" s="70" t="s">
        <v>49</v>
      </c>
      <c r="M840" s="70"/>
      <c r="N840" s="73" t="s">
        <v>2769</v>
      </c>
      <c r="O840" s="73" t="s">
        <v>2770</v>
      </c>
      <c r="P840" s="149" t="s">
        <v>3217</v>
      </c>
      <c r="Q840" s="149"/>
      <c r="R840" s="78" t="s">
        <v>3952</v>
      </c>
    </row>
    <row r="841" spans="1:18" ht="63.75" hidden="1">
      <c r="A841" s="70">
        <f t="shared" si="13"/>
        <v>795</v>
      </c>
      <c r="B841" s="70"/>
      <c r="C841" s="70"/>
      <c r="D841" s="70">
        <v>1</v>
      </c>
      <c r="E841" s="70"/>
      <c r="F841" s="70" t="s">
        <v>483</v>
      </c>
      <c r="G841" s="70" t="s">
        <v>484</v>
      </c>
      <c r="H841" s="88">
        <v>7</v>
      </c>
      <c r="I841" s="70" t="s">
        <v>926</v>
      </c>
      <c r="J841" s="70">
        <v>219</v>
      </c>
      <c r="K841" s="70">
        <v>51</v>
      </c>
      <c r="L841" s="70" t="s">
        <v>49</v>
      </c>
      <c r="M841" s="70" t="s">
        <v>485</v>
      </c>
      <c r="N841" s="73" t="s">
        <v>936</v>
      </c>
      <c r="O841" s="73" t="s">
        <v>630</v>
      </c>
      <c r="P841" s="161" t="s">
        <v>3197</v>
      </c>
      <c r="Q841" s="161"/>
      <c r="R841" s="78" t="s">
        <v>3952</v>
      </c>
    </row>
    <row r="842" spans="1:18" ht="51" hidden="1">
      <c r="A842" s="70">
        <f t="shared" si="13"/>
        <v>796</v>
      </c>
      <c r="B842" s="70"/>
      <c r="C842" s="70"/>
      <c r="D842" s="70">
        <v>1</v>
      </c>
      <c r="E842" s="70"/>
      <c r="F842" s="70" t="s">
        <v>1128</v>
      </c>
      <c r="G842" s="70" t="s">
        <v>1129</v>
      </c>
      <c r="H842" s="75">
        <v>7</v>
      </c>
      <c r="I842" s="76" t="s">
        <v>926</v>
      </c>
      <c r="J842" s="75">
        <v>219</v>
      </c>
      <c r="K842" s="75" t="s">
        <v>1406</v>
      </c>
      <c r="L842" s="75" t="s">
        <v>49</v>
      </c>
      <c r="M842" s="70" t="s">
        <v>63</v>
      </c>
      <c r="N842" s="73" t="s">
        <v>1407</v>
      </c>
      <c r="O842" s="73" t="s">
        <v>1408</v>
      </c>
      <c r="P842" s="161" t="s">
        <v>3197</v>
      </c>
      <c r="Q842" s="161"/>
      <c r="R842" s="78" t="s">
        <v>3952</v>
      </c>
    </row>
    <row r="843" spans="1:18" ht="204" hidden="1">
      <c r="A843" s="70">
        <f t="shared" si="13"/>
        <v>797</v>
      </c>
      <c r="B843" s="70"/>
      <c r="C843" s="70"/>
      <c r="D843" s="70">
        <v>1</v>
      </c>
      <c r="E843" s="70"/>
      <c r="F843" s="70" t="s">
        <v>1128</v>
      </c>
      <c r="G843" s="70" t="s">
        <v>1129</v>
      </c>
      <c r="H843" s="75">
        <v>7</v>
      </c>
      <c r="I843" s="76" t="s">
        <v>926</v>
      </c>
      <c r="J843" s="75">
        <v>219</v>
      </c>
      <c r="K843" s="75" t="s">
        <v>1409</v>
      </c>
      <c r="L843" s="75" t="s">
        <v>49</v>
      </c>
      <c r="M843" s="70" t="s">
        <v>63</v>
      </c>
      <c r="N843" s="73" t="s">
        <v>1410</v>
      </c>
      <c r="O843" s="73" t="s">
        <v>1411</v>
      </c>
      <c r="P843" s="161" t="s">
        <v>3197</v>
      </c>
      <c r="Q843" s="161"/>
      <c r="R843" s="78" t="s">
        <v>3952</v>
      </c>
    </row>
    <row r="844" spans="1:18" ht="25.5" hidden="1">
      <c r="A844" s="70">
        <f t="shared" si="13"/>
        <v>798</v>
      </c>
      <c r="B844" s="70"/>
      <c r="C844" s="70"/>
      <c r="D844" s="70">
        <v>1</v>
      </c>
      <c r="E844" s="70"/>
      <c r="F844" s="70" t="s">
        <v>483</v>
      </c>
      <c r="G844" s="70" t="s">
        <v>484</v>
      </c>
      <c r="H844" s="88">
        <v>7</v>
      </c>
      <c r="I844" s="70" t="s">
        <v>825</v>
      </c>
      <c r="J844" s="70">
        <v>220</v>
      </c>
      <c r="K844" s="70">
        <v>1</v>
      </c>
      <c r="L844" s="70" t="s">
        <v>49</v>
      </c>
      <c r="M844" s="70" t="s">
        <v>485</v>
      </c>
      <c r="N844" s="73" t="s">
        <v>561</v>
      </c>
      <c r="O844" s="73" t="s">
        <v>826</v>
      </c>
      <c r="P844" s="161" t="s">
        <v>3059</v>
      </c>
      <c r="Q844" s="161"/>
      <c r="R844" s="78" t="s">
        <v>3952</v>
      </c>
    </row>
    <row r="845" spans="1:18" ht="25.5" hidden="1">
      <c r="A845" s="70">
        <f t="shared" si="13"/>
        <v>799</v>
      </c>
      <c r="B845" s="70"/>
      <c r="C845" s="70"/>
      <c r="D845" s="70">
        <v>1</v>
      </c>
      <c r="E845" s="70"/>
      <c r="F845" s="70" t="s">
        <v>483</v>
      </c>
      <c r="G845" s="70" t="s">
        <v>484</v>
      </c>
      <c r="H845" s="88">
        <v>7</v>
      </c>
      <c r="I845" s="70" t="s">
        <v>825</v>
      </c>
      <c r="J845" s="70">
        <v>220</v>
      </c>
      <c r="K845" s="70">
        <v>9</v>
      </c>
      <c r="L845" s="70" t="s">
        <v>49</v>
      </c>
      <c r="M845" s="70" t="s">
        <v>485</v>
      </c>
      <c r="N845" s="73" t="s">
        <v>938</v>
      </c>
      <c r="O845" s="73" t="s">
        <v>939</v>
      </c>
      <c r="P845" s="161" t="s">
        <v>3197</v>
      </c>
      <c r="Q845" s="161"/>
      <c r="R845" s="78" t="s">
        <v>3952</v>
      </c>
    </row>
    <row r="846" spans="1:18" ht="25.5" hidden="1">
      <c r="A846" s="70">
        <f t="shared" si="13"/>
        <v>800</v>
      </c>
      <c r="B846" s="70"/>
      <c r="C846" s="70"/>
      <c r="D846" s="70">
        <v>1</v>
      </c>
      <c r="E846" s="70"/>
      <c r="F846" s="70" t="s">
        <v>1805</v>
      </c>
      <c r="G846" s="70"/>
      <c r="H846" s="88" t="s">
        <v>825</v>
      </c>
      <c r="I846" s="70"/>
      <c r="J846" s="70">
        <v>220</v>
      </c>
      <c r="K846" s="70"/>
      <c r="L846" s="70" t="s">
        <v>49</v>
      </c>
      <c r="M846" s="70"/>
      <c r="N846" s="73" t="s">
        <v>1887</v>
      </c>
      <c r="O846" s="73" t="s">
        <v>1888</v>
      </c>
      <c r="P846" s="149" t="s">
        <v>3217</v>
      </c>
      <c r="Q846" s="149"/>
      <c r="R846" s="78" t="s">
        <v>3952</v>
      </c>
    </row>
    <row r="847" spans="1:18" hidden="1">
      <c r="A847" s="70">
        <f t="shared" si="13"/>
        <v>801</v>
      </c>
      <c r="B847" s="70"/>
      <c r="C847" s="70"/>
      <c r="D847" s="70">
        <v>1</v>
      </c>
      <c r="E847" s="70"/>
      <c r="F847" s="70" t="s">
        <v>483</v>
      </c>
      <c r="G847" s="70" t="s">
        <v>484</v>
      </c>
      <c r="H847" s="88">
        <v>7</v>
      </c>
      <c r="I847" s="70" t="s">
        <v>940</v>
      </c>
      <c r="J847" s="70">
        <v>221</v>
      </c>
      <c r="K847" s="70">
        <v>1</v>
      </c>
      <c r="L847" s="70" t="s">
        <v>49</v>
      </c>
      <c r="M847" s="70" t="s">
        <v>485</v>
      </c>
      <c r="N847" s="73" t="s">
        <v>943</v>
      </c>
      <c r="O847" s="73" t="s">
        <v>944</v>
      </c>
      <c r="P847" s="161" t="s">
        <v>3197</v>
      </c>
      <c r="Q847" s="161"/>
      <c r="R847" s="73" t="s">
        <v>3226</v>
      </c>
    </row>
    <row r="848" spans="1:18" ht="153" hidden="1">
      <c r="A848" s="70">
        <f t="shared" si="13"/>
        <v>802</v>
      </c>
      <c r="B848" s="70"/>
      <c r="C848" s="70"/>
      <c r="D848" s="70">
        <v>1</v>
      </c>
      <c r="E848" s="70"/>
      <c r="F848" s="70" t="s">
        <v>2388</v>
      </c>
      <c r="G848" s="70" t="s">
        <v>485</v>
      </c>
      <c r="H848" s="88" t="s">
        <v>2773</v>
      </c>
      <c r="I848" s="73"/>
      <c r="J848" s="70">
        <v>222</v>
      </c>
      <c r="K848" s="70">
        <v>29</v>
      </c>
      <c r="L848" s="70" t="s">
        <v>49</v>
      </c>
      <c r="M848" s="70"/>
      <c r="N848" s="73" t="s">
        <v>2689</v>
      </c>
      <c r="O848" s="73" t="s">
        <v>2690</v>
      </c>
      <c r="P848" s="149" t="s">
        <v>3199</v>
      </c>
      <c r="Q848" s="149"/>
      <c r="R848" s="73" t="s">
        <v>3304</v>
      </c>
    </row>
    <row r="849" spans="1:19" ht="25.5" hidden="1">
      <c r="A849" s="70">
        <f t="shared" si="13"/>
        <v>803</v>
      </c>
      <c r="B849" s="70"/>
      <c r="C849" s="70"/>
      <c r="D849" s="70">
        <v>1</v>
      </c>
      <c r="E849" s="70"/>
      <c r="F849" s="70" t="s">
        <v>2388</v>
      </c>
      <c r="G849" s="70" t="s">
        <v>485</v>
      </c>
      <c r="H849" s="88" t="s">
        <v>945</v>
      </c>
      <c r="I849" s="73" t="s">
        <v>2774</v>
      </c>
      <c r="J849" s="70">
        <v>224</v>
      </c>
      <c r="K849" s="70"/>
      <c r="L849" s="70" t="s">
        <v>1781</v>
      </c>
      <c r="M849" s="70"/>
      <c r="N849" s="73" t="s">
        <v>2775</v>
      </c>
      <c r="O849" s="73" t="s">
        <v>2776</v>
      </c>
      <c r="P849" s="161" t="s">
        <v>3059</v>
      </c>
      <c r="Q849" s="161"/>
      <c r="R849" s="73" t="s">
        <v>3106</v>
      </c>
    </row>
    <row r="850" spans="1:19" ht="25.5" hidden="1">
      <c r="A850" s="70">
        <f t="shared" si="13"/>
        <v>804</v>
      </c>
      <c r="B850" s="70"/>
      <c r="C850" s="70"/>
      <c r="D850" s="70">
        <v>1</v>
      </c>
      <c r="E850" s="70"/>
      <c r="F850" s="70" t="s">
        <v>483</v>
      </c>
      <c r="G850" s="70" t="s">
        <v>484</v>
      </c>
      <c r="H850" s="88">
        <v>7</v>
      </c>
      <c r="I850" s="70" t="s">
        <v>945</v>
      </c>
      <c r="J850" s="70">
        <v>224</v>
      </c>
      <c r="K850" s="70">
        <v>14</v>
      </c>
      <c r="L850" s="70" t="s">
        <v>49</v>
      </c>
      <c r="M850" s="70" t="s">
        <v>485</v>
      </c>
      <c r="N850" s="73" t="s">
        <v>948</v>
      </c>
      <c r="O850" s="73" t="s">
        <v>949</v>
      </c>
      <c r="P850" s="161" t="s">
        <v>3059</v>
      </c>
      <c r="Q850" s="161"/>
      <c r="R850" s="73" t="s">
        <v>3167</v>
      </c>
    </row>
    <row r="851" spans="1:19" ht="38.25" hidden="1">
      <c r="A851" s="70">
        <f t="shared" si="13"/>
        <v>805</v>
      </c>
      <c r="B851" s="70"/>
      <c r="C851" s="70"/>
      <c r="D851" s="70">
        <v>1</v>
      </c>
      <c r="E851" s="70"/>
      <c r="F851" s="70" t="s">
        <v>483</v>
      </c>
      <c r="G851" s="70" t="s">
        <v>484</v>
      </c>
      <c r="H851" s="88">
        <v>7</v>
      </c>
      <c r="I851" s="70">
        <v>7.8</v>
      </c>
      <c r="J851" s="70">
        <v>225</v>
      </c>
      <c r="K851" s="70">
        <v>26</v>
      </c>
      <c r="L851" s="70" t="s">
        <v>49</v>
      </c>
      <c r="M851" s="70" t="s">
        <v>485</v>
      </c>
      <c r="N851" s="73" t="s">
        <v>975</v>
      </c>
      <c r="O851" s="73" t="s">
        <v>630</v>
      </c>
      <c r="P851" s="161" t="s">
        <v>3197</v>
      </c>
      <c r="Q851" s="161"/>
      <c r="R851" s="73" t="s">
        <v>3400</v>
      </c>
      <c r="S851" s="341" t="s">
        <v>3928</v>
      </c>
    </row>
    <row r="852" spans="1:19" ht="25.5" hidden="1">
      <c r="A852" s="70">
        <f t="shared" si="13"/>
        <v>806</v>
      </c>
      <c r="B852" s="70"/>
      <c r="C852" s="70"/>
      <c r="D852" s="70">
        <v>1</v>
      </c>
      <c r="E852" s="70"/>
      <c r="F852" s="70" t="s">
        <v>483</v>
      </c>
      <c r="G852" s="70" t="s">
        <v>484</v>
      </c>
      <c r="H852" s="88">
        <v>7</v>
      </c>
      <c r="I852" s="70" t="s">
        <v>945</v>
      </c>
      <c r="J852" s="70">
        <v>226</v>
      </c>
      <c r="K852" s="70">
        <v>45</v>
      </c>
      <c r="L852" s="70" t="s">
        <v>49</v>
      </c>
      <c r="M852" s="70" t="s">
        <v>485</v>
      </c>
      <c r="N852" s="73" t="s">
        <v>951</v>
      </c>
      <c r="O852" s="73" t="s">
        <v>951</v>
      </c>
      <c r="P852" s="161" t="s">
        <v>3059</v>
      </c>
      <c r="Q852" s="161"/>
      <c r="R852" s="73" t="s">
        <v>3106</v>
      </c>
    </row>
    <row r="853" spans="1:19" hidden="1">
      <c r="A853" s="70">
        <f t="shared" ref="A853:A916" si="14">A852+1</f>
        <v>807</v>
      </c>
      <c r="B853" s="70"/>
      <c r="C853" s="70"/>
      <c r="D853" s="70">
        <v>1</v>
      </c>
      <c r="E853" s="70"/>
      <c r="F853" s="70" t="s">
        <v>483</v>
      </c>
      <c r="G853" s="70" t="s">
        <v>484</v>
      </c>
      <c r="H853" s="88">
        <v>7</v>
      </c>
      <c r="I853" s="70" t="s">
        <v>945</v>
      </c>
      <c r="J853" s="70">
        <v>226</v>
      </c>
      <c r="K853" s="70">
        <v>48</v>
      </c>
      <c r="L853" s="70" t="s">
        <v>49</v>
      </c>
      <c r="M853" s="70" t="s">
        <v>485</v>
      </c>
      <c r="N853" s="73" t="s">
        <v>952</v>
      </c>
      <c r="O853" s="73" t="s">
        <v>952</v>
      </c>
      <c r="P853" s="161" t="s">
        <v>3059</v>
      </c>
      <c r="Q853" s="161"/>
      <c r="R853" s="73" t="s">
        <v>3106</v>
      </c>
    </row>
    <row r="854" spans="1:19" hidden="1">
      <c r="A854" s="70">
        <f t="shared" si="14"/>
        <v>808</v>
      </c>
      <c r="B854" s="70"/>
      <c r="C854" s="70"/>
      <c r="D854" s="70">
        <v>1</v>
      </c>
      <c r="E854" s="70"/>
      <c r="F854" s="70" t="s">
        <v>483</v>
      </c>
      <c r="G854" s="70" t="s">
        <v>484</v>
      </c>
      <c r="H854" s="88">
        <v>7</v>
      </c>
      <c r="I854" s="70" t="s">
        <v>888</v>
      </c>
      <c r="J854" s="70">
        <v>229</v>
      </c>
      <c r="K854" s="70">
        <v>26</v>
      </c>
      <c r="L854" s="70" t="s">
        <v>49</v>
      </c>
      <c r="M854" s="70" t="s">
        <v>485</v>
      </c>
      <c r="N854" s="73" t="s">
        <v>881</v>
      </c>
      <c r="O854" s="73" t="s">
        <v>889</v>
      </c>
      <c r="P854" s="161" t="s">
        <v>3059</v>
      </c>
      <c r="Q854" s="161"/>
      <c r="R854" s="73" t="s">
        <v>3121</v>
      </c>
    </row>
    <row r="855" spans="1:19" hidden="1">
      <c r="A855" s="70">
        <f t="shared" si="14"/>
        <v>809</v>
      </c>
      <c r="B855" s="70"/>
      <c r="C855" s="70"/>
      <c r="D855" s="70">
        <v>1</v>
      </c>
      <c r="E855" s="70"/>
      <c r="F855" s="70" t="s">
        <v>483</v>
      </c>
      <c r="G855" s="70" t="s">
        <v>484</v>
      </c>
      <c r="H855" s="88">
        <v>7</v>
      </c>
      <c r="I855" s="70" t="s">
        <v>890</v>
      </c>
      <c r="J855" s="70">
        <v>230</v>
      </c>
      <c r="K855" s="70">
        <v>3</v>
      </c>
      <c r="L855" s="70" t="s">
        <v>49</v>
      </c>
      <c r="M855" s="70" t="s">
        <v>485</v>
      </c>
      <c r="N855" s="73" t="s">
        <v>881</v>
      </c>
      <c r="O855" s="73" t="s">
        <v>891</v>
      </c>
      <c r="P855" s="161" t="s">
        <v>3059</v>
      </c>
      <c r="Q855" s="161"/>
      <c r="R855" s="73" t="s">
        <v>3121</v>
      </c>
    </row>
    <row r="856" spans="1:19" ht="89.25" hidden="1">
      <c r="A856" s="70">
        <f t="shared" si="14"/>
        <v>810</v>
      </c>
      <c r="B856" s="70"/>
      <c r="C856" s="70"/>
      <c r="D856" s="70">
        <v>1</v>
      </c>
      <c r="E856" s="70"/>
      <c r="F856" s="70" t="s">
        <v>2388</v>
      </c>
      <c r="G856" s="70" t="s">
        <v>485</v>
      </c>
      <c r="H856" s="88" t="s">
        <v>2778</v>
      </c>
      <c r="I856" s="73"/>
      <c r="J856" s="70">
        <v>233</v>
      </c>
      <c r="K856" s="70">
        <v>49</v>
      </c>
      <c r="L856" s="70" t="s">
        <v>49</v>
      </c>
      <c r="M856" s="70"/>
      <c r="N856" s="73" t="s">
        <v>2779</v>
      </c>
      <c r="O856" s="73" t="s">
        <v>2780</v>
      </c>
      <c r="P856" s="149" t="s">
        <v>3200</v>
      </c>
      <c r="Q856" s="149"/>
      <c r="R856" s="73" t="s">
        <v>3475</v>
      </c>
    </row>
    <row r="857" spans="1:19" hidden="1">
      <c r="A857" s="70">
        <f t="shared" si="14"/>
        <v>811</v>
      </c>
      <c r="B857" s="70"/>
      <c r="C857" s="70"/>
      <c r="D857" s="70">
        <v>1</v>
      </c>
      <c r="E857" s="70"/>
      <c r="F857" s="70" t="s">
        <v>483</v>
      </c>
      <c r="G857" s="70" t="s">
        <v>484</v>
      </c>
      <c r="H857" s="88">
        <v>7</v>
      </c>
      <c r="I857" s="70" t="s">
        <v>892</v>
      </c>
      <c r="J857" s="70">
        <v>235</v>
      </c>
      <c r="K857" s="70">
        <v>39</v>
      </c>
      <c r="L857" s="70" t="s">
        <v>49</v>
      </c>
      <c r="M857" s="70" t="s">
        <v>485</v>
      </c>
      <c r="N857" s="73" t="s">
        <v>881</v>
      </c>
      <c r="O857" s="73" t="s">
        <v>882</v>
      </c>
      <c r="P857" s="161" t="s">
        <v>3059</v>
      </c>
      <c r="Q857" s="161"/>
      <c r="R857" s="73" t="s">
        <v>3202</v>
      </c>
    </row>
    <row r="858" spans="1:19" ht="66" hidden="1" customHeight="1">
      <c r="A858" s="70" t="s">
        <v>3056</v>
      </c>
      <c r="B858" s="70"/>
      <c r="C858" s="70"/>
      <c r="D858" s="70">
        <v>1</v>
      </c>
      <c r="E858" s="70"/>
      <c r="F858" s="70" t="s">
        <v>1128</v>
      </c>
      <c r="G858" s="70" t="s">
        <v>1129</v>
      </c>
      <c r="H858" s="75">
        <v>7</v>
      </c>
      <c r="I858" s="76" t="s">
        <v>956</v>
      </c>
      <c r="J858" s="75">
        <v>237</v>
      </c>
      <c r="K858" s="75"/>
      <c r="L858" s="75" t="s">
        <v>45</v>
      </c>
      <c r="M858" s="70" t="s">
        <v>63</v>
      </c>
      <c r="N858" s="73" t="s">
        <v>1418</v>
      </c>
      <c r="O858" s="73" t="s">
        <v>1419</v>
      </c>
      <c r="P858" s="161" t="s">
        <v>3199</v>
      </c>
      <c r="Q858" s="161"/>
      <c r="R858" s="73" t="s">
        <v>3288</v>
      </c>
    </row>
    <row r="859" spans="1:19" ht="76.5" hidden="1">
      <c r="A859" s="70">
        <f>A857+1</f>
        <v>812</v>
      </c>
      <c r="B859" s="70"/>
      <c r="C859" s="70"/>
      <c r="D859" s="70">
        <v>1</v>
      </c>
      <c r="E859" s="70"/>
      <c r="F859" s="70" t="s">
        <v>2388</v>
      </c>
      <c r="G859" s="15" t="s">
        <v>485</v>
      </c>
      <c r="H859" s="88" t="s">
        <v>892</v>
      </c>
      <c r="I859" s="73"/>
      <c r="J859" s="70">
        <v>237</v>
      </c>
      <c r="K859" s="70">
        <v>23</v>
      </c>
      <c r="L859" s="70" t="s">
        <v>49</v>
      </c>
      <c r="M859" s="15"/>
      <c r="N859" s="73" t="s">
        <v>2781</v>
      </c>
      <c r="O859" s="73" t="s">
        <v>2782</v>
      </c>
      <c r="P859" s="149" t="s">
        <v>3200</v>
      </c>
      <c r="Q859" s="149"/>
      <c r="R859" s="73" t="s">
        <v>3476</v>
      </c>
    </row>
    <row r="860" spans="1:19" ht="56.25" hidden="1" customHeight="1">
      <c r="A860" s="70">
        <f t="shared" si="14"/>
        <v>813</v>
      </c>
      <c r="B860" s="70"/>
      <c r="C860" s="70"/>
      <c r="D860" s="70">
        <v>1</v>
      </c>
      <c r="E860" s="70"/>
      <c r="F860" s="70" t="s">
        <v>483</v>
      </c>
      <c r="G860" s="70" t="s">
        <v>484</v>
      </c>
      <c r="H860" s="88">
        <v>7</v>
      </c>
      <c r="I860" s="70" t="s">
        <v>956</v>
      </c>
      <c r="J860" s="70">
        <v>238</v>
      </c>
      <c r="K860" s="70">
        <v>35</v>
      </c>
      <c r="L860" s="70" t="s">
        <v>49</v>
      </c>
      <c r="M860" s="70" t="s">
        <v>485</v>
      </c>
      <c r="N860" s="73" t="s">
        <v>957</v>
      </c>
      <c r="O860" s="73" t="s">
        <v>958</v>
      </c>
      <c r="P860" s="161" t="s">
        <v>3199</v>
      </c>
      <c r="Q860" s="161"/>
      <c r="R860" s="73" t="s">
        <v>3289</v>
      </c>
    </row>
    <row r="861" spans="1:19" ht="63.75" hidden="1">
      <c r="A861" s="70" t="s">
        <v>3057</v>
      </c>
      <c r="B861" s="70"/>
      <c r="C861" s="70"/>
      <c r="D861" s="70">
        <v>1</v>
      </c>
      <c r="E861" s="70"/>
      <c r="F861" s="70" t="s">
        <v>1128</v>
      </c>
      <c r="G861" s="70" t="s">
        <v>1129</v>
      </c>
      <c r="H861" s="80">
        <v>7</v>
      </c>
      <c r="I861" s="76" t="s">
        <v>61</v>
      </c>
      <c r="J861" s="75">
        <v>239</v>
      </c>
      <c r="K861" s="75">
        <v>13</v>
      </c>
      <c r="L861" s="75" t="s">
        <v>45</v>
      </c>
      <c r="M861" s="70" t="s">
        <v>63</v>
      </c>
      <c r="N861" s="73" t="s">
        <v>1420</v>
      </c>
      <c r="O861" s="73" t="s">
        <v>1421</v>
      </c>
      <c r="P861" s="161" t="s">
        <v>3199</v>
      </c>
      <c r="Q861" s="161"/>
      <c r="R861" s="73" t="s">
        <v>3289</v>
      </c>
    </row>
    <row r="862" spans="1:19" ht="63.75" hidden="1">
      <c r="A862" s="70">
        <f>A860+1</f>
        <v>814</v>
      </c>
      <c r="B862" s="70"/>
      <c r="C862" s="70"/>
      <c r="D862" s="70">
        <v>1</v>
      </c>
      <c r="E862" s="70"/>
      <c r="F862" s="70" t="s">
        <v>59</v>
      </c>
      <c r="G862" s="70" t="s">
        <v>60</v>
      </c>
      <c r="H862" s="88" t="s">
        <v>61</v>
      </c>
      <c r="I862" s="70" t="s">
        <v>62</v>
      </c>
      <c r="J862" s="70">
        <v>239</v>
      </c>
      <c r="K862" s="70">
        <v>17</v>
      </c>
      <c r="L862" s="70" t="s">
        <v>49</v>
      </c>
      <c r="M862" s="70" t="s">
        <v>63</v>
      </c>
      <c r="N862" s="73" t="s">
        <v>64</v>
      </c>
      <c r="O862" s="73" t="s">
        <v>65</v>
      </c>
      <c r="P862" s="161" t="s">
        <v>3199</v>
      </c>
      <c r="Q862" s="161"/>
      <c r="R862" s="73" t="s">
        <v>3289</v>
      </c>
    </row>
    <row r="863" spans="1:19" ht="25.5" hidden="1">
      <c r="A863" s="70">
        <f t="shared" si="14"/>
        <v>815</v>
      </c>
      <c r="B863" s="70"/>
      <c r="C863" s="70"/>
      <c r="D863" s="70">
        <v>1</v>
      </c>
      <c r="E863" s="70"/>
      <c r="F863" s="70" t="s">
        <v>483</v>
      </c>
      <c r="G863" s="70" t="s">
        <v>484</v>
      </c>
      <c r="H863" s="88">
        <v>7</v>
      </c>
      <c r="I863" s="70" t="s">
        <v>62</v>
      </c>
      <c r="J863" s="70">
        <v>239</v>
      </c>
      <c r="K863" s="70">
        <v>15</v>
      </c>
      <c r="L863" s="70" t="s">
        <v>49</v>
      </c>
      <c r="M863" s="70" t="s">
        <v>485</v>
      </c>
      <c r="N863" s="73" t="s">
        <v>561</v>
      </c>
      <c r="O863" s="73" t="s">
        <v>827</v>
      </c>
      <c r="P863" s="161" t="s">
        <v>3199</v>
      </c>
      <c r="Q863" s="161"/>
      <c r="R863" s="73" t="s">
        <v>3289</v>
      </c>
    </row>
    <row r="864" spans="1:19" ht="25.5" hidden="1">
      <c r="A864" s="70">
        <f t="shared" si="14"/>
        <v>816</v>
      </c>
      <c r="B864" s="70"/>
      <c r="C864" s="70"/>
      <c r="D864" s="70">
        <v>1</v>
      </c>
      <c r="E864" s="70"/>
      <c r="F864" s="70" t="s">
        <v>483</v>
      </c>
      <c r="G864" s="70" t="s">
        <v>484</v>
      </c>
      <c r="H864" s="88">
        <v>7</v>
      </c>
      <c r="I864" s="70" t="s">
        <v>62</v>
      </c>
      <c r="J864" s="70">
        <v>239</v>
      </c>
      <c r="K864" s="70">
        <v>25</v>
      </c>
      <c r="L864" s="70" t="s">
        <v>49</v>
      </c>
      <c r="M864" s="70" t="s">
        <v>485</v>
      </c>
      <c r="N864" s="73" t="s">
        <v>959</v>
      </c>
      <c r="O864" s="73" t="s">
        <v>960</v>
      </c>
      <c r="P864" s="161" t="s">
        <v>3199</v>
      </c>
      <c r="Q864" s="161"/>
      <c r="R864" s="73" t="s">
        <v>3289</v>
      </c>
    </row>
    <row r="865" spans="1:18" ht="63.75" hidden="1">
      <c r="A865" s="70">
        <f t="shared" si="14"/>
        <v>817</v>
      </c>
      <c r="B865" s="70"/>
      <c r="C865" s="70"/>
      <c r="D865" s="70">
        <v>1</v>
      </c>
      <c r="E865" s="70"/>
      <c r="F865" s="70" t="s">
        <v>59</v>
      </c>
      <c r="G865" s="70" t="s">
        <v>60</v>
      </c>
      <c r="H865" s="88" t="s">
        <v>61</v>
      </c>
      <c r="I865" s="70" t="s">
        <v>62</v>
      </c>
      <c r="J865" s="70">
        <v>239</v>
      </c>
      <c r="K865" s="70">
        <v>17</v>
      </c>
      <c r="L865" s="70" t="s">
        <v>49</v>
      </c>
      <c r="M865" s="70" t="s">
        <v>63</v>
      </c>
      <c r="N865" s="73" t="s">
        <v>64</v>
      </c>
      <c r="O865" s="73" t="s">
        <v>65</v>
      </c>
      <c r="P865" s="161" t="s">
        <v>3199</v>
      </c>
      <c r="Q865" s="161"/>
      <c r="R865" s="73" t="s">
        <v>3289</v>
      </c>
    </row>
    <row r="866" spans="1:18" ht="25.5" hidden="1">
      <c r="A866" s="70">
        <f t="shared" si="14"/>
        <v>818</v>
      </c>
      <c r="B866" s="70"/>
      <c r="C866" s="70"/>
      <c r="D866" s="70">
        <v>1</v>
      </c>
      <c r="E866" s="70"/>
      <c r="F866" s="70" t="s">
        <v>483</v>
      </c>
      <c r="G866" s="70" t="s">
        <v>484</v>
      </c>
      <c r="H866" s="88">
        <v>7</v>
      </c>
      <c r="I866" s="70" t="s">
        <v>828</v>
      </c>
      <c r="J866" s="70">
        <v>247</v>
      </c>
      <c r="K866" s="70">
        <v>40</v>
      </c>
      <c r="L866" s="70" t="s">
        <v>49</v>
      </c>
      <c r="M866" s="70" t="s">
        <v>485</v>
      </c>
      <c r="N866" s="73" t="s">
        <v>561</v>
      </c>
      <c r="O866" s="73" t="s">
        <v>829</v>
      </c>
      <c r="P866" s="161" t="s">
        <v>3059</v>
      </c>
      <c r="Q866" s="161"/>
      <c r="R866" s="73" t="s">
        <v>3106</v>
      </c>
    </row>
    <row r="867" spans="1:18" ht="25.5" hidden="1">
      <c r="A867" s="70">
        <f t="shared" si="14"/>
        <v>819</v>
      </c>
      <c r="B867" s="70"/>
      <c r="C867" s="70"/>
      <c r="D867" s="70">
        <v>1</v>
      </c>
      <c r="E867" s="70"/>
      <c r="F867" s="70" t="s">
        <v>483</v>
      </c>
      <c r="G867" s="70" t="s">
        <v>484</v>
      </c>
      <c r="H867" s="88">
        <v>7</v>
      </c>
      <c r="I867" s="70" t="s">
        <v>961</v>
      </c>
      <c r="J867" s="70">
        <v>250</v>
      </c>
      <c r="K867" s="70">
        <v>23</v>
      </c>
      <c r="L867" s="70" t="s">
        <v>49</v>
      </c>
      <c r="M867" s="70" t="s">
        <v>485</v>
      </c>
      <c r="N867" s="73" t="s">
        <v>962</v>
      </c>
      <c r="O867" s="73" t="s">
        <v>630</v>
      </c>
      <c r="P867" s="161" t="s">
        <v>3059</v>
      </c>
      <c r="Q867" s="161"/>
      <c r="R867" s="73" t="s">
        <v>3122</v>
      </c>
    </row>
    <row r="868" spans="1:18" ht="93.75" hidden="1" customHeight="1">
      <c r="A868" s="70">
        <f t="shared" si="14"/>
        <v>820</v>
      </c>
      <c r="B868" s="70"/>
      <c r="C868" s="70"/>
      <c r="D868" s="70">
        <v>1</v>
      </c>
      <c r="E868" s="70"/>
      <c r="F868" s="70" t="s">
        <v>2388</v>
      </c>
      <c r="G868" s="70" t="s">
        <v>485</v>
      </c>
      <c r="H868" s="88" t="s">
        <v>961</v>
      </c>
      <c r="I868" s="73"/>
      <c r="J868" s="70">
        <v>250</v>
      </c>
      <c r="K868" s="70"/>
      <c r="L868" s="70" t="s">
        <v>49</v>
      </c>
      <c r="M868" s="70"/>
      <c r="N868" s="73" t="s">
        <v>2787</v>
      </c>
      <c r="O868" s="73" t="s">
        <v>2788</v>
      </c>
      <c r="P868" s="149" t="s">
        <v>3217</v>
      </c>
      <c r="Q868" s="149"/>
      <c r="R868" s="73" t="s">
        <v>3757</v>
      </c>
    </row>
    <row r="869" spans="1:18" ht="25.5" hidden="1">
      <c r="A869" s="70">
        <f t="shared" si="14"/>
        <v>821</v>
      </c>
      <c r="B869" s="70"/>
      <c r="C869" s="70"/>
      <c r="D869" s="70">
        <v>1</v>
      </c>
      <c r="E869" s="70"/>
      <c r="F869" s="70" t="s">
        <v>483</v>
      </c>
      <c r="G869" s="70" t="s">
        <v>484</v>
      </c>
      <c r="H869" s="88">
        <v>7</v>
      </c>
      <c r="I869" s="70" t="s">
        <v>963</v>
      </c>
      <c r="J869" s="70">
        <v>251</v>
      </c>
      <c r="K869" s="70">
        <v>6</v>
      </c>
      <c r="L869" s="70" t="s">
        <v>49</v>
      </c>
      <c r="M869" s="70" t="s">
        <v>485</v>
      </c>
      <c r="N869" s="73" t="s">
        <v>964</v>
      </c>
      <c r="O869" s="73" t="s">
        <v>630</v>
      </c>
      <c r="P869" s="161" t="s">
        <v>3059</v>
      </c>
      <c r="Q869" s="161"/>
      <c r="R869" s="73" t="s">
        <v>3122</v>
      </c>
    </row>
    <row r="870" spans="1:18" ht="124.5" hidden="1" customHeight="1">
      <c r="A870" s="70">
        <f t="shared" si="14"/>
        <v>822</v>
      </c>
      <c r="B870" s="70"/>
      <c r="C870" s="70"/>
      <c r="D870" s="70">
        <v>1</v>
      </c>
      <c r="E870" s="70"/>
      <c r="F870" s="70" t="s">
        <v>2388</v>
      </c>
      <c r="G870" s="70" t="s">
        <v>485</v>
      </c>
      <c r="H870" s="88" t="s">
        <v>963</v>
      </c>
      <c r="I870" s="73"/>
      <c r="J870" s="70">
        <v>251</v>
      </c>
      <c r="K870" s="70"/>
      <c r="L870" s="70" t="s">
        <v>49</v>
      </c>
      <c r="M870" s="70"/>
      <c r="N870" s="73" t="s">
        <v>2789</v>
      </c>
      <c r="O870" s="73" t="s">
        <v>2788</v>
      </c>
      <c r="P870" s="149" t="s">
        <v>3217</v>
      </c>
      <c r="Q870" s="149"/>
      <c r="R870" s="73" t="s">
        <v>3757</v>
      </c>
    </row>
    <row r="871" spans="1:18" hidden="1">
      <c r="A871" s="70">
        <f t="shared" si="14"/>
        <v>823</v>
      </c>
      <c r="B871" s="70"/>
      <c r="C871" s="70"/>
      <c r="D871" s="70">
        <v>1</v>
      </c>
      <c r="E871" s="70"/>
      <c r="F871" s="70" t="s">
        <v>483</v>
      </c>
      <c r="G871" s="70" t="s">
        <v>484</v>
      </c>
      <c r="H871" s="88">
        <v>7</v>
      </c>
      <c r="I871" s="70" t="s">
        <v>893</v>
      </c>
      <c r="J871" s="70">
        <v>252</v>
      </c>
      <c r="K871" s="70">
        <v>47</v>
      </c>
      <c r="L871" s="70" t="s">
        <v>49</v>
      </c>
      <c r="M871" s="70" t="s">
        <v>485</v>
      </c>
      <c r="N871" s="73" t="s">
        <v>881</v>
      </c>
      <c r="O871" s="73" t="s">
        <v>882</v>
      </c>
      <c r="P871" s="161" t="s">
        <v>3059</v>
      </c>
      <c r="Q871" s="161"/>
      <c r="R871" s="73" t="s">
        <v>3121</v>
      </c>
    </row>
    <row r="872" spans="1:18" ht="38.25" hidden="1">
      <c r="A872" s="70">
        <f t="shared" si="14"/>
        <v>824</v>
      </c>
      <c r="B872" s="70"/>
      <c r="C872" s="70"/>
      <c r="D872" s="70">
        <v>1</v>
      </c>
      <c r="E872" s="70"/>
      <c r="F872" s="70" t="s">
        <v>483</v>
      </c>
      <c r="G872" s="70" t="s">
        <v>484</v>
      </c>
      <c r="H872" s="88">
        <v>7</v>
      </c>
      <c r="I872" s="70" t="s">
        <v>893</v>
      </c>
      <c r="J872" s="70">
        <v>252</v>
      </c>
      <c r="K872" s="70">
        <v>1</v>
      </c>
      <c r="L872" s="70" t="s">
        <v>49</v>
      </c>
      <c r="M872" s="70" t="s">
        <v>485</v>
      </c>
      <c r="N872" s="73" t="s">
        <v>965</v>
      </c>
      <c r="O872" s="73" t="s">
        <v>630</v>
      </c>
      <c r="P872" s="161" t="s">
        <v>3059</v>
      </c>
      <c r="Q872" s="161"/>
      <c r="R872" s="73" t="s">
        <v>3122</v>
      </c>
    </row>
    <row r="873" spans="1:18" hidden="1">
      <c r="A873" s="70">
        <f t="shared" si="14"/>
        <v>825</v>
      </c>
      <c r="B873" s="70"/>
      <c r="C873" s="70"/>
      <c r="D873" s="70">
        <v>1</v>
      </c>
      <c r="E873" s="70"/>
      <c r="F873" s="70" t="s">
        <v>483</v>
      </c>
      <c r="G873" s="70" t="s">
        <v>484</v>
      </c>
      <c r="H873" s="88">
        <v>7</v>
      </c>
      <c r="I873" s="70" t="s">
        <v>894</v>
      </c>
      <c r="J873" s="70">
        <v>253</v>
      </c>
      <c r="K873" s="70">
        <v>39</v>
      </c>
      <c r="L873" s="70" t="s">
        <v>49</v>
      </c>
      <c r="M873" s="70" t="s">
        <v>485</v>
      </c>
      <c r="N873" s="73" t="s">
        <v>881</v>
      </c>
      <c r="O873" s="73" t="s">
        <v>882</v>
      </c>
      <c r="P873" s="161" t="s">
        <v>3059</v>
      </c>
      <c r="Q873" s="161"/>
      <c r="R873" s="73" t="s">
        <v>3121</v>
      </c>
    </row>
    <row r="874" spans="1:18" ht="38.25" hidden="1">
      <c r="A874" s="70">
        <f t="shared" si="14"/>
        <v>826</v>
      </c>
      <c r="B874" s="70"/>
      <c r="C874" s="70"/>
      <c r="D874" s="70">
        <v>1</v>
      </c>
      <c r="E874" s="70"/>
      <c r="F874" s="70" t="s">
        <v>483</v>
      </c>
      <c r="G874" s="70" t="s">
        <v>484</v>
      </c>
      <c r="H874" s="88">
        <v>7</v>
      </c>
      <c r="I874" s="70" t="s">
        <v>966</v>
      </c>
      <c r="J874" s="70">
        <v>253</v>
      </c>
      <c r="K874" s="70">
        <v>5</v>
      </c>
      <c r="L874" s="70" t="s">
        <v>49</v>
      </c>
      <c r="M874" s="70" t="s">
        <v>485</v>
      </c>
      <c r="N874" s="73" t="s">
        <v>967</v>
      </c>
      <c r="O874" s="73" t="s">
        <v>630</v>
      </c>
      <c r="P874" s="161" t="s">
        <v>3059</v>
      </c>
      <c r="Q874" s="161"/>
      <c r="R874" s="73" t="s">
        <v>3122</v>
      </c>
    </row>
    <row r="875" spans="1:18" s="344" customFormat="1" ht="38.25" hidden="1">
      <c r="A875" s="264">
        <f t="shared" si="14"/>
        <v>827</v>
      </c>
      <c r="B875" s="264"/>
      <c r="D875" s="264">
        <v>1</v>
      </c>
      <c r="E875" s="264"/>
      <c r="F875" s="264" t="s">
        <v>483</v>
      </c>
      <c r="G875" s="264" t="s">
        <v>484</v>
      </c>
      <c r="H875" s="270">
        <v>7</v>
      </c>
      <c r="I875" s="264" t="s">
        <v>966</v>
      </c>
      <c r="J875" s="264">
        <v>253</v>
      </c>
      <c r="K875" s="264">
        <v>12</v>
      </c>
      <c r="L875" s="264" t="s">
        <v>49</v>
      </c>
      <c r="M875" s="264" t="s">
        <v>485</v>
      </c>
      <c r="N875" s="269" t="s">
        <v>968</v>
      </c>
      <c r="O875" s="269" t="s">
        <v>555</v>
      </c>
      <c r="P875" s="268" t="s">
        <v>3059</v>
      </c>
      <c r="Q875" s="268"/>
      <c r="R875" s="269" t="s">
        <v>3168</v>
      </c>
    </row>
    <row r="876" spans="1:18" ht="38.25" hidden="1">
      <c r="A876" s="70">
        <f t="shared" si="14"/>
        <v>828</v>
      </c>
      <c r="B876" s="70"/>
      <c r="C876" s="70"/>
      <c r="D876" s="70">
        <v>1</v>
      </c>
      <c r="E876" s="70"/>
      <c r="F876" s="70" t="s">
        <v>483</v>
      </c>
      <c r="G876" s="70" t="s">
        <v>484</v>
      </c>
      <c r="H876" s="88">
        <v>7</v>
      </c>
      <c r="I876" s="70" t="s">
        <v>969</v>
      </c>
      <c r="J876" s="70">
        <v>253</v>
      </c>
      <c r="K876" s="70">
        <v>46</v>
      </c>
      <c r="L876" s="70" t="s">
        <v>49</v>
      </c>
      <c r="M876" s="70" t="s">
        <v>485</v>
      </c>
      <c r="N876" s="73" t="s">
        <v>970</v>
      </c>
      <c r="O876" s="73" t="s">
        <v>630</v>
      </c>
      <c r="P876" s="161" t="s">
        <v>3059</v>
      </c>
      <c r="Q876" s="161"/>
      <c r="R876" s="73" t="s">
        <v>3122</v>
      </c>
    </row>
    <row r="877" spans="1:18" ht="89.25" hidden="1">
      <c r="A877" s="70">
        <f t="shared" si="14"/>
        <v>829</v>
      </c>
      <c r="B877" s="70"/>
      <c r="C877" s="70"/>
      <c r="D877" s="70">
        <v>1</v>
      </c>
      <c r="E877" s="70"/>
      <c r="F877" s="70" t="s">
        <v>2388</v>
      </c>
      <c r="G877" s="70" t="s">
        <v>485</v>
      </c>
      <c r="H877" s="88" t="s">
        <v>969</v>
      </c>
      <c r="I877" s="73"/>
      <c r="J877" s="70">
        <v>253</v>
      </c>
      <c r="K877" s="70"/>
      <c r="L877" s="70" t="s">
        <v>49</v>
      </c>
      <c r="M877" s="70"/>
      <c r="N877" s="73" t="s">
        <v>2791</v>
      </c>
      <c r="O877" s="73" t="s">
        <v>2792</v>
      </c>
      <c r="P877" s="149" t="s">
        <v>3217</v>
      </c>
      <c r="Q877" s="149"/>
      <c r="R877" s="73" t="s">
        <v>3362</v>
      </c>
    </row>
    <row r="878" spans="1:18" ht="25.5" hidden="1">
      <c r="A878" s="70">
        <f t="shared" si="14"/>
        <v>830</v>
      </c>
      <c r="B878" s="70"/>
      <c r="C878" s="70"/>
      <c r="D878" s="70">
        <v>1</v>
      </c>
      <c r="E878" s="70"/>
      <c r="F878" s="70" t="s">
        <v>483</v>
      </c>
      <c r="G878" s="70" t="s">
        <v>484</v>
      </c>
      <c r="H878" s="88">
        <v>7</v>
      </c>
      <c r="I878" s="70" t="s">
        <v>971</v>
      </c>
      <c r="J878" s="70">
        <v>254</v>
      </c>
      <c r="K878" s="70">
        <v>34</v>
      </c>
      <c r="L878" s="70" t="s">
        <v>49</v>
      </c>
      <c r="M878" s="70" t="s">
        <v>485</v>
      </c>
      <c r="N878" s="73" t="s">
        <v>972</v>
      </c>
      <c r="O878" s="73" t="s">
        <v>630</v>
      </c>
      <c r="P878" s="161" t="s">
        <v>3059</v>
      </c>
      <c r="Q878" s="161"/>
      <c r="R878" s="73" t="s">
        <v>3122</v>
      </c>
    </row>
    <row r="879" spans="1:18" ht="25.5" hidden="1">
      <c r="A879" s="70">
        <f t="shared" si="14"/>
        <v>831</v>
      </c>
      <c r="B879" s="70"/>
      <c r="C879" s="70"/>
      <c r="D879" s="70">
        <v>1</v>
      </c>
      <c r="E879" s="70"/>
      <c r="F879" s="70" t="s">
        <v>1805</v>
      </c>
      <c r="G879" s="70"/>
      <c r="H879" s="88" t="s">
        <v>971</v>
      </c>
      <c r="I879" s="70"/>
      <c r="J879" s="70">
        <v>254</v>
      </c>
      <c r="K879" s="70"/>
      <c r="L879" s="70" t="s">
        <v>49</v>
      </c>
      <c r="M879" s="70"/>
      <c r="N879" s="73" t="s">
        <v>1890</v>
      </c>
      <c r="O879" s="73" t="s">
        <v>1891</v>
      </c>
      <c r="P879" s="149" t="s">
        <v>3217</v>
      </c>
      <c r="Q879" s="149"/>
      <c r="R879" s="73" t="s">
        <v>3361</v>
      </c>
    </row>
    <row r="880" spans="1:18" ht="25.5" hidden="1">
      <c r="A880" s="70">
        <f t="shared" si="14"/>
        <v>832</v>
      </c>
      <c r="B880" s="70"/>
      <c r="C880" s="70"/>
      <c r="D880" s="70">
        <v>1</v>
      </c>
      <c r="E880" s="70"/>
      <c r="F880" s="70" t="s">
        <v>483</v>
      </c>
      <c r="G880" s="70" t="s">
        <v>484</v>
      </c>
      <c r="H880" s="88">
        <v>7</v>
      </c>
      <c r="I880" s="70">
        <v>7.8</v>
      </c>
      <c r="J880" s="70">
        <v>255</v>
      </c>
      <c r="K880" s="70">
        <v>26</v>
      </c>
      <c r="L880" s="70" t="s">
        <v>49</v>
      </c>
      <c r="M880" s="70" t="s">
        <v>485</v>
      </c>
      <c r="N880" s="73" t="s">
        <v>973</v>
      </c>
      <c r="O880" s="73" t="s">
        <v>974</v>
      </c>
      <c r="P880" s="161" t="s">
        <v>3059</v>
      </c>
      <c r="Q880" s="161"/>
      <c r="R880" s="73" t="s">
        <v>3106</v>
      </c>
    </row>
    <row r="881" spans="1:19" hidden="1">
      <c r="A881" s="70">
        <f t="shared" si="14"/>
        <v>833</v>
      </c>
      <c r="B881" s="70"/>
      <c r="C881" s="70"/>
      <c r="D881" s="70">
        <v>1</v>
      </c>
      <c r="E881" s="70"/>
      <c r="F881" s="70" t="s">
        <v>2388</v>
      </c>
      <c r="G881" s="70" t="s">
        <v>485</v>
      </c>
      <c r="H881" s="88">
        <v>7.8</v>
      </c>
      <c r="I881" s="73"/>
      <c r="J881" s="70">
        <v>255</v>
      </c>
      <c r="K881" s="70"/>
      <c r="L881" s="70" t="s">
        <v>49</v>
      </c>
      <c r="M881" s="70"/>
      <c r="N881" s="73" t="s">
        <v>2796</v>
      </c>
      <c r="O881" s="73" t="s">
        <v>2797</v>
      </c>
      <c r="P881" s="149" t="s">
        <v>3217</v>
      </c>
      <c r="Q881" s="149"/>
      <c r="R881" s="73" t="s">
        <v>3336</v>
      </c>
    </row>
    <row r="882" spans="1:19" ht="76.5" hidden="1">
      <c r="A882" s="70">
        <f t="shared" si="14"/>
        <v>834</v>
      </c>
      <c r="B882" s="70"/>
      <c r="C882" s="70"/>
      <c r="D882" s="70">
        <v>1</v>
      </c>
      <c r="E882" s="70"/>
      <c r="F882" s="70" t="s">
        <v>2388</v>
      </c>
      <c r="G882" s="70" t="s">
        <v>485</v>
      </c>
      <c r="H882" s="88">
        <v>7.8</v>
      </c>
      <c r="I882" s="73"/>
      <c r="J882" s="70">
        <v>255</v>
      </c>
      <c r="K882" s="70">
        <v>25</v>
      </c>
      <c r="L882" s="70" t="s">
        <v>49</v>
      </c>
      <c r="M882" s="70"/>
      <c r="N882" s="73" t="s">
        <v>2798</v>
      </c>
      <c r="O882" s="73" t="s">
        <v>2799</v>
      </c>
      <c r="P882" s="161" t="s">
        <v>3059</v>
      </c>
      <c r="Q882" s="161"/>
      <c r="R882" s="73" t="s">
        <v>3123</v>
      </c>
    </row>
    <row r="883" spans="1:19" ht="279" hidden="1" customHeight="1">
      <c r="A883" s="70">
        <f t="shared" si="14"/>
        <v>835</v>
      </c>
      <c r="B883" s="70"/>
      <c r="C883" s="70"/>
      <c r="D883" s="70">
        <v>1</v>
      </c>
      <c r="E883" s="70"/>
      <c r="F883" s="70" t="s">
        <v>2388</v>
      </c>
      <c r="G883" s="70" t="s">
        <v>485</v>
      </c>
      <c r="H883" s="88">
        <v>7.8</v>
      </c>
      <c r="I883" s="73"/>
      <c r="J883" s="70">
        <v>255</v>
      </c>
      <c r="K883" s="70">
        <v>31</v>
      </c>
      <c r="L883" s="70" t="s">
        <v>49</v>
      </c>
      <c r="M883" s="70"/>
      <c r="N883" s="78" t="s">
        <v>2800</v>
      </c>
      <c r="O883" s="78" t="s">
        <v>3956</v>
      </c>
      <c r="P883" s="359" t="s">
        <v>3217</v>
      </c>
      <c r="Q883" s="359"/>
      <c r="R883" s="78" t="s">
        <v>3337</v>
      </c>
    </row>
    <row r="884" spans="1:19" ht="102" hidden="1">
      <c r="A884" s="70">
        <f t="shared" si="14"/>
        <v>836</v>
      </c>
      <c r="B884" s="70"/>
      <c r="C884" s="70"/>
      <c r="D884" s="70">
        <v>1</v>
      </c>
      <c r="E884" s="70"/>
      <c r="F884" s="70" t="s">
        <v>2388</v>
      </c>
      <c r="G884" s="70" t="s">
        <v>485</v>
      </c>
      <c r="H884" s="88">
        <v>7.8</v>
      </c>
      <c r="I884" s="73"/>
      <c r="J884" s="70">
        <v>255</v>
      </c>
      <c r="K884" s="70"/>
      <c r="L884" s="70" t="s">
        <v>49</v>
      </c>
      <c r="M884" s="70"/>
      <c r="N884" s="73" t="s">
        <v>2801</v>
      </c>
      <c r="O884" s="73" t="s">
        <v>2802</v>
      </c>
      <c r="P884" s="149" t="s">
        <v>3217</v>
      </c>
      <c r="Q884" s="149"/>
      <c r="R884" s="73" t="s">
        <v>3338</v>
      </c>
    </row>
    <row r="885" spans="1:19" ht="76.5" hidden="1">
      <c r="A885" s="70">
        <f t="shared" si="14"/>
        <v>837</v>
      </c>
      <c r="B885" s="70"/>
      <c r="C885" s="70"/>
      <c r="D885" s="70">
        <v>1</v>
      </c>
      <c r="E885" s="70"/>
      <c r="F885" s="70" t="s">
        <v>2388</v>
      </c>
      <c r="G885" s="70" t="s">
        <v>485</v>
      </c>
      <c r="H885" s="88" t="s">
        <v>2803</v>
      </c>
      <c r="I885" s="73"/>
      <c r="J885" s="70">
        <v>255</v>
      </c>
      <c r="K885" s="70">
        <v>33</v>
      </c>
      <c r="L885" s="70" t="s">
        <v>49</v>
      </c>
      <c r="M885" s="70"/>
      <c r="N885" s="73" t="s">
        <v>2804</v>
      </c>
      <c r="O885" s="73" t="s">
        <v>2805</v>
      </c>
      <c r="P885" s="149" t="s">
        <v>3217</v>
      </c>
      <c r="Q885" s="149"/>
      <c r="R885" s="73" t="s">
        <v>3339</v>
      </c>
    </row>
    <row r="886" spans="1:19" ht="110.25" hidden="1" customHeight="1">
      <c r="A886" s="70">
        <f t="shared" si="14"/>
        <v>838</v>
      </c>
      <c r="B886" s="70"/>
      <c r="C886" s="70"/>
      <c r="D886" s="70">
        <v>1</v>
      </c>
      <c r="E886" s="70"/>
      <c r="F886" s="70" t="s">
        <v>2388</v>
      </c>
      <c r="G886" s="70" t="s">
        <v>485</v>
      </c>
      <c r="H886" s="88" t="s">
        <v>2806</v>
      </c>
      <c r="I886" s="73"/>
      <c r="J886" s="70">
        <v>259</v>
      </c>
      <c r="K886" s="70">
        <v>35</v>
      </c>
      <c r="L886" s="70" t="s">
        <v>49</v>
      </c>
      <c r="M886" s="70"/>
      <c r="N886" s="73" t="s">
        <v>2807</v>
      </c>
      <c r="O886" s="73" t="s">
        <v>2808</v>
      </c>
      <c r="P886" s="149" t="s">
        <v>3217</v>
      </c>
      <c r="Q886" s="149"/>
      <c r="R886" s="73" t="s">
        <v>3340</v>
      </c>
      <c r="S886" s="340"/>
    </row>
    <row r="887" spans="1:19" ht="127.5" hidden="1">
      <c r="A887" s="70">
        <f t="shared" si="14"/>
        <v>839</v>
      </c>
      <c r="B887" s="70"/>
      <c r="C887" s="70"/>
      <c r="D887" s="70">
        <v>1</v>
      </c>
      <c r="E887" s="70"/>
      <c r="F887" s="70" t="s">
        <v>2388</v>
      </c>
      <c r="G887" s="70" t="s">
        <v>485</v>
      </c>
      <c r="H887" s="88" t="s">
        <v>2806</v>
      </c>
      <c r="I887" s="73"/>
      <c r="J887" s="70">
        <v>259</v>
      </c>
      <c r="K887" s="70">
        <v>36</v>
      </c>
      <c r="L887" s="70" t="s">
        <v>49</v>
      </c>
      <c r="M887" s="70"/>
      <c r="N887" s="73" t="s">
        <v>2809</v>
      </c>
      <c r="O887" s="73" t="s">
        <v>2810</v>
      </c>
      <c r="P887" s="149" t="s">
        <v>3217</v>
      </c>
      <c r="Q887" s="149"/>
      <c r="R887" s="73" t="s">
        <v>3340</v>
      </c>
    </row>
    <row r="888" spans="1:19" ht="25.5" hidden="1">
      <c r="A888" s="70">
        <f t="shared" si="14"/>
        <v>840</v>
      </c>
      <c r="B888" s="70"/>
      <c r="C888" s="70"/>
      <c r="D888" s="70">
        <v>1</v>
      </c>
      <c r="E888" s="70"/>
      <c r="F888" s="70" t="s">
        <v>483</v>
      </c>
      <c r="G888" s="70" t="s">
        <v>484</v>
      </c>
      <c r="H888" s="88">
        <v>7</v>
      </c>
      <c r="I888" s="70" t="s">
        <v>830</v>
      </c>
      <c r="J888" s="70">
        <v>261</v>
      </c>
      <c r="K888" s="70">
        <v>38</v>
      </c>
      <c r="L888" s="70" t="s">
        <v>49</v>
      </c>
      <c r="M888" s="70" t="s">
        <v>485</v>
      </c>
      <c r="N888" s="73" t="s">
        <v>561</v>
      </c>
      <c r="O888" s="73" t="s">
        <v>831</v>
      </c>
      <c r="P888" s="161" t="s">
        <v>3059</v>
      </c>
      <c r="Q888" s="161"/>
      <c r="R888" s="73" t="s">
        <v>3106</v>
      </c>
      <c r="S888" s="362" t="s">
        <v>3957</v>
      </c>
    </row>
    <row r="889" spans="1:19" ht="63.75" hidden="1">
      <c r="A889" s="70">
        <f t="shared" si="14"/>
        <v>841</v>
      </c>
      <c r="B889" s="70"/>
      <c r="C889" s="70"/>
      <c r="D889" s="70">
        <v>1</v>
      </c>
      <c r="E889" s="70"/>
      <c r="F889" s="70" t="s">
        <v>2388</v>
      </c>
      <c r="G889" s="70" t="s">
        <v>485</v>
      </c>
      <c r="H889" s="88">
        <v>7.1</v>
      </c>
      <c r="I889" s="73"/>
      <c r="J889" s="70">
        <v>263</v>
      </c>
      <c r="K889" s="70">
        <v>24</v>
      </c>
      <c r="L889" s="70" t="s">
        <v>49</v>
      </c>
      <c r="M889" s="70"/>
      <c r="N889" s="73" t="s">
        <v>2811</v>
      </c>
      <c r="O889" s="73" t="s">
        <v>2812</v>
      </c>
      <c r="P889" s="149" t="s">
        <v>3217</v>
      </c>
      <c r="Q889" s="149"/>
      <c r="R889" s="151" t="s">
        <v>3521</v>
      </c>
    </row>
    <row r="890" spans="1:19" ht="25.5" hidden="1">
      <c r="A890" s="70">
        <f t="shared" si="14"/>
        <v>842</v>
      </c>
      <c r="B890" s="70"/>
      <c r="C890" s="70"/>
      <c r="D890" s="70">
        <v>1</v>
      </c>
      <c r="E890" s="70"/>
      <c r="F890" s="70" t="s">
        <v>483</v>
      </c>
      <c r="G890" s="70" t="s">
        <v>484</v>
      </c>
      <c r="H890" s="88" t="s">
        <v>835</v>
      </c>
      <c r="I890" s="70" t="s">
        <v>835</v>
      </c>
      <c r="J890" s="70">
        <v>275</v>
      </c>
      <c r="K890" s="70">
        <v>1</v>
      </c>
      <c r="L890" s="70" t="s">
        <v>49</v>
      </c>
      <c r="M890" s="70" t="s">
        <v>485</v>
      </c>
      <c r="N890" s="73" t="s">
        <v>836</v>
      </c>
      <c r="O890" s="73" t="s">
        <v>837</v>
      </c>
      <c r="P890" s="161" t="s">
        <v>3201</v>
      </c>
      <c r="Q890" s="161"/>
      <c r="R890" s="73" t="s">
        <v>3514</v>
      </c>
    </row>
    <row r="891" spans="1:19" ht="25.5" hidden="1">
      <c r="A891" s="70">
        <f t="shared" si="14"/>
        <v>843</v>
      </c>
      <c r="B891" s="70"/>
      <c r="C891" s="70"/>
      <c r="D891" s="70">
        <v>1</v>
      </c>
      <c r="E891" s="70"/>
      <c r="F891" s="70" t="s">
        <v>483</v>
      </c>
      <c r="G891" s="70" t="s">
        <v>484</v>
      </c>
      <c r="H891" s="88" t="s">
        <v>835</v>
      </c>
      <c r="I891" s="70" t="s">
        <v>838</v>
      </c>
      <c r="J891" s="70">
        <v>275</v>
      </c>
      <c r="K891" s="70">
        <v>20</v>
      </c>
      <c r="L891" s="70" t="s">
        <v>49</v>
      </c>
      <c r="M891" s="70" t="s">
        <v>485</v>
      </c>
      <c r="N891" s="73" t="s">
        <v>839</v>
      </c>
      <c r="O891" s="73" t="s">
        <v>840</v>
      </c>
      <c r="P891" s="161" t="s">
        <v>3059</v>
      </c>
      <c r="Q891" s="161"/>
      <c r="R891" s="73" t="s">
        <v>3106</v>
      </c>
    </row>
    <row r="892" spans="1:19" hidden="1">
      <c r="A892" s="70">
        <f t="shared" si="14"/>
        <v>844</v>
      </c>
      <c r="B892" s="70"/>
      <c r="C892" s="70"/>
      <c r="D892" s="70">
        <v>1</v>
      </c>
      <c r="E892" s="70"/>
      <c r="F892" s="70" t="s">
        <v>483</v>
      </c>
      <c r="G892" s="70" t="s">
        <v>484</v>
      </c>
      <c r="H892" s="88" t="s">
        <v>835</v>
      </c>
      <c r="I892" s="70" t="s">
        <v>838</v>
      </c>
      <c r="J892" s="70">
        <v>275</v>
      </c>
      <c r="K892" s="70">
        <v>39</v>
      </c>
      <c r="L892" s="70" t="s">
        <v>49</v>
      </c>
      <c r="M892" s="70" t="s">
        <v>485</v>
      </c>
      <c r="N892" s="73" t="s">
        <v>841</v>
      </c>
      <c r="O892" s="73" t="s">
        <v>842</v>
      </c>
      <c r="P892" s="161" t="s">
        <v>3059</v>
      </c>
      <c r="Q892" s="161"/>
      <c r="R892" s="73" t="s">
        <v>3106</v>
      </c>
    </row>
    <row r="893" spans="1:19" ht="243" hidden="1">
      <c r="A893" s="70">
        <f t="shared" si="14"/>
        <v>845</v>
      </c>
      <c r="B893" s="70"/>
      <c r="C893" s="70"/>
      <c r="D893" s="70">
        <v>1</v>
      </c>
      <c r="E893" s="70"/>
      <c r="F893" s="70" t="s">
        <v>1128</v>
      </c>
      <c r="G893" s="70" t="s">
        <v>1129</v>
      </c>
      <c r="H893" s="75" t="s">
        <v>835</v>
      </c>
      <c r="I893" s="76" t="s">
        <v>835</v>
      </c>
      <c r="J893" s="75">
        <v>275</v>
      </c>
      <c r="K893" s="75"/>
      <c r="L893" s="75" t="s">
        <v>49</v>
      </c>
      <c r="M893" s="70" t="s">
        <v>63</v>
      </c>
      <c r="N893" s="73" t="s">
        <v>1427</v>
      </c>
      <c r="O893" s="73" t="s">
        <v>1428</v>
      </c>
      <c r="P893" s="161" t="s">
        <v>3201</v>
      </c>
      <c r="Q893" s="161"/>
      <c r="R893" s="73" t="s">
        <v>3481</v>
      </c>
      <c r="S893" s="368"/>
    </row>
    <row r="894" spans="1:19" ht="25.5" hidden="1">
      <c r="A894" s="70">
        <f t="shared" si="14"/>
        <v>846</v>
      </c>
      <c r="B894" s="70"/>
      <c r="C894" s="70"/>
      <c r="D894" s="70">
        <v>1</v>
      </c>
      <c r="E894" s="70"/>
      <c r="F894" s="70" t="s">
        <v>483</v>
      </c>
      <c r="G894" s="70" t="s">
        <v>484</v>
      </c>
      <c r="H894" s="88" t="s">
        <v>835</v>
      </c>
      <c r="I894" s="70" t="s">
        <v>838</v>
      </c>
      <c r="J894" s="70">
        <v>276</v>
      </c>
      <c r="K894" s="70">
        <v>9</v>
      </c>
      <c r="L894" s="70" t="s">
        <v>49</v>
      </c>
      <c r="M894" s="70" t="s">
        <v>485</v>
      </c>
      <c r="N894" s="73" t="s">
        <v>843</v>
      </c>
      <c r="O894" s="73" t="s">
        <v>843</v>
      </c>
      <c r="P894" s="161" t="s">
        <v>3201</v>
      </c>
      <c r="Q894" s="161"/>
      <c r="R894" s="73" t="s">
        <v>3482</v>
      </c>
      <c r="S894" s="70" t="s">
        <v>3929</v>
      </c>
    </row>
    <row r="895" spans="1:19" ht="25.5" hidden="1">
      <c r="A895" s="70">
        <f t="shared" si="14"/>
        <v>847</v>
      </c>
      <c r="B895" s="70"/>
      <c r="C895" s="70"/>
      <c r="D895" s="70">
        <v>1</v>
      </c>
      <c r="E895" s="70"/>
      <c r="F895" s="70" t="s">
        <v>483</v>
      </c>
      <c r="G895" s="70" t="s">
        <v>484</v>
      </c>
      <c r="H895" s="88" t="s">
        <v>835</v>
      </c>
      <c r="I895" s="70" t="s">
        <v>838</v>
      </c>
      <c r="J895" s="70">
        <v>276</v>
      </c>
      <c r="K895" s="70">
        <v>42</v>
      </c>
      <c r="L895" s="70" t="s">
        <v>49</v>
      </c>
      <c r="M895" s="70" t="s">
        <v>485</v>
      </c>
      <c r="N895" s="73" t="s">
        <v>843</v>
      </c>
      <c r="O895" s="73" t="s">
        <v>843</v>
      </c>
      <c r="P895" s="161" t="s">
        <v>3201</v>
      </c>
      <c r="Q895" s="161"/>
      <c r="R895" s="73" t="s">
        <v>3482</v>
      </c>
      <c r="S895" s="73" t="s">
        <v>3930</v>
      </c>
    </row>
    <row r="896" spans="1:19" ht="63.75" hidden="1">
      <c r="A896" s="70">
        <f t="shared" si="14"/>
        <v>848</v>
      </c>
      <c r="B896" s="70"/>
      <c r="C896" s="70"/>
      <c r="D896" s="70">
        <v>1</v>
      </c>
      <c r="E896" s="70"/>
      <c r="F896" s="70" t="s">
        <v>1582</v>
      </c>
      <c r="G896" s="70" t="s">
        <v>149</v>
      </c>
      <c r="H896" s="88" t="s">
        <v>835</v>
      </c>
      <c r="I896" s="70" t="s">
        <v>838</v>
      </c>
      <c r="J896" s="87">
        <v>276</v>
      </c>
      <c r="K896" s="70">
        <v>44</v>
      </c>
      <c r="L896" s="70" t="s">
        <v>49</v>
      </c>
      <c r="M896" s="70" t="s">
        <v>1583</v>
      </c>
      <c r="N896" s="73" t="s">
        <v>1584</v>
      </c>
      <c r="O896" s="73" t="s">
        <v>1585</v>
      </c>
      <c r="P896" s="161" t="s">
        <v>3059</v>
      </c>
      <c r="Q896" s="161"/>
      <c r="R896" s="73" t="s">
        <v>3169</v>
      </c>
      <c r="S896" s="73" t="s">
        <v>3931</v>
      </c>
    </row>
    <row r="897" spans="1:19" ht="25.5" hidden="1">
      <c r="A897" s="70">
        <f t="shared" si="14"/>
        <v>849</v>
      </c>
      <c r="B897" s="70"/>
      <c r="C897" s="70"/>
      <c r="D897" s="70">
        <v>1</v>
      </c>
      <c r="E897" s="70"/>
      <c r="F897" s="70" t="s">
        <v>483</v>
      </c>
      <c r="G897" s="70" t="s">
        <v>484</v>
      </c>
      <c r="H897" s="88" t="s">
        <v>844</v>
      </c>
      <c r="I897" s="70" t="s">
        <v>845</v>
      </c>
      <c r="J897" s="70">
        <v>279</v>
      </c>
      <c r="K897" s="70">
        <v>11</v>
      </c>
      <c r="L897" s="70" t="s">
        <v>49</v>
      </c>
      <c r="M897" s="70" t="s">
        <v>485</v>
      </c>
      <c r="N897" s="73" t="s">
        <v>846</v>
      </c>
      <c r="O897" s="73" t="s">
        <v>847</v>
      </c>
      <c r="P897" s="161" t="s">
        <v>3201</v>
      </c>
      <c r="Q897" s="161"/>
      <c r="R897" s="73" t="s">
        <v>3485</v>
      </c>
    </row>
    <row r="898" spans="1:19" ht="25.5" hidden="1">
      <c r="A898" s="70">
        <f t="shared" si="14"/>
        <v>850</v>
      </c>
      <c r="B898" s="70"/>
      <c r="C898" s="70"/>
      <c r="D898" s="70">
        <v>1</v>
      </c>
      <c r="E898" s="70"/>
      <c r="F898" s="70" t="s">
        <v>483</v>
      </c>
      <c r="G898" s="70" t="s">
        <v>484</v>
      </c>
      <c r="H898" s="88" t="s">
        <v>844</v>
      </c>
      <c r="I898" s="70" t="s">
        <v>845</v>
      </c>
      <c r="J898" s="70">
        <v>279</v>
      </c>
      <c r="K898" s="70">
        <v>12</v>
      </c>
      <c r="L898" s="70" t="s">
        <v>49</v>
      </c>
      <c r="M898" s="70" t="s">
        <v>485</v>
      </c>
      <c r="N898" s="73" t="s">
        <v>848</v>
      </c>
      <c r="O898" s="73" t="s">
        <v>849</v>
      </c>
      <c r="P898" s="161" t="s">
        <v>3201</v>
      </c>
      <c r="Q898" s="161"/>
      <c r="R898" s="73" t="s">
        <v>3485</v>
      </c>
    </row>
    <row r="899" spans="1:19" ht="127.5" hidden="1" customHeight="1">
      <c r="A899" s="70">
        <f t="shared" si="14"/>
        <v>851</v>
      </c>
      <c r="B899" s="70"/>
      <c r="C899" s="70"/>
      <c r="D899" s="70">
        <v>1</v>
      </c>
      <c r="E899" s="70"/>
      <c r="F899" s="70" t="s">
        <v>1128</v>
      </c>
      <c r="G899" s="70" t="s">
        <v>1129</v>
      </c>
      <c r="H899" s="75" t="s">
        <v>844</v>
      </c>
      <c r="I899" s="76" t="s">
        <v>1434</v>
      </c>
      <c r="J899" s="75">
        <v>280</v>
      </c>
      <c r="K899" s="75">
        <v>46</v>
      </c>
      <c r="L899" s="75" t="s">
        <v>49</v>
      </c>
      <c r="M899" s="70" t="s">
        <v>63</v>
      </c>
      <c r="N899" s="73" t="s">
        <v>1435</v>
      </c>
      <c r="O899" s="73" t="s">
        <v>1436</v>
      </c>
      <c r="P899" s="161" t="s">
        <v>3201</v>
      </c>
      <c r="Q899" s="161"/>
      <c r="R899" s="73" t="s">
        <v>3486</v>
      </c>
      <c r="S899" s="367"/>
    </row>
    <row r="900" spans="1:19" ht="51" hidden="1">
      <c r="A900" s="70">
        <f t="shared" si="14"/>
        <v>852</v>
      </c>
      <c r="B900" s="70"/>
      <c r="C900" s="70"/>
      <c r="D900" s="70">
        <v>1</v>
      </c>
      <c r="E900" s="70"/>
      <c r="F900" s="70" t="s">
        <v>1128</v>
      </c>
      <c r="G900" s="70" t="s">
        <v>1129</v>
      </c>
      <c r="H900" s="75" t="s">
        <v>844</v>
      </c>
      <c r="I900" s="76" t="s">
        <v>1434</v>
      </c>
      <c r="J900" s="75">
        <v>280</v>
      </c>
      <c r="K900" s="75">
        <v>49</v>
      </c>
      <c r="L900" s="75" t="s">
        <v>49</v>
      </c>
      <c r="M900" s="70" t="s">
        <v>63</v>
      </c>
      <c r="N900" s="73" t="s">
        <v>1437</v>
      </c>
      <c r="O900" s="73" t="s">
        <v>1438</v>
      </c>
      <c r="P900" s="161" t="s">
        <v>3201</v>
      </c>
      <c r="Q900" s="161"/>
      <c r="R900" s="73" t="s">
        <v>3486</v>
      </c>
      <c r="S900" s="70" t="s">
        <v>3932</v>
      </c>
    </row>
    <row r="901" spans="1:19" ht="25.5" hidden="1">
      <c r="A901" s="70">
        <f t="shared" si="14"/>
        <v>853</v>
      </c>
      <c r="B901" s="70"/>
      <c r="C901" s="70"/>
      <c r="D901" s="70">
        <v>1</v>
      </c>
      <c r="E901" s="70"/>
      <c r="F901" s="70" t="s">
        <v>483</v>
      </c>
      <c r="G901" s="70" t="s">
        <v>484</v>
      </c>
      <c r="H901" s="88" t="s">
        <v>844</v>
      </c>
      <c r="I901" s="70" t="s">
        <v>850</v>
      </c>
      <c r="J901" s="70">
        <v>283</v>
      </c>
      <c r="K901" s="70">
        <v>50</v>
      </c>
      <c r="L901" s="70" t="s">
        <v>49</v>
      </c>
      <c r="M901" s="70" t="s">
        <v>485</v>
      </c>
      <c r="N901" s="73" t="s">
        <v>851</v>
      </c>
      <c r="O901" s="73" t="s">
        <v>852</v>
      </c>
      <c r="P901" s="161" t="s">
        <v>3201</v>
      </c>
      <c r="Q901" s="161"/>
      <c r="R901" s="73" t="s">
        <v>3485</v>
      </c>
    </row>
    <row r="902" spans="1:19" ht="25.5" hidden="1">
      <c r="A902" s="70">
        <f t="shared" si="14"/>
        <v>854</v>
      </c>
      <c r="B902" s="70"/>
      <c r="C902" s="70"/>
      <c r="D902" s="70">
        <v>1</v>
      </c>
      <c r="E902" s="70"/>
      <c r="F902" s="70" t="s">
        <v>483</v>
      </c>
      <c r="G902" s="70" t="s">
        <v>484</v>
      </c>
      <c r="H902" s="88" t="s">
        <v>844</v>
      </c>
      <c r="I902" s="70" t="s">
        <v>850</v>
      </c>
      <c r="J902" s="70">
        <v>283</v>
      </c>
      <c r="K902" s="70">
        <v>51</v>
      </c>
      <c r="L902" s="70" t="s">
        <v>49</v>
      </c>
      <c r="M902" s="70" t="s">
        <v>485</v>
      </c>
      <c r="N902" s="73" t="s">
        <v>853</v>
      </c>
      <c r="O902" s="73" t="s">
        <v>852</v>
      </c>
      <c r="P902" s="161" t="s">
        <v>3201</v>
      </c>
      <c r="Q902" s="161"/>
      <c r="R902" s="73" t="s">
        <v>3485</v>
      </c>
    </row>
    <row r="903" spans="1:19" hidden="1">
      <c r="A903" s="70">
        <f t="shared" si="14"/>
        <v>855</v>
      </c>
      <c r="B903" s="70"/>
      <c r="C903" s="70"/>
      <c r="D903" s="70">
        <v>1</v>
      </c>
      <c r="E903" s="70"/>
      <c r="F903" s="70" t="s">
        <v>483</v>
      </c>
      <c r="G903" s="70" t="s">
        <v>484</v>
      </c>
      <c r="H903" s="88" t="s">
        <v>844</v>
      </c>
      <c r="I903" s="70" t="s">
        <v>850</v>
      </c>
      <c r="J903" s="70">
        <v>284</v>
      </c>
      <c r="K903" s="70">
        <v>28</v>
      </c>
      <c r="L903" s="70" t="s">
        <v>49</v>
      </c>
      <c r="M903" s="70" t="s">
        <v>485</v>
      </c>
      <c r="N903" s="73" t="s">
        <v>854</v>
      </c>
      <c r="O903" s="73" t="s">
        <v>855</v>
      </c>
      <c r="P903" s="161" t="s">
        <v>3059</v>
      </c>
      <c r="Q903" s="161"/>
      <c r="R903" s="73" t="s">
        <v>3106</v>
      </c>
      <c r="S903" s="70" t="s">
        <v>3933</v>
      </c>
    </row>
    <row r="904" spans="1:19" ht="25.5" hidden="1">
      <c r="A904" s="70">
        <f t="shared" si="14"/>
        <v>856</v>
      </c>
      <c r="B904" s="70"/>
      <c r="C904" s="70"/>
      <c r="D904" s="70">
        <v>1</v>
      </c>
      <c r="E904" s="70"/>
      <c r="F904" s="70" t="s">
        <v>483</v>
      </c>
      <c r="G904" s="70" t="s">
        <v>484</v>
      </c>
      <c r="H904" s="88" t="s">
        <v>844</v>
      </c>
      <c r="I904" s="70" t="s">
        <v>850</v>
      </c>
      <c r="J904" s="70">
        <v>284</v>
      </c>
      <c r="K904" s="70">
        <v>28</v>
      </c>
      <c r="L904" s="70" t="s">
        <v>49</v>
      </c>
      <c r="M904" s="70" t="s">
        <v>485</v>
      </c>
      <c r="N904" s="73" t="s">
        <v>856</v>
      </c>
      <c r="O904" s="73" t="s">
        <v>857</v>
      </c>
      <c r="P904" s="161" t="s">
        <v>3201</v>
      </c>
      <c r="Q904" s="161"/>
      <c r="R904" s="73" t="s">
        <v>3485</v>
      </c>
    </row>
    <row r="905" spans="1:19" hidden="1">
      <c r="A905" s="70">
        <f t="shared" si="14"/>
        <v>857</v>
      </c>
      <c r="B905" s="70"/>
      <c r="C905" s="70"/>
      <c r="D905" s="70">
        <v>1</v>
      </c>
      <c r="E905" s="70"/>
      <c r="F905" s="70" t="s">
        <v>483</v>
      </c>
      <c r="G905" s="70" t="s">
        <v>484</v>
      </c>
      <c r="H905" s="88" t="s">
        <v>844</v>
      </c>
      <c r="I905" s="70" t="s">
        <v>850</v>
      </c>
      <c r="J905" s="70">
        <v>284</v>
      </c>
      <c r="K905" s="70">
        <v>29</v>
      </c>
      <c r="L905" s="70" t="s">
        <v>49</v>
      </c>
      <c r="M905" s="70" t="s">
        <v>485</v>
      </c>
      <c r="N905" s="73" t="s">
        <v>858</v>
      </c>
      <c r="O905" s="73" t="s">
        <v>859</v>
      </c>
      <c r="P905" s="161" t="s">
        <v>3059</v>
      </c>
      <c r="Q905" s="161"/>
      <c r="R905" s="73" t="s">
        <v>3106</v>
      </c>
      <c r="S905" s="70" t="s">
        <v>3933</v>
      </c>
    </row>
    <row r="906" spans="1:19" ht="25.5" hidden="1">
      <c r="A906" s="70">
        <f t="shared" si="14"/>
        <v>858</v>
      </c>
      <c r="B906" s="70"/>
      <c r="C906" s="70"/>
      <c r="D906" s="70">
        <v>1</v>
      </c>
      <c r="E906" s="70"/>
      <c r="F906" s="70" t="s">
        <v>483</v>
      </c>
      <c r="G906" s="70" t="s">
        <v>484</v>
      </c>
      <c r="H906" s="88" t="s">
        <v>860</v>
      </c>
      <c r="I906" s="70" t="s">
        <v>861</v>
      </c>
      <c r="J906" s="70">
        <v>285</v>
      </c>
      <c r="K906" s="70">
        <v>16</v>
      </c>
      <c r="L906" s="70" t="s">
        <v>49</v>
      </c>
      <c r="M906" s="70" t="s">
        <v>485</v>
      </c>
      <c r="N906" s="73" t="s">
        <v>862</v>
      </c>
      <c r="O906" s="73" t="s">
        <v>555</v>
      </c>
      <c r="P906" s="161" t="s">
        <v>3059</v>
      </c>
      <c r="Q906" s="161"/>
      <c r="R906" s="73" t="s">
        <v>3124</v>
      </c>
      <c r="S906" s="337" t="s">
        <v>3960</v>
      </c>
    </row>
    <row r="907" spans="1:19" ht="25.5" hidden="1">
      <c r="A907" s="70">
        <f t="shared" si="14"/>
        <v>859</v>
      </c>
      <c r="B907" s="70"/>
      <c r="C907" s="70"/>
      <c r="D907" s="70">
        <v>1</v>
      </c>
      <c r="E907" s="70"/>
      <c r="F907" s="70" t="s">
        <v>483</v>
      </c>
      <c r="G907" s="70" t="s">
        <v>484</v>
      </c>
      <c r="H907" s="88" t="s">
        <v>860</v>
      </c>
      <c r="I907" s="70" t="s">
        <v>863</v>
      </c>
      <c r="J907" s="70">
        <v>285</v>
      </c>
      <c r="K907" s="70">
        <v>44</v>
      </c>
      <c r="L907" s="70" t="s">
        <v>49</v>
      </c>
      <c r="M907" s="70" t="s">
        <v>485</v>
      </c>
      <c r="N907" s="73" t="s">
        <v>864</v>
      </c>
      <c r="O907" s="73" t="s">
        <v>630</v>
      </c>
      <c r="P907" s="161" t="s">
        <v>3201</v>
      </c>
      <c r="Q907" s="161"/>
      <c r="R907" s="73" t="s">
        <v>3480</v>
      </c>
    </row>
    <row r="908" spans="1:19" hidden="1">
      <c r="A908" s="70">
        <f t="shared" si="14"/>
        <v>860</v>
      </c>
      <c r="B908" s="70"/>
      <c r="C908" s="70"/>
      <c r="D908" s="70">
        <v>1</v>
      </c>
      <c r="E908" s="70"/>
      <c r="F908" s="70" t="s">
        <v>1128</v>
      </c>
      <c r="G908" s="70" t="s">
        <v>1129</v>
      </c>
      <c r="H908" s="75" t="s">
        <v>860</v>
      </c>
      <c r="I908" s="76" t="s">
        <v>863</v>
      </c>
      <c r="J908" s="75">
        <v>285</v>
      </c>
      <c r="K908" s="75">
        <v>44</v>
      </c>
      <c r="L908" s="75" t="s">
        <v>49</v>
      </c>
      <c r="M908" s="70" t="s">
        <v>63</v>
      </c>
      <c r="N908" s="73" t="s">
        <v>1447</v>
      </c>
      <c r="O908" s="73" t="s">
        <v>1448</v>
      </c>
      <c r="P908" s="170" t="s">
        <v>3201</v>
      </c>
      <c r="Q908" s="170"/>
      <c r="R908" s="73" t="s">
        <v>3480</v>
      </c>
    </row>
    <row r="909" spans="1:19" ht="38.25" hidden="1">
      <c r="A909" s="70">
        <f t="shared" si="14"/>
        <v>861</v>
      </c>
      <c r="B909" s="70"/>
      <c r="C909" s="70"/>
      <c r="D909" s="70">
        <v>1</v>
      </c>
      <c r="E909" s="70"/>
      <c r="F909" s="70" t="s">
        <v>1582</v>
      </c>
      <c r="G909" s="70" t="s">
        <v>149</v>
      </c>
      <c r="H909" s="88" t="s">
        <v>860</v>
      </c>
      <c r="I909" s="87" t="s">
        <v>860</v>
      </c>
      <c r="J909" s="70">
        <v>285</v>
      </c>
      <c r="K909" s="70"/>
      <c r="L909" s="70" t="s">
        <v>49</v>
      </c>
      <c r="M909" s="70" t="s">
        <v>1583</v>
      </c>
      <c r="N909" s="73" t="s">
        <v>1615</v>
      </c>
      <c r="O909" s="73" t="s">
        <v>1616</v>
      </c>
      <c r="P909" s="161" t="s">
        <v>3201</v>
      </c>
      <c r="Q909" s="161"/>
      <c r="R909" s="73" t="s">
        <v>3483</v>
      </c>
    </row>
    <row r="910" spans="1:19" ht="63.75" hidden="1">
      <c r="A910" s="70">
        <f t="shared" si="14"/>
        <v>862</v>
      </c>
      <c r="B910" s="70"/>
      <c r="C910" s="70"/>
      <c r="D910" s="70">
        <v>1</v>
      </c>
      <c r="E910" s="70"/>
      <c r="F910" s="70" t="s">
        <v>2388</v>
      </c>
      <c r="G910" s="70" t="s">
        <v>485</v>
      </c>
      <c r="H910" s="88" t="s">
        <v>2827</v>
      </c>
      <c r="I910" s="73"/>
      <c r="J910" s="70">
        <v>287</v>
      </c>
      <c r="K910" s="70"/>
      <c r="L910" s="70" t="s">
        <v>1781</v>
      </c>
      <c r="M910" s="70"/>
      <c r="N910" s="73" t="s">
        <v>2828</v>
      </c>
      <c r="O910" s="73" t="s">
        <v>2829</v>
      </c>
      <c r="P910" s="161" t="s">
        <v>3201</v>
      </c>
      <c r="Q910" s="161"/>
      <c r="R910" s="73" t="s">
        <v>3484</v>
      </c>
    </row>
    <row r="911" spans="1:19" ht="25.5" hidden="1">
      <c r="A911" s="70">
        <f t="shared" si="14"/>
        <v>863</v>
      </c>
      <c r="B911" s="70"/>
      <c r="C911" s="70"/>
      <c r="D911" s="70">
        <v>1</v>
      </c>
      <c r="E911" s="70"/>
      <c r="F911" s="70" t="s">
        <v>483</v>
      </c>
      <c r="G911" s="70" t="s">
        <v>484</v>
      </c>
      <c r="H911" s="88" t="s">
        <v>45</v>
      </c>
      <c r="I911" s="70" t="s">
        <v>45</v>
      </c>
      <c r="J911" s="70">
        <v>287</v>
      </c>
      <c r="K911" s="70">
        <v>6</v>
      </c>
      <c r="L911" s="70" t="s">
        <v>49</v>
      </c>
      <c r="M911" s="70" t="s">
        <v>485</v>
      </c>
      <c r="N911" s="73" t="s">
        <v>865</v>
      </c>
      <c r="O911" s="73" t="s">
        <v>866</v>
      </c>
      <c r="P911" s="161" t="s">
        <v>3201</v>
      </c>
      <c r="Q911" s="161"/>
      <c r="R911" s="73" t="s">
        <v>3480</v>
      </c>
    </row>
    <row r="912" spans="1:19" ht="25.5" hidden="1">
      <c r="A912" s="70">
        <f t="shared" si="14"/>
        <v>864</v>
      </c>
      <c r="B912" s="70"/>
      <c r="C912" s="70"/>
      <c r="D912" s="70">
        <v>1</v>
      </c>
      <c r="E912" s="70"/>
      <c r="F912" s="70" t="s">
        <v>483</v>
      </c>
      <c r="G912" s="70" t="s">
        <v>484</v>
      </c>
      <c r="H912" s="88" t="s">
        <v>45</v>
      </c>
      <c r="I912" s="70" t="s">
        <v>45</v>
      </c>
      <c r="J912" s="70">
        <v>287</v>
      </c>
      <c r="K912" s="70">
        <v>10</v>
      </c>
      <c r="L912" s="70" t="s">
        <v>49</v>
      </c>
      <c r="M912" s="70" t="s">
        <v>485</v>
      </c>
      <c r="N912" s="73" t="s">
        <v>865</v>
      </c>
      <c r="O912" s="73" t="s">
        <v>867</v>
      </c>
      <c r="P912" s="161" t="s">
        <v>3201</v>
      </c>
      <c r="Q912" s="161"/>
      <c r="R912" s="73" t="s">
        <v>3480</v>
      </c>
    </row>
    <row r="913" spans="1:18" ht="25.5" hidden="1">
      <c r="A913" s="70">
        <f t="shared" si="14"/>
        <v>865</v>
      </c>
      <c r="B913" s="70"/>
      <c r="C913" s="70"/>
      <c r="D913" s="70">
        <v>1</v>
      </c>
      <c r="E913" s="70"/>
      <c r="F913" s="70" t="s">
        <v>483</v>
      </c>
      <c r="G913" s="70" t="s">
        <v>484</v>
      </c>
      <c r="H913" s="88" t="s">
        <v>832</v>
      </c>
      <c r="I913" s="70" t="s">
        <v>832</v>
      </c>
      <c r="J913" s="70">
        <v>295</v>
      </c>
      <c r="K913" s="70">
        <v>6</v>
      </c>
      <c r="L913" s="70" t="s">
        <v>49</v>
      </c>
      <c r="M913" s="70" t="s">
        <v>485</v>
      </c>
      <c r="N913" s="73" t="s">
        <v>874</v>
      </c>
      <c r="O913" s="73" t="s">
        <v>875</v>
      </c>
      <c r="P913" s="161" t="s">
        <v>3059</v>
      </c>
      <c r="Q913" s="161"/>
      <c r="R913" s="73" t="s">
        <v>3125</v>
      </c>
    </row>
    <row r="914" spans="1:18" ht="25.5" hidden="1">
      <c r="A914" s="70">
        <f t="shared" si="14"/>
        <v>866</v>
      </c>
      <c r="B914" s="70"/>
      <c r="C914" s="70"/>
      <c r="D914" s="70">
        <v>1</v>
      </c>
      <c r="E914" s="70"/>
      <c r="F914" s="70" t="s">
        <v>483</v>
      </c>
      <c r="G914" s="70" t="s">
        <v>484</v>
      </c>
      <c r="H914" s="88" t="s">
        <v>832</v>
      </c>
      <c r="I914" s="70" t="s">
        <v>833</v>
      </c>
      <c r="J914" s="70">
        <v>299</v>
      </c>
      <c r="K914" s="70">
        <v>18</v>
      </c>
      <c r="L914" s="70" t="s">
        <v>49</v>
      </c>
      <c r="M914" s="70" t="s">
        <v>485</v>
      </c>
      <c r="N914" s="73" t="s">
        <v>561</v>
      </c>
      <c r="O914" s="73" t="s">
        <v>834</v>
      </c>
      <c r="P914" s="161" t="s">
        <v>3059</v>
      </c>
      <c r="Q914" s="161"/>
      <c r="R914" s="73" t="s">
        <v>3106</v>
      </c>
    </row>
    <row r="915" spans="1:18" ht="25.5" hidden="1">
      <c r="A915" s="70">
        <f t="shared" si="14"/>
        <v>867</v>
      </c>
      <c r="B915" s="70"/>
      <c r="C915" s="70"/>
      <c r="D915" s="70">
        <v>1</v>
      </c>
      <c r="E915" s="70"/>
      <c r="F915" s="70" t="s">
        <v>483</v>
      </c>
      <c r="G915" s="70" t="s">
        <v>484</v>
      </c>
      <c r="H915" s="88" t="s">
        <v>832</v>
      </c>
      <c r="I915" s="70" t="s">
        <v>876</v>
      </c>
      <c r="J915" s="70">
        <v>299</v>
      </c>
      <c r="K915" s="70">
        <v>28</v>
      </c>
      <c r="L915" s="70" t="s">
        <v>49</v>
      </c>
      <c r="M915" s="70" t="s">
        <v>485</v>
      </c>
      <c r="N915" s="73" t="s">
        <v>877</v>
      </c>
      <c r="O915" s="73" t="s">
        <v>555</v>
      </c>
      <c r="P915" s="161" t="s">
        <v>3059</v>
      </c>
      <c r="Q915" s="161"/>
      <c r="R915" s="73" t="s">
        <v>3126</v>
      </c>
    </row>
    <row r="916" spans="1:18" hidden="1">
      <c r="A916" s="77">
        <f t="shared" si="14"/>
        <v>868</v>
      </c>
      <c r="B916" s="77"/>
      <c r="C916" s="77"/>
      <c r="D916" s="77">
        <v>1</v>
      </c>
      <c r="E916" s="77"/>
      <c r="F916" s="77" t="s">
        <v>1128</v>
      </c>
      <c r="G916" s="77" t="s">
        <v>1129</v>
      </c>
      <c r="H916" s="80" t="s">
        <v>1467</v>
      </c>
      <c r="I916" s="89" t="s">
        <v>1467</v>
      </c>
      <c r="J916" s="80">
        <v>301</v>
      </c>
      <c r="K916" s="80"/>
      <c r="L916" s="80" t="s">
        <v>49</v>
      </c>
      <c r="M916" s="77" t="s">
        <v>63</v>
      </c>
      <c r="N916" s="78" t="s">
        <v>1470</v>
      </c>
      <c r="O916" s="78" t="s">
        <v>1471</v>
      </c>
      <c r="P916" s="336" t="s">
        <v>3201</v>
      </c>
      <c r="Q916" s="336"/>
      <c r="R916" s="73" t="s">
        <v>3479</v>
      </c>
    </row>
    <row r="917" spans="1:18" ht="63.75" hidden="1">
      <c r="A917" s="342" t="s">
        <v>3058</v>
      </c>
      <c r="B917" s="342"/>
      <c r="C917" s="342"/>
      <c r="D917" s="342">
        <v>1</v>
      </c>
      <c r="E917" s="342"/>
      <c r="F917" s="77" t="s">
        <v>2388</v>
      </c>
      <c r="G917" s="77" t="s">
        <v>485</v>
      </c>
      <c r="H917" s="74" t="s">
        <v>2839</v>
      </c>
      <c r="I917" s="78"/>
      <c r="J917" s="77">
        <v>301</v>
      </c>
      <c r="K917" s="77"/>
      <c r="L917" s="77" t="s">
        <v>45</v>
      </c>
      <c r="M917" s="77"/>
      <c r="N917" s="78" t="s">
        <v>2840</v>
      </c>
      <c r="O917" s="78" t="s">
        <v>2841</v>
      </c>
      <c r="P917" s="336" t="s">
        <v>3201</v>
      </c>
      <c r="Q917" s="336"/>
      <c r="R917" s="73" t="s">
        <v>3759</v>
      </c>
    </row>
    <row r="918" spans="1:18" ht="13.5" hidden="1" thickTop="1">
      <c r="A918" s="176">
        <f>SUM(B918:E918)</f>
        <v>916</v>
      </c>
      <c r="B918" s="176">
        <f>SUM(B2:B917)</f>
        <v>0</v>
      </c>
      <c r="C918" s="176">
        <f>SUM(C2:C917)</f>
        <v>0</v>
      </c>
      <c r="D918" s="176">
        <f>SUM(D2:D917)</f>
        <v>916</v>
      </c>
      <c r="E918" s="176">
        <f>SUM(E2:E917)</f>
        <v>0</v>
      </c>
      <c r="F918" s="288">
        <f>C918+E918</f>
        <v>0</v>
      </c>
      <c r="P918" s="171">
        <f>COUNTIF(P1:P917,"easy")</f>
        <v>312</v>
      </c>
    </row>
    <row r="919" spans="1:18" hidden="1">
      <c r="B919" s="175">
        <f>B918/A918</f>
        <v>0</v>
      </c>
      <c r="C919" s="175">
        <f>C918/A918</f>
        <v>0</v>
      </c>
      <c r="D919" s="175">
        <f>D918/A918</f>
        <v>1</v>
      </c>
      <c r="E919" s="175">
        <f>E918/A918</f>
        <v>0</v>
      </c>
    </row>
    <row r="920" spans="1:18">
      <c r="B920" s="177"/>
      <c r="C920" s="177"/>
      <c r="D920" s="177"/>
    </row>
    <row r="921" spans="1:18" ht="13.5">
      <c r="B921" s="167" t="s">
        <v>3203</v>
      </c>
      <c r="C921" s="172" t="s">
        <v>3204</v>
      </c>
      <c r="D921" s="178" t="s">
        <v>3206</v>
      </c>
      <c r="E921" s="178" t="s">
        <v>3205</v>
      </c>
    </row>
    <row r="922" spans="1:18">
      <c r="A922" s="167" t="s">
        <v>3194</v>
      </c>
      <c r="B922" s="174">
        <v>1</v>
      </c>
      <c r="C922" s="167">
        <v>78</v>
      </c>
      <c r="D922" s="175" t="e">
        <f>C922/B931</f>
        <v>#DIV/0!</v>
      </c>
      <c r="E922" s="175">
        <f>(C922-66)/78</f>
        <v>0.15384615384615385</v>
      </c>
    </row>
    <row r="923" spans="1:18">
      <c r="A923" s="167" t="s">
        <v>3199</v>
      </c>
      <c r="B923" s="174">
        <v>1</v>
      </c>
      <c r="C923" s="167">
        <v>26</v>
      </c>
      <c r="D923" s="175" t="e">
        <f>C923/B931</f>
        <v>#DIV/0!</v>
      </c>
      <c r="E923" s="175">
        <f>(C923-1)/78</f>
        <v>0.32051282051282054</v>
      </c>
    </row>
    <row r="924" spans="1:18">
      <c r="A924" s="167" t="s">
        <v>3198</v>
      </c>
      <c r="B924" s="174">
        <v>1</v>
      </c>
      <c r="C924" s="167">
        <v>32</v>
      </c>
      <c r="D924" s="175" t="e">
        <f>C924/B931</f>
        <v>#DIV/0!</v>
      </c>
      <c r="E924" s="175">
        <f>(C924-31)/78</f>
        <v>1.282051282051282E-2</v>
      </c>
    </row>
    <row r="925" spans="1:18">
      <c r="A925" s="167" t="s">
        <v>3196</v>
      </c>
      <c r="B925" s="174">
        <v>1</v>
      </c>
      <c r="C925" s="167">
        <v>66</v>
      </c>
      <c r="D925" s="175" t="e">
        <f>C925/B931</f>
        <v>#DIV/0!</v>
      </c>
      <c r="E925" s="175">
        <f>(C925-62)/78</f>
        <v>5.128205128205128E-2</v>
      </c>
    </row>
    <row r="926" spans="1:18">
      <c r="A926" s="167" t="s">
        <v>3195</v>
      </c>
      <c r="B926" s="174">
        <v>1</v>
      </c>
      <c r="C926" s="167">
        <v>76</v>
      </c>
      <c r="D926" s="175" t="e">
        <f>C926/B931</f>
        <v>#DIV/0!</v>
      </c>
      <c r="E926" s="175">
        <f>(C926-74)/78</f>
        <v>2.564102564102564E-2</v>
      </c>
    </row>
    <row r="927" spans="1:18" ht="13.5">
      <c r="A927" s="172" t="s">
        <v>3200</v>
      </c>
      <c r="B927" s="174">
        <v>1</v>
      </c>
      <c r="C927" s="167">
        <v>10</v>
      </c>
      <c r="D927" s="175" t="e">
        <f>C927/B931</f>
        <v>#DIV/0!</v>
      </c>
      <c r="E927" s="175">
        <f>(C927-10)/78</f>
        <v>0</v>
      </c>
    </row>
    <row r="928" spans="1:18" ht="13.5">
      <c r="A928" s="179" t="s">
        <v>3217</v>
      </c>
      <c r="B928" s="174">
        <v>1</v>
      </c>
      <c r="C928" s="167">
        <v>127</v>
      </c>
      <c r="D928" s="175" t="e">
        <f>C928/B931</f>
        <v>#DIV/0!</v>
      </c>
      <c r="E928" s="175">
        <f>(C928-125)/78</f>
        <v>2.564102564102564E-2</v>
      </c>
    </row>
    <row r="929" spans="1:5">
      <c r="A929" s="167" t="s">
        <v>3201</v>
      </c>
      <c r="B929" s="174">
        <v>1</v>
      </c>
      <c r="C929" s="167">
        <v>19</v>
      </c>
      <c r="D929" s="175" t="e">
        <f>C929/B931</f>
        <v>#DIV/0!</v>
      </c>
      <c r="E929" s="175">
        <f>(C929-19)/78</f>
        <v>0</v>
      </c>
    </row>
    <row r="930" spans="1:5">
      <c r="A930" s="173" t="s">
        <v>3197</v>
      </c>
      <c r="B930" s="174">
        <v>1</v>
      </c>
      <c r="C930" s="167">
        <v>107</v>
      </c>
      <c r="D930" s="175" t="e">
        <f>C930/B931</f>
        <v>#DIV/0!</v>
      </c>
      <c r="E930" s="175">
        <f>(C930-65)/78</f>
        <v>0.53846153846153844</v>
      </c>
    </row>
    <row r="931" spans="1:5" ht="38.25">
      <c r="A931" s="187" t="s">
        <v>3265</v>
      </c>
      <c r="B931" s="167">
        <v>0</v>
      </c>
    </row>
  </sheetData>
  <autoFilter ref="A2:R919">
    <filterColumn colId="5">
      <filters>
        <filter val="James Gilb"/>
      </filters>
    </filterColumn>
    <filterColumn colId="16"/>
  </autoFilter>
  <conditionalFormatting sqref="O3">
    <cfRule type="expression" dxfId="11542" priority="9235" stopIfTrue="1">
      <formula>$R539="A"</formula>
    </cfRule>
    <cfRule type="expression" dxfId="11541" priority="9236" stopIfTrue="1">
      <formula>$R539="C"</formula>
    </cfRule>
    <cfRule type="expression" dxfId="11540" priority="9237" stopIfTrue="1">
      <formula>$R539="W"</formula>
    </cfRule>
  </conditionalFormatting>
  <conditionalFormatting sqref="N5:N58 O2 A2:E113 E513 D514 C739 D738 C871:C874 C876 D875 B605 D171 C227:C230 D231:D232 D234:D239 D243:D255 D257:D259 D261:D262 C242 D241 D338:D339 D371 C372 D373 D378:D379 C388 D386:D387 D392 C391 C393 D394 D396:D399 D448:D449 D461:D462 E496 D497:D503 D511:D512 D520:D521 D525:D527 D538:D542 D546:D549 D551:D552 D575:D576 D592:D593 C543 D544 C181:C183 D180 C172 A2:N4 N60:N113 O5:O113 A114:O114 P2:Q3 P32:Q50 A115:E119 D360:D361 D365 D112:D152 B223:B226 B344 B348 B351 B355:B356 B359 B363 B366:B369 B376:B377 B380 B389:B390 B395 B400 B408:B412 B415:B424 B517:B519 B531:B533 B535 B554 B524 B528:B529 B545 B550 B278:B283 B285:B287 B290 B292:B294 B300 B302 B304 B307:B308 B310 B312 B314:B315 B317:B321 B157 B159:B161 B163:B164 B166 B168:B170 B174:B176 B178:B179 B184:B186 B188:B199 B201:B208 B217:B221 B459:B460 B467:B468 B470:B472 B474 B478 B480 B482 B484 B504 A5:M113 B113:B118 B120:B122 B124 B128:B130 B132:B136 B140 B146:B151 B154:B155 B556 B558:B561 B564:B566 B568:B572 B574 B577 B581:B583 B586:B589 B591 B595 B597 B599 B256 B260 B263:B264 B266:B267 B269 B273 B326:B330 B332 B336 B340:B341 B402:B406 B427:B431 B433:B435 B437:B439 B441:B445 B447 B450:B455 B457 B463:B465 B476 B486:B495 B507:B508 B510 B742:B743 B745:B746 B682 B701 B703 B792 B794 B851 B796:B805 B856 B858:B862 B893:B895 B897:B902 B904 B907:B912 B625:B658 B660:B680 B685:B699 B705:B707 B709 B711:B713 B715:B722 B724:B726 B728:B731 B735:B737 B740 B749 B753:B758 B761:B788 B808:B830 B832:B843 B845:B848 B868 B870 B877 B879 B881 B883:B887 B889">
    <cfRule type="expression" dxfId="11539" priority="9229" stopIfTrue="1">
      <formula>$R537="A"</formula>
    </cfRule>
    <cfRule type="expression" dxfId="11538" priority="9230" stopIfTrue="1">
      <formula>$R537="C"</formula>
    </cfRule>
    <cfRule type="expression" dxfId="11537" priority="9231" stopIfTrue="1">
      <formula>$R537="W"</formula>
    </cfRule>
  </conditionalFormatting>
  <conditionalFormatting sqref="H181:L181 N181:O181">
    <cfRule type="expression" dxfId="11536" priority="9226" stopIfTrue="1">
      <formula>$R781="A"</formula>
    </cfRule>
    <cfRule type="expression" dxfId="11535" priority="9227" stopIfTrue="1">
      <formula>$R781="C"</formula>
    </cfRule>
    <cfRule type="expression" dxfId="11534" priority="9228" stopIfTrue="1">
      <formula>$R781="W"</formula>
    </cfRule>
  </conditionalFormatting>
  <conditionalFormatting sqref="H183:L184 N183:O184">
    <cfRule type="expression" dxfId="11533" priority="9223" stopIfTrue="1">
      <formula>$R782="A"</formula>
    </cfRule>
    <cfRule type="expression" dxfId="11532" priority="9224" stopIfTrue="1">
      <formula>$R782="C"</formula>
    </cfRule>
    <cfRule type="expression" dxfId="11531" priority="9225" stopIfTrue="1">
      <formula>$R782="W"</formula>
    </cfRule>
  </conditionalFormatting>
  <conditionalFormatting sqref="N168:O180 N159:O162 H159:L162 H168:L180 H157:L157 N157:O157">
    <cfRule type="expression" dxfId="11530" priority="9220" stopIfTrue="1">
      <formula>$R769="A"</formula>
    </cfRule>
    <cfRule type="expression" dxfId="11529" priority="9221" stopIfTrue="1">
      <formula>$R769="C"</formula>
    </cfRule>
    <cfRule type="expression" dxfId="11528" priority="9222" stopIfTrue="1">
      <formula>$R769="W"</formula>
    </cfRule>
  </conditionalFormatting>
  <conditionalFormatting sqref="N166:O166 N155:O155 H155:L155 H166:L166 H164:L164 N164:O164">
    <cfRule type="expression" dxfId="11527" priority="9217" stopIfTrue="1">
      <formula>$R768="A"</formula>
    </cfRule>
    <cfRule type="expression" dxfId="11526" priority="9218" stopIfTrue="1">
      <formula>$R768="C"</formula>
    </cfRule>
    <cfRule type="expression" dxfId="11525" priority="9219" stopIfTrue="1">
      <formula>$R768="W"</formula>
    </cfRule>
  </conditionalFormatting>
  <conditionalFormatting sqref="H163:L163 N163:O163">
    <cfRule type="expression" dxfId="11524" priority="9214" stopIfTrue="1">
      <formula>$R778="A"</formula>
    </cfRule>
    <cfRule type="expression" dxfId="11523" priority="9215" stopIfTrue="1">
      <formula>$R778="C"</formula>
    </cfRule>
    <cfRule type="expression" dxfId="11522" priority="9216" stopIfTrue="1">
      <formula>$R778="W"</formula>
    </cfRule>
  </conditionalFormatting>
  <conditionalFormatting sqref="H165:L165 N165:O165">
    <cfRule type="expression" dxfId="11521" priority="9211" stopIfTrue="1">
      <formula>$R775="A"</formula>
    </cfRule>
    <cfRule type="expression" dxfId="11520" priority="9212" stopIfTrue="1">
      <formula>$R775="C"</formula>
    </cfRule>
    <cfRule type="expression" dxfId="11519" priority="9213" stopIfTrue="1">
      <formula>$R775="W"</formula>
    </cfRule>
  </conditionalFormatting>
  <conditionalFormatting sqref="H167:L167 N167:O167">
    <cfRule type="expression" dxfId="11518" priority="9208" stopIfTrue="1">
      <formula>$R776="A"</formula>
    </cfRule>
    <cfRule type="expression" dxfId="11517" priority="9209" stopIfTrue="1">
      <formula>$R776="C"</formula>
    </cfRule>
    <cfRule type="expression" dxfId="11516" priority="9210" stopIfTrue="1">
      <formula>$R776="W"</formula>
    </cfRule>
  </conditionalFormatting>
  <conditionalFormatting sqref="H178:J179 A344:O345">
    <cfRule type="expression" dxfId="11515" priority="9205" stopIfTrue="1">
      <formula>$R703="A"</formula>
    </cfRule>
    <cfRule type="expression" dxfId="11514" priority="9206" stopIfTrue="1">
      <formula>$R703="C"</formula>
    </cfRule>
    <cfRule type="expression" dxfId="11513" priority="9207" stopIfTrue="1">
      <formula>$R703="W"</formula>
    </cfRule>
  </conditionalFormatting>
  <conditionalFormatting sqref="H180:J180 A403:O403">
    <cfRule type="expression" dxfId="11512" priority="9202" stopIfTrue="1">
      <formula>$R703="A"</formula>
    </cfRule>
    <cfRule type="expression" dxfId="11511" priority="9203" stopIfTrue="1">
      <formula>$R703="C"</formula>
    </cfRule>
    <cfRule type="expression" dxfId="11510" priority="9204" stopIfTrue="1">
      <formula>$R703="W"</formula>
    </cfRule>
  </conditionalFormatting>
  <conditionalFormatting sqref="H178:I178 A376:B402 O346:O365 H385:H386 I385:O388 H388 H389:O402 P349:Q350 P352:Q354 P357:Q358 P360:Q362 P364:Q365 P407:Q407 P405:Q405 P464:Q464 P442:Q443 P381:Q388 P391:Q394 P378:Q379 P426:Q426 P430:Q432 P436:Q436 P434:Q434 P438:Q439 P396:Q399 P401:Q401 O367:O372 A374:Q374 P370:Q372 A346:N372 A376:O384 A376:E401 A385:G402">
    <cfRule type="expression" dxfId="11509" priority="9199" stopIfTrue="1">
      <formula>$R702="A"</formula>
    </cfRule>
    <cfRule type="expression" dxfId="11508" priority="9200" stopIfTrue="1">
      <formula>$R702="C"</formula>
    </cfRule>
    <cfRule type="expression" dxfId="11507" priority="9201" stopIfTrue="1">
      <formula>$R702="W"</formula>
    </cfRule>
  </conditionalFormatting>
  <conditionalFormatting sqref="F115:O116 A117:E118 D364">
    <cfRule type="expression" dxfId="11506" priority="9196" stopIfTrue="1">
      <formula>$R648="A"</formula>
    </cfRule>
    <cfRule type="expression" dxfId="11505" priority="9197" stopIfTrue="1">
      <formula>$R648="C"</formula>
    </cfRule>
    <cfRule type="expression" dxfId="11504" priority="9198" stopIfTrue="1">
      <formula>$R648="W"</formula>
    </cfRule>
  </conditionalFormatting>
  <conditionalFormatting sqref="H154:L154 N154:O154">
    <cfRule type="expression" dxfId="11503" priority="9193" stopIfTrue="1">
      <formula>$R786="A"</formula>
    </cfRule>
    <cfRule type="expression" dxfId="11502" priority="9194" stopIfTrue="1">
      <formula>$R786="C"</formula>
    </cfRule>
    <cfRule type="expression" dxfId="11501" priority="9195" stopIfTrue="1">
      <formula>$R786="W"</formula>
    </cfRule>
  </conditionalFormatting>
  <conditionalFormatting sqref="H156:L156 N156:O156">
    <cfRule type="expression" dxfId="11500" priority="9190" stopIfTrue="1">
      <formula>$R787="A"</formula>
    </cfRule>
    <cfRule type="expression" dxfId="11499" priority="9191" stopIfTrue="1">
      <formula>$R787="C"</formula>
    </cfRule>
    <cfRule type="expression" dxfId="11498" priority="9192" stopIfTrue="1">
      <formula>$R787="W"</formula>
    </cfRule>
  </conditionalFormatting>
  <conditionalFormatting sqref="H182:L182 N182:O182">
    <cfRule type="expression" dxfId="11497" priority="9187" stopIfTrue="1">
      <formula>$R769="A"</formula>
    </cfRule>
    <cfRule type="expression" dxfId="11496" priority="9188" stopIfTrue="1">
      <formula>$R769="C"</formula>
    </cfRule>
    <cfRule type="expression" dxfId="11495" priority="9189" stopIfTrue="1">
      <formula>$R769="W"</formula>
    </cfRule>
  </conditionalFormatting>
  <conditionalFormatting sqref="H158:L158 N158:O158">
    <cfRule type="expression" dxfId="11494" priority="9184" stopIfTrue="1">
      <formula>$R788="A"</formula>
    </cfRule>
    <cfRule type="expression" dxfId="11493" priority="9185" stopIfTrue="1">
      <formula>$R788="C"</formula>
    </cfRule>
    <cfRule type="expression" dxfId="11492" priority="9186" stopIfTrue="1">
      <formula>$R788="W"</formula>
    </cfRule>
  </conditionalFormatting>
  <conditionalFormatting sqref="H185:L187 N185:O187">
    <cfRule type="expression" dxfId="11491" priority="9181" stopIfTrue="1">
      <formula>$R796="A"</formula>
    </cfRule>
    <cfRule type="expression" dxfId="11490" priority="9182" stopIfTrue="1">
      <formula>$R796="C"</formula>
    </cfRule>
    <cfRule type="expression" dxfId="11489" priority="9183" stopIfTrue="1">
      <formula>$R796="W"</formula>
    </cfRule>
  </conditionalFormatting>
  <conditionalFormatting sqref="H177:J177">
    <cfRule type="expression" dxfId="11488" priority="9178" stopIfTrue="1">
      <formula>#REF!="A"</formula>
    </cfRule>
    <cfRule type="expression" dxfId="11487" priority="9179" stopIfTrue="1">
      <formula>#REF!="C"</formula>
    </cfRule>
    <cfRule type="expression" dxfId="11486" priority="9180" stopIfTrue="1">
      <formula>#REF!="W"</formula>
    </cfRule>
  </conditionalFormatting>
  <conditionalFormatting sqref="N5:N58">
    <cfRule type="expression" dxfId="11485" priority="9172" stopIfTrue="1">
      <formula>$R540="A"</formula>
    </cfRule>
    <cfRule type="expression" dxfId="11484" priority="9173" stopIfTrue="1">
      <formula>$R540="C"</formula>
    </cfRule>
    <cfRule type="expression" dxfId="11483" priority="9174" stopIfTrue="1">
      <formula>$R540="W"</formula>
    </cfRule>
  </conditionalFormatting>
  <conditionalFormatting sqref="H181:L181">
    <cfRule type="expression" dxfId="11482" priority="9169" stopIfTrue="1">
      <formula>$R781="A"</formula>
    </cfRule>
    <cfRule type="expression" dxfId="11481" priority="9170" stopIfTrue="1">
      <formula>$R781="C"</formula>
    </cfRule>
    <cfRule type="expression" dxfId="11480" priority="9171" stopIfTrue="1">
      <formula>$R781="W"</formula>
    </cfRule>
  </conditionalFormatting>
  <conditionalFormatting sqref="H183:L184">
    <cfRule type="expression" dxfId="11479" priority="9166" stopIfTrue="1">
      <formula>$R782="A"</formula>
    </cfRule>
    <cfRule type="expression" dxfId="11478" priority="9167" stopIfTrue="1">
      <formula>$R782="C"</formula>
    </cfRule>
    <cfRule type="expression" dxfId="11477" priority="9168" stopIfTrue="1">
      <formula>$R782="W"</formula>
    </cfRule>
  </conditionalFormatting>
  <conditionalFormatting sqref="N168:O180">
    <cfRule type="expression" dxfId="11476" priority="9163" stopIfTrue="1">
      <formula>$R780="A"</formula>
    </cfRule>
    <cfRule type="expression" dxfId="11475" priority="9164" stopIfTrue="1">
      <formula>$R780="C"</formula>
    </cfRule>
    <cfRule type="expression" dxfId="11474" priority="9165" stopIfTrue="1">
      <formula>$R780="W"</formula>
    </cfRule>
  </conditionalFormatting>
  <conditionalFormatting sqref="N166:O166">
    <cfRule type="expression" dxfId="11473" priority="9160" stopIfTrue="1">
      <formula>$R779="A"</formula>
    </cfRule>
    <cfRule type="expression" dxfId="11472" priority="9161" stopIfTrue="1">
      <formula>$R779="C"</formula>
    </cfRule>
    <cfRule type="expression" dxfId="11471" priority="9162" stopIfTrue="1">
      <formula>$R779="W"</formula>
    </cfRule>
  </conditionalFormatting>
  <conditionalFormatting sqref="H163:L163">
    <cfRule type="expression" dxfId="11470" priority="9157" stopIfTrue="1">
      <formula>$R778="A"</formula>
    </cfRule>
    <cfRule type="expression" dxfId="11469" priority="9158" stopIfTrue="1">
      <formula>$R778="C"</formula>
    </cfRule>
    <cfRule type="expression" dxfId="11468" priority="9159" stopIfTrue="1">
      <formula>$R778="W"</formula>
    </cfRule>
  </conditionalFormatting>
  <conditionalFormatting sqref="H165:L165">
    <cfRule type="expression" dxfId="11467" priority="9154" stopIfTrue="1">
      <formula>$R775="A"</formula>
    </cfRule>
    <cfRule type="expression" dxfId="11466" priority="9155" stopIfTrue="1">
      <formula>$R775="C"</formula>
    </cfRule>
    <cfRule type="expression" dxfId="11465" priority="9156" stopIfTrue="1">
      <formula>$R775="W"</formula>
    </cfRule>
  </conditionalFormatting>
  <conditionalFormatting sqref="H167:L167">
    <cfRule type="expression" dxfId="11464" priority="9151" stopIfTrue="1">
      <formula>$R776="A"</formula>
    </cfRule>
    <cfRule type="expression" dxfId="11463" priority="9152" stopIfTrue="1">
      <formula>$R776="C"</formula>
    </cfRule>
    <cfRule type="expression" dxfId="11462" priority="9153" stopIfTrue="1">
      <formula>$R776="W"</formula>
    </cfRule>
  </conditionalFormatting>
  <conditionalFormatting sqref="H178:J179">
    <cfRule type="expression" dxfId="11461" priority="9148" stopIfTrue="1">
      <formula>$R703="A"</formula>
    </cfRule>
    <cfRule type="expression" dxfId="11460" priority="9149" stopIfTrue="1">
      <formula>$R703="C"</formula>
    </cfRule>
    <cfRule type="expression" dxfId="11459" priority="9150" stopIfTrue="1">
      <formula>$R703="W"</formula>
    </cfRule>
  </conditionalFormatting>
  <conditionalFormatting sqref="H180:J180">
    <cfRule type="expression" dxfId="11458" priority="9145" stopIfTrue="1">
      <formula>$R703="A"</formula>
    </cfRule>
    <cfRule type="expression" dxfId="11457" priority="9146" stopIfTrue="1">
      <formula>$R703="C"</formula>
    </cfRule>
    <cfRule type="expression" dxfId="11456" priority="9147" stopIfTrue="1">
      <formula>$R703="W"</formula>
    </cfRule>
  </conditionalFormatting>
  <conditionalFormatting sqref="H178:I178">
    <cfRule type="expression" dxfId="11455" priority="9142" stopIfTrue="1">
      <formula>$R702="A"</formula>
    </cfRule>
    <cfRule type="expression" dxfId="11454" priority="9143" stopIfTrue="1">
      <formula>$R702="C"</formula>
    </cfRule>
    <cfRule type="expression" dxfId="11453" priority="9144" stopIfTrue="1">
      <formula>$R702="W"</formula>
    </cfRule>
  </conditionalFormatting>
  <conditionalFormatting sqref="A119:E119 K179 F117:O118">
    <cfRule type="expression" dxfId="11452" priority="9139" stopIfTrue="1">
      <formula>$R647="A"</formula>
    </cfRule>
    <cfRule type="expression" dxfId="11451" priority="9140" stopIfTrue="1">
      <formula>$R647="C"</formula>
    </cfRule>
    <cfRule type="expression" dxfId="11450" priority="9141" stopIfTrue="1">
      <formula>$R647="W"</formula>
    </cfRule>
  </conditionalFormatting>
  <conditionalFormatting sqref="H154:L154">
    <cfRule type="expression" dxfId="11449" priority="9136" stopIfTrue="1">
      <formula>$R786="A"</formula>
    </cfRule>
    <cfRule type="expression" dxfId="11448" priority="9137" stopIfTrue="1">
      <formula>$R786="C"</formula>
    </cfRule>
    <cfRule type="expression" dxfId="11447" priority="9138" stopIfTrue="1">
      <formula>$R786="W"</formula>
    </cfRule>
  </conditionalFormatting>
  <conditionalFormatting sqref="H156:L156">
    <cfRule type="expression" dxfId="11446" priority="9133" stopIfTrue="1">
      <formula>$R787="A"</formula>
    </cfRule>
    <cfRule type="expression" dxfId="11445" priority="9134" stopIfTrue="1">
      <formula>$R787="C"</formula>
    </cfRule>
    <cfRule type="expression" dxfId="11444" priority="9135" stopIfTrue="1">
      <formula>$R787="W"</formula>
    </cfRule>
  </conditionalFormatting>
  <conditionalFormatting sqref="H182:L182">
    <cfRule type="expression" dxfId="11443" priority="9130" stopIfTrue="1">
      <formula>$R769="A"</formula>
    </cfRule>
    <cfRule type="expression" dxfId="11442" priority="9131" stopIfTrue="1">
      <formula>$R769="C"</formula>
    </cfRule>
    <cfRule type="expression" dxfId="11441" priority="9132" stopIfTrue="1">
      <formula>$R769="W"</formula>
    </cfRule>
  </conditionalFormatting>
  <conditionalFormatting sqref="H158:L158">
    <cfRule type="expression" dxfId="11440" priority="9127" stopIfTrue="1">
      <formula>$R788="A"</formula>
    </cfRule>
    <cfRule type="expression" dxfId="11439" priority="9128" stopIfTrue="1">
      <formula>$R788="C"</formula>
    </cfRule>
    <cfRule type="expression" dxfId="11438" priority="9129" stopIfTrue="1">
      <formula>$R788="W"</formula>
    </cfRule>
  </conditionalFormatting>
  <conditionalFormatting sqref="H185:L187">
    <cfRule type="expression" dxfId="11437" priority="9124" stopIfTrue="1">
      <formula>$R796="A"</formula>
    </cfRule>
    <cfRule type="expression" dxfId="11436" priority="9125" stopIfTrue="1">
      <formula>$R796="C"</formula>
    </cfRule>
    <cfRule type="expression" dxfId="11435" priority="9126" stopIfTrue="1">
      <formula>$R796="W"</formula>
    </cfRule>
  </conditionalFormatting>
  <conditionalFormatting sqref="E191:E236 F188:O190 E119:E188 H166:L166 O166 N157:O157 N169:O180 N119:O152 N185:O187 H185:L187 H169:L180 H157:L157 H119:L152 H163:L164 N164:O164 M119:M187 I212:I218 J211:O218 O163 R232 P231:Q243 P245:Q246 A235:E236 A211:H218 A219:O234 A119:G187 A119:D236 A191:E210 B463 B465 B467:B468 B470:B472 B474 B478 B480 B482 B484 B486:B494 B504">
    <cfRule type="expression" dxfId="11434" priority="9118" stopIfTrue="1">
      <formula>$R648="A"</formula>
    </cfRule>
    <cfRule type="expression" dxfId="11433" priority="9119" stopIfTrue="1">
      <formula>$R648="C"</formula>
    </cfRule>
    <cfRule type="expression" dxfId="11432" priority="9120" stopIfTrue="1">
      <formula>$R648="W"</formula>
    </cfRule>
  </conditionalFormatting>
  <conditionalFormatting sqref="A191:O210">
    <cfRule type="expression" dxfId="11431" priority="9115" stopIfTrue="1">
      <formula>$R720="A"</formula>
    </cfRule>
    <cfRule type="expression" dxfId="11430" priority="9116" stopIfTrue="1">
      <formula>$R720="C"</formula>
    </cfRule>
    <cfRule type="expression" dxfId="11429" priority="9117" stopIfTrue="1">
      <formula>$R720="W"</formula>
    </cfRule>
  </conditionalFormatting>
  <conditionalFormatting sqref="I211">
    <cfRule type="expression" dxfId="11428" priority="9112" stopIfTrue="1">
      <formula>#REF!="A"</formula>
    </cfRule>
    <cfRule type="expression" dxfId="11427" priority="9113" stopIfTrue="1">
      <formula>#REF!="C"</formula>
    </cfRule>
    <cfRule type="expression" dxfId="11426" priority="9114" stopIfTrue="1">
      <formula>#REF!="W"</formula>
    </cfRule>
  </conditionalFormatting>
  <conditionalFormatting sqref="I318:I325 C328:C330 C273:C326 J318:O330 P333:Q339 P323:Q324 P329:Q329 P341:Q341 P345:Q345 P343:Q343 P286:Q288 P290:Q310 A278:M298 A273:O277 A333:O340 E318:H330 D273:E330 A273:B330">
    <cfRule type="expression" dxfId="11425" priority="9106" stopIfTrue="1">
      <formula>$R800="A"</formula>
    </cfRule>
    <cfRule type="expression" dxfId="11424" priority="9107" stopIfTrue="1">
      <formula>$R800="C"</formula>
    </cfRule>
    <cfRule type="expression" dxfId="11423" priority="9108" stopIfTrue="1">
      <formula>$R800="W"</formula>
    </cfRule>
  </conditionalFormatting>
  <conditionalFormatting sqref="O278:O298">
    <cfRule type="expression" dxfId="11422" priority="9103" stopIfTrue="1">
      <formula>$R805="A"</formula>
    </cfRule>
    <cfRule type="expression" dxfId="11421" priority="9104" stopIfTrue="1">
      <formula>$R805="C"</formula>
    </cfRule>
    <cfRule type="expression" dxfId="11420" priority="9105" stopIfTrue="1">
      <formula>$R805="W"</formula>
    </cfRule>
  </conditionalFormatting>
  <conditionalFormatting sqref="A299:O317">
    <cfRule type="expression" dxfId="11419" priority="9100" stopIfTrue="1">
      <formula>$R826="A"</formula>
    </cfRule>
    <cfRule type="expression" dxfId="11418" priority="9101" stopIfTrue="1">
      <formula>$R826="C"</formula>
    </cfRule>
    <cfRule type="expression" dxfId="11417" priority="9102" stopIfTrue="1">
      <formula>$R826="W"</formula>
    </cfRule>
  </conditionalFormatting>
  <conditionalFormatting sqref="B317:B321">
    <cfRule type="expression" dxfId="11416" priority="9097" stopIfTrue="1">
      <formula>$R844="A"</formula>
    </cfRule>
    <cfRule type="expression" dxfId="11415" priority="9098" stopIfTrue="1">
      <formula>$R844="C"</formula>
    </cfRule>
    <cfRule type="expression" dxfId="11414" priority="9099" stopIfTrue="1">
      <formula>$R844="W"</formula>
    </cfRule>
  </conditionalFormatting>
  <conditionalFormatting sqref="N341 O341:O343 A332:Q332 A341:M343">
    <cfRule type="expression" dxfId="11413" priority="9091" stopIfTrue="1">
      <formula>$R858="A"</formula>
    </cfRule>
    <cfRule type="expression" dxfId="11412" priority="9092" stopIfTrue="1">
      <formula>$R858="C"</formula>
    </cfRule>
    <cfRule type="expression" dxfId="11411" priority="9093" stopIfTrue="1">
      <formula>$R858="W"</formula>
    </cfRule>
  </conditionalFormatting>
  <conditionalFormatting sqref="C663:C737 C739:C794 C871:C874 C876 D875 C796:C865 A476:B865 C476:C493 C495:C661 N476:O576 H476:L576 E520:E865 F476:G660 E476:E508 E510:E513 E515:E518 B79:B85 B90:B91 B93:B95 B97:B99 B102 B106:B107 B109:B111 B113:B118 B120:B122 B124 B128:B130 B132:B136 B140 B146:B151 B154:B155 B256 B260 B263:B264 B266:B267 B269 B273 B326:B330 B332 B336 B341 B405 B430:B431 B434 B438:B439 B442:B445 B447 B450:B455 B457 B464 M476:M660 N802:N811 O673:O811 G812:G858 M812:M858 A859:G861 A605:G660 A666:E672 E661:O665 E673:M811 A812:E858 D476:D865 B870 B877 B879 B881 B883:B887 B889">
    <cfRule type="expression" dxfId="11410" priority="9082" stopIfTrue="1">
      <formula>$R600="A"</formula>
    </cfRule>
    <cfRule type="expression" dxfId="11409" priority="9083" stopIfTrue="1">
      <formula>$R600="C"</formula>
    </cfRule>
    <cfRule type="expression" dxfId="11408" priority="9084" stopIfTrue="1">
      <formula>$R600="W"</formula>
    </cfRule>
  </conditionalFormatting>
  <conditionalFormatting sqref="A666:O672">
    <cfRule type="expression" dxfId="11407" priority="9079" stopIfTrue="1">
      <formula>$R1187="A"</formula>
    </cfRule>
    <cfRule type="expression" dxfId="11406" priority="9080" stopIfTrue="1">
      <formula>$R1187="C"</formula>
    </cfRule>
    <cfRule type="expression" dxfId="11405" priority="9081" stopIfTrue="1">
      <formula>$R1187="W"</formula>
    </cfRule>
  </conditionalFormatting>
  <conditionalFormatting sqref="N673:N800">
    <cfRule type="expression" dxfId="11404" priority="9076" stopIfTrue="1">
      <formula>$R1194="A"</formula>
    </cfRule>
    <cfRule type="expression" dxfId="11403" priority="9077" stopIfTrue="1">
      <formula>$R1194="C"</formula>
    </cfRule>
    <cfRule type="expression" dxfId="11402" priority="9078" stopIfTrue="1">
      <formula>$R1194="W"</formula>
    </cfRule>
  </conditionalFormatting>
  <conditionalFormatting sqref="A812:E812">
    <cfRule type="expression" dxfId="11401" priority="9067" stopIfTrue="1">
      <formula>$R1333="A"</formula>
    </cfRule>
    <cfRule type="expression" dxfId="11400" priority="9068" stopIfTrue="1">
      <formula>$R1333="C"</formula>
    </cfRule>
    <cfRule type="expression" dxfId="11399" priority="9069" stopIfTrue="1">
      <formula>$R1333="W"</formula>
    </cfRule>
  </conditionalFormatting>
  <conditionalFormatting sqref="L851:O851">
    <cfRule type="expression" dxfId="11398" priority="9064" stopIfTrue="1">
      <formula>$R1372="A"</formula>
    </cfRule>
    <cfRule type="expression" dxfId="11397" priority="9065" stopIfTrue="1">
      <formula>$R1372="C"</formula>
    </cfRule>
    <cfRule type="expression" dxfId="11396" priority="9066" stopIfTrue="1">
      <formula>$R1372="W"</formula>
    </cfRule>
  </conditionalFormatting>
  <conditionalFormatting sqref="O3">
    <cfRule type="expression" dxfId="11395" priority="8980" stopIfTrue="1">
      <formula>$R539="A"</formula>
    </cfRule>
    <cfRule type="expression" dxfId="11394" priority="8981" stopIfTrue="1">
      <formula>$R539="C"</formula>
    </cfRule>
    <cfRule type="expression" dxfId="11393" priority="8982" stopIfTrue="1">
      <formula>$R539="W"</formula>
    </cfRule>
  </conditionalFormatting>
  <conditionalFormatting sqref="N5:N58">
    <cfRule type="expression" dxfId="11392" priority="8974" stopIfTrue="1">
      <formula>$R540="A"</formula>
    </cfRule>
    <cfRule type="expression" dxfId="11391" priority="8975" stopIfTrue="1">
      <formula>$R540="C"</formula>
    </cfRule>
    <cfRule type="expression" dxfId="11390" priority="8976" stopIfTrue="1">
      <formula>$R540="W"</formula>
    </cfRule>
  </conditionalFormatting>
  <conditionalFormatting sqref="H181:L181">
    <cfRule type="expression" dxfId="11389" priority="8971" stopIfTrue="1">
      <formula>$R781="A"</formula>
    </cfRule>
    <cfRule type="expression" dxfId="11388" priority="8972" stopIfTrue="1">
      <formula>$R781="C"</formula>
    </cfRule>
    <cfRule type="expression" dxfId="11387" priority="8973" stopIfTrue="1">
      <formula>$R781="W"</formula>
    </cfRule>
  </conditionalFormatting>
  <conditionalFormatting sqref="H183:L184">
    <cfRule type="expression" dxfId="11386" priority="8968" stopIfTrue="1">
      <formula>$R782="A"</formula>
    </cfRule>
    <cfRule type="expression" dxfId="11385" priority="8969" stopIfTrue="1">
      <formula>$R782="C"</formula>
    </cfRule>
    <cfRule type="expression" dxfId="11384" priority="8970" stopIfTrue="1">
      <formula>$R782="W"</formula>
    </cfRule>
  </conditionalFormatting>
  <conditionalFormatting sqref="N168:O180">
    <cfRule type="expression" dxfId="11383" priority="8965" stopIfTrue="1">
      <formula>$R780="A"</formula>
    </cfRule>
    <cfRule type="expression" dxfId="11382" priority="8966" stopIfTrue="1">
      <formula>$R780="C"</formula>
    </cfRule>
    <cfRule type="expression" dxfId="11381" priority="8967" stopIfTrue="1">
      <formula>$R780="W"</formula>
    </cfRule>
  </conditionalFormatting>
  <conditionalFormatting sqref="N166:O166">
    <cfRule type="expression" dxfId="11380" priority="8962" stopIfTrue="1">
      <formula>$R779="A"</formula>
    </cfRule>
    <cfRule type="expression" dxfId="11379" priority="8963" stopIfTrue="1">
      <formula>$R779="C"</formula>
    </cfRule>
    <cfRule type="expression" dxfId="11378" priority="8964" stopIfTrue="1">
      <formula>$R779="W"</formula>
    </cfRule>
  </conditionalFormatting>
  <conditionalFormatting sqref="H163:L163">
    <cfRule type="expression" dxfId="11377" priority="8959" stopIfTrue="1">
      <formula>$R778="A"</formula>
    </cfRule>
    <cfRule type="expression" dxfId="11376" priority="8960" stopIfTrue="1">
      <formula>$R778="C"</formula>
    </cfRule>
    <cfRule type="expression" dxfId="11375" priority="8961" stopIfTrue="1">
      <formula>$R778="W"</formula>
    </cfRule>
  </conditionalFormatting>
  <conditionalFormatting sqref="H165:L165">
    <cfRule type="expression" dxfId="11374" priority="8956" stopIfTrue="1">
      <formula>$R775="A"</formula>
    </cfRule>
    <cfRule type="expression" dxfId="11373" priority="8957" stopIfTrue="1">
      <formula>$R775="C"</formula>
    </cfRule>
    <cfRule type="expression" dxfId="11372" priority="8958" stopIfTrue="1">
      <formula>$R775="W"</formula>
    </cfRule>
  </conditionalFormatting>
  <conditionalFormatting sqref="H167:L167">
    <cfRule type="expression" dxfId="11371" priority="8953" stopIfTrue="1">
      <formula>$R776="A"</formula>
    </cfRule>
    <cfRule type="expression" dxfId="11370" priority="8954" stopIfTrue="1">
      <formula>$R776="C"</formula>
    </cfRule>
    <cfRule type="expression" dxfId="11369" priority="8955" stopIfTrue="1">
      <formula>$R776="W"</formula>
    </cfRule>
  </conditionalFormatting>
  <conditionalFormatting sqref="H178:J179">
    <cfRule type="expression" dxfId="11368" priority="8950" stopIfTrue="1">
      <formula>$R703="A"</formula>
    </cfRule>
    <cfRule type="expression" dxfId="11367" priority="8951" stopIfTrue="1">
      <formula>$R703="C"</formula>
    </cfRule>
    <cfRule type="expression" dxfId="11366" priority="8952" stopIfTrue="1">
      <formula>$R703="W"</formula>
    </cfRule>
  </conditionalFormatting>
  <conditionalFormatting sqref="H180:J180">
    <cfRule type="expression" dxfId="11365" priority="8947" stopIfTrue="1">
      <formula>$R703="A"</formula>
    </cfRule>
    <cfRule type="expression" dxfId="11364" priority="8948" stopIfTrue="1">
      <formula>$R703="C"</formula>
    </cfRule>
    <cfRule type="expression" dxfId="11363" priority="8949" stopIfTrue="1">
      <formula>$R703="W"</formula>
    </cfRule>
  </conditionalFormatting>
  <conditionalFormatting sqref="H178:I178">
    <cfRule type="expression" dxfId="11362" priority="8944" stopIfTrue="1">
      <formula>$R702="A"</formula>
    </cfRule>
    <cfRule type="expression" dxfId="11361" priority="8945" stopIfTrue="1">
      <formula>$R702="C"</formula>
    </cfRule>
    <cfRule type="expression" dxfId="11360" priority="8946" stopIfTrue="1">
      <formula>$R702="W"</formula>
    </cfRule>
  </conditionalFormatting>
  <conditionalFormatting sqref="K179">
    <cfRule type="expression" dxfId="11359" priority="8941" stopIfTrue="1">
      <formula>$R709="A"</formula>
    </cfRule>
    <cfRule type="expression" dxfId="11358" priority="8942" stopIfTrue="1">
      <formula>$R709="C"</formula>
    </cfRule>
    <cfRule type="expression" dxfId="11357" priority="8943" stopIfTrue="1">
      <formula>$R709="W"</formula>
    </cfRule>
  </conditionalFormatting>
  <conditionalFormatting sqref="H154:L154">
    <cfRule type="expression" dxfId="11356" priority="8938" stopIfTrue="1">
      <formula>$R786="A"</formula>
    </cfRule>
    <cfRule type="expression" dxfId="11355" priority="8939" stopIfTrue="1">
      <formula>$R786="C"</formula>
    </cfRule>
    <cfRule type="expression" dxfId="11354" priority="8940" stopIfTrue="1">
      <formula>$R786="W"</formula>
    </cfRule>
  </conditionalFormatting>
  <conditionalFormatting sqref="H156:L156">
    <cfRule type="expression" dxfId="11353" priority="8935" stopIfTrue="1">
      <formula>$R787="A"</formula>
    </cfRule>
    <cfRule type="expression" dxfId="11352" priority="8936" stopIfTrue="1">
      <formula>$R787="C"</formula>
    </cfRule>
    <cfRule type="expression" dxfId="11351" priority="8937" stopIfTrue="1">
      <formula>$R787="W"</formula>
    </cfRule>
  </conditionalFormatting>
  <conditionalFormatting sqref="H182:L182">
    <cfRule type="expression" dxfId="11350" priority="8932" stopIfTrue="1">
      <formula>$R769="A"</formula>
    </cfRule>
    <cfRule type="expression" dxfId="11349" priority="8933" stopIfTrue="1">
      <formula>$R769="C"</formula>
    </cfRule>
    <cfRule type="expression" dxfId="11348" priority="8934" stopIfTrue="1">
      <formula>$R769="W"</formula>
    </cfRule>
  </conditionalFormatting>
  <conditionalFormatting sqref="H158:L158">
    <cfRule type="expression" dxfId="11347" priority="8929" stopIfTrue="1">
      <formula>$R788="A"</formula>
    </cfRule>
    <cfRule type="expression" dxfId="11346" priority="8930" stopIfTrue="1">
      <formula>$R788="C"</formula>
    </cfRule>
    <cfRule type="expression" dxfId="11345" priority="8931" stopIfTrue="1">
      <formula>$R788="W"</formula>
    </cfRule>
  </conditionalFormatting>
  <conditionalFormatting sqref="H185:L187">
    <cfRule type="expression" dxfId="11344" priority="8926" stopIfTrue="1">
      <formula>$R796="A"</formula>
    </cfRule>
    <cfRule type="expression" dxfId="11343" priority="8927" stopIfTrue="1">
      <formula>$R796="C"</formula>
    </cfRule>
    <cfRule type="expression" dxfId="11342" priority="8928" stopIfTrue="1">
      <formula>$R796="W"</formula>
    </cfRule>
  </conditionalFormatting>
  <conditionalFormatting sqref="N5:N58">
    <cfRule type="expression" dxfId="11341" priority="8917" stopIfTrue="1">
      <formula>$R540="A"</formula>
    </cfRule>
    <cfRule type="expression" dxfId="11340" priority="8918" stopIfTrue="1">
      <formula>$R540="C"</formula>
    </cfRule>
    <cfRule type="expression" dxfId="11339" priority="8919" stopIfTrue="1">
      <formula>$R540="W"</formula>
    </cfRule>
  </conditionalFormatting>
  <conditionalFormatting sqref="H181:L181">
    <cfRule type="expression" dxfId="11338" priority="8914" stopIfTrue="1">
      <formula>$R781="A"</formula>
    </cfRule>
    <cfRule type="expression" dxfId="11337" priority="8915" stopIfTrue="1">
      <formula>$R781="C"</formula>
    </cfRule>
    <cfRule type="expression" dxfId="11336" priority="8916" stopIfTrue="1">
      <formula>$R781="W"</formula>
    </cfRule>
  </conditionalFormatting>
  <conditionalFormatting sqref="H183:L184">
    <cfRule type="expression" dxfId="11335" priority="8911" stopIfTrue="1">
      <formula>$R782="A"</formula>
    </cfRule>
    <cfRule type="expression" dxfId="11334" priority="8912" stopIfTrue="1">
      <formula>$R782="C"</formula>
    </cfRule>
    <cfRule type="expression" dxfId="11333" priority="8913" stopIfTrue="1">
      <formula>$R782="W"</formula>
    </cfRule>
  </conditionalFormatting>
  <conditionalFormatting sqref="N168:O180">
    <cfRule type="expression" dxfId="11332" priority="8908" stopIfTrue="1">
      <formula>$R780="A"</formula>
    </cfRule>
    <cfRule type="expression" dxfId="11331" priority="8909" stopIfTrue="1">
      <formula>$R780="C"</formula>
    </cfRule>
    <cfRule type="expression" dxfId="11330" priority="8910" stopIfTrue="1">
      <formula>$R780="W"</formula>
    </cfRule>
  </conditionalFormatting>
  <conditionalFormatting sqref="N166:O166">
    <cfRule type="expression" dxfId="11329" priority="8905" stopIfTrue="1">
      <formula>$R779="A"</formula>
    </cfRule>
    <cfRule type="expression" dxfId="11328" priority="8906" stopIfTrue="1">
      <formula>$R779="C"</formula>
    </cfRule>
    <cfRule type="expression" dxfId="11327" priority="8907" stopIfTrue="1">
      <formula>$R779="W"</formula>
    </cfRule>
  </conditionalFormatting>
  <conditionalFormatting sqref="H163:L163">
    <cfRule type="expression" dxfId="11326" priority="8902" stopIfTrue="1">
      <formula>$R778="A"</formula>
    </cfRule>
    <cfRule type="expression" dxfId="11325" priority="8903" stopIfTrue="1">
      <formula>$R778="C"</formula>
    </cfRule>
    <cfRule type="expression" dxfId="11324" priority="8904" stopIfTrue="1">
      <formula>$R778="W"</formula>
    </cfRule>
  </conditionalFormatting>
  <conditionalFormatting sqref="H165:L165">
    <cfRule type="expression" dxfId="11323" priority="8899" stopIfTrue="1">
      <formula>$R775="A"</formula>
    </cfRule>
    <cfRule type="expression" dxfId="11322" priority="8900" stopIfTrue="1">
      <formula>$R775="C"</formula>
    </cfRule>
    <cfRule type="expression" dxfId="11321" priority="8901" stopIfTrue="1">
      <formula>$R775="W"</formula>
    </cfRule>
  </conditionalFormatting>
  <conditionalFormatting sqref="H167:L167">
    <cfRule type="expression" dxfId="11320" priority="8896" stopIfTrue="1">
      <formula>$R776="A"</formula>
    </cfRule>
    <cfRule type="expression" dxfId="11319" priority="8897" stopIfTrue="1">
      <formula>$R776="C"</formula>
    </cfRule>
    <cfRule type="expression" dxfId="11318" priority="8898" stopIfTrue="1">
      <formula>$R776="W"</formula>
    </cfRule>
  </conditionalFormatting>
  <conditionalFormatting sqref="H178:J179">
    <cfRule type="expression" dxfId="11317" priority="8893" stopIfTrue="1">
      <formula>$R703="A"</formula>
    </cfRule>
    <cfRule type="expression" dxfId="11316" priority="8894" stopIfTrue="1">
      <formula>$R703="C"</formula>
    </cfRule>
    <cfRule type="expression" dxfId="11315" priority="8895" stopIfTrue="1">
      <formula>$R703="W"</formula>
    </cfRule>
  </conditionalFormatting>
  <conditionalFormatting sqref="H180:J180">
    <cfRule type="expression" dxfId="11314" priority="8890" stopIfTrue="1">
      <formula>$R703="A"</formula>
    </cfRule>
    <cfRule type="expression" dxfId="11313" priority="8891" stopIfTrue="1">
      <formula>$R703="C"</formula>
    </cfRule>
    <cfRule type="expression" dxfId="11312" priority="8892" stopIfTrue="1">
      <formula>$R703="W"</formula>
    </cfRule>
  </conditionalFormatting>
  <conditionalFormatting sqref="H178:I178">
    <cfRule type="expression" dxfId="11311" priority="8887" stopIfTrue="1">
      <formula>$R702="A"</formula>
    </cfRule>
    <cfRule type="expression" dxfId="11310" priority="8888" stopIfTrue="1">
      <formula>$R702="C"</formula>
    </cfRule>
    <cfRule type="expression" dxfId="11309" priority="8889" stopIfTrue="1">
      <formula>$R702="W"</formula>
    </cfRule>
  </conditionalFormatting>
  <conditionalFormatting sqref="K179">
    <cfRule type="expression" dxfId="11308" priority="8884" stopIfTrue="1">
      <formula>$R709="A"</formula>
    </cfRule>
    <cfRule type="expression" dxfId="11307" priority="8885" stopIfTrue="1">
      <formula>$R709="C"</formula>
    </cfRule>
    <cfRule type="expression" dxfId="11306" priority="8886" stopIfTrue="1">
      <formula>$R709="W"</formula>
    </cfRule>
  </conditionalFormatting>
  <conditionalFormatting sqref="H154:L154">
    <cfRule type="expression" dxfId="11305" priority="8881" stopIfTrue="1">
      <formula>$R786="A"</formula>
    </cfRule>
    <cfRule type="expression" dxfId="11304" priority="8882" stopIfTrue="1">
      <formula>$R786="C"</formula>
    </cfRule>
    <cfRule type="expression" dxfId="11303" priority="8883" stopIfTrue="1">
      <formula>$R786="W"</formula>
    </cfRule>
  </conditionalFormatting>
  <conditionalFormatting sqref="H156:L156">
    <cfRule type="expression" dxfId="11302" priority="8878" stopIfTrue="1">
      <formula>$R787="A"</formula>
    </cfRule>
    <cfRule type="expression" dxfId="11301" priority="8879" stopIfTrue="1">
      <formula>$R787="C"</formula>
    </cfRule>
    <cfRule type="expression" dxfId="11300" priority="8880" stopIfTrue="1">
      <formula>$R787="W"</formula>
    </cfRule>
  </conditionalFormatting>
  <conditionalFormatting sqref="H182:L182">
    <cfRule type="expression" dxfId="11299" priority="8875" stopIfTrue="1">
      <formula>$R769="A"</formula>
    </cfRule>
    <cfRule type="expression" dxfId="11298" priority="8876" stopIfTrue="1">
      <formula>$R769="C"</formula>
    </cfRule>
    <cfRule type="expression" dxfId="11297" priority="8877" stopIfTrue="1">
      <formula>$R769="W"</formula>
    </cfRule>
  </conditionalFormatting>
  <conditionalFormatting sqref="H158:L158">
    <cfRule type="expression" dxfId="11296" priority="8872" stopIfTrue="1">
      <formula>$R788="A"</formula>
    </cfRule>
    <cfRule type="expression" dxfId="11295" priority="8873" stopIfTrue="1">
      <formula>$R788="C"</formula>
    </cfRule>
    <cfRule type="expression" dxfId="11294" priority="8874" stopIfTrue="1">
      <formula>$R788="W"</formula>
    </cfRule>
  </conditionalFormatting>
  <conditionalFormatting sqref="H185:L187">
    <cfRule type="expression" dxfId="11293" priority="8869" stopIfTrue="1">
      <formula>$R796="A"</formula>
    </cfRule>
    <cfRule type="expression" dxfId="11292" priority="8870" stopIfTrue="1">
      <formula>$R796="C"</formula>
    </cfRule>
    <cfRule type="expression" dxfId="11291" priority="8871" stopIfTrue="1">
      <formula>$R796="W"</formula>
    </cfRule>
  </conditionalFormatting>
  <conditionalFormatting sqref="A188:C190">
    <cfRule type="expression" dxfId="11290" priority="8863" stopIfTrue="1">
      <formula>$R717="A"</formula>
    </cfRule>
    <cfRule type="expression" dxfId="11289" priority="8864" stopIfTrue="1">
      <formula>$R717="C"</formula>
    </cfRule>
    <cfRule type="expression" dxfId="11288" priority="8865" stopIfTrue="1">
      <formula>$R717="W"</formula>
    </cfRule>
  </conditionalFormatting>
  <conditionalFormatting sqref="A191:O210">
    <cfRule type="expression" dxfId="11287" priority="8860" stopIfTrue="1">
      <formula>$R720="A"</formula>
    </cfRule>
    <cfRule type="expression" dxfId="11286" priority="8861" stopIfTrue="1">
      <formula>$R720="C"</formula>
    </cfRule>
    <cfRule type="expression" dxfId="11285" priority="8862" stopIfTrue="1">
      <formula>$R720="W"</formula>
    </cfRule>
  </conditionalFormatting>
  <conditionalFormatting sqref="P317:Q321 C270:C272 C235:C268 A235:B274 P292:Q292 P294:Q294 P302:Q302 D235:O272 D235:D274 A272:E274">
    <cfRule type="expression" dxfId="11284" priority="8851" stopIfTrue="1">
      <formula>$R763="A"</formula>
    </cfRule>
    <cfRule type="expression" dxfId="11283" priority="8852" stopIfTrue="1">
      <formula>$R763="C"</formula>
    </cfRule>
    <cfRule type="expression" dxfId="11282" priority="8853" stopIfTrue="1">
      <formula>$R763="W"</formula>
    </cfRule>
  </conditionalFormatting>
  <conditionalFormatting sqref="O278:O298">
    <cfRule type="expression" dxfId="11281" priority="8848" stopIfTrue="1">
      <formula>$R805="A"</formula>
    </cfRule>
    <cfRule type="expression" dxfId="11280" priority="8849" stopIfTrue="1">
      <formula>$R805="C"</formula>
    </cfRule>
    <cfRule type="expression" dxfId="11279" priority="8850" stopIfTrue="1">
      <formula>$R805="W"</formula>
    </cfRule>
  </conditionalFormatting>
  <conditionalFormatting sqref="A299:O317">
    <cfRule type="expression" dxfId="11278" priority="8845" stopIfTrue="1">
      <formula>$R826="A"</formula>
    </cfRule>
    <cfRule type="expression" dxfId="11277" priority="8846" stopIfTrue="1">
      <formula>$R826="C"</formula>
    </cfRule>
    <cfRule type="expression" dxfId="11276" priority="8847" stopIfTrue="1">
      <formula>$R826="W"</formula>
    </cfRule>
  </conditionalFormatting>
  <conditionalFormatting sqref="B317:B321">
    <cfRule type="expression" dxfId="11275" priority="8842" stopIfTrue="1">
      <formula>$R844="A"</formula>
    </cfRule>
    <cfRule type="expression" dxfId="11274" priority="8843" stopIfTrue="1">
      <formula>$R844="C"</formula>
    </cfRule>
    <cfRule type="expression" dxfId="11273" priority="8844" stopIfTrue="1">
      <formula>$R844="W"</formula>
    </cfRule>
  </conditionalFormatting>
  <conditionalFormatting sqref="H388">
    <cfRule type="expression" dxfId="11272" priority="8836" stopIfTrue="1">
      <formula>$R912="A"</formula>
    </cfRule>
    <cfRule type="expression" dxfId="11271" priority="8837" stopIfTrue="1">
      <formula>$R912="C"</formula>
    </cfRule>
    <cfRule type="expression" dxfId="11270" priority="8838" stopIfTrue="1">
      <formula>$R912="W"</formula>
    </cfRule>
  </conditionalFormatting>
  <conditionalFormatting sqref="E661:O665">
    <cfRule type="expression" dxfId="11269" priority="8827" stopIfTrue="1">
      <formula>$R1182="A"</formula>
    </cfRule>
    <cfRule type="expression" dxfId="11268" priority="8828" stopIfTrue="1">
      <formula>$R1182="C"</formula>
    </cfRule>
    <cfRule type="expression" dxfId="11267" priority="8829" stopIfTrue="1">
      <formula>$R1182="W"</formula>
    </cfRule>
  </conditionalFormatting>
  <conditionalFormatting sqref="A666:O672">
    <cfRule type="expression" dxfId="11266" priority="8824" stopIfTrue="1">
      <formula>$R1187="A"</formula>
    </cfRule>
    <cfRule type="expression" dxfId="11265" priority="8825" stopIfTrue="1">
      <formula>$R1187="C"</formula>
    </cfRule>
    <cfRule type="expression" dxfId="11264" priority="8826" stopIfTrue="1">
      <formula>$R1187="W"</formula>
    </cfRule>
  </conditionalFormatting>
  <conditionalFormatting sqref="N673:N800">
    <cfRule type="expression" dxfId="11263" priority="8821" stopIfTrue="1">
      <formula>$R1194="A"</formula>
    </cfRule>
    <cfRule type="expression" dxfId="11262" priority="8822" stopIfTrue="1">
      <formula>$R1194="C"</formula>
    </cfRule>
    <cfRule type="expression" dxfId="11261" priority="8823" stopIfTrue="1">
      <formula>$R1194="W"</formula>
    </cfRule>
  </conditionalFormatting>
  <conditionalFormatting sqref="A812:E812">
    <cfRule type="expression" dxfId="11260" priority="8812" stopIfTrue="1">
      <formula>$R1333="A"</formula>
    </cfRule>
    <cfRule type="expression" dxfId="11259" priority="8813" stopIfTrue="1">
      <formula>$R1333="C"</formula>
    </cfRule>
    <cfRule type="expression" dxfId="11258" priority="8814" stopIfTrue="1">
      <formula>$R1333="W"</formula>
    </cfRule>
  </conditionalFormatting>
  <conditionalFormatting sqref="L851:O851">
    <cfRule type="expression" dxfId="11257" priority="8809" stopIfTrue="1">
      <formula>$R1372="A"</formula>
    </cfRule>
    <cfRule type="expression" dxfId="11256" priority="8810" stopIfTrue="1">
      <formula>$R1372="C"</formula>
    </cfRule>
    <cfRule type="expression" dxfId="11255" priority="8811" stopIfTrue="1">
      <formula>$R1372="W"</formula>
    </cfRule>
  </conditionalFormatting>
  <conditionalFormatting sqref="A886:E886 B893:B895 B897:B902 B904 B907:B912 B916">
    <cfRule type="expression" dxfId="11254" priority="8803" stopIfTrue="1">
      <formula>$R870="A"</formula>
    </cfRule>
    <cfRule type="expression" dxfId="11253" priority="8804" stopIfTrue="1">
      <formula>$R870="C"</formula>
    </cfRule>
    <cfRule type="expression" dxfId="11252" priority="8805" stopIfTrue="1">
      <formula>$R870="W"</formula>
    </cfRule>
  </conditionalFormatting>
  <conditionalFormatting sqref="A886:O886">
    <cfRule type="expression" dxfId="11251" priority="8800" stopIfTrue="1">
      <formula>$R870="A"</formula>
    </cfRule>
    <cfRule type="expression" dxfId="11250" priority="8801" stopIfTrue="1">
      <formula>$R870="C"</formula>
    </cfRule>
    <cfRule type="expression" dxfId="11249" priority="8802" stopIfTrue="1">
      <formula>$R870="W"</formula>
    </cfRule>
  </conditionalFormatting>
  <conditionalFormatting sqref="A886:O886">
    <cfRule type="expression" dxfId="11248" priority="8797" stopIfTrue="1">
      <formula>$R870="A"</formula>
    </cfRule>
    <cfRule type="expression" dxfId="11247" priority="8798" stopIfTrue="1">
      <formula>$R870="C"</formula>
    </cfRule>
    <cfRule type="expression" dxfId="11246" priority="8799" stopIfTrue="1">
      <formula>$R870="W"</formula>
    </cfRule>
  </conditionalFormatting>
  <conditionalFormatting sqref="A887:E887">
    <cfRule type="expression" dxfId="11245" priority="8791" stopIfTrue="1">
      <formula>$R871="A"</formula>
    </cfRule>
    <cfRule type="expression" dxfId="11244" priority="8792" stopIfTrue="1">
      <formula>$R871="C"</formula>
    </cfRule>
    <cfRule type="expression" dxfId="11243" priority="8793" stopIfTrue="1">
      <formula>$R871="W"</formula>
    </cfRule>
  </conditionalFormatting>
  <conditionalFormatting sqref="A887:O887">
    <cfRule type="expression" dxfId="11242" priority="8788" stopIfTrue="1">
      <formula>$R871="A"</formula>
    </cfRule>
    <cfRule type="expression" dxfId="11241" priority="8789" stopIfTrue="1">
      <formula>$R871="C"</formula>
    </cfRule>
    <cfRule type="expression" dxfId="11240" priority="8790" stopIfTrue="1">
      <formula>$R871="W"</formula>
    </cfRule>
  </conditionalFormatting>
  <conditionalFormatting sqref="A887:O887">
    <cfRule type="expression" dxfId="11239" priority="8785" stopIfTrue="1">
      <formula>$R871="A"</formula>
    </cfRule>
    <cfRule type="expression" dxfId="11238" priority="8786" stopIfTrue="1">
      <formula>$R871="C"</formula>
    </cfRule>
    <cfRule type="expression" dxfId="11237" priority="8787" stopIfTrue="1">
      <formula>$R871="W"</formula>
    </cfRule>
  </conditionalFormatting>
  <conditionalFormatting sqref="A888:E888">
    <cfRule type="expression" dxfId="11236" priority="8779" stopIfTrue="1">
      <formula>$R872="A"</formula>
    </cfRule>
    <cfRule type="expression" dxfId="11235" priority="8780" stopIfTrue="1">
      <formula>$R872="C"</formula>
    </cfRule>
    <cfRule type="expression" dxfId="11234" priority="8781" stopIfTrue="1">
      <formula>$R872="W"</formula>
    </cfRule>
  </conditionalFormatting>
  <conditionalFormatting sqref="A888:O888">
    <cfRule type="expression" dxfId="11233" priority="8776" stopIfTrue="1">
      <formula>$R872="A"</formula>
    </cfRule>
    <cfRule type="expression" dxfId="11232" priority="8777" stopIfTrue="1">
      <formula>$R872="C"</formula>
    </cfRule>
    <cfRule type="expression" dxfId="11231" priority="8778" stopIfTrue="1">
      <formula>$R872="W"</formula>
    </cfRule>
  </conditionalFormatting>
  <conditionalFormatting sqref="A888:O888">
    <cfRule type="expression" dxfId="11230" priority="8773" stopIfTrue="1">
      <formula>$R872="A"</formula>
    </cfRule>
    <cfRule type="expression" dxfId="11229" priority="8774" stopIfTrue="1">
      <formula>$R872="C"</formula>
    </cfRule>
    <cfRule type="expression" dxfId="11228" priority="8775" stopIfTrue="1">
      <formula>$R872="W"</formula>
    </cfRule>
  </conditionalFormatting>
  <conditionalFormatting sqref="A889:O889">
    <cfRule type="expression" dxfId="11227" priority="8770" stopIfTrue="1">
      <formula>$R873="A"</formula>
    </cfRule>
    <cfRule type="expression" dxfId="11226" priority="8771" stopIfTrue="1">
      <formula>$R873="C"</formula>
    </cfRule>
    <cfRule type="expression" dxfId="11225" priority="8772" stopIfTrue="1">
      <formula>$R873="W"</formula>
    </cfRule>
  </conditionalFormatting>
  <conditionalFormatting sqref="A889:O889">
    <cfRule type="expression" dxfId="11224" priority="8767" stopIfTrue="1">
      <formula>$R873="A"</formula>
    </cfRule>
    <cfRule type="expression" dxfId="11223" priority="8768" stopIfTrue="1">
      <formula>$R873="C"</formula>
    </cfRule>
    <cfRule type="expression" dxfId="11222" priority="8769" stopIfTrue="1">
      <formula>$R873="W"</formula>
    </cfRule>
  </conditionalFormatting>
  <conditionalFormatting sqref="A889:O889">
    <cfRule type="expression" dxfId="11221" priority="8764" stopIfTrue="1">
      <formula>$R873="A"</formula>
    </cfRule>
    <cfRule type="expression" dxfId="11220" priority="8765" stopIfTrue="1">
      <formula>$R873="C"</formula>
    </cfRule>
    <cfRule type="expression" dxfId="11219" priority="8766" stopIfTrue="1">
      <formula>$R873="W"</formula>
    </cfRule>
  </conditionalFormatting>
  <conditionalFormatting sqref="A889:O889">
    <cfRule type="expression" dxfId="11218" priority="8761" stopIfTrue="1">
      <formula>$R873="A"</formula>
    </cfRule>
    <cfRule type="expression" dxfId="11217" priority="8762" stopIfTrue="1">
      <formula>$R873="C"</formula>
    </cfRule>
    <cfRule type="expression" dxfId="11216" priority="8763" stopIfTrue="1">
      <formula>$R873="W"</formula>
    </cfRule>
  </conditionalFormatting>
  <conditionalFormatting sqref="A890:O890">
    <cfRule type="expression" dxfId="11215" priority="8758" stopIfTrue="1">
      <formula>$R874="A"</formula>
    </cfRule>
    <cfRule type="expression" dxfId="11214" priority="8759" stopIfTrue="1">
      <formula>$R874="C"</formula>
    </cfRule>
    <cfRule type="expression" dxfId="11213" priority="8760" stopIfTrue="1">
      <formula>$R874="W"</formula>
    </cfRule>
  </conditionalFormatting>
  <conditionalFormatting sqref="A890:O890">
    <cfRule type="expression" dxfId="11212" priority="8755" stopIfTrue="1">
      <formula>$R874="A"</formula>
    </cfRule>
    <cfRule type="expression" dxfId="11211" priority="8756" stopIfTrue="1">
      <formula>$R874="C"</formula>
    </cfRule>
    <cfRule type="expression" dxfId="11210" priority="8757" stopIfTrue="1">
      <formula>$R874="W"</formula>
    </cfRule>
  </conditionalFormatting>
  <conditionalFormatting sqref="A890:O890">
    <cfRule type="expression" dxfId="11209" priority="8752" stopIfTrue="1">
      <formula>$R874="A"</formula>
    </cfRule>
    <cfRule type="expression" dxfId="11208" priority="8753" stopIfTrue="1">
      <formula>$R874="C"</formula>
    </cfRule>
    <cfRule type="expression" dxfId="11207" priority="8754" stopIfTrue="1">
      <formula>$R874="W"</formula>
    </cfRule>
  </conditionalFormatting>
  <conditionalFormatting sqref="A890:O890">
    <cfRule type="expression" dxfId="11206" priority="8749" stopIfTrue="1">
      <formula>$R874="A"</formula>
    </cfRule>
    <cfRule type="expression" dxfId="11205" priority="8750" stopIfTrue="1">
      <formula>$R874="C"</formula>
    </cfRule>
    <cfRule type="expression" dxfId="11204" priority="8751" stopIfTrue="1">
      <formula>$R874="W"</formula>
    </cfRule>
  </conditionalFormatting>
  <conditionalFormatting sqref="A891:O891">
    <cfRule type="expression" dxfId="11203" priority="8746" stopIfTrue="1">
      <formula>$R875="A"</formula>
    </cfRule>
    <cfRule type="expression" dxfId="11202" priority="8747" stopIfTrue="1">
      <formula>$R875="C"</formula>
    </cfRule>
    <cfRule type="expression" dxfId="11201" priority="8748" stopIfTrue="1">
      <formula>$R875="W"</formula>
    </cfRule>
  </conditionalFormatting>
  <conditionalFormatting sqref="A891:O891">
    <cfRule type="expression" dxfId="11200" priority="8743" stopIfTrue="1">
      <formula>$R875="A"</formula>
    </cfRule>
    <cfRule type="expression" dxfId="11199" priority="8744" stopIfTrue="1">
      <formula>$R875="C"</formula>
    </cfRule>
    <cfRule type="expression" dxfId="11198" priority="8745" stopIfTrue="1">
      <formula>$R875="W"</formula>
    </cfRule>
  </conditionalFormatting>
  <conditionalFormatting sqref="A891:O891">
    <cfRule type="expression" dxfId="11197" priority="8740" stopIfTrue="1">
      <formula>$R875="A"</formula>
    </cfRule>
    <cfRule type="expression" dxfId="11196" priority="8741" stopIfTrue="1">
      <formula>$R875="C"</formula>
    </cfRule>
    <cfRule type="expression" dxfId="11195" priority="8742" stopIfTrue="1">
      <formula>$R875="W"</formula>
    </cfRule>
  </conditionalFormatting>
  <conditionalFormatting sqref="A891:O891">
    <cfRule type="expression" dxfId="11194" priority="8737" stopIfTrue="1">
      <formula>$R875="A"</formula>
    </cfRule>
    <cfRule type="expression" dxfId="11193" priority="8738" stopIfTrue="1">
      <formula>$R875="C"</formula>
    </cfRule>
    <cfRule type="expression" dxfId="11192" priority="8739" stopIfTrue="1">
      <formula>$R875="W"</formula>
    </cfRule>
  </conditionalFormatting>
  <conditionalFormatting sqref="A892:E892">
    <cfRule type="expression" dxfId="11191" priority="8731" stopIfTrue="1">
      <formula>$R876="A"</formula>
    </cfRule>
    <cfRule type="expression" dxfId="11190" priority="8732" stopIfTrue="1">
      <formula>$R876="C"</formula>
    </cfRule>
    <cfRule type="expression" dxfId="11189" priority="8733" stopIfTrue="1">
      <formula>$R876="W"</formula>
    </cfRule>
  </conditionalFormatting>
  <conditionalFormatting sqref="A892:O892">
    <cfRule type="expression" dxfId="11188" priority="8728" stopIfTrue="1">
      <formula>$R876="A"</formula>
    </cfRule>
    <cfRule type="expression" dxfId="11187" priority="8729" stopIfTrue="1">
      <formula>$R876="C"</formula>
    </cfRule>
    <cfRule type="expression" dxfId="11186" priority="8730" stopIfTrue="1">
      <formula>$R876="W"</formula>
    </cfRule>
  </conditionalFormatting>
  <conditionalFormatting sqref="A892:O892">
    <cfRule type="expression" dxfId="11185" priority="8725" stopIfTrue="1">
      <formula>$R876="A"</formula>
    </cfRule>
    <cfRule type="expression" dxfId="11184" priority="8726" stopIfTrue="1">
      <formula>$R876="C"</formula>
    </cfRule>
    <cfRule type="expression" dxfId="11183" priority="8727" stopIfTrue="1">
      <formula>$R876="W"</formula>
    </cfRule>
  </conditionalFormatting>
  <conditionalFormatting sqref="A893:O893">
    <cfRule type="expression" dxfId="11182" priority="8722" stopIfTrue="1">
      <formula>$R877="A"</formula>
    </cfRule>
    <cfRule type="expression" dxfId="11181" priority="8723" stopIfTrue="1">
      <formula>$R877="C"</formula>
    </cfRule>
    <cfRule type="expression" dxfId="11180" priority="8724" stopIfTrue="1">
      <formula>$R877="W"</formula>
    </cfRule>
  </conditionalFormatting>
  <conditionalFormatting sqref="A893:O894">
    <cfRule type="expression" dxfId="11179" priority="8719" stopIfTrue="1">
      <formula>'\Documents and Settings\srajagop\Application Data\Microsoft\Excel\[P802-15-7_Comment_Entry_Form - Bain.xls]Comment entry'!$M1="A"</formula>
    </cfRule>
    <cfRule type="expression" dxfId="11178" priority="8720" stopIfTrue="1">
      <formula>'\Documents and Settings\srajagop\Application Data\Microsoft\Excel\[P802-15-7_Comment_Entry_Form - Bain.xls]Comment entry'!$M1="C"</formula>
    </cfRule>
    <cfRule type="expression" dxfId="11177" priority="8721" stopIfTrue="1">
      <formula>'\Documents and Settings\srajagop\Application Data\Microsoft\Excel\[P802-15-7_Comment_Entry_Form - Bain.xls]Comment entry'!$M1="W"</formula>
    </cfRule>
  </conditionalFormatting>
  <conditionalFormatting sqref="A893:O893">
    <cfRule type="expression" dxfId="11176" priority="8716" stopIfTrue="1">
      <formula>$R877="A"</formula>
    </cfRule>
    <cfRule type="expression" dxfId="11175" priority="8717" stopIfTrue="1">
      <formula>$R877="C"</formula>
    </cfRule>
    <cfRule type="expression" dxfId="11174" priority="8718" stopIfTrue="1">
      <formula>$R877="W"</formula>
    </cfRule>
  </conditionalFormatting>
  <conditionalFormatting sqref="A894:O894">
    <cfRule type="expression" dxfId="11173" priority="8713" stopIfTrue="1">
      <formula>$R878="A"</formula>
    </cfRule>
    <cfRule type="expression" dxfId="11172" priority="8714" stopIfTrue="1">
      <formula>$R878="C"</formula>
    </cfRule>
    <cfRule type="expression" dxfId="11171" priority="8715" stopIfTrue="1">
      <formula>$R878="W"</formula>
    </cfRule>
  </conditionalFormatting>
  <conditionalFormatting sqref="A894:O894">
    <cfRule type="expression" dxfId="11170" priority="8707" stopIfTrue="1">
      <formula>$R878="A"</formula>
    </cfRule>
    <cfRule type="expression" dxfId="11169" priority="8708" stopIfTrue="1">
      <formula>$R878="C"</formula>
    </cfRule>
    <cfRule type="expression" dxfId="11168" priority="8709" stopIfTrue="1">
      <formula>$R878="W"</formula>
    </cfRule>
  </conditionalFormatting>
  <conditionalFormatting sqref="A895:O895">
    <cfRule type="expression" dxfId="11167" priority="8704" stopIfTrue="1">
      <formula>$R879="A"</formula>
    </cfRule>
    <cfRule type="expression" dxfId="11166" priority="8705" stopIfTrue="1">
      <formula>$R879="C"</formula>
    </cfRule>
    <cfRule type="expression" dxfId="11165" priority="8706" stopIfTrue="1">
      <formula>$R879="W"</formula>
    </cfRule>
  </conditionalFormatting>
  <conditionalFormatting sqref="A895:O895">
    <cfRule type="expression" dxfId="11164" priority="8701" stopIfTrue="1">
      <formula>$R879="A"</formula>
    </cfRule>
    <cfRule type="expression" dxfId="11163" priority="8702" stopIfTrue="1">
      <formula>$R879="C"</formula>
    </cfRule>
    <cfRule type="expression" dxfId="11162" priority="8703" stopIfTrue="1">
      <formula>$R879="W"</formula>
    </cfRule>
  </conditionalFormatting>
  <conditionalFormatting sqref="A895:O895">
    <cfRule type="expression" dxfId="11161" priority="8698" stopIfTrue="1">
      <formula>$R879="A"</formula>
    </cfRule>
    <cfRule type="expression" dxfId="11160" priority="8699" stopIfTrue="1">
      <formula>$R879="C"</formula>
    </cfRule>
    <cfRule type="expression" dxfId="11159" priority="8700" stopIfTrue="1">
      <formula>$R879="W"</formula>
    </cfRule>
  </conditionalFormatting>
  <conditionalFormatting sqref="A895:O895">
    <cfRule type="expression" dxfId="11158" priority="8695" stopIfTrue="1">
      <formula>$R879="A"</formula>
    </cfRule>
    <cfRule type="expression" dxfId="11157" priority="8696" stopIfTrue="1">
      <formula>$R879="C"</formula>
    </cfRule>
    <cfRule type="expression" dxfId="11156" priority="8697" stopIfTrue="1">
      <formula>$R879="W"</formula>
    </cfRule>
  </conditionalFormatting>
  <conditionalFormatting sqref="A896:E896">
    <cfRule type="expression" dxfId="11155" priority="8689" stopIfTrue="1">
      <formula>$R880="A"</formula>
    </cfRule>
    <cfRule type="expression" dxfId="11154" priority="8690" stopIfTrue="1">
      <formula>$R880="C"</formula>
    </cfRule>
    <cfRule type="expression" dxfId="11153" priority="8691" stopIfTrue="1">
      <formula>$R880="W"</formula>
    </cfRule>
  </conditionalFormatting>
  <conditionalFormatting sqref="A896:O896">
    <cfRule type="expression" dxfId="11152" priority="8686" stopIfTrue="1">
      <formula>$R880="A"</formula>
    </cfRule>
    <cfRule type="expression" dxfId="11151" priority="8687" stopIfTrue="1">
      <formula>$R880="C"</formula>
    </cfRule>
    <cfRule type="expression" dxfId="11150" priority="8688" stopIfTrue="1">
      <formula>$R880="W"</formula>
    </cfRule>
  </conditionalFormatting>
  <conditionalFormatting sqref="A896:O896">
    <cfRule type="expression" dxfId="11149" priority="8683" stopIfTrue="1">
      <formula>$R880="A"</formula>
    </cfRule>
    <cfRule type="expression" dxfId="11148" priority="8684" stopIfTrue="1">
      <formula>$R880="C"</formula>
    </cfRule>
    <cfRule type="expression" dxfId="11147" priority="8685" stopIfTrue="1">
      <formula>$R880="W"</formula>
    </cfRule>
  </conditionalFormatting>
  <conditionalFormatting sqref="A897:O897">
    <cfRule type="expression" dxfId="11146" priority="8680" stopIfTrue="1">
      <formula>$R881="A"</formula>
    </cfRule>
    <cfRule type="expression" dxfId="11145" priority="8681" stopIfTrue="1">
      <formula>$R881="C"</formula>
    </cfRule>
    <cfRule type="expression" dxfId="11144" priority="8682" stopIfTrue="1">
      <formula>$R881="W"</formula>
    </cfRule>
  </conditionalFormatting>
  <conditionalFormatting sqref="A897:O897">
    <cfRule type="expression" dxfId="11143" priority="8677" stopIfTrue="1">
      <formula>$R881="A"</formula>
    </cfRule>
    <cfRule type="expression" dxfId="11142" priority="8678" stopIfTrue="1">
      <formula>$R881="C"</formula>
    </cfRule>
    <cfRule type="expression" dxfId="11141" priority="8679" stopIfTrue="1">
      <formula>$R881="W"</formula>
    </cfRule>
  </conditionalFormatting>
  <conditionalFormatting sqref="A897:O897">
    <cfRule type="expression" dxfId="11140" priority="8674" stopIfTrue="1">
      <formula>$R881="A"</formula>
    </cfRule>
    <cfRule type="expression" dxfId="11139" priority="8675" stopIfTrue="1">
      <formula>$R881="C"</formula>
    </cfRule>
    <cfRule type="expression" dxfId="11138" priority="8676" stopIfTrue="1">
      <formula>$R881="W"</formula>
    </cfRule>
  </conditionalFormatting>
  <conditionalFormatting sqref="A897:O897">
    <cfRule type="expression" dxfId="11137" priority="8671" stopIfTrue="1">
      <formula>$R881="A"</formula>
    </cfRule>
    <cfRule type="expression" dxfId="11136" priority="8672" stopIfTrue="1">
      <formula>$R881="C"</formula>
    </cfRule>
    <cfRule type="expression" dxfId="11135" priority="8673" stopIfTrue="1">
      <formula>$R881="W"</formula>
    </cfRule>
  </conditionalFormatting>
  <conditionalFormatting sqref="A898:O898">
    <cfRule type="expression" dxfId="11134" priority="8668" stopIfTrue="1">
      <formula>$R882="A"</formula>
    </cfRule>
    <cfRule type="expression" dxfId="11133" priority="8669" stopIfTrue="1">
      <formula>$R882="C"</formula>
    </cfRule>
    <cfRule type="expression" dxfId="11132" priority="8670" stopIfTrue="1">
      <formula>$R882="W"</formula>
    </cfRule>
  </conditionalFormatting>
  <conditionalFormatting sqref="A898:O898">
    <cfRule type="expression" dxfId="11131" priority="8665" stopIfTrue="1">
      <formula>$R882="A"</formula>
    </cfRule>
    <cfRule type="expression" dxfId="11130" priority="8666" stopIfTrue="1">
      <formula>$R882="C"</formula>
    </cfRule>
    <cfRule type="expression" dxfId="11129" priority="8667" stopIfTrue="1">
      <formula>$R882="W"</formula>
    </cfRule>
  </conditionalFormatting>
  <conditionalFormatting sqref="A898:O898">
    <cfRule type="expression" dxfId="11128" priority="8662" stopIfTrue="1">
      <formula>$R882="A"</formula>
    </cfRule>
    <cfRule type="expression" dxfId="11127" priority="8663" stopIfTrue="1">
      <formula>$R882="C"</formula>
    </cfRule>
    <cfRule type="expression" dxfId="11126" priority="8664" stopIfTrue="1">
      <formula>$R882="W"</formula>
    </cfRule>
  </conditionalFormatting>
  <conditionalFormatting sqref="A898:O898">
    <cfRule type="expression" dxfId="11125" priority="8659" stopIfTrue="1">
      <formula>$R882="A"</formula>
    </cfRule>
    <cfRule type="expression" dxfId="11124" priority="8660" stopIfTrue="1">
      <formula>$R882="C"</formula>
    </cfRule>
    <cfRule type="expression" dxfId="11123" priority="8661" stopIfTrue="1">
      <formula>$R882="W"</formula>
    </cfRule>
  </conditionalFormatting>
  <conditionalFormatting sqref="A899:O899">
    <cfRule type="expression" dxfId="11122" priority="8656" stopIfTrue="1">
      <formula>$R883="A"</formula>
    </cfRule>
    <cfRule type="expression" dxfId="11121" priority="8657" stopIfTrue="1">
      <formula>$R883="C"</formula>
    </cfRule>
    <cfRule type="expression" dxfId="11120" priority="8658" stopIfTrue="1">
      <formula>$R883="W"</formula>
    </cfRule>
  </conditionalFormatting>
  <conditionalFormatting sqref="A899:O899">
    <cfRule type="expression" dxfId="11119" priority="8653" stopIfTrue="1">
      <formula>$R883="A"</formula>
    </cfRule>
    <cfRule type="expression" dxfId="11118" priority="8654" stopIfTrue="1">
      <formula>$R883="C"</formula>
    </cfRule>
    <cfRule type="expression" dxfId="11117" priority="8655" stopIfTrue="1">
      <formula>$R883="W"</formula>
    </cfRule>
  </conditionalFormatting>
  <conditionalFormatting sqref="A899:O899">
    <cfRule type="expression" dxfId="11116" priority="8650" stopIfTrue="1">
      <formula>$R883="A"</formula>
    </cfRule>
    <cfRule type="expression" dxfId="11115" priority="8651" stopIfTrue="1">
      <formula>$R883="C"</formula>
    </cfRule>
    <cfRule type="expression" dxfId="11114" priority="8652" stopIfTrue="1">
      <formula>$R883="W"</formula>
    </cfRule>
  </conditionalFormatting>
  <conditionalFormatting sqref="A899:O899">
    <cfRule type="expression" dxfId="11113" priority="8647" stopIfTrue="1">
      <formula>$R883="A"</formula>
    </cfRule>
    <cfRule type="expression" dxfId="11112" priority="8648" stopIfTrue="1">
      <formula>$R883="C"</formula>
    </cfRule>
    <cfRule type="expression" dxfId="11111" priority="8649" stopIfTrue="1">
      <formula>$R883="W"</formula>
    </cfRule>
  </conditionalFormatting>
  <conditionalFormatting sqref="A900:O900">
    <cfRule type="expression" dxfId="11110" priority="8644" stopIfTrue="1">
      <formula>$R884="A"</formula>
    </cfRule>
    <cfRule type="expression" dxfId="11109" priority="8645" stopIfTrue="1">
      <formula>$R884="C"</formula>
    </cfRule>
    <cfRule type="expression" dxfId="11108" priority="8646" stopIfTrue="1">
      <formula>$R884="W"</formula>
    </cfRule>
  </conditionalFormatting>
  <conditionalFormatting sqref="A900:O900">
    <cfRule type="expression" dxfId="11107" priority="8641" stopIfTrue="1">
      <formula>$R884="A"</formula>
    </cfRule>
    <cfRule type="expression" dxfId="11106" priority="8642" stopIfTrue="1">
      <formula>$R884="C"</formula>
    </cfRule>
    <cfRule type="expression" dxfId="11105" priority="8643" stopIfTrue="1">
      <formula>$R884="W"</formula>
    </cfRule>
  </conditionalFormatting>
  <conditionalFormatting sqref="A900:O900">
    <cfRule type="expression" dxfId="11104" priority="8638" stopIfTrue="1">
      <formula>$R884="A"</formula>
    </cfRule>
    <cfRule type="expression" dxfId="11103" priority="8639" stopIfTrue="1">
      <formula>$R884="C"</formula>
    </cfRule>
    <cfRule type="expression" dxfId="11102" priority="8640" stopIfTrue="1">
      <formula>$R884="W"</formula>
    </cfRule>
  </conditionalFormatting>
  <conditionalFormatting sqref="A900:O900">
    <cfRule type="expression" dxfId="11101" priority="8635" stopIfTrue="1">
      <formula>$R884="A"</formula>
    </cfRule>
    <cfRule type="expression" dxfId="11100" priority="8636" stopIfTrue="1">
      <formula>$R884="C"</formula>
    </cfRule>
    <cfRule type="expression" dxfId="11099" priority="8637" stopIfTrue="1">
      <formula>$R884="W"</formula>
    </cfRule>
  </conditionalFormatting>
  <conditionalFormatting sqref="A901:O901">
    <cfRule type="expression" dxfId="11098" priority="8632" stopIfTrue="1">
      <formula>$R885="A"</formula>
    </cfRule>
    <cfRule type="expression" dxfId="11097" priority="8633" stopIfTrue="1">
      <formula>$R885="C"</formula>
    </cfRule>
    <cfRule type="expression" dxfId="11096" priority="8634" stopIfTrue="1">
      <formula>$R885="W"</formula>
    </cfRule>
  </conditionalFormatting>
  <conditionalFormatting sqref="A901:O901">
    <cfRule type="expression" dxfId="11095" priority="8629" stopIfTrue="1">
      <formula>$R885="A"</formula>
    </cfRule>
    <cfRule type="expression" dxfId="11094" priority="8630" stopIfTrue="1">
      <formula>$R885="C"</formula>
    </cfRule>
    <cfRule type="expression" dxfId="11093" priority="8631" stopIfTrue="1">
      <formula>$R885="W"</formula>
    </cfRule>
  </conditionalFormatting>
  <conditionalFormatting sqref="A901:O901">
    <cfRule type="expression" dxfId="11092" priority="8626" stopIfTrue="1">
      <formula>$R885="A"</formula>
    </cfRule>
    <cfRule type="expression" dxfId="11091" priority="8627" stopIfTrue="1">
      <formula>$R885="C"</formula>
    </cfRule>
    <cfRule type="expression" dxfId="11090" priority="8628" stopIfTrue="1">
      <formula>$R885="W"</formula>
    </cfRule>
  </conditionalFormatting>
  <conditionalFormatting sqref="A901:O901">
    <cfRule type="expression" dxfId="11089" priority="8623" stopIfTrue="1">
      <formula>$R885="A"</formula>
    </cfRule>
    <cfRule type="expression" dxfId="11088" priority="8624" stopIfTrue="1">
      <formula>$R885="C"</formula>
    </cfRule>
    <cfRule type="expression" dxfId="11087" priority="8625" stopIfTrue="1">
      <formula>$R885="W"</formula>
    </cfRule>
  </conditionalFormatting>
  <conditionalFormatting sqref="A902:O902">
    <cfRule type="expression" dxfId="11086" priority="8620" stopIfTrue="1">
      <formula>$R886="A"</formula>
    </cfRule>
    <cfRule type="expression" dxfId="11085" priority="8621" stopIfTrue="1">
      <formula>$R886="C"</formula>
    </cfRule>
    <cfRule type="expression" dxfId="11084" priority="8622" stopIfTrue="1">
      <formula>$R886="W"</formula>
    </cfRule>
  </conditionalFormatting>
  <conditionalFormatting sqref="A902:O902">
    <cfRule type="expression" dxfId="11083" priority="8617" stopIfTrue="1">
      <formula>$R886="A"</formula>
    </cfRule>
    <cfRule type="expression" dxfId="11082" priority="8618" stopIfTrue="1">
      <formula>$R886="C"</formula>
    </cfRule>
    <cfRule type="expression" dxfId="11081" priority="8619" stopIfTrue="1">
      <formula>$R886="W"</formula>
    </cfRule>
  </conditionalFormatting>
  <conditionalFormatting sqref="A902:O902">
    <cfRule type="expression" dxfId="11080" priority="8614" stopIfTrue="1">
      <formula>$R886="A"</formula>
    </cfRule>
    <cfRule type="expression" dxfId="11079" priority="8615" stopIfTrue="1">
      <formula>$R886="C"</formula>
    </cfRule>
    <cfRule type="expression" dxfId="11078" priority="8616" stopIfTrue="1">
      <formula>$R886="W"</formula>
    </cfRule>
  </conditionalFormatting>
  <conditionalFormatting sqref="A902:O902">
    <cfRule type="expression" dxfId="11077" priority="8611" stopIfTrue="1">
      <formula>$R886="A"</formula>
    </cfRule>
    <cfRule type="expression" dxfId="11076" priority="8612" stopIfTrue="1">
      <formula>$R886="C"</formula>
    </cfRule>
    <cfRule type="expression" dxfId="11075" priority="8613" stopIfTrue="1">
      <formula>$R886="W"</formula>
    </cfRule>
  </conditionalFormatting>
  <conditionalFormatting sqref="A903:E903">
    <cfRule type="expression" dxfId="11074" priority="8605" stopIfTrue="1">
      <formula>$R887="A"</formula>
    </cfRule>
    <cfRule type="expression" dxfId="11073" priority="8606" stopIfTrue="1">
      <formula>$R887="C"</formula>
    </cfRule>
    <cfRule type="expression" dxfId="11072" priority="8607" stopIfTrue="1">
      <formula>$R887="W"</formula>
    </cfRule>
  </conditionalFormatting>
  <conditionalFormatting sqref="A903:O903">
    <cfRule type="expression" dxfId="11071" priority="8602" stopIfTrue="1">
      <formula>$R887="A"</formula>
    </cfRule>
    <cfRule type="expression" dxfId="11070" priority="8603" stopIfTrue="1">
      <formula>$R887="C"</formula>
    </cfRule>
    <cfRule type="expression" dxfId="11069" priority="8604" stopIfTrue="1">
      <formula>$R887="W"</formula>
    </cfRule>
  </conditionalFormatting>
  <conditionalFormatting sqref="A903:O903">
    <cfRule type="expression" dxfId="11068" priority="8599" stopIfTrue="1">
      <formula>$R887="A"</formula>
    </cfRule>
    <cfRule type="expression" dxfId="11067" priority="8600" stopIfTrue="1">
      <formula>$R887="C"</formula>
    </cfRule>
    <cfRule type="expression" dxfId="11066" priority="8601" stopIfTrue="1">
      <formula>$R887="W"</formula>
    </cfRule>
  </conditionalFormatting>
  <conditionalFormatting sqref="A904:E904">
    <cfRule type="expression" dxfId="11065" priority="8593" stopIfTrue="1">
      <formula>$R888="A"</formula>
    </cfRule>
    <cfRule type="expression" dxfId="11064" priority="8594" stopIfTrue="1">
      <formula>$R888="C"</formula>
    </cfRule>
    <cfRule type="expression" dxfId="11063" priority="8595" stopIfTrue="1">
      <formula>$R888="W"</formula>
    </cfRule>
  </conditionalFormatting>
  <conditionalFormatting sqref="A904:O904">
    <cfRule type="expression" dxfId="11062" priority="8590" stopIfTrue="1">
      <formula>$R888="A"</formula>
    </cfRule>
    <cfRule type="expression" dxfId="11061" priority="8591" stopIfTrue="1">
      <formula>$R888="C"</formula>
    </cfRule>
    <cfRule type="expression" dxfId="11060" priority="8592" stopIfTrue="1">
      <formula>$R888="W"</formula>
    </cfRule>
  </conditionalFormatting>
  <conditionalFormatting sqref="A904:O904">
    <cfRule type="expression" dxfId="11059" priority="8587" stopIfTrue="1">
      <formula>$R888="A"</formula>
    </cfRule>
    <cfRule type="expression" dxfId="11058" priority="8588" stopIfTrue="1">
      <formula>$R888="C"</formula>
    </cfRule>
    <cfRule type="expression" dxfId="11057" priority="8589" stopIfTrue="1">
      <formula>$R888="W"</formula>
    </cfRule>
  </conditionalFormatting>
  <conditionalFormatting sqref="A905:E905">
    <cfRule type="expression" dxfId="11056" priority="8581" stopIfTrue="1">
      <formula>$R889="A"</formula>
    </cfRule>
    <cfRule type="expression" dxfId="11055" priority="8582" stopIfTrue="1">
      <formula>$R889="C"</formula>
    </cfRule>
    <cfRule type="expression" dxfId="11054" priority="8583" stopIfTrue="1">
      <formula>$R889="W"</formula>
    </cfRule>
  </conditionalFormatting>
  <conditionalFormatting sqref="A905:O905">
    <cfRule type="expression" dxfId="11053" priority="8578" stopIfTrue="1">
      <formula>$R889="A"</formula>
    </cfRule>
    <cfRule type="expression" dxfId="11052" priority="8579" stopIfTrue="1">
      <formula>$R889="C"</formula>
    </cfRule>
    <cfRule type="expression" dxfId="11051" priority="8580" stopIfTrue="1">
      <formula>$R889="W"</formula>
    </cfRule>
  </conditionalFormatting>
  <conditionalFormatting sqref="A905:O905">
    <cfRule type="expression" dxfId="11050" priority="8575" stopIfTrue="1">
      <formula>$R889="A"</formula>
    </cfRule>
    <cfRule type="expression" dxfId="11049" priority="8576" stopIfTrue="1">
      <formula>$R889="C"</formula>
    </cfRule>
    <cfRule type="expression" dxfId="11048" priority="8577" stopIfTrue="1">
      <formula>$R889="W"</formula>
    </cfRule>
  </conditionalFormatting>
  <conditionalFormatting sqref="A906:E906">
    <cfRule type="expression" dxfId="11047" priority="8569" stopIfTrue="1">
      <formula>$R890="A"</formula>
    </cfRule>
    <cfRule type="expression" dxfId="11046" priority="8570" stopIfTrue="1">
      <formula>$R890="C"</formula>
    </cfRule>
    <cfRule type="expression" dxfId="11045" priority="8571" stopIfTrue="1">
      <formula>$R890="W"</formula>
    </cfRule>
  </conditionalFormatting>
  <conditionalFormatting sqref="A906:O906">
    <cfRule type="expression" dxfId="11044" priority="8566" stopIfTrue="1">
      <formula>$R890="A"</formula>
    </cfRule>
    <cfRule type="expression" dxfId="11043" priority="8567" stopIfTrue="1">
      <formula>$R890="C"</formula>
    </cfRule>
    <cfRule type="expression" dxfId="11042" priority="8568" stopIfTrue="1">
      <formula>$R890="W"</formula>
    </cfRule>
  </conditionalFormatting>
  <conditionalFormatting sqref="A906:O906">
    <cfRule type="expression" dxfId="11041" priority="8563" stopIfTrue="1">
      <formula>$R890="A"</formula>
    </cfRule>
    <cfRule type="expression" dxfId="11040" priority="8564" stopIfTrue="1">
      <formula>$R890="C"</formula>
    </cfRule>
    <cfRule type="expression" dxfId="11039" priority="8565" stopIfTrue="1">
      <formula>$R890="W"</formula>
    </cfRule>
  </conditionalFormatting>
  <conditionalFormatting sqref="A907:E907">
    <cfRule type="expression" dxfId="11038" priority="8557" stopIfTrue="1">
      <formula>$R891="A"</formula>
    </cfRule>
    <cfRule type="expression" dxfId="11037" priority="8558" stopIfTrue="1">
      <formula>$R891="C"</formula>
    </cfRule>
    <cfRule type="expression" dxfId="11036" priority="8559" stopIfTrue="1">
      <formula>$R891="W"</formula>
    </cfRule>
  </conditionalFormatting>
  <conditionalFormatting sqref="A907:O907">
    <cfRule type="expression" dxfId="11035" priority="8554" stopIfTrue="1">
      <formula>$R891="A"</formula>
    </cfRule>
    <cfRule type="expression" dxfId="11034" priority="8555" stopIfTrue="1">
      <formula>$R891="C"</formula>
    </cfRule>
    <cfRule type="expression" dxfId="11033" priority="8556" stopIfTrue="1">
      <formula>$R891="W"</formula>
    </cfRule>
  </conditionalFormatting>
  <conditionalFormatting sqref="A907:O907">
    <cfRule type="expression" dxfId="11032" priority="8551" stopIfTrue="1">
      <formula>$R891="A"</formula>
    </cfRule>
    <cfRule type="expression" dxfId="11031" priority="8552" stopIfTrue="1">
      <formula>$R891="C"</formula>
    </cfRule>
    <cfRule type="expression" dxfId="11030" priority="8553" stopIfTrue="1">
      <formula>$R891="W"</formula>
    </cfRule>
  </conditionalFormatting>
  <conditionalFormatting sqref="A908:E908">
    <cfRule type="expression" dxfId="11029" priority="8545" stopIfTrue="1">
      <formula>$R892="A"</formula>
    </cfRule>
    <cfRule type="expression" dxfId="11028" priority="8546" stopIfTrue="1">
      <formula>$R892="C"</formula>
    </cfRule>
    <cfRule type="expression" dxfId="11027" priority="8547" stopIfTrue="1">
      <formula>$R892="W"</formula>
    </cfRule>
  </conditionalFormatting>
  <conditionalFormatting sqref="A908:O908">
    <cfRule type="expression" dxfId="11026" priority="8542" stopIfTrue="1">
      <formula>$R892="A"</formula>
    </cfRule>
    <cfRule type="expression" dxfId="11025" priority="8543" stopIfTrue="1">
      <formula>$R892="C"</formula>
    </cfRule>
    <cfRule type="expression" dxfId="11024" priority="8544" stopIfTrue="1">
      <formula>$R892="W"</formula>
    </cfRule>
  </conditionalFormatting>
  <conditionalFormatting sqref="A908:O908">
    <cfRule type="expression" dxfId="11023" priority="8539" stopIfTrue="1">
      <formula>$R892="A"</formula>
    </cfRule>
    <cfRule type="expression" dxfId="11022" priority="8540" stopIfTrue="1">
      <formula>$R892="C"</formula>
    </cfRule>
    <cfRule type="expression" dxfId="11021" priority="8541" stopIfTrue="1">
      <formula>$R892="W"</formula>
    </cfRule>
  </conditionalFormatting>
  <conditionalFormatting sqref="A909:E909">
    <cfRule type="expression" dxfId="11020" priority="8521" stopIfTrue="1">
      <formula>$R893="A"</formula>
    </cfRule>
    <cfRule type="expression" dxfId="11019" priority="8522" stopIfTrue="1">
      <formula>$R893="C"</formula>
    </cfRule>
    <cfRule type="expression" dxfId="11018" priority="8523" stopIfTrue="1">
      <formula>$R893="W"</formula>
    </cfRule>
  </conditionalFormatting>
  <conditionalFormatting sqref="A909:O909">
    <cfRule type="expression" dxfId="11017" priority="8518" stopIfTrue="1">
      <formula>$R893="A"</formula>
    </cfRule>
    <cfRule type="expression" dxfId="11016" priority="8519" stopIfTrue="1">
      <formula>$R893="C"</formula>
    </cfRule>
    <cfRule type="expression" dxfId="11015" priority="8520" stopIfTrue="1">
      <formula>$R893="W"</formula>
    </cfRule>
  </conditionalFormatting>
  <conditionalFormatting sqref="A909:O909">
    <cfRule type="expression" dxfId="11014" priority="8515" stopIfTrue="1">
      <formula>$R893="A"</formula>
    </cfRule>
    <cfRule type="expression" dxfId="11013" priority="8516" stopIfTrue="1">
      <formula>$R893="C"</formula>
    </cfRule>
    <cfRule type="expression" dxfId="11012" priority="8517" stopIfTrue="1">
      <formula>$R893="W"</formula>
    </cfRule>
  </conditionalFormatting>
  <conditionalFormatting sqref="A910:E910">
    <cfRule type="expression" dxfId="11011" priority="8509" stopIfTrue="1">
      <formula>$R894="A"</formula>
    </cfRule>
    <cfRule type="expression" dxfId="11010" priority="8510" stopIfTrue="1">
      <formula>$R894="C"</formula>
    </cfRule>
    <cfRule type="expression" dxfId="11009" priority="8511" stopIfTrue="1">
      <formula>$R894="W"</formula>
    </cfRule>
  </conditionalFormatting>
  <conditionalFormatting sqref="A910:O910">
    <cfRule type="expression" dxfId="11008" priority="8506" stopIfTrue="1">
      <formula>$R894="A"</formula>
    </cfRule>
    <cfRule type="expression" dxfId="11007" priority="8507" stopIfTrue="1">
      <formula>$R894="C"</formula>
    </cfRule>
    <cfRule type="expression" dxfId="11006" priority="8508" stopIfTrue="1">
      <formula>$R894="W"</formula>
    </cfRule>
  </conditionalFormatting>
  <conditionalFormatting sqref="A910:O910">
    <cfRule type="expression" dxfId="11005" priority="8503" stopIfTrue="1">
      <formula>$R894="A"</formula>
    </cfRule>
    <cfRule type="expression" dxfId="11004" priority="8504" stopIfTrue="1">
      <formula>$R894="C"</formula>
    </cfRule>
    <cfRule type="expression" dxfId="11003" priority="8505" stopIfTrue="1">
      <formula>$R894="W"</formula>
    </cfRule>
  </conditionalFormatting>
  <conditionalFormatting sqref="A911:E911">
    <cfRule type="expression" dxfId="11002" priority="8497" stopIfTrue="1">
      <formula>$R895="A"</formula>
    </cfRule>
    <cfRule type="expression" dxfId="11001" priority="8498" stopIfTrue="1">
      <formula>$R895="C"</formula>
    </cfRule>
    <cfRule type="expression" dxfId="11000" priority="8499" stopIfTrue="1">
      <formula>$R895="W"</formula>
    </cfRule>
  </conditionalFormatting>
  <conditionalFormatting sqref="A911:G911">
    <cfRule type="expression" dxfId="10999" priority="8491" stopIfTrue="1">
      <formula>$R895="A"</formula>
    </cfRule>
    <cfRule type="expression" dxfId="10998" priority="8492" stopIfTrue="1">
      <formula>$R895="C"</formula>
    </cfRule>
    <cfRule type="expression" dxfId="10997" priority="8493" stopIfTrue="1">
      <formula>$R895="W"</formula>
    </cfRule>
  </conditionalFormatting>
  <conditionalFormatting sqref="A911:G911">
    <cfRule type="expression" dxfId="10996" priority="8485" stopIfTrue="1">
      <formula>$R895="A"</formula>
    </cfRule>
    <cfRule type="expression" dxfId="10995" priority="8486" stopIfTrue="1">
      <formula>$R895="C"</formula>
    </cfRule>
    <cfRule type="expression" dxfId="10994" priority="8487" stopIfTrue="1">
      <formula>$R895="W"</formula>
    </cfRule>
  </conditionalFormatting>
  <conditionalFormatting sqref="A912:E912">
    <cfRule type="expression" dxfId="10993" priority="8479" stopIfTrue="1">
      <formula>$R896="A"</formula>
    </cfRule>
    <cfRule type="expression" dxfId="10992" priority="8480" stopIfTrue="1">
      <formula>$R896="C"</formula>
    </cfRule>
    <cfRule type="expression" dxfId="10991" priority="8481" stopIfTrue="1">
      <formula>$R896="W"</formula>
    </cfRule>
  </conditionalFormatting>
  <conditionalFormatting sqref="A912:G912">
    <cfRule type="expression" dxfId="10990" priority="8473" stopIfTrue="1">
      <formula>$R896="A"</formula>
    </cfRule>
    <cfRule type="expression" dxfId="10989" priority="8474" stopIfTrue="1">
      <formula>$R896="C"</formula>
    </cfRule>
    <cfRule type="expression" dxfId="10988" priority="8475" stopIfTrue="1">
      <formula>$R896="W"</formula>
    </cfRule>
  </conditionalFormatting>
  <conditionalFormatting sqref="A912:G912">
    <cfRule type="expression" dxfId="10987" priority="8467" stopIfTrue="1">
      <formula>$R896="A"</formula>
    </cfRule>
    <cfRule type="expression" dxfId="10986" priority="8468" stopIfTrue="1">
      <formula>$R896="C"</formula>
    </cfRule>
    <cfRule type="expression" dxfId="10985" priority="8469" stopIfTrue="1">
      <formula>$R896="W"</formula>
    </cfRule>
  </conditionalFormatting>
  <conditionalFormatting sqref="A914:E914">
    <cfRule type="expression" dxfId="10984" priority="8443" stopIfTrue="1">
      <formula>$R898="A"</formula>
    </cfRule>
    <cfRule type="expression" dxfId="10983" priority="8444" stopIfTrue="1">
      <formula>$R898="C"</formula>
    </cfRule>
    <cfRule type="expression" dxfId="10982" priority="8445" stopIfTrue="1">
      <formula>$R898="W"</formula>
    </cfRule>
  </conditionalFormatting>
  <conditionalFormatting sqref="A914:G914">
    <cfRule type="expression" dxfId="10981" priority="8437" stopIfTrue="1">
      <formula>$R898="A"</formula>
    </cfRule>
    <cfRule type="expression" dxfId="10980" priority="8438" stopIfTrue="1">
      <formula>$R898="C"</formula>
    </cfRule>
    <cfRule type="expression" dxfId="10979" priority="8439" stopIfTrue="1">
      <formula>$R898="W"</formula>
    </cfRule>
  </conditionalFormatting>
  <conditionalFormatting sqref="A914:G914">
    <cfRule type="expression" dxfId="10978" priority="8431" stopIfTrue="1">
      <formula>$R898="A"</formula>
    </cfRule>
    <cfRule type="expression" dxfId="10977" priority="8432" stopIfTrue="1">
      <formula>$R898="C"</formula>
    </cfRule>
    <cfRule type="expression" dxfId="10976" priority="8433" stopIfTrue="1">
      <formula>$R898="W"</formula>
    </cfRule>
  </conditionalFormatting>
  <conditionalFormatting sqref="A916:O916">
    <cfRule type="expression" dxfId="10975" priority="8407" stopIfTrue="1">
      <formula>$R900="A"</formula>
    </cfRule>
    <cfRule type="expression" dxfId="10974" priority="8408" stopIfTrue="1">
      <formula>$R900="C"</formula>
    </cfRule>
    <cfRule type="expression" dxfId="10973" priority="8409" stopIfTrue="1">
      <formula>$R900="W"</formula>
    </cfRule>
  </conditionalFormatting>
  <conditionalFormatting sqref="A917:O917">
    <cfRule type="expression" dxfId="10972" priority="8404" stopIfTrue="1">
      <formula>$R901="A"</formula>
    </cfRule>
    <cfRule type="expression" dxfId="10971" priority="8405" stopIfTrue="1">
      <formula>$R901="C"</formula>
    </cfRule>
    <cfRule type="expression" dxfId="10970" priority="8406" stopIfTrue="1">
      <formula>$R901="W"</formula>
    </cfRule>
  </conditionalFormatting>
  <conditionalFormatting sqref="A917:O917">
    <cfRule type="expression" dxfId="10969" priority="8401" stopIfTrue="1">
      <formula>$R901="A"</formula>
    </cfRule>
    <cfRule type="expression" dxfId="10968" priority="8402" stopIfTrue="1">
      <formula>$R901="C"</formula>
    </cfRule>
    <cfRule type="expression" dxfId="10967" priority="8403" stopIfTrue="1">
      <formula>$R901="W"</formula>
    </cfRule>
  </conditionalFormatting>
  <conditionalFormatting sqref="A917:O917">
    <cfRule type="expression" dxfId="10966" priority="8398" stopIfTrue="1">
      <formula>$R901="A"</formula>
    </cfRule>
    <cfRule type="expression" dxfId="10965" priority="8399" stopIfTrue="1">
      <formula>$R901="C"</formula>
    </cfRule>
    <cfRule type="expression" dxfId="10964" priority="8400" stopIfTrue="1">
      <formula>$R901="W"</formula>
    </cfRule>
  </conditionalFormatting>
  <conditionalFormatting sqref="A917:O917">
    <cfRule type="expression" dxfId="10963" priority="8395" stopIfTrue="1">
      <formula>$R901="A"</formula>
    </cfRule>
    <cfRule type="expression" dxfId="10962" priority="8396" stopIfTrue="1">
      <formula>$R901="C"</formula>
    </cfRule>
    <cfRule type="expression" dxfId="10961" priority="8397" stopIfTrue="1">
      <formula>$R901="W"</formula>
    </cfRule>
  </conditionalFormatting>
  <conditionalFormatting sqref="G859:G861 A859:E862 A859:B885 C876:C885 B605 B256 B260 B263:B264 B266 B269 B273 B326:B330 B332 B336 B341 B405 B430:B431 B434 B438:B439 B442:B445 B447 B450:B455 B457 B464 B476 B495 B507:B508 B510 M859:M861 E859:E885 C859:D874 D862:G885 B680 B682 B685:B693 B695:B699 B701 B703 B705:B706 B711 B717:B718 B724 B787:B788 B792 B794 B797:B798 B808:B810 B812 B814:B827 B832:B835 B838:B839 B841:B843 B845 B847 B851 B858">
    <cfRule type="expression" dxfId="10960" priority="8389" stopIfTrue="1">
      <formula>$R776="A"</formula>
    </cfRule>
    <cfRule type="expression" dxfId="10959" priority="8390" stopIfTrue="1">
      <formula>$R776="C"</formula>
    </cfRule>
    <cfRule type="expression" dxfId="10958" priority="8391" stopIfTrue="1">
      <formula>$R776="W"</formula>
    </cfRule>
  </conditionalFormatting>
  <conditionalFormatting sqref="A886:E917">
    <cfRule type="expression" dxfId="10957" priority="8383" stopIfTrue="1">
      <formula>$R1406="A"</formula>
    </cfRule>
    <cfRule type="expression" dxfId="10956" priority="8384" stopIfTrue="1">
      <formula>$R1406="C"</formula>
    </cfRule>
    <cfRule type="expression" dxfId="10955" priority="8385" stopIfTrue="1">
      <formula>$R1406="W"</formula>
    </cfRule>
  </conditionalFormatting>
  <conditionalFormatting sqref="A886:E917">
    <cfRule type="expression" dxfId="10954" priority="8377" stopIfTrue="1">
      <formula>$R1406="A"</formula>
    </cfRule>
    <cfRule type="expression" dxfId="10953" priority="8378" stopIfTrue="1">
      <formula>$R1406="C"</formula>
    </cfRule>
    <cfRule type="expression" dxfId="10952" priority="8379" stopIfTrue="1">
      <formula>$R1406="W"</formula>
    </cfRule>
  </conditionalFormatting>
  <conditionalFormatting sqref="A858:O858">
    <cfRule type="expression" dxfId="10951" priority="8374" stopIfTrue="1">
      <formula>$R874="A"</formula>
    </cfRule>
    <cfRule type="expression" dxfId="10950" priority="8375" stopIfTrue="1">
      <formula>$R874="C"</formula>
    </cfRule>
    <cfRule type="expression" dxfId="10949" priority="8376" stopIfTrue="1">
      <formula>$R874="W"</formula>
    </cfRule>
  </conditionalFormatting>
  <conditionalFormatting sqref="A858:E858">
    <cfRule type="expression" dxfId="10948" priority="8368" stopIfTrue="1">
      <formula>$R844="A"</formula>
    </cfRule>
    <cfRule type="expression" dxfId="10947" priority="8369" stopIfTrue="1">
      <formula>$R844="C"</formula>
    </cfRule>
    <cfRule type="expression" dxfId="10946" priority="8370" stopIfTrue="1">
      <formula>$R844="W"</formula>
    </cfRule>
  </conditionalFormatting>
  <conditionalFormatting sqref="A858:E858">
    <cfRule type="expression" dxfId="10945" priority="8365" stopIfTrue="1">
      <formula>$R844="A"</formula>
    </cfRule>
    <cfRule type="expression" dxfId="10944" priority="8366" stopIfTrue="1">
      <formula>$R844="C"</formula>
    </cfRule>
    <cfRule type="expression" dxfId="10943" priority="8367" stopIfTrue="1">
      <formula>$R844="W"</formula>
    </cfRule>
  </conditionalFormatting>
  <conditionalFormatting sqref="A858:E858">
    <cfRule type="expression" dxfId="10942" priority="8362" stopIfTrue="1">
      <formula>$R844="A"</formula>
    </cfRule>
    <cfRule type="expression" dxfId="10941" priority="8363" stopIfTrue="1">
      <formula>$R844="C"</formula>
    </cfRule>
    <cfRule type="expression" dxfId="10940" priority="8364" stopIfTrue="1">
      <formula>$R844="W"</formula>
    </cfRule>
  </conditionalFormatting>
  <conditionalFormatting sqref="A858:E858">
    <cfRule type="expression" dxfId="10939" priority="8359" stopIfTrue="1">
      <formula>$R844="A"</formula>
    </cfRule>
    <cfRule type="expression" dxfId="10938" priority="8360" stopIfTrue="1">
      <formula>$R844="C"</formula>
    </cfRule>
    <cfRule type="expression" dxfId="10937" priority="8361" stopIfTrue="1">
      <formula>$R844="W"</formula>
    </cfRule>
  </conditionalFormatting>
  <conditionalFormatting sqref="G862:G885 C862:C874 C876:C917 B605 B256 B260 B263:B264 B266 B269 B273 B326:B330 B332 B336 B341 B405 B430:B431 B434 B438:B439 B442:B445 B447 B450:B455 B457 B464 B476 B495 B507:B508 B510 M862:M885 B860:B917 A862:B917 D862:E917 B680 B682 B685:B693 B695:B699 B701 B703 B705:B706 B711 B717:B718 B724 B787:B788 B792 B794 B797:B798 B808:B810 B812 B814:B827 B832:B835 B838:B839 B841:B843 B845 B847 B851 B858">
    <cfRule type="expression" dxfId="10936" priority="9340" stopIfTrue="1">
      <formula>$R775="A"</formula>
    </cfRule>
    <cfRule type="expression" dxfId="10935" priority="9341" stopIfTrue="1">
      <formula>$R775="C"</formula>
    </cfRule>
    <cfRule type="expression" dxfId="10934" priority="9342" stopIfTrue="1">
      <formula>$R775="W"</formula>
    </cfRule>
  </conditionalFormatting>
  <conditionalFormatting sqref="A861:E861">
    <cfRule type="expression" dxfId="10933" priority="8356" stopIfTrue="1">
      <formula>$R848="A"</formula>
    </cfRule>
    <cfRule type="expression" dxfId="10932" priority="8357" stopIfTrue="1">
      <formula>$R848="C"</formula>
    </cfRule>
    <cfRule type="expression" dxfId="10931" priority="8358" stopIfTrue="1">
      <formula>$R848="W"</formula>
    </cfRule>
  </conditionalFormatting>
  <conditionalFormatting sqref="A861:O861">
    <cfRule type="expression" dxfId="10930" priority="8350" stopIfTrue="1">
      <formula>$R878="A"</formula>
    </cfRule>
    <cfRule type="expression" dxfId="10929" priority="8351" stopIfTrue="1">
      <formula>$R878="C"</formula>
    </cfRule>
    <cfRule type="expression" dxfId="10928" priority="8352" stopIfTrue="1">
      <formula>$R878="W"</formula>
    </cfRule>
  </conditionalFormatting>
  <conditionalFormatting sqref="A113:E119">
    <cfRule type="expression" dxfId="10927" priority="8347" stopIfTrue="1">
      <formula>$R113="A"</formula>
    </cfRule>
    <cfRule type="expression" dxfId="10926" priority="8348" stopIfTrue="1">
      <formula>$R113="C"</formula>
    </cfRule>
    <cfRule type="expression" dxfId="10925" priority="8349" stopIfTrue="1">
      <formula>$R113="W"</formula>
    </cfRule>
  </conditionalFormatting>
  <conditionalFormatting sqref="A113:O114 A475:B475 D475 A116:O116 A115:E119">
    <cfRule type="expression" dxfId="10924" priority="8344" stopIfTrue="1">
      <formula>$R126="A"</formula>
    </cfRule>
    <cfRule type="expression" dxfId="10923" priority="8345" stopIfTrue="1">
      <formula>$R126="C"</formula>
    </cfRule>
    <cfRule type="expression" dxfId="10922" priority="8346" stopIfTrue="1">
      <formula>$R126="W"</formula>
    </cfRule>
  </conditionalFormatting>
  <conditionalFormatting sqref="A115:E115">
    <cfRule type="expression" dxfId="10921" priority="8341" stopIfTrue="1">
      <formula>$R115="A"</formula>
    </cfRule>
    <cfRule type="expression" dxfId="10920" priority="8342" stopIfTrue="1">
      <formula>$R115="C"</formula>
    </cfRule>
    <cfRule type="expression" dxfId="10919" priority="8343" stopIfTrue="1">
      <formula>$R115="W"</formula>
    </cfRule>
  </conditionalFormatting>
  <conditionalFormatting sqref="A115:O115">
    <cfRule type="expression" dxfId="10918" priority="8338" stopIfTrue="1">
      <formula>$R128="A"</formula>
    </cfRule>
    <cfRule type="expression" dxfId="10917" priority="8339" stopIfTrue="1">
      <formula>$R128="C"</formula>
    </cfRule>
    <cfRule type="expression" dxfId="10916" priority="8340" stopIfTrue="1">
      <formula>$R128="W"</formula>
    </cfRule>
  </conditionalFormatting>
  <conditionalFormatting sqref="A115:E118">
    <cfRule type="expression" dxfId="10915" priority="8335" stopIfTrue="1">
      <formula>$R114="A"</formula>
    </cfRule>
    <cfRule type="expression" dxfId="10914" priority="8336" stopIfTrue="1">
      <formula>$R114="C"</formula>
    </cfRule>
    <cfRule type="expression" dxfId="10913" priority="8337" stopIfTrue="1">
      <formula>$R114="W"</formula>
    </cfRule>
  </conditionalFormatting>
  <conditionalFormatting sqref="A115:O118 A403:B403 D403">
    <cfRule type="expression" dxfId="10912" priority="8332" stopIfTrue="1">
      <formula>$R127="A"</formula>
    </cfRule>
    <cfRule type="expression" dxfId="10911" priority="8333" stopIfTrue="1">
      <formula>$R127="C"</formula>
    </cfRule>
    <cfRule type="expression" dxfId="10910" priority="8334" stopIfTrue="1">
      <formula>$R127="W"</formula>
    </cfRule>
  </conditionalFormatting>
  <conditionalFormatting sqref="A115:E118">
    <cfRule type="expression" dxfId="10909" priority="9547" stopIfTrue="1">
      <formula>$R649="A"</formula>
    </cfRule>
    <cfRule type="expression" dxfId="10908" priority="9548" stopIfTrue="1">
      <formula>$R649="C"</formula>
    </cfRule>
    <cfRule type="expression" dxfId="10907" priority="9549" stopIfTrue="1">
      <formula>$R649="W"</formula>
    </cfRule>
  </conditionalFormatting>
  <conditionalFormatting sqref="A114:E119">
    <cfRule type="expression" dxfId="10906" priority="8329" stopIfTrue="1">
      <formula>$R115="A"</formula>
    </cfRule>
    <cfRule type="expression" dxfId="10905" priority="8330" stopIfTrue="1">
      <formula>$R115="C"</formula>
    </cfRule>
    <cfRule type="expression" dxfId="10904" priority="8331" stopIfTrue="1">
      <formula>$R115="W"</formula>
    </cfRule>
  </conditionalFormatting>
  <conditionalFormatting sqref="A114:O114 A115:E119">
    <cfRule type="expression" dxfId="10903" priority="8326" stopIfTrue="1">
      <formula>$R128="A"</formula>
    </cfRule>
    <cfRule type="expression" dxfId="10902" priority="8327" stopIfTrue="1">
      <formula>$R128="C"</formula>
    </cfRule>
    <cfRule type="expression" dxfId="10901" priority="8328" stopIfTrue="1">
      <formula>$R128="W"</formula>
    </cfRule>
  </conditionalFormatting>
  <conditionalFormatting sqref="A114:E114">
    <cfRule type="expression" dxfId="10900" priority="8323" stopIfTrue="1">
      <formula>$R114="A"</formula>
    </cfRule>
    <cfRule type="expression" dxfId="10899" priority="8324" stopIfTrue="1">
      <formula>$R114="C"</formula>
    </cfRule>
    <cfRule type="expression" dxfId="10898" priority="8325" stopIfTrue="1">
      <formula>$R114="W"</formula>
    </cfRule>
  </conditionalFormatting>
  <conditionalFormatting sqref="A114:E114">
    <cfRule type="expression" dxfId="10897" priority="8320" stopIfTrue="1">
      <formula>$R127="A"</formula>
    </cfRule>
    <cfRule type="expression" dxfId="10896" priority="8321" stopIfTrue="1">
      <formula>$R127="C"</formula>
    </cfRule>
    <cfRule type="expression" dxfId="10895" priority="8322" stopIfTrue="1">
      <formula>$R127="W"</formula>
    </cfRule>
  </conditionalFormatting>
  <conditionalFormatting sqref="A117:E118">
    <cfRule type="expression" dxfId="10894" priority="8317" stopIfTrue="1">
      <formula>$R119="A"</formula>
    </cfRule>
    <cfRule type="expression" dxfId="10893" priority="8318" stopIfTrue="1">
      <formula>$R119="C"</formula>
    </cfRule>
    <cfRule type="expression" dxfId="10892" priority="8319" stopIfTrue="1">
      <formula>$R119="W"</formula>
    </cfRule>
  </conditionalFormatting>
  <conditionalFormatting sqref="A117:O118">
    <cfRule type="expression" dxfId="10891" priority="8314" stopIfTrue="1">
      <formula>$R132="A"</formula>
    </cfRule>
    <cfRule type="expression" dxfId="10890" priority="8315" stopIfTrue="1">
      <formula>$R132="C"</formula>
    </cfRule>
    <cfRule type="expression" dxfId="10889" priority="8316" stopIfTrue="1">
      <formula>$R132="W"</formula>
    </cfRule>
  </conditionalFormatting>
  <conditionalFormatting sqref="A117:E118">
    <cfRule type="expression" dxfId="10888" priority="10207" stopIfTrue="1">
      <formula>$R115="A"</formula>
    </cfRule>
    <cfRule type="expression" dxfId="10887" priority="10208" stopIfTrue="1">
      <formula>$R115="C"</formula>
    </cfRule>
    <cfRule type="expression" dxfId="10886" priority="10209" stopIfTrue="1">
      <formula>$R115="W"</formula>
    </cfRule>
  </conditionalFormatting>
  <conditionalFormatting sqref="A117:O118 D402 A402:B403 A403:E403">
    <cfRule type="expression" dxfId="10885" priority="10213" stopIfTrue="1">
      <formula>$R128="A"</formula>
    </cfRule>
    <cfRule type="expression" dxfId="10884" priority="10214" stopIfTrue="1">
      <formula>$R128="C"</formula>
    </cfRule>
    <cfRule type="expression" dxfId="10883" priority="10215" stopIfTrue="1">
      <formula>$R128="W"</formula>
    </cfRule>
  </conditionalFormatting>
  <conditionalFormatting sqref="A116:E116">
    <cfRule type="expression" dxfId="10882" priority="8293" stopIfTrue="1">
      <formula>$R121="A"</formula>
    </cfRule>
    <cfRule type="expression" dxfId="10881" priority="8294" stopIfTrue="1">
      <formula>$R121="C"</formula>
    </cfRule>
    <cfRule type="expression" dxfId="10880" priority="8295" stopIfTrue="1">
      <formula>$R121="W"</formula>
    </cfRule>
  </conditionalFormatting>
  <conditionalFormatting sqref="A116:O116">
    <cfRule type="expression" dxfId="10879" priority="8287" stopIfTrue="1">
      <formula>$R134="A"</formula>
    </cfRule>
    <cfRule type="expression" dxfId="10878" priority="8288" stopIfTrue="1">
      <formula>$R134="C"</formula>
    </cfRule>
    <cfRule type="expression" dxfId="10877" priority="8289" stopIfTrue="1">
      <formula>$R134="W"</formula>
    </cfRule>
  </conditionalFormatting>
  <conditionalFormatting sqref="A115:E119">
    <cfRule type="expression" dxfId="10876" priority="8284" stopIfTrue="1">
      <formula>$R115="A"</formula>
    </cfRule>
    <cfRule type="expression" dxfId="10875" priority="8285" stopIfTrue="1">
      <formula>$R115="C"</formula>
    </cfRule>
    <cfRule type="expression" dxfId="10874" priority="8286" stopIfTrue="1">
      <formula>$R115="W"</formula>
    </cfRule>
  </conditionalFormatting>
  <conditionalFormatting sqref="A115:E119">
    <cfRule type="expression" dxfId="10873" priority="8281" stopIfTrue="1">
      <formula>$R128="A"</formula>
    </cfRule>
    <cfRule type="expression" dxfId="10872" priority="8282" stopIfTrue="1">
      <formula>$R128="C"</formula>
    </cfRule>
    <cfRule type="expression" dxfId="10871" priority="8283" stopIfTrue="1">
      <formula>$R128="W"</formula>
    </cfRule>
  </conditionalFormatting>
  <conditionalFormatting sqref="A234:O234">
    <cfRule type="expression" dxfId="10870" priority="8278" stopIfTrue="1">
      <formula>$R259="A"</formula>
    </cfRule>
    <cfRule type="expression" dxfId="10869" priority="8279" stopIfTrue="1">
      <formula>$R259="C"</formula>
    </cfRule>
    <cfRule type="expression" dxfId="10868" priority="8280" stopIfTrue="1">
      <formula>$R259="W"</formula>
    </cfRule>
  </conditionalFormatting>
  <conditionalFormatting sqref="A234:E234">
    <cfRule type="expression" dxfId="10867" priority="8272" stopIfTrue="1">
      <formula>$R240="A"</formula>
    </cfRule>
    <cfRule type="expression" dxfId="10866" priority="8273" stopIfTrue="1">
      <formula>$R240="C"</formula>
    </cfRule>
    <cfRule type="expression" dxfId="10865" priority="8274" stopIfTrue="1">
      <formula>$R240="W"</formula>
    </cfRule>
  </conditionalFormatting>
  <conditionalFormatting sqref="A272:E272">
    <cfRule type="expression" dxfId="10864" priority="8269" stopIfTrue="1">
      <formula>$R279="A"</formula>
    </cfRule>
    <cfRule type="expression" dxfId="10863" priority="8270" stopIfTrue="1">
      <formula>$R279="C"</formula>
    </cfRule>
    <cfRule type="expression" dxfId="10862" priority="8271" stopIfTrue="1">
      <formula>$R279="W"</formula>
    </cfRule>
  </conditionalFormatting>
  <conditionalFormatting sqref="A272:O272">
    <cfRule type="expression" dxfId="10861" priority="8266" stopIfTrue="1">
      <formula>$R299="A"</formula>
    </cfRule>
    <cfRule type="expression" dxfId="10860" priority="8267" stopIfTrue="1">
      <formula>$R299="C"</formula>
    </cfRule>
    <cfRule type="expression" dxfId="10859" priority="8268" stopIfTrue="1">
      <formula>$R299="W"</formula>
    </cfRule>
  </conditionalFormatting>
  <conditionalFormatting sqref="A340:E340">
    <cfRule type="expression" dxfId="10858" priority="8260" stopIfTrue="1">
      <formula>$R348="A"</formula>
    </cfRule>
    <cfRule type="expression" dxfId="10857" priority="8261" stopIfTrue="1">
      <formula>$R348="C"</formula>
    </cfRule>
    <cfRule type="expression" dxfId="10856" priority="8262" stopIfTrue="1">
      <formula>$R348="W"</formula>
    </cfRule>
  </conditionalFormatting>
  <conditionalFormatting sqref="A340:O340">
    <cfRule type="expression" dxfId="10855" priority="8257" stopIfTrue="1">
      <formula>$R370="A"</formula>
    </cfRule>
    <cfRule type="expression" dxfId="10854" priority="8258" stopIfTrue="1">
      <formula>$R370="C"</formula>
    </cfRule>
    <cfRule type="expression" dxfId="10853" priority="8259" stopIfTrue="1">
      <formula>$R370="W"</formula>
    </cfRule>
  </conditionalFormatting>
  <conditionalFormatting sqref="A343:O343">
    <cfRule type="expression" dxfId="10852" priority="8251" stopIfTrue="1">
      <formula>$R374="A"</formula>
    </cfRule>
    <cfRule type="expression" dxfId="10851" priority="8252" stopIfTrue="1">
      <formula>$R374="C"</formula>
    </cfRule>
    <cfRule type="expression" dxfId="10850" priority="8253" stopIfTrue="1">
      <formula>$R374="W"</formula>
    </cfRule>
  </conditionalFormatting>
  <conditionalFormatting sqref="A343:E343">
    <cfRule type="expression" dxfId="10849" priority="8248" stopIfTrue="1">
      <formula>$R352="A"</formula>
    </cfRule>
    <cfRule type="expression" dxfId="10848" priority="8249" stopIfTrue="1">
      <formula>$R352="C"</formula>
    </cfRule>
    <cfRule type="expression" dxfId="10847" priority="8250" stopIfTrue="1">
      <formula>$R352="W"</formula>
    </cfRule>
  </conditionalFormatting>
  <conditionalFormatting sqref="A343:E343">
    <cfRule type="expression" dxfId="10846" priority="8242" stopIfTrue="1">
      <formula>$R351="A"</formula>
    </cfRule>
    <cfRule type="expression" dxfId="10845" priority="8243" stopIfTrue="1">
      <formula>$R351="C"</formula>
    </cfRule>
    <cfRule type="expression" dxfId="10844" priority="8244" stopIfTrue="1">
      <formula>$R351="W"</formula>
    </cfRule>
  </conditionalFormatting>
  <conditionalFormatting sqref="A343:E343">
    <cfRule type="expression" dxfId="10843" priority="8239" stopIfTrue="1">
      <formula>$R373="A"</formula>
    </cfRule>
    <cfRule type="expression" dxfId="10842" priority="8240" stopIfTrue="1">
      <formula>$R373="C"</formula>
    </cfRule>
    <cfRule type="expression" dxfId="10841" priority="8241" stopIfTrue="1">
      <formula>$R373="W"</formula>
    </cfRule>
  </conditionalFormatting>
  <conditionalFormatting sqref="A345:E345 A403:B403 D403">
    <cfRule type="expression" dxfId="10840" priority="8233" stopIfTrue="1">
      <formula>$R355="A"</formula>
    </cfRule>
    <cfRule type="expression" dxfId="10839" priority="8234" stopIfTrue="1">
      <formula>$R355="C"</formula>
    </cfRule>
    <cfRule type="expression" dxfId="10838" priority="8235" stopIfTrue="1">
      <formula>$R355="W"</formula>
    </cfRule>
  </conditionalFormatting>
  <conditionalFormatting sqref="A345:O345 A403:B403 D403">
    <cfRule type="expression" dxfId="10837" priority="8230" stopIfTrue="1">
      <formula>$R377="A"</formula>
    </cfRule>
    <cfRule type="expression" dxfId="10836" priority="8231" stopIfTrue="1">
      <formula>$R377="C"</formula>
    </cfRule>
    <cfRule type="expression" dxfId="10835" priority="8232" stopIfTrue="1">
      <formula>$R377="W"</formula>
    </cfRule>
  </conditionalFormatting>
  <conditionalFormatting sqref="A402:E402">
    <cfRule type="expression" dxfId="10834" priority="8224" stopIfTrue="1">
      <formula>$R413="A"</formula>
    </cfRule>
    <cfRule type="expression" dxfId="10833" priority="8225" stopIfTrue="1">
      <formula>$R413="C"</formula>
    </cfRule>
    <cfRule type="expression" dxfId="10832" priority="8226" stopIfTrue="1">
      <formula>$R413="W"</formula>
    </cfRule>
  </conditionalFormatting>
  <conditionalFormatting sqref="A402:O403">
    <cfRule type="expression" dxfId="10831" priority="8221" stopIfTrue="1">
      <formula>$R435="A"</formula>
    </cfRule>
    <cfRule type="expression" dxfId="10830" priority="8222" stopIfTrue="1">
      <formula>$R435="C"</formula>
    </cfRule>
    <cfRule type="expression" dxfId="10829" priority="8223" stopIfTrue="1">
      <formula>$R435="W"</formula>
    </cfRule>
  </conditionalFormatting>
  <conditionalFormatting sqref="A403:E403">
    <cfRule type="expression" dxfId="10828" priority="8215" stopIfTrue="1">
      <formula>$R415="A"</formula>
    </cfRule>
    <cfRule type="expression" dxfId="10827" priority="8216" stopIfTrue="1">
      <formula>$R415="C"</formula>
    </cfRule>
    <cfRule type="expression" dxfId="10826" priority="8217" stopIfTrue="1">
      <formula>$R415="W"</formula>
    </cfRule>
  </conditionalFormatting>
  <conditionalFormatting sqref="A403:O403">
    <cfRule type="expression" dxfId="10825" priority="8212" stopIfTrue="1">
      <formula>$R437="A"</formula>
    </cfRule>
    <cfRule type="expression" dxfId="10824" priority="8213" stopIfTrue="1">
      <formula>$R437="C"</formula>
    </cfRule>
    <cfRule type="expression" dxfId="10823" priority="8214" stopIfTrue="1">
      <formula>$R437="W"</formula>
    </cfRule>
  </conditionalFormatting>
  <conditionalFormatting sqref="A403:E403">
    <cfRule type="expression" dxfId="10822" priority="8206" stopIfTrue="1">
      <formula>$R414="A"</formula>
    </cfRule>
    <cfRule type="expression" dxfId="10821" priority="8207" stopIfTrue="1">
      <formula>$R414="C"</formula>
    </cfRule>
    <cfRule type="expression" dxfId="10820" priority="8208" stopIfTrue="1">
      <formula>$R414="W"</formula>
    </cfRule>
  </conditionalFormatting>
  <conditionalFormatting sqref="A403:E403">
    <cfRule type="expression" dxfId="10819" priority="8203" stopIfTrue="1">
      <formula>$R436="A"</formula>
    </cfRule>
    <cfRule type="expression" dxfId="10818" priority="8204" stopIfTrue="1">
      <formula>$R436="C"</formula>
    </cfRule>
    <cfRule type="expression" dxfId="10817" priority="8205" stopIfTrue="1">
      <formula>$R436="W"</formula>
    </cfRule>
  </conditionalFormatting>
  <conditionalFormatting sqref="A403:E403">
    <cfRule type="expression" dxfId="10816" priority="8197" stopIfTrue="1">
      <formula>$R413="A"</formula>
    </cfRule>
    <cfRule type="expression" dxfId="10815" priority="8198" stopIfTrue="1">
      <formula>$R413="C"</formula>
    </cfRule>
    <cfRule type="expression" dxfId="10814" priority="8199" stopIfTrue="1">
      <formula>$R413="W"</formula>
    </cfRule>
  </conditionalFormatting>
  <conditionalFormatting sqref="A403:E403">
    <cfRule type="expression" dxfId="10813" priority="8194" stopIfTrue="1">
      <formula>$R435="A"</formula>
    </cfRule>
    <cfRule type="expression" dxfId="10812" priority="8195" stopIfTrue="1">
      <formula>$R435="C"</formula>
    </cfRule>
    <cfRule type="expression" dxfId="10811" priority="8196" stopIfTrue="1">
      <formula>$R435="W"</formula>
    </cfRule>
  </conditionalFormatting>
  <conditionalFormatting sqref="H812:O856 P464:Q464 C473:C475 B605 A404:B475 C404:C470 R461:R462 P470:Q470 P460:Q462 P425:Q425 P440:Q440 P444:Q458 P473:Q474 P488:Q494 A375:Q375 D404:O475 B256 B260 B263:B264 B266 B269 B273 B326:B330 B332 B336 B341 B476 B495 B507:B508 B510 A812:G858 A812:E865 B680 B682 B685:B693 B695:B699 B701 B703 B705:B706 B711 B717:B718 B724 B787:B788 B792 B794 B797:B798 B808:B810">
    <cfRule type="expression" dxfId="10810" priority="10306" stopIfTrue="1">
      <formula>$R778="A"</formula>
    </cfRule>
    <cfRule type="expression" dxfId="10809" priority="10307" stopIfTrue="1">
      <formula>$R778="C"</formula>
    </cfRule>
    <cfRule type="expression" dxfId="10808" priority="10308" stopIfTrue="1">
      <formula>$R778="W"</formula>
    </cfRule>
  </conditionalFormatting>
  <conditionalFormatting sqref="L475:O475 A475:H475">
    <cfRule type="expression" dxfId="10807" priority="8188" stopIfTrue="1">
      <formula>$R514="A"</formula>
    </cfRule>
    <cfRule type="expression" dxfId="10806" priority="8189" stopIfTrue="1">
      <formula>$R514="C"</formula>
    </cfRule>
    <cfRule type="expression" dxfId="10805" priority="8190" stopIfTrue="1">
      <formula>$R514="W"</formula>
    </cfRule>
  </conditionalFormatting>
  <conditionalFormatting sqref="A475:E475">
    <cfRule type="expression" dxfId="10804" priority="8185" stopIfTrue="1">
      <formula>$R488="A"</formula>
    </cfRule>
    <cfRule type="expression" dxfId="10803" priority="8186" stopIfTrue="1">
      <formula>$R488="C"</formula>
    </cfRule>
    <cfRule type="expression" dxfId="10802" priority="8187" stopIfTrue="1">
      <formula>$R488="W"</formula>
    </cfRule>
  </conditionalFormatting>
  <conditionalFormatting sqref="P12:Q30 Q32:Q34">
    <cfRule type="expression" dxfId="10801" priority="8179" stopIfTrue="1">
      <formula>$R547="A"</formula>
    </cfRule>
    <cfRule type="expression" dxfId="10800" priority="8180" stopIfTrue="1">
      <formula>$R547="C"</formula>
    </cfRule>
    <cfRule type="expression" dxfId="10799" priority="8181" stopIfTrue="1">
      <formula>$R547="W"</formula>
    </cfRule>
  </conditionalFormatting>
  <conditionalFormatting sqref="P230">
    <cfRule type="expression" dxfId="10798" priority="8170" stopIfTrue="1">
      <formula>$R759="A"</formula>
    </cfRule>
    <cfRule type="expression" dxfId="10797" priority="8171" stopIfTrue="1">
      <formula>$R759="C"</formula>
    </cfRule>
    <cfRule type="expression" dxfId="10796" priority="8172" stopIfTrue="1">
      <formula>$R759="W"</formula>
    </cfRule>
  </conditionalFormatting>
  <conditionalFormatting sqref="P247:Q283">
    <cfRule type="expression" dxfId="2630" priority="8167" stopIfTrue="1">
      <formula>$R775="A"</formula>
    </cfRule>
    <cfRule type="expression" dxfId="2629" priority="8168" stopIfTrue="1">
      <formula>$R775="C"</formula>
    </cfRule>
    <cfRule type="expression" dxfId="2628" priority="8169" stopIfTrue="1">
      <formula>$R775="W"</formula>
    </cfRule>
  </conditionalFormatting>
  <conditionalFormatting sqref="P459:R459">
    <cfRule type="expression" dxfId="10795" priority="8158" stopIfTrue="1">
      <formula>$R981="A"</formula>
    </cfRule>
    <cfRule type="expression" dxfId="10794" priority="8159" stopIfTrue="1">
      <formula>$R981="C"</formula>
    </cfRule>
    <cfRule type="expression" dxfId="10793" priority="8160" stopIfTrue="1">
      <formula>$R981="W"</formula>
    </cfRule>
  </conditionalFormatting>
  <conditionalFormatting sqref="P463:Q463">
    <cfRule type="expression" dxfId="10792" priority="8152" stopIfTrue="1">
      <formula>$R985="A"</formula>
    </cfRule>
    <cfRule type="expression" dxfId="10791" priority="8153" stopIfTrue="1">
      <formula>$R985="C"</formula>
    </cfRule>
    <cfRule type="expression" dxfId="10790" priority="8154" stopIfTrue="1">
      <formula>$R985="W"</formula>
    </cfRule>
  </conditionalFormatting>
  <conditionalFormatting sqref="P465:Q465">
    <cfRule type="expression" dxfId="10789" priority="8146" stopIfTrue="1">
      <formula>$R987="A"</formula>
    </cfRule>
    <cfRule type="expression" dxfId="10788" priority="8147" stopIfTrue="1">
      <formula>$R987="C"</formula>
    </cfRule>
    <cfRule type="expression" dxfId="10787" priority="8148" stopIfTrue="1">
      <formula>$R987="W"</formula>
    </cfRule>
  </conditionalFormatting>
  <conditionalFormatting sqref="P466:Q466">
    <cfRule type="expression" dxfId="10786" priority="8140" stopIfTrue="1">
      <formula>$R988="A"</formula>
    </cfRule>
    <cfRule type="expression" dxfId="10785" priority="8141" stopIfTrue="1">
      <formula>$R988="C"</formula>
    </cfRule>
    <cfRule type="expression" dxfId="10784" priority="8142" stopIfTrue="1">
      <formula>$R988="W"</formula>
    </cfRule>
  </conditionalFormatting>
  <conditionalFormatting sqref="P467:Q467">
    <cfRule type="expression" dxfId="10783" priority="8134" stopIfTrue="1">
      <formula>$R989="A"</formula>
    </cfRule>
    <cfRule type="expression" dxfId="10782" priority="8135" stopIfTrue="1">
      <formula>$R989="C"</formula>
    </cfRule>
    <cfRule type="expression" dxfId="10781" priority="8136" stopIfTrue="1">
      <formula>$R989="W"</formula>
    </cfRule>
  </conditionalFormatting>
  <conditionalFormatting sqref="P468:Q468">
    <cfRule type="expression" dxfId="10780" priority="8128" stopIfTrue="1">
      <formula>$R990="A"</formula>
    </cfRule>
    <cfRule type="expression" dxfId="10779" priority="8129" stopIfTrue="1">
      <formula>$R990="C"</formula>
    </cfRule>
    <cfRule type="expression" dxfId="10778" priority="8130" stopIfTrue="1">
      <formula>$R990="W"</formula>
    </cfRule>
  </conditionalFormatting>
  <conditionalFormatting sqref="P469:Q469">
    <cfRule type="expression" dxfId="10777" priority="8122" stopIfTrue="1">
      <formula>$R991="A"</formula>
    </cfRule>
    <cfRule type="expression" dxfId="10776" priority="8123" stopIfTrue="1">
      <formula>$R991="C"</formula>
    </cfRule>
    <cfRule type="expression" dxfId="10775" priority="8124" stopIfTrue="1">
      <formula>$R991="W"</formula>
    </cfRule>
  </conditionalFormatting>
  <conditionalFormatting sqref="R469">
    <cfRule type="expression" dxfId="10774" priority="8116" stopIfTrue="1">
      <formula>$R991="A"</formula>
    </cfRule>
    <cfRule type="expression" dxfId="10773" priority="8117" stopIfTrue="1">
      <formula>$R991="C"</formula>
    </cfRule>
    <cfRule type="expression" dxfId="10772" priority="8118" stopIfTrue="1">
      <formula>$R991="W"</formula>
    </cfRule>
  </conditionalFormatting>
  <conditionalFormatting sqref="R466">
    <cfRule type="expression" dxfId="10771" priority="8110" stopIfTrue="1">
      <formula>$R988="A"</formula>
    </cfRule>
    <cfRule type="expression" dxfId="10770" priority="8111" stopIfTrue="1">
      <formula>$R988="C"</formula>
    </cfRule>
    <cfRule type="expression" dxfId="10769" priority="8112" stopIfTrue="1">
      <formula>$R988="W"</formula>
    </cfRule>
  </conditionalFormatting>
  <conditionalFormatting sqref="P471:Q472">
    <cfRule type="expression" dxfId="10768" priority="8104" stopIfTrue="1">
      <formula>$R993="A"</formula>
    </cfRule>
    <cfRule type="expression" dxfId="10767" priority="8105" stopIfTrue="1">
      <formula>$R993="C"</formula>
    </cfRule>
    <cfRule type="expression" dxfId="10766" priority="8106" stopIfTrue="1">
      <formula>$R993="W"</formula>
    </cfRule>
  </conditionalFormatting>
  <conditionalFormatting sqref="P474:Q474">
    <cfRule type="expression" dxfId="10765" priority="8098" stopIfTrue="1">
      <formula>$R996="A"</formula>
    </cfRule>
    <cfRule type="expression" dxfId="10764" priority="8099" stopIfTrue="1">
      <formula>$R996="C"</formula>
    </cfRule>
    <cfRule type="expression" dxfId="10763" priority="8100" stopIfTrue="1">
      <formula>$R996="W"</formula>
    </cfRule>
  </conditionalFormatting>
  <conditionalFormatting sqref="P476:Q476">
    <cfRule type="expression" dxfId="10762" priority="8092" stopIfTrue="1">
      <formula>$R998="A"</formula>
    </cfRule>
    <cfRule type="expression" dxfId="10761" priority="8093" stopIfTrue="1">
      <formula>$R998="C"</formula>
    </cfRule>
    <cfRule type="expression" dxfId="10760" priority="8094" stopIfTrue="1">
      <formula>$R998="W"</formula>
    </cfRule>
  </conditionalFormatting>
  <conditionalFormatting sqref="P478:Q478">
    <cfRule type="expression" dxfId="10759" priority="8086" stopIfTrue="1">
      <formula>$R1000="A"</formula>
    </cfRule>
    <cfRule type="expression" dxfId="10758" priority="8087" stopIfTrue="1">
      <formula>$R1000="C"</formula>
    </cfRule>
    <cfRule type="expression" dxfId="10757" priority="8088" stopIfTrue="1">
      <formula>$R1000="W"</formula>
    </cfRule>
  </conditionalFormatting>
  <conditionalFormatting sqref="P480:Q480">
    <cfRule type="expression" dxfId="10756" priority="8080" stopIfTrue="1">
      <formula>$R1002="A"</formula>
    </cfRule>
    <cfRule type="expression" dxfId="10755" priority="8081" stopIfTrue="1">
      <formula>$R1002="C"</formula>
    </cfRule>
    <cfRule type="expression" dxfId="10754" priority="8082" stopIfTrue="1">
      <formula>$R1002="W"</formula>
    </cfRule>
  </conditionalFormatting>
  <conditionalFormatting sqref="P482:Q482">
    <cfRule type="expression" dxfId="10753" priority="8074" stopIfTrue="1">
      <formula>$R1004="A"</formula>
    </cfRule>
    <cfRule type="expression" dxfId="10752" priority="8075" stopIfTrue="1">
      <formula>$R1004="C"</formula>
    </cfRule>
    <cfRule type="expression" dxfId="10751" priority="8076" stopIfTrue="1">
      <formula>$R1004="W"</formula>
    </cfRule>
  </conditionalFormatting>
  <conditionalFormatting sqref="P484:Q484">
    <cfRule type="expression" dxfId="10750" priority="8068" stopIfTrue="1">
      <formula>$R1006="A"</formula>
    </cfRule>
    <cfRule type="expression" dxfId="10749" priority="8069" stopIfTrue="1">
      <formula>$R1006="C"</formula>
    </cfRule>
    <cfRule type="expression" dxfId="10748" priority="8070" stopIfTrue="1">
      <formula>$R1006="W"</formula>
    </cfRule>
  </conditionalFormatting>
  <conditionalFormatting sqref="P487:Q487">
    <cfRule type="expression" dxfId="10747" priority="8062" stopIfTrue="1">
      <formula>$R1009="A"</formula>
    </cfRule>
    <cfRule type="expression" dxfId="10746" priority="8063" stopIfTrue="1">
      <formula>$R1009="C"</formula>
    </cfRule>
    <cfRule type="expression" dxfId="10745" priority="8064" stopIfTrue="1">
      <formula>$R1009="W"</formula>
    </cfRule>
  </conditionalFormatting>
  <conditionalFormatting sqref="P488:Q488">
    <cfRule type="expression" dxfId="10744" priority="8056" stopIfTrue="1">
      <formula>$R1010="A"</formula>
    </cfRule>
    <cfRule type="expression" dxfId="10743" priority="8057" stopIfTrue="1">
      <formula>$R1010="C"</formula>
    </cfRule>
    <cfRule type="expression" dxfId="10742" priority="8058" stopIfTrue="1">
      <formula>$R1010="W"</formula>
    </cfRule>
  </conditionalFormatting>
  <conditionalFormatting sqref="P489:Q489">
    <cfRule type="expression" dxfId="10741" priority="8050" stopIfTrue="1">
      <formula>$R1011="A"</formula>
    </cfRule>
    <cfRule type="expression" dxfId="10740" priority="8051" stopIfTrue="1">
      <formula>$R1011="C"</formula>
    </cfRule>
    <cfRule type="expression" dxfId="10739" priority="8052" stopIfTrue="1">
      <formula>$R1011="W"</formula>
    </cfRule>
  </conditionalFormatting>
  <conditionalFormatting sqref="P490:Q490">
    <cfRule type="expression" dxfId="10738" priority="8044" stopIfTrue="1">
      <formula>$R1012="A"</formula>
    </cfRule>
    <cfRule type="expression" dxfId="10737" priority="8045" stopIfTrue="1">
      <formula>$R1012="C"</formula>
    </cfRule>
    <cfRule type="expression" dxfId="10736" priority="8046" stopIfTrue="1">
      <formula>$R1012="W"</formula>
    </cfRule>
  </conditionalFormatting>
  <conditionalFormatting sqref="P491:Q491">
    <cfRule type="expression" dxfId="10735" priority="8038" stopIfTrue="1">
      <formula>$R1013="A"</formula>
    </cfRule>
    <cfRule type="expression" dxfId="10734" priority="8039" stopIfTrue="1">
      <formula>$R1013="C"</formula>
    </cfRule>
    <cfRule type="expression" dxfId="10733" priority="8040" stopIfTrue="1">
      <formula>$R1013="W"</formula>
    </cfRule>
  </conditionalFormatting>
  <conditionalFormatting sqref="P493:Q493">
    <cfRule type="expression" dxfId="10732" priority="8032" stopIfTrue="1">
      <formula>$R1015="A"</formula>
    </cfRule>
    <cfRule type="expression" dxfId="10731" priority="8033" stopIfTrue="1">
      <formula>$R1015="C"</formula>
    </cfRule>
    <cfRule type="expression" dxfId="10730" priority="8034" stopIfTrue="1">
      <formula>$R1015="W"</formula>
    </cfRule>
  </conditionalFormatting>
  <conditionalFormatting sqref="P504:Q504">
    <cfRule type="expression" dxfId="10729" priority="8026" stopIfTrue="1">
      <formula>$R1026="A"</formula>
    </cfRule>
    <cfRule type="expression" dxfId="10728" priority="8027" stopIfTrue="1">
      <formula>$R1026="C"</formula>
    </cfRule>
    <cfRule type="expression" dxfId="10727" priority="8028" stopIfTrue="1">
      <formula>$R1026="W"</formula>
    </cfRule>
  </conditionalFormatting>
  <conditionalFormatting sqref="R520">
    <cfRule type="expression" dxfId="10726" priority="8002" stopIfTrue="1">
      <formula>$R1041="A"</formula>
    </cfRule>
    <cfRule type="expression" dxfId="10725" priority="8003" stopIfTrue="1">
      <formula>$R1041="C"</formula>
    </cfRule>
    <cfRule type="expression" dxfId="10724" priority="8004" stopIfTrue="1">
      <formula>$R1041="W"</formula>
    </cfRule>
  </conditionalFormatting>
  <conditionalFormatting sqref="R526">
    <cfRule type="expression" dxfId="10723" priority="7996" stopIfTrue="1">
      <formula>$R1047="A"</formula>
    </cfRule>
    <cfRule type="expression" dxfId="10722" priority="7997" stopIfTrue="1">
      <formula>$R1047="C"</formula>
    </cfRule>
    <cfRule type="expression" dxfId="10721" priority="7998" stopIfTrue="1">
      <formula>$R1047="W"</formula>
    </cfRule>
  </conditionalFormatting>
  <conditionalFormatting sqref="R544">
    <cfRule type="expression" dxfId="10720" priority="7990" stopIfTrue="1">
      <formula>$R1065="A"</formula>
    </cfRule>
    <cfRule type="expression" dxfId="10719" priority="7991" stopIfTrue="1">
      <formula>$R1065="C"</formula>
    </cfRule>
    <cfRule type="expression" dxfId="10718" priority="7992" stopIfTrue="1">
      <formula>$R1065="W"</formula>
    </cfRule>
  </conditionalFormatting>
  <conditionalFormatting sqref="P346:Q347">
    <cfRule type="expression" dxfId="10717" priority="7987" stopIfTrue="1">
      <formula>$R870="A"</formula>
    </cfRule>
    <cfRule type="expression" dxfId="10716" priority="7988" stopIfTrue="1">
      <formula>$R870="C"</formula>
    </cfRule>
    <cfRule type="expression" dxfId="10715" priority="7989" stopIfTrue="1">
      <formula>$R870="W"</formula>
    </cfRule>
  </conditionalFormatting>
  <conditionalFormatting sqref="P284:Q284">
    <cfRule type="expression" dxfId="10714" priority="7984" stopIfTrue="1">
      <formula>$R811="A"</formula>
    </cfRule>
    <cfRule type="expression" dxfId="10713" priority="7985" stopIfTrue="1">
      <formula>$R811="C"</formula>
    </cfRule>
    <cfRule type="expression" dxfId="10712" priority="7986" stopIfTrue="1">
      <formula>$R811="W"</formula>
    </cfRule>
  </conditionalFormatting>
  <conditionalFormatting sqref="P311:Q320">
    <cfRule type="expression" dxfId="10711" priority="7981" stopIfTrue="1">
      <formula>$R838="A"</formula>
    </cfRule>
    <cfRule type="expression" dxfId="10710" priority="7982" stopIfTrue="1">
      <formula>$R838="C"</formula>
    </cfRule>
    <cfRule type="expression" dxfId="10709" priority="7983" stopIfTrue="1">
      <formula>$R838="W"</formula>
    </cfRule>
  </conditionalFormatting>
  <conditionalFormatting sqref="P280:Q280">
    <cfRule type="expression" dxfId="10708" priority="7978" stopIfTrue="1">
      <formula>$R808="A"</formula>
    </cfRule>
    <cfRule type="expression" dxfId="10707" priority="7979" stopIfTrue="1">
      <formula>$R808="C"</formula>
    </cfRule>
    <cfRule type="expression" dxfId="10706" priority="7980" stopIfTrue="1">
      <formula>$R808="W"</formula>
    </cfRule>
  </conditionalFormatting>
  <conditionalFormatting sqref="P311:Q320">
    <cfRule type="expression" dxfId="10705" priority="7975" stopIfTrue="1">
      <formula>$R838="A"</formula>
    </cfRule>
    <cfRule type="expression" dxfId="10704" priority="7976" stopIfTrue="1">
      <formula>$R838="C"</formula>
    </cfRule>
    <cfRule type="expression" dxfId="10703" priority="7977" stopIfTrue="1">
      <formula>$R838="W"</formula>
    </cfRule>
  </conditionalFormatting>
  <conditionalFormatting sqref="P281:Q281">
    <cfRule type="expression" dxfId="10702" priority="7963" stopIfTrue="1">
      <formula>$R809="A"</formula>
    </cfRule>
    <cfRule type="expression" dxfId="10701" priority="7964" stopIfTrue="1">
      <formula>$R809="C"</formula>
    </cfRule>
    <cfRule type="expression" dxfId="10700" priority="7965" stopIfTrue="1">
      <formula>$R809="W"</formula>
    </cfRule>
  </conditionalFormatting>
  <conditionalFormatting sqref="P282:Q282">
    <cfRule type="expression" dxfId="10699" priority="7957" stopIfTrue="1">
      <formula>$R810="A"</formula>
    </cfRule>
    <cfRule type="expression" dxfId="10698" priority="7958" stopIfTrue="1">
      <formula>$R810="C"</formula>
    </cfRule>
    <cfRule type="expression" dxfId="10697" priority="7959" stopIfTrue="1">
      <formula>$R810="W"</formula>
    </cfRule>
  </conditionalFormatting>
  <conditionalFormatting sqref="P283:Q283">
    <cfRule type="expression" dxfId="10696" priority="7951" stopIfTrue="1">
      <formula>$R811="A"</formula>
    </cfRule>
    <cfRule type="expression" dxfId="10695" priority="7952" stopIfTrue="1">
      <formula>$R811="C"</formula>
    </cfRule>
    <cfRule type="expression" dxfId="10694" priority="7953" stopIfTrue="1">
      <formula>$R811="W"</formula>
    </cfRule>
  </conditionalFormatting>
  <conditionalFormatting sqref="P285:Q285">
    <cfRule type="expression" dxfId="10693" priority="7945" stopIfTrue="1">
      <formula>$R813="A"</formula>
    </cfRule>
    <cfRule type="expression" dxfId="10692" priority="7946" stopIfTrue="1">
      <formula>$R813="C"</formula>
    </cfRule>
    <cfRule type="expression" dxfId="10691" priority="7947" stopIfTrue="1">
      <formula>$R813="W"</formula>
    </cfRule>
  </conditionalFormatting>
  <conditionalFormatting sqref="P289:Q289">
    <cfRule type="expression" dxfId="10690" priority="7939" stopIfTrue="1">
      <formula>$R816="A"</formula>
    </cfRule>
    <cfRule type="expression" dxfId="10689" priority="7940" stopIfTrue="1">
      <formula>$R816="C"</formula>
    </cfRule>
    <cfRule type="expression" dxfId="10688" priority="7941" stopIfTrue="1">
      <formula>$R816="W"</formula>
    </cfRule>
  </conditionalFormatting>
  <conditionalFormatting sqref="P321:Q321">
    <cfRule type="expression" dxfId="10687" priority="7933" stopIfTrue="1">
      <formula>$R848="A"</formula>
    </cfRule>
    <cfRule type="expression" dxfId="10686" priority="7934" stopIfTrue="1">
      <formula>$R848="C"</formula>
    </cfRule>
    <cfRule type="expression" dxfId="10685" priority="7935" stopIfTrue="1">
      <formula>$R848="W"</formula>
    </cfRule>
  </conditionalFormatting>
  <conditionalFormatting sqref="P321:Q321">
    <cfRule type="expression" dxfId="10684" priority="7930" stopIfTrue="1">
      <formula>$R848="A"</formula>
    </cfRule>
    <cfRule type="expression" dxfId="10683" priority="7931" stopIfTrue="1">
      <formula>$R848="C"</formula>
    </cfRule>
    <cfRule type="expression" dxfId="10682" priority="7932" stopIfTrue="1">
      <formula>$R848="W"</formula>
    </cfRule>
  </conditionalFormatting>
  <conditionalFormatting sqref="P322:Q322">
    <cfRule type="expression" dxfId="10681" priority="7924" stopIfTrue="1">
      <formula>$R849="A"</formula>
    </cfRule>
    <cfRule type="expression" dxfId="10680" priority="7925" stopIfTrue="1">
      <formula>$R849="C"</formula>
    </cfRule>
    <cfRule type="expression" dxfId="10679" priority="7926" stopIfTrue="1">
      <formula>$R849="W"</formula>
    </cfRule>
  </conditionalFormatting>
  <conditionalFormatting sqref="P322:Q322">
    <cfRule type="expression" dxfId="10678" priority="7921" stopIfTrue="1">
      <formula>$R849="A"</formula>
    </cfRule>
    <cfRule type="expression" dxfId="10677" priority="7922" stopIfTrue="1">
      <formula>$R849="C"</formula>
    </cfRule>
    <cfRule type="expression" dxfId="10676" priority="7923" stopIfTrue="1">
      <formula>$R849="W"</formula>
    </cfRule>
  </conditionalFormatting>
  <conditionalFormatting sqref="P325:Q325">
    <cfRule type="expression" dxfId="10675" priority="7915" stopIfTrue="1">
      <formula>$R852="A"</formula>
    </cfRule>
    <cfRule type="expression" dxfId="10674" priority="7916" stopIfTrue="1">
      <formula>$R852="C"</formula>
    </cfRule>
    <cfRule type="expression" dxfId="10673" priority="7917" stopIfTrue="1">
      <formula>$R852="W"</formula>
    </cfRule>
  </conditionalFormatting>
  <conditionalFormatting sqref="P326:Q326">
    <cfRule type="expression" dxfId="10672" priority="7909" stopIfTrue="1">
      <formula>$R853="A"</formula>
    </cfRule>
    <cfRule type="expression" dxfId="10671" priority="7910" stopIfTrue="1">
      <formula>$R853="C"</formula>
    </cfRule>
    <cfRule type="expression" dxfId="10670" priority="7911" stopIfTrue="1">
      <formula>$R853="W"</formula>
    </cfRule>
  </conditionalFormatting>
  <conditionalFormatting sqref="P327:Q327">
    <cfRule type="expression" dxfId="10669" priority="7903" stopIfTrue="1">
      <formula>$R854="A"</formula>
    </cfRule>
    <cfRule type="expression" dxfId="10668" priority="7904" stopIfTrue="1">
      <formula>$R854="C"</formula>
    </cfRule>
    <cfRule type="expression" dxfId="10667" priority="7905" stopIfTrue="1">
      <formula>$R854="W"</formula>
    </cfRule>
  </conditionalFormatting>
  <conditionalFormatting sqref="P328:Q328">
    <cfRule type="expression" dxfId="10666" priority="7897" stopIfTrue="1">
      <formula>$R855="A"</formula>
    </cfRule>
    <cfRule type="expression" dxfId="10665" priority="7898" stopIfTrue="1">
      <formula>$R855="C"</formula>
    </cfRule>
    <cfRule type="expression" dxfId="10664" priority="7899" stopIfTrue="1">
      <formula>$R855="W"</formula>
    </cfRule>
  </conditionalFormatting>
  <conditionalFormatting sqref="A331:O331">
    <cfRule type="expression" dxfId="10663" priority="10321" stopIfTrue="1">
      <formula>#REF!="A"</formula>
    </cfRule>
    <cfRule type="expression" dxfId="10662" priority="10322" stopIfTrue="1">
      <formula>#REF!="C"</formula>
    </cfRule>
    <cfRule type="expression" dxfId="10661" priority="10323" stopIfTrue="1">
      <formula>#REF!="W"</formula>
    </cfRule>
  </conditionalFormatting>
  <conditionalFormatting sqref="P476:Q476">
    <cfRule type="expression" dxfId="10660" priority="7873" stopIfTrue="1">
      <formula>$R1000="A"</formula>
    </cfRule>
    <cfRule type="expression" dxfId="10659" priority="7874" stopIfTrue="1">
      <formula>$R1000="C"</formula>
    </cfRule>
    <cfRule type="expression" dxfId="10658" priority="7875" stopIfTrue="1">
      <formula>$R1000="W"</formula>
    </cfRule>
  </conditionalFormatting>
  <conditionalFormatting sqref="P413:Q414">
    <cfRule type="expression" dxfId="10657" priority="7864" stopIfTrue="1">
      <formula>$R935="A"</formula>
    </cfRule>
    <cfRule type="expression" dxfId="10656" priority="7865" stopIfTrue="1">
      <formula>$R935="C"</formula>
    </cfRule>
    <cfRule type="expression" dxfId="10655" priority="7866" stopIfTrue="1">
      <formula>$R935="W"</formula>
    </cfRule>
  </conditionalFormatting>
  <conditionalFormatting sqref="R573">
    <cfRule type="expression" dxfId="10654" priority="7855" stopIfTrue="1">
      <formula>$R1094="A"</formula>
    </cfRule>
    <cfRule type="expression" dxfId="10653" priority="7856" stopIfTrue="1">
      <formula>$R1094="C"</formula>
    </cfRule>
    <cfRule type="expression" dxfId="10652" priority="7857" stopIfTrue="1">
      <formula>$R1094="W"</formula>
    </cfRule>
  </conditionalFormatting>
  <conditionalFormatting sqref="R575">
    <cfRule type="expression" dxfId="10651" priority="7849" stopIfTrue="1">
      <formula>$R1096="A"</formula>
    </cfRule>
    <cfRule type="expression" dxfId="10650" priority="7850" stopIfTrue="1">
      <formula>$R1096="C"</formula>
    </cfRule>
    <cfRule type="expression" dxfId="10649" priority="7851" stopIfTrue="1">
      <formula>$R1096="W"</formula>
    </cfRule>
  </conditionalFormatting>
  <conditionalFormatting sqref="R683">
    <cfRule type="expression" dxfId="10648" priority="7822" stopIfTrue="1">
      <formula>$R1204="A"</formula>
    </cfRule>
    <cfRule type="expression" dxfId="10647" priority="7823" stopIfTrue="1">
      <formula>$R1204="C"</formula>
    </cfRule>
    <cfRule type="expression" dxfId="10646" priority="7824" stopIfTrue="1">
      <formula>$R1204="W"</formula>
    </cfRule>
  </conditionalFormatting>
  <conditionalFormatting sqref="P285:Q285">
    <cfRule type="expression" dxfId="10645" priority="7819" stopIfTrue="1">
      <formula>$R813="A"</formula>
    </cfRule>
    <cfRule type="expression" dxfId="10644" priority="7820" stopIfTrue="1">
      <formula>$R813="C"</formula>
    </cfRule>
    <cfRule type="expression" dxfId="10643" priority="7821" stopIfTrue="1">
      <formula>$R813="W"</formula>
    </cfRule>
  </conditionalFormatting>
  <conditionalFormatting sqref="P290:Q290">
    <cfRule type="expression" dxfId="10642" priority="7813" stopIfTrue="1">
      <formula>$R818="A"</formula>
    </cfRule>
    <cfRule type="expression" dxfId="10641" priority="7814" stopIfTrue="1">
      <formula>$R818="C"</formula>
    </cfRule>
    <cfRule type="expression" dxfId="10640" priority="7815" stopIfTrue="1">
      <formula>$R818="W"</formula>
    </cfRule>
  </conditionalFormatting>
  <conditionalFormatting sqref="P300:Q300">
    <cfRule type="expression" dxfId="10639" priority="7807" stopIfTrue="1">
      <formula>$R828="A"</formula>
    </cfRule>
    <cfRule type="expression" dxfId="10638" priority="7808" stopIfTrue="1">
      <formula>$R828="C"</formula>
    </cfRule>
    <cfRule type="expression" dxfId="10637" priority="7809" stopIfTrue="1">
      <formula>$R828="W"</formula>
    </cfRule>
  </conditionalFormatting>
  <conditionalFormatting sqref="P304:Q304">
    <cfRule type="expression" dxfId="10636" priority="7801" stopIfTrue="1">
      <formula>$R832="A"</formula>
    </cfRule>
    <cfRule type="expression" dxfId="10635" priority="7802" stopIfTrue="1">
      <formula>$R832="C"</formula>
    </cfRule>
    <cfRule type="expression" dxfId="10634" priority="7803" stopIfTrue="1">
      <formula>$R832="W"</formula>
    </cfRule>
  </conditionalFormatting>
  <conditionalFormatting sqref="P307:Q308">
    <cfRule type="expression" dxfId="10633" priority="7795" stopIfTrue="1">
      <formula>$R835="A"</formula>
    </cfRule>
    <cfRule type="expression" dxfId="10632" priority="7796" stopIfTrue="1">
      <formula>$R835="C"</formula>
    </cfRule>
    <cfRule type="expression" dxfId="10631" priority="7797" stopIfTrue="1">
      <formula>$R835="W"</formula>
    </cfRule>
  </conditionalFormatting>
  <conditionalFormatting sqref="P310:Q310">
    <cfRule type="expression" dxfId="10630" priority="7789" stopIfTrue="1">
      <formula>$R838="A"</formula>
    </cfRule>
    <cfRule type="expression" dxfId="10629" priority="7790" stopIfTrue="1">
      <formula>$R838="C"</formula>
    </cfRule>
    <cfRule type="expression" dxfId="10628" priority="7791" stopIfTrue="1">
      <formula>$R838="W"</formula>
    </cfRule>
  </conditionalFormatting>
  <conditionalFormatting sqref="P312:Q312">
    <cfRule type="expression" dxfId="10627" priority="7783" stopIfTrue="1">
      <formula>$R840="A"</formula>
    </cfRule>
    <cfRule type="expression" dxfId="10626" priority="7784" stopIfTrue="1">
      <formula>$R840="C"</formula>
    </cfRule>
    <cfRule type="expression" dxfId="10625" priority="7785" stopIfTrue="1">
      <formula>$R840="W"</formula>
    </cfRule>
  </conditionalFormatting>
  <conditionalFormatting sqref="P324:Q325">
    <cfRule type="expression" dxfId="10624" priority="7777" stopIfTrue="1">
      <formula>$R852="A"</formula>
    </cfRule>
    <cfRule type="expression" dxfId="10623" priority="7778" stopIfTrue="1">
      <formula>$R852="C"</formula>
    </cfRule>
    <cfRule type="expression" dxfId="10622" priority="7779" stopIfTrue="1">
      <formula>$R852="W"</formula>
    </cfRule>
  </conditionalFormatting>
  <conditionalFormatting sqref="P328:Q330">
    <cfRule type="expression" dxfId="10621" priority="7771" stopIfTrue="1">
      <formula>$R855="A"</formula>
    </cfRule>
    <cfRule type="expression" dxfId="10620" priority="7772" stopIfTrue="1">
      <formula>$R855="C"</formula>
    </cfRule>
    <cfRule type="expression" dxfId="10619" priority="7773" stopIfTrue="1">
      <formula>$R855="W"</formula>
    </cfRule>
  </conditionalFormatting>
  <conditionalFormatting sqref="P332:Q332">
    <cfRule type="expression" dxfId="10618" priority="7765" stopIfTrue="1">
      <formula>$R859="A"</formula>
    </cfRule>
    <cfRule type="expression" dxfId="10617" priority="7766" stopIfTrue="1">
      <formula>$R859="C"</formula>
    </cfRule>
    <cfRule type="expression" dxfId="10616" priority="7767" stopIfTrue="1">
      <formula>$R859="W"</formula>
    </cfRule>
  </conditionalFormatting>
  <conditionalFormatting sqref="P336:Q336">
    <cfRule type="expression" dxfId="10615" priority="7759" stopIfTrue="1">
      <formula>$R863="A"</formula>
    </cfRule>
    <cfRule type="expression" dxfId="10614" priority="7760" stopIfTrue="1">
      <formula>$R863="C"</formula>
    </cfRule>
    <cfRule type="expression" dxfId="10613" priority="7761" stopIfTrue="1">
      <formula>$R863="W"</formula>
    </cfRule>
  </conditionalFormatting>
  <conditionalFormatting sqref="P447:Q447">
    <cfRule type="expression" dxfId="10612" priority="7753" stopIfTrue="1">
      <formula>$R971="A"</formula>
    </cfRule>
    <cfRule type="expression" dxfId="10611" priority="7754" stopIfTrue="1">
      <formula>$R971="C"</formula>
    </cfRule>
    <cfRule type="expression" dxfId="10610" priority="7755" stopIfTrue="1">
      <formula>$R971="W"</formula>
    </cfRule>
  </conditionalFormatting>
  <conditionalFormatting sqref="P450:Q455">
    <cfRule type="expression" dxfId="10609" priority="7747" stopIfTrue="1">
      <formula>$R974="A"</formula>
    </cfRule>
    <cfRule type="expression" dxfId="10608" priority="7748" stopIfTrue="1">
      <formula>$R974="C"</formula>
    </cfRule>
    <cfRule type="expression" dxfId="10607" priority="7749" stopIfTrue="1">
      <formula>$R974="W"</formula>
    </cfRule>
  </conditionalFormatting>
  <conditionalFormatting sqref="P463:Q463">
    <cfRule type="expression" dxfId="10606" priority="7738" stopIfTrue="1">
      <formula>$R985="A"</formula>
    </cfRule>
    <cfRule type="expression" dxfId="10605" priority="7739" stopIfTrue="1">
      <formula>$R985="C"</formula>
    </cfRule>
    <cfRule type="expression" dxfId="10604" priority="7740" stopIfTrue="1">
      <formula>$R985="W"</formula>
    </cfRule>
  </conditionalFormatting>
  <conditionalFormatting sqref="P467:Q467">
    <cfRule type="expression" dxfId="10603" priority="7732" stopIfTrue="1">
      <formula>$R989="A"</formula>
    </cfRule>
    <cfRule type="expression" dxfId="10602" priority="7733" stopIfTrue="1">
      <formula>$R989="C"</formula>
    </cfRule>
    <cfRule type="expression" dxfId="10601" priority="7734" stopIfTrue="1">
      <formula>$R989="W"</formula>
    </cfRule>
  </conditionalFormatting>
  <conditionalFormatting sqref="P478:Q478">
    <cfRule type="expression" dxfId="10600" priority="7726" stopIfTrue="1">
      <formula>$R1000="A"</formula>
    </cfRule>
    <cfRule type="expression" dxfId="10599" priority="7727" stopIfTrue="1">
      <formula>$R1000="C"</formula>
    </cfRule>
    <cfRule type="expression" dxfId="10598" priority="7728" stopIfTrue="1">
      <formula>$R1000="W"</formula>
    </cfRule>
  </conditionalFormatting>
  <conditionalFormatting sqref="P480:Q480">
    <cfRule type="expression" dxfId="10597" priority="7720" stopIfTrue="1">
      <formula>$R1002="A"</formula>
    </cfRule>
    <cfRule type="expression" dxfId="10596" priority="7721" stopIfTrue="1">
      <formula>$R1002="C"</formula>
    </cfRule>
    <cfRule type="expression" dxfId="10595" priority="7722" stopIfTrue="1">
      <formula>$R1002="W"</formula>
    </cfRule>
  </conditionalFormatting>
  <conditionalFormatting sqref="P484:Q484">
    <cfRule type="expression" dxfId="10594" priority="7714" stopIfTrue="1">
      <formula>$R1006="A"</formula>
    </cfRule>
    <cfRule type="expression" dxfId="10593" priority="7715" stopIfTrue="1">
      <formula>$R1006="C"</formula>
    </cfRule>
    <cfRule type="expression" dxfId="10592" priority="7716" stopIfTrue="1">
      <formula>$R1006="W"</formula>
    </cfRule>
  </conditionalFormatting>
  <conditionalFormatting sqref="P486:Q486">
    <cfRule type="expression" dxfId="10591" priority="7708" stopIfTrue="1">
      <formula>$R1008="A"</formula>
    </cfRule>
    <cfRule type="expression" dxfId="10590" priority="7709" stopIfTrue="1">
      <formula>$R1008="C"</formula>
    </cfRule>
    <cfRule type="expression" dxfId="10589" priority="7710" stopIfTrue="1">
      <formula>$R1008="W"</formula>
    </cfRule>
  </conditionalFormatting>
  <conditionalFormatting sqref="P314:Q315">
    <cfRule type="expression" dxfId="10588" priority="7705" stopIfTrue="1">
      <formula>$R841="A"</formula>
    </cfRule>
    <cfRule type="expression" dxfId="10587" priority="7706" stopIfTrue="1">
      <formula>$R841="C"</formula>
    </cfRule>
    <cfRule type="expression" dxfId="10586" priority="7707" stopIfTrue="1">
      <formula>$R841="W"</formula>
    </cfRule>
  </conditionalFormatting>
  <conditionalFormatting sqref="P327:Q327">
    <cfRule type="expression" dxfId="10585" priority="7702" stopIfTrue="1">
      <formula>$R854="A"</formula>
    </cfRule>
    <cfRule type="expression" dxfId="10584" priority="7703" stopIfTrue="1">
      <formula>$R854="C"</formula>
    </cfRule>
    <cfRule type="expression" dxfId="10583" priority="7704" stopIfTrue="1">
      <formula>$R854="W"</formula>
    </cfRule>
  </conditionalFormatting>
  <conditionalFormatting sqref="P341:Q341">
    <cfRule type="expression" dxfId="10582" priority="7696" stopIfTrue="1">
      <formula>$R868="A"</formula>
    </cfRule>
    <cfRule type="expression" dxfId="10581" priority="7697" stopIfTrue="1">
      <formula>$R868="C"</formula>
    </cfRule>
    <cfRule type="expression" dxfId="10580" priority="7698" stopIfTrue="1">
      <formula>$R868="W"</formula>
    </cfRule>
  </conditionalFormatting>
  <conditionalFormatting sqref="P444:Q445">
    <cfRule type="expression" dxfId="10579" priority="7690" stopIfTrue="1">
      <formula>$R968="A"</formula>
    </cfRule>
    <cfRule type="expression" dxfId="10578" priority="7691" stopIfTrue="1">
      <formula>$R968="C"</formula>
    </cfRule>
    <cfRule type="expression" dxfId="10577" priority="7692" stopIfTrue="1">
      <formula>$R968="W"</formula>
    </cfRule>
  </conditionalFormatting>
  <conditionalFormatting sqref="P457:Q457">
    <cfRule type="expression" dxfId="10576" priority="7684" stopIfTrue="1">
      <formula>$R981="A"</formula>
    </cfRule>
    <cfRule type="expression" dxfId="10575" priority="7685" stopIfTrue="1">
      <formula>$R981="C"</formula>
    </cfRule>
    <cfRule type="expression" dxfId="10574" priority="7686" stopIfTrue="1">
      <formula>$R981="W"</formula>
    </cfRule>
  </conditionalFormatting>
  <conditionalFormatting sqref="P468:Q468">
    <cfRule type="expression" dxfId="10573" priority="7675" stopIfTrue="1">
      <formula>$R990="A"</formula>
    </cfRule>
    <cfRule type="expression" dxfId="10572" priority="7676" stopIfTrue="1">
      <formula>$R990="C"</formula>
    </cfRule>
    <cfRule type="expression" dxfId="10571" priority="7677" stopIfTrue="1">
      <formula>$R990="W"</formula>
    </cfRule>
  </conditionalFormatting>
  <conditionalFormatting sqref="P468:Q468">
    <cfRule type="expression" dxfId="10570" priority="7669" stopIfTrue="1">
      <formula>$R990="A"</formula>
    </cfRule>
    <cfRule type="expression" dxfId="10569" priority="7670" stopIfTrue="1">
      <formula>$R990="C"</formula>
    </cfRule>
    <cfRule type="expression" dxfId="10568" priority="7671" stopIfTrue="1">
      <formula>$R990="W"</formula>
    </cfRule>
  </conditionalFormatting>
  <conditionalFormatting sqref="P470:Q470">
    <cfRule type="expression" dxfId="10567" priority="7663" stopIfTrue="1">
      <formula>$R992="A"</formula>
    </cfRule>
    <cfRule type="expression" dxfId="10566" priority="7664" stopIfTrue="1">
      <formula>$R992="C"</formula>
    </cfRule>
    <cfRule type="expression" dxfId="10565" priority="7665" stopIfTrue="1">
      <formula>$R992="W"</formula>
    </cfRule>
  </conditionalFormatting>
  <conditionalFormatting sqref="P470:Q470">
    <cfRule type="expression" dxfId="10564" priority="7657" stopIfTrue="1">
      <formula>$R992="A"</formula>
    </cfRule>
    <cfRule type="expression" dxfId="10563" priority="7658" stopIfTrue="1">
      <formula>$R992="C"</formula>
    </cfRule>
    <cfRule type="expression" dxfId="10562" priority="7659" stopIfTrue="1">
      <formula>$R992="W"</formula>
    </cfRule>
  </conditionalFormatting>
  <conditionalFormatting sqref="P471:Q472">
    <cfRule type="expression" dxfId="10561" priority="7651" stopIfTrue="1">
      <formula>$R993="A"</formula>
    </cfRule>
    <cfRule type="expression" dxfId="10560" priority="7652" stopIfTrue="1">
      <formula>$R993="C"</formula>
    </cfRule>
    <cfRule type="expression" dxfId="10559" priority="7653" stopIfTrue="1">
      <formula>$R993="W"</formula>
    </cfRule>
  </conditionalFormatting>
  <conditionalFormatting sqref="P471:Q472">
    <cfRule type="expression" dxfId="10558" priority="7645" stopIfTrue="1">
      <formula>$R993="A"</formula>
    </cfRule>
    <cfRule type="expression" dxfId="10557" priority="7646" stopIfTrue="1">
      <formula>$R993="C"</formula>
    </cfRule>
    <cfRule type="expression" dxfId="10556" priority="7647" stopIfTrue="1">
      <formula>$R993="W"</formula>
    </cfRule>
  </conditionalFormatting>
  <conditionalFormatting sqref="P482:Q482">
    <cfRule type="expression" dxfId="10555" priority="7639" stopIfTrue="1">
      <formula>$R1004="A"</formula>
    </cfRule>
    <cfRule type="expression" dxfId="10554" priority="7640" stopIfTrue="1">
      <formula>$R1004="C"</formula>
    </cfRule>
    <cfRule type="expression" dxfId="10553" priority="7641" stopIfTrue="1">
      <formula>$R1004="W"</formula>
    </cfRule>
  </conditionalFormatting>
  <conditionalFormatting sqref="P482:Q482">
    <cfRule type="expression" dxfId="10552" priority="7633" stopIfTrue="1">
      <formula>$R1004="A"</formula>
    </cfRule>
    <cfRule type="expression" dxfId="10551" priority="7634" stopIfTrue="1">
      <formula>$R1004="C"</formula>
    </cfRule>
    <cfRule type="expression" dxfId="10550" priority="7635" stopIfTrue="1">
      <formula>$R1004="W"</formula>
    </cfRule>
  </conditionalFormatting>
  <conditionalFormatting sqref="P487:Q487">
    <cfRule type="expression" dxfId="10549" priority="7627" stopIfTrue="1">
      <formula>$R1009="A"</formula>
    </cfRule>
    <cfRule type="expression" dxfId="10548" priority="7628" stopIfTrue="1">
      <formula>$R1009="C"</formula>
    </cfRule>
    <cfRule type="expression" dxfId="10547" priority="7629" stopIfTrue="1">
      <formula>$R1009="W"</formula>
    </cfRule>
  </conditionalFormatting>
  <conditionalFormatting sqref="P487:Q487">
    <cfRule type="expression" dxfId="10546" priority="7621" stopIfTrue="1">
      <formula>$R1009="A"</formula>
    </cfRule>
    <cfRule type="expression" dxfId="10545" priority="7622" stopIfTrue="1">
      <formula>$R1009="C"</formula>
    </cfRule>
    <cfRule type="expression" dxfId="10544" priority="7623" stopIfTrue="1">
      <formula>$R1009="W"</formula>
    </cfRule>
  </conditionalFormatting>
  <conditionalFormatting sqref="P504:Q504">
    <cfRule type="expression" dxfId="10543" priority="7615" stopIfTrue="1">
      <formula>$R1026="A"</formula>
    </cfRule>
    <cfRule type="expression" dxfId="10542" priority="7616" stopIfTrue="1">
      <formula>$R1026="C"</formula>
    </cfRule>
    <cfRule type="expression" dxfId="10541" priority="7617" stopIfTrue="1">
      <formula>$R1026="W"</formula>
    </cfRule>
  </conditionalFormatting>
  <conditionalFormatting sqref="P504:Q504">
    <cfRule type="expression" dxfId="10540" priority="7609" stopIfTrue="1">
      <formula>$R1026="A"</formula>
    </cfRule>
    <cfRule type="expression" dxfId="10539" priority="7610" stopIfTrue="1">
      <formula>$R1026="C"</formula>
    </cfRule>
    <cfRule type="expression" dxfId="10538" priority="7611" stopIfTrue="1">
      <formula>$R1026="W"</formula>
    </cfRule>
  </conditionalFormatting>
  <conditionalFormatting sqref="P240:Q240">
    <cfRule type="expression" dxfId="10537" priority="7606" stopIfTrue="1">
      <formula>$R768="A"</formula>
    </cfRule>
    <cfRule type="expression" dxfId="10536" priority="7607" stopIfTrue="1">
      <formula>$R768="C"</formula>
    </cfRule>
    <cfRule type="expression" dxfId="10535" priority="7608" stopIfTrue="1">
      <formula>$R768="W"</formula>
    </cfRule>
  </conditionalFormatting>
  <conditionalFormatting sqref="P465:Q465">
    <cfRule type="expression" dxfId="10534" priority="7597" stopIfTrue="1">
      <formula>$R987="A"</formula>
    </cfRule>
    <cfRule type="expression" dxfId="10533" priority="7598" stopIfTrue="1">
      <formula>$R987="C"</formula>
    </cfRule>
    <cfRule type="expression" dxfId="10532" priority="7599" stopIfTrue="1">
      <formula>$R987="W"</formula>
    </cfRule>
  </conditionalFormatting>
  <conditionalFormatting sqref="P465:Q465">
    <cfRule type="expression" dxfId="10531" priority="7591" stopIfTrue="1">
      <formula>$R987="A"</formula>
    </cfRule>
    <cfRule type="expression" dxfId="10530" priority="7592" stopIfTrue="1">
      <formula>$R987="C"</formula>
    </cfRule>
    <cfRule type="expression" dxfId="10529" priority="7593" stopIfTrue="1">
      <formula>$R987="W"</formula>
    </cfRule>
  </conditionalFormatting>
  <conditionalFormatting sqref="B120:B122">
    <cfRule type="expression" dxfId="10528" priority="7588" stopIfTrue="1">
      <formula>$R655="A"</formula>
    </cfRule>
    <cfRule type="expression" dxfId="10527" priority="7589" stopIfTrue="1">
      <formula>$R655="C"</formula>
    </cfRule>
    <cfRule type="expression" dxfId="10526" priority="7590" stopIfTrue="1">
      <formula>$R655="W"</formula>
    </cfRule>
  </conditionalFormatting>
  <conditionalFormatting sqref="B124">
    <cfRule type="expression" dxfId="10525" priority="7585" stopIfTrue="1">
      <formula>$R659="A"</formula>
    </cfRule>
    <cfRule type="expression" dxfId="10524" priority="7586" stopIfTrue="1">
      <formula>$R659="C"</formula>
    </cfRule>
    <cfRule type="expression" dxfId="10523" priority="7587" stopIfTrue="1">
      <formula>$R659="W"</formula>
    </cfRule>
  </conditionalFormatting>
  <conditionalFormatting sqref="B128:B130">
    <cfRule type="expression" dxfId="10522" priority="7582" stopIfTrue="1">
      <formula>$R663="A"</formula>
    </cfRule>
    <cfRule type="expression" dxfId="10521" priority="7583" stopIfTrue="1">
      <formula>$R663="C"</formula>
    </cfRule>
    <cfRule type="expression" dxfId="10520" priority="7584" stopIfTrue="1">
      <formula>$R663="W"</formula>
    </cfRule>
  </conditionalFormatting>
  <conditionalFormatting sqref="B132:B136">
    <cfRule type="expression" dxfId="10519" priority="7579" stopIfTrue="1">
      <formula>$R667="A"</formula>
    </cfRule>
    <cfRule type="expression" dxfId="10518" priority="7580" stopIfTrue="1">
      <formula>$R667="C"</formula>
    </cfRule>
    <cfRule type="expression" dxfId="10517" priority="7581" stopIfTrue="1">
      <formula>$R667="W"</formula>
    </cfRule>
  </conditionalFormatting>
  <conditionalFormatting sqref="B140">
    <cfRule type="expression" dxfId="10516" priority="7576" stopIfTrue="1">
      <formula>$R675="A"</formula>
    </cfRule>
    <cfRule type="expression" dxfId="10515" priority="7577" stopIfTrue="1">
      <formula>$R675="C"</formula>
    </cfRule>
    <cfRule type="expression" dxfId="10514" priority="7578" stopIfTrue="1">
      <formula>$R675="W"</formula>
    </cfRule>
  </conditionalFormatting>
  <conditionalFormatting sqref="B143">
    <cfRule type="expression" dxfId="10513" priority="7573" stopIfTrue="1">
      <formula>$R678="A"</formula>
    </cfRule>
    <cfRule type="expression" dxfId="10512" priority="7574" stopIfTrue="1">
      <formula>$R678="C"</formula>
    </cfRule>
    <cfRule type="expression" dxfId="10511" priority="7575" stopIfTrue="1">
      <formula>$R678="W"</formula>
    </cfRule>
  </conditionalFormatting>
  <conditionalFormatting sqref="B146:B151">
    <cfRule type="expression" dxfId="10510" priority="7570" stopIfTrue="1">
      <formula>$R681="A"</formula>
    </cfRule>
    <cfRule type="expression" dxfId="10509" priority="7571" stopIfTrue="1">
      <formula>$R681="C"</formula>
    </cfRule>
    <cfRule type="expression" dxfId="10508" priority="7572" stopIfTrue="1">
      <formula>$R681="W"</formula>
    </cfRule>
  </conditionalFormatting>
  <conditionalFormatting sqref="B153:B155">
    <cfRule type="expression" dxfId="10507" priority="7567" stopIfTrue="1">
      <formula>$R688="A"</formula>
    </cfRule>
    <cfRule type="expression" dxfId="10506" priority="7568" stopIfTrue="1">
      <formula>$R688="C"</formula>
    </cfRule>
    <cfRule type="expression" dxfId="10505" priority="7569" stopIfTrue="1">
      <formula>$R688="W"</formula>
    </cfRule>
  </conditionalFormatting>
  <conditionalFormatting sqref="B157">
    <cfRule type="expression" dxfId="10504" priority="7564" stopIfTrue="1">
      <formula>$R692="A"</formula>
    </cfRule>
    <cfRule type="expression" dxfId="10503" priority="7565" stopIfTrue="1">
      <formula>$R692="C"</formula>
    </cfRule>
    <cfRule type="expression" dxfId="10502" priority="7566" stopIfTrue="1">
      <formula>$R692="W"</formula>
    </cfRule>
  </conditionalFormatting>
  <conditionalFormatting sqref="B159:B161">
    <cfRule type="expression" dxfId="10501" priority="7561" stopIfTrue="1">
      <formula>$R694="A"</formula>
    </cfRule>
    <cfRule type="expression" dxfId="10500" priority="7562" stopIfTrue="1">
      <formula>$R694="C"</formula>
    </cfRule>
    <cfRule type="expression" dxfId="10499" priority="7563" stopIfTrue="1">
      <formula>$R694="W"</formula>
    </cfRule>
  </conditionalFormatting>
  <conditionalFormatting sqref="B163:B164">
    <cfRule type="expression" dxfId="10498" priority="7558" stopIfTrue="1">
      <formula>$R698="A"</formula>
    </cfRule>
    <cfRule type="expression" dxfId="10497" priority="7559" stopIfTrue="1">
      <formula>$R698="C"</formula>
    </cfRule>
    <cfRule type="expression" dxfId="10496" priority="7560" stopIfTrue="1">
      <formula>$R698="W"</formula>
    </cfRule>
  </conditionalFormatting>
  <conditionalFormatting sqref="B166">
    <cfRule type="expression" dxfId="10495" priority="7555" stopIfTrue="1">
      <formula>$R701="A"</formula>
    </cfRule>
    <cfRule type="expression" dxfId="10494" priority="7556" stopIfTrue="1">
      <formula>$R701="C"</formula>
    </cfRule>
    <cfRule type="expression" dxfId="10493" priority="7557" stopIfTrue="1">
      <formula>$R701="W"</formula>
    </cfRule>
  </conditionalFormatting>
  <conditionalFormatting sqref="B168:B170">
    <cfRule type="expression" dxfId="10492" priority="7552" stopIfTrue="1">
      <formula>$R703="A"</formula>
    </cfRule>
    <cfRule type="expression" dxfId="10491" priority="7553" stopIfTrue="1">
      <formula>$R703="C"</formula>
    </cfRule>
    <cfRule type="expression" dxfId="10490" priority="7554" stopIfTrue="1">
      <formula>$R703="W"</formula>
    </cfRule>
  </conditionalFormatting>
  <conditionalFormatting sqref="B174:B176">
    <cfRule type="expression" dxfId="10489" priority="7549" stopIfTrue="1">
      <formula>$R709="A"</formula>
    </cfRule>
    <cfRule type="expression" dxfId="10488" priority="7550" stopIfTrue="1">
      <formula>$R709="C"</formula>
    </cfRule>
    <cfRule type="expression" dxfId="10487" priority="7551" stopIfTrue="1">
      <formula>$R709="W"</formula>
    </cfRule>
  </conditionalFormatting>
  <conditionalFormatting sqref="B178:B179">
    <cfRule type="expression" dxfId="10486" priority="7546" stopIfTrue="1">
      <formula>$R713="A"</formula>
    </cfRule>
    <cfRule type="expression" dxfId="10485" priority="7547" stopIfTrue="1">
      <formula>$R713="C"</formula>
    </cfRule>
    <cfRule type="expression" dxfId="10484" priority="7548" stopIfTrue="1">
      <formula>$R713="W"</formula>
    </cfRule>
  </conditionalFormatting>
  <conditionalFormatting sqref="B184:B186">
    <cfRule type="expression" dxfId="10483" priority="7543" stopIfTrue="1">
      <formula>$R719="A"</formula>
    </cfRule>
    <cfRule type="expression" dxfId="10482" priority="7544" stopIfTrue="1">
      <formula>$R719="C"</formula>
    </cfRule>
    <cfRule type="expression" dxfId="10481" priority="7545" stopIfTrue="1">
      <formula>$R719="W"</formula>
    </cfRule>
  </conditionalFormatting>
  <conditionalFormatting sqref="B188:B199">
    <cfRule type="expression" dxfId="10480" priority="7540" stopIfTrue="1">
      <formula>$R723="A"</formula>
    </cfRule>
    <cfRule type="expression" dxfId="10479" priority="7541" stopIfTrue="1">
      <formula>$R723="C"</formula>
    </cfRule>
    <cfRule type="expression" dxfId="10478" priority="7542" stopIfTrue="1">
      <formula>$R723="W"</formula>
    </cfRule>
  </conditionalFormatting>
  <conditionalFormatting sqref="B201:B208">
    <cfRule type="expression" dxfId="10477" priority="7537" stopIfTrue="1">
      <formula>$R736="A"</formula>
    </cfRule>
    <cfRule type="expression" dxfId="10476" priority="7538" stopIfTrue="1">
      <formula>$R736="C"</formula>
    </cfRule>
    <cfRule type="expression" dxfId="10475" priority="7539" stopIfTrue="1">
      <formula>$R736="W"</formula>
    </cfRule>
  </conditionalFormatting>
  <conditionalFormatting sqref="B210:B221">
    <cfRule type="expression" dxfId="10474" priority="7534" stopIfTrue="1">
      <formula>$R745="A"</formula>
    </cfRule>
    <cfRule type="expression" dxfId="10473" priority="7535" stopIfTrue="1">
      <formula>$R745="C"</formula>
    </cfRule>
    <cfRule type="expression" dxfId="10472" priority="7536" stopIfTrue="1">
      <formula>$R745="W"</formula>
    </cfRule>
  </conditionalFormatting>
  <conditionalFormatting sqref="B223:B226">
    <cfRule type="expression" dxfId="10471" priority="7531" stopIfTrue="1">
      <formula>$R758="A"</formula>
    </cfRule>
    <cfRule type="expression" dxfId="10470" priority="7532" stopIfTrue="1">
      <formula>$R758="C"</formula>
    </cfRule>
    <cfRule type="expression" dxfId="10469" priority="7533" stopIfTrue="1">
      <formula>$R758="W"</formula>
    </cfRule>
  </conditionalFormatting>
  <conditionalFormatting sqref="B240">
    <cfRule type="expression" dxfId="10468" priority="7528" stopIfTrue="1">
      <formula>$R775="A"</formula>
    </cfRule>
    <cfRule type="expression" dxfId="10467" priority="7529" stopIfTrue="1">
      <formula>$R775="C"</formula>
    </cfRule>
    <cfRule type="expression" dxfId="10466" priority="7530" stopIfTrue="1">
      <formula>$R775="W"</formula>
    </cfRule>
  </conditionalFormatting>
  <conditionalFormatting sqref="B256">
    <cfRule type="expression" dxfId="10465" priority="7525" stopIfTrue="1">
      <formula>$R791="A"</formula>
    </cfRule>
    <cfRule type="expression" dxfId="10464" priority="7526" stopIfTrue="1">
      <formula>$R791="C"</formula>
    </cfRule>
    <cfRule type="expression" dxfId="10463" priority="7527" stopIfTrue="1">
      <formula>$R791="W"</formula>
    </cfRule>
  </conditionalFormatting>
  <conditionalFormatting sqref="B260">
    <cfRule type="expression" dxfId="10462" priority="7522" stopIfTrue="1">
      <formula>$R795="A"</formula>
    </cfRule>
    <cfRule type="expression" dxfId="10461" priority="7523" stopIfTrue="1">
      <formula>$R795="C"</formula>
    </cfRule>
    <cfRule type="expression" dxfId="10460" priority="7524" stopIfTrue="1">
      <formula>$R795="W"</formula>
    </cfRule>
  </conditionalFormatting>
  <conditionalFormatting sqref="B263:B264">
    <cfRule type="expression" dxfId="10459" priority="7519" stopIfTrue="1">
      <formula>$R798="A"</formula>
    </cfRule>
    <cfRule type="expression" dxfId="10458" priority="7520" stopIfTrue="1">
      <formula>$R798="C"</formula>
    </cfRule>
    <cfRule type="expression" dxfId="10457" priority="7521" stopIfTrue="1">
      <formula>$R798="W"</formula>
    </cfRule>
  </conditionalFormatting>
  <conditionalFormatting sqref="B266:B267">
    <cfRule type="expression" dxfId="10456" priority="7516" stopIfTrue="1">
      <formula>$R801="A"</formula>
    </cfRule>
    <cfRule type="expression" dxfId="10455" priority="7517" stopIfTrue="1">
      <formula>$R801="C"</formula>
    </cfRule>
    <cfRule type="expression" dxfId="10454" priority="7518" stopIfTrue="1">
      <formula>$R801="W"</formula>
    </cfRule>
  </conditionalFormatting>
  <conditionalFormatting sqref="B269">
    <cfRule type="expression" dxfId="10453" priority="7513" stopIfTrue="1">
      <formula>$R804="A"</formula>
    </cfRule>
    <cfRule type="expression" dxfId="10452" priority="7514" stopIfTrue="1">
      <formula>$R804="C"</formula>
    </cfRule>
    <cfRule type="expression" dxfId="10451" priority="7515" stopIfTrue="1">
      <formula>$R804="W"</formula>
    </cfRule>
  </conditionalFormatting>
  <conditionalFormatting sqref="B273:B276">
    <cfRule type="expression" dxfId="10450" priority="7510" stopIfTrue="1">
      <formula>$R808="A"</formula>
    </cfRule>
    <cfRule type="expression" dxfId="10449" priority="7511" stopIfTrue="1">
      <formula>$R808="C"</formula>
    </cfRule>
    <cfRule type="expression" dxfId="10448" priority="7512" stopIfTrue="1">
      <formula>$R808="W"</formula>
    </cfRule>
  </conditionalFormatting>
  <conditionalFormatting sqref="B278:B283">
    <cfRule type="expression" dxfId="10447" priority="7507" stopIfTrue="1">
      <formula>$R813="A"</formula>
    </cfRule>
    <cfRule type="expression" dxfId="10446" priority="7508" stopIfTrue="1">
      <formula>$R813="C"</formula>
    </cfRule>
    <cfRule type="expression" dxfId="10445" priority="7509" stopIfTrue="1">
      <formula>$R813="W"</formula>
    </cfRule>
  </conditionalFormatting>
  <conditionalFormatting sqref="B285:B287">
    <cfRule type="expression" dxfId="10444" priority="7504" stopIfTrue="1">
      <formula>$R820="A"</formula>
    </cfRule>
    <cfRule type="expression" dxfId="10443" priority="7505" stopIfTrue="1">
      <formula>$R820="C"</formula>
    </cfRule>
    <cfRule type="expression" dxfId="10442" priority="7506" stopIfTrue="1">
      <formula>$R820="W"</formula>
    </cfRule>
  </conditionalFormatting>
  <conditionalFormatting sqref="B290">
    <cfRule type="expression" dxfId="10441" priority="7501" stopIfTrue="1">
      <formula>$R825="A"</formula>
    </cfRule>
    <cfRule type="expression" dxfId="10440" priority="7502" stopIfTrue="1">
      <formula>$R825="C"</formula>
    </cfRule>
    <cfRule type="expression" dxfId="10439" priority="7503" stopIfTrue="1">
      <formula>$R825="W"</formula>
    </cfRule>
  </conditionalFormatting>
  <conditionalFormatting sqref="B292:B294">
    <cfRule type="expression" dxfId="10438" priority="7498" stopIfTrue="1">
      <formula>$R827="A"</formula>
    </cfRule>
    <cfRule type="expression" dxfId="10437" priority="7499" stopIfTrue="1">
      <formula>$R827="C"</formula>
    </cfRule>
    <cfRule type="expression" dxfId="10436" priority="7500" stopIfTrue="1">
      <formula>$R827="W"</formula>
    </cfRule>
  </conditionalFormatting>
  <conditionalFormatting sqref="B300">
    <cfRule type="expression" dxfId="10435" priority="7495" stopIfTrue="1">
      <formula>$R835="A"</formula>
    </cfRule>
    <cfRule type="expression" dxfId="10434" priority="7496" stopIfTrue="1">
      <formula>$R835="C"</formula>
    </cfRule>
    <cfRule type="expression" dxfId="10433" priority="7497" stopIfTrue="1">
      <formula>$R835="W"</formula>
    </cfRule>
  </conditionalFormatting>
  <conditionalFormatting sqref="B302">
    <cfRule type="expression" dxfId="10432" priority="7492" stopIfTrue="1">
      <formula>$R837="A"</formula>
    </cfRule>
    <cfRule type="expression" dxfId="10431" priority="7493" stopIfTrue="1">
      <formula>$R837="C"</formula>
    </cfRule>
    <cfRule type="expression" dxfId="10430" priority="7494" stopIfTrue="1">
      <formula>$R837="W"</formula>
    </cfRule>
  </conditionalFormatting>
  <conditionalFormatting sqref="B304">
    <cfRule type="expression" dxfId="10429" priority="7489" stopIfTrue="1">
      <formula>$R839="A"</formula>
    </cfRule>
    <cfRule type="expression" dxfId="10428" priority="7490" stopIfTrue="1">
      <formula>$R839="C"</formula>
    </cfRule>
    <cfRule type="expression" dxfId="10427" priority="7491" stopIfTrue="1">
      <formula>$R839="W"</formula>
    </cfRule>
  </conditionalFormatting>
  <conditionalFormatting sqref="B307">
    <cfRule type="expression" dxfId="10426" priority="7486" stopIfTrue="1">
      <formula>$R842="A"</formula>
    </cfRule>
    <cfRule type="expression" dxfId="10425" priority="7487" stopIfTrue="1">
      <formula>$R842="C"</formula>
    </cfRule>
    <cfRule type="expression" dxfId="10424" priority="7488" stopIfTrue="1">
      <formula>$R842="W"</formula>
    </cfRule>
  </conditionalFormatting>
  <conditionalFormatting sqref="B308">
    <cfRule type="expression" dxfId="10423" priority="7483" stopIfTrue="1">
      <formula>$R843="A"</formula>
    </cfRule>
    <cfRule type="expression" dxfId="10422" priority="7484" stopIfTrue="1">
      <formula>$R843="C"</formula>
    </cfRule>
    <cfRule type="expression" dxfId="10421" priority="7485" stopIfTrue="1">
      <formula>$R843="W"</formula>
    </cfRule>
  </conditionalFormatting>
  <conditionalFormatting sqref="B310">
    <cfRule type="expression" dxfId="10420" priority="7480" stopIfTrue="1">
      <formula>$R845="A"</formula>
    </cfRule>
    <cfRule type="expression" dxfId="10419" priority="7481" stopIfTrue="1">
      <formula>$R845="C"</formula>
    </cfRule>
    <cfRule type="expression" dxfId="10418" priority="7482" stopIfTrue="1">
      <formula>$R845="W"</formula>
    </cfRule>
  </conditionalFormatting>
  <conditionalFormatting sqref="B312">
    <cfRule type="expression" dxfId="10417" priority="7477" stopIfTrue="1">
      <formula>$R847="A"</formula>
    </cfRule>
    <cfRule type="expression" dxfId="10416" priority="7478" stopIfTrue="1">
      <formula>$R847="C"</formula>
    </cfRule>
    <cfRule type="expression" dxfId="10415" priority="7479" stopIfTrue="1">
      <formula>$R847="W"</formula>
    </cfRule>
  </conditionalFormatting>
  <conditionalFormatting sqref="B314">
    <cfRule type="expression" dxfId="10414" priority="7474" stopIfTrue="1">
      <formula>$R849="A"</formula>
    </cfRule>
    <cfRule type="expression" dxfId="10413" priority="7475" stopIfTrue="1">
      <formula>$R849="C"</formula>
    </cfRule>
    <cfRule type="expression" dxfId="10412" priority="7476" stopIfTrue="1">
      <formula>$R849="W"</formula>
    </cfRule>
  </conditionalFormatting>
  <conditionalFormatting sqref="B315">
    <cfRule type="expression" dxfId="10411" priority="7471" stopIfTrue="1">
      <formula>$R850="A"</formula>
    </cfRule>
    <cfRule type="expression" dxfId="10410" priority="7472" stopIfTrue="1">
      <formula>$R850="C"</formula>
    </cfRule>
    <cfRule type="expression" dxfId="10409" priority="7473" stopIfTrue="1">
      <formula>$R850="W"</formula>
    </cfRule>
  </conditionalFormatting>
  <conditionalFormatting sqref="B317:B321">
    <cfRule type="expression" dxfId="10408" priority="7468" stopIfTrue="1">
      <formula>$R852="A"</formula>
    </cfRule>
    <cfRule type="expression" dxfId="10407" priority="7469" stopIfTrue="1">
      <formula>$R852="C"</formula>
    </cfRule>
    <cfRule type="expression" dxfId="10406" priority="7470" stopIfTrue="1">
      <formula>$R852="W"</formula>
    </cfRule>
  </conditionalFormatting>
  <conditionalFormatting sqref="B324:B330">
    <cfRule type="expression" dxfId="10405" priority="7465" stopIfTrue="1">
      <formula>$R859="A"</formula>
    </cfRule>
    <cfRule type="expression" dxfId="10404" priority="7466" stopIfTrue="1">
      <formula>$R859="C"</formula>
    </cfRule>
    <cfRule type="expression" dxfId="10403" priority="7467" stopIfTrue="1">
      <formula>$R859="W"</formula>
    </cfRule>
  </conditionalFormatting>
  <conditionalFormatting sqref="B332">
    <cfRule type="expression" dxfId="10402" priority="7462" stopIfTrue="1">
      <formula>$R867="A"</formula>
    </cfRule>
    <cfRule type="expression" dxfId="10401" priority="7463" stopIfTrue="1">
      <formula>$R867="C"</formula>
    </cfRule>
    <cfRule type="expression" dxfId="10400" priority="7464" stopIfTrue="1">
      <formula>$R867="W"</formula>
    </cfRule>
  </conditionalFormatting>
  <conditionalFormatting sqref="B336">
    <cfRule type="expression" dxfId="10399" priority="7459" stopIfTrue="1">
      <formula>$R871="A"</formula>
    </cfRule>
    <cfRule type="expression" dxfId="10398" priority="7460" stopIfTrue="1">
      <formula>$R871="C"</formula>
    </cfRule>
    <cfRule type="expression" dxfId="10397" priority="7461" stopIfTrue="1">
      <formula>$R871="W"</formula>
    </cfRule>
  </conditionalFormatting>
  <conditionalFormatting sqref="B340:B341">
    <cfRule type="expression" dxfId="10396" priority="7456" stopIfTrue="1">
      <formula>$R875="A"</formula>
    </cfRule>
    <cfRule type="expression" dxfId="10395" priority="7457" stopIfTrue="1">
      <formula>$R875="C"</formula>
    </cfRule>
    <cfRule type="expression" dxfId="10394" priority="7458" stopIfTrue="1">
      <formula>$R875="W"</formula>
    </cfRule>
  </conditionalFormatting>
  <conditionalFormatting sqref="B344">
    <cfRule type="expression" dxfId="10393" priority="7453" stopIfTrue="1">
      <formula>$R879="A"</formula>
    </cfRule>
    <cfRule type="expression" dxfId="10392" priority="7454" stopIfTrue="1">
      <formula>$R879="C"</formula>
    </cfRule>
    <cfRule type="expression" dxfId="10391" priority="7455" stopIfTrue="1">
      <formula>$R879="W"</formula>
    </cfRule>
  </conditionalFormatting>
  <conditionalFormatting sqref="B348">
    <cfRule type="expression" dxfId="10390" priority="7450" stopIfTrue="1">
      <formula>$R883="A"</formula>
    </cfRule>
    <cfRule type="expression" dxfId="10389" priority="7451" stopIfTrue="1">
      <formula>$R883="C"</formula>
    </cfRule>
    <cfRule type="expression" dxfId="10388" priority="7452" stopIfTrue="1">
      <formula>$R883="W"</formula>
    </cfRule>
  </conditionalFormatting>
  <conditionalFormatting sqref="B351">
    <cfRule type="expression" dxfId="10387" priority="7447" stopIfTrue="1">
      <formula>$R886="A"</formula>
    </cfRule>
    <cfRule type="expression" dxfId="10386" priority="7448" stopIfTrue="1">
      <formula>$R886="C"</formula>
    </cfRule>
    <cfRule type="expression" dxfId="10385" priority="7449" stopIfTrue="1">
      <formula>$R886="W"</formula>
    </cfRule>
  </conditionalFormatting>
  <conditionalFormatting sqref="B355">
    <cfRule type="expression" dxfId="10384" priority="7444" stopIfTrue="1">
      <formula>$R890="A"</formula>
    </cfRule>
    <cfRule type="expression" dxfId="10383" priority="7445" stopIfTrue="1">
      <formula>$R890="C"</formula>
    </cfRule>
    <cfRule type="expression" dxfId="10382" priority="7446" stopIfTrue="1">
      <formula>$R890="W"</formula>
    </cfRule>
  </conditionalFormatting>
  <conditionalFormatting sqref="B356">
    <cfRule type="expression" dxfId="10381" priority="7441" stopIfTrue="1">
      <formula>$R891="A"</formula>
    </cfRule>
    <cfRule type="expression" dxfId="10380" priority="7442" stopIfTrue="1">
      <formula>$R891="C"</formula>
    </cfRule>
    <cfRule type="expression" dxfId="10379" priority="7443" stopIfTrue="1">
      <formula>$R891="W"</formula>
    </cfRule>
  </conditionalFormatting>
  <conditionalFormatting sqref="B359">
    <cfRule type="expression" dxfId="10378" priority="7438" stopIfTrue="1">
      <formula>$R894="A"</formula>
    </cfRule>
    <cfRule type="expression" dxfId="10377" priority="7439" stopIfTrue="1">
      <formula>$R894="C"</formula>
    </cfRule>
    <cfRule type="expression" dxfId="10376" priority="7440" stopIfTrue="1">
      <formula>$R894="W"</formula>
    </cfRule>
  </conditionalFormatting>
  <conditionalFormatting sqref="B363">
    <cfRule type="expression" dxfId="10375" priority="7435" stopIfTrue="1">
      <formula>$R898="A"</formula>
    </cfRule>
    <cfRule type="expression" dxfId="10374" priority="7436" stopIfTrue="1">
      <formula>$R898="C"</formula>
    </cfRule>
    <cfRule type="expression" dxfId="10373" priority="7437" stopIfTrue="1">
      <formula>$R898="W"</formula>
    </cfRule>
  </conditionalFormatting>
  <conditionalFormatting sqref="B366">
    <cfRule type="expression" dxfId="10372" priority="7432" stopIfTrue="1">
      <formula>$R901="A"</formula>
    </cfRule>
    <cfRule type="expression" dxfId="10371" priority="7433" stopIfTrue="1">
      <formula>$R901="C"</formula>
    </cfRule>
    <cfRule type="expression" dxfId="10370" priority="7434" stopIfTrue="1">
      <formula>$R901="W"</formula>
    </cfRule>
  </conditionalFormatting>
  <conditionalFormatting sqref="B367:B369">
    <cfRule type="expression" dxfId="10369" priority="7429" stopIfTrue="1">
      <formula>$R902="A"</formula>
    </cfRule>
    <cfRule type="expression" dxfId="10368" priority="7430" stopIfTrue="1">
      <formula>$R902="C"</formula>
    </cfRule>
    <cfRule type="expression" dxfId="10367" priority="7431" stopIfTrue="1">
      <formula>$R902="W"</formula>
    </cfRule>
  </conditionalFormatting>
  <conditionalFormatting sqref="B376:B377">
    <cfRule type="expression" dxfId="10366" priority="7426" stopIfTrue="1">
      <formula>$R911="A"</formula>
    </cfRule>
    <cfRule type="expression" dxfId="10365" priority="7427" stopIfTrue="1">
      <formula>$R911="C"</formula>
    </cfRule>
    <cfRule type="expression" dxfId="10364" priority="7428" stopIfTrue="1">
      <formula>$R911="W"</formula>
    </cfRule>
  </conditionalFormatting>
  <conditionalFormatting sqref="B380">
    <cfRule type="expression" dxfId="10363" priority="7423" stopIfTrue="1">
      <formula>$R915="A"</formula>
    </cfRule>
    <cfRule type="expression" dxfId="10362" priority="7424" stopIfTrue="1">
      <formula>$R915="C"</formula>
    </cfRule>
    <cfRule type="expression" dxfId="10361" priority="7425" stopIfTrue="1">
      <formula>$R915="W"</formula>
    </cfRule>
  </conditionalFormatting>
  <conditionalFormatting sqref="B389:B390">
    <cfRule type="expression" dxfId="10360" priority="7420" stopIfTrue="1">
      <formula>$R924="A"</formula>
    </cfRule>
    <cfRule type="expression" dxfId="10359" priority="7421" stopIfTrue="1">
      <formula>$R924="C"</formula>
    </cfRule>
    <cfRule type="expression" dxfId="10358" priority="7422" stopIfTrue="1">
      <formula>$R924="W"</formula>
    </cfRule>
  </conditionalFormatting>
  <conditionalFormatting sqref="B395">
    <cfRule type="expression" dxfId="10357" priority="7417" stopIfTrue="1">
      <formula>$R930="A"</formula>
    </cfRule>
    <cfRule type="expression" dxfId="10356" priority="7418" stopIfTrue="1">
      <formula>$R930="C"</formula>
    </cfRule>
    <cfRule type="expression" dxfId="10355" priority="7419" stopIfTrue="1">
      <formula>$R930="W"</formula>
    </cfRule>
  </conditionalFormatting>
  <conditionalFormatting sqref="B400">
    <cfRule type="expression" dxfId="10354" priority="7414" stopIfTrue="1">
      <formula>$R935="A"</formula>
    </cfRule>
    <cfRule type="expression" dxfId="10353" priority="7415" stopIfTrue="1">
      <formula>$R935="C"</formula>
    </cfRule>
    <cfRule type="expression" dxfId="10352" priority="7416" stopIfTrue="1">
      <formula>$R935="W"</formula>
    </cfRule>
  </conditionalFormatting>
  <conditionalFormatting sqref="B402:B406">
    <cfRule type="expression" dxfId="10351" priority="7411" stopIfTrue="1">
      <formula>$R937="A"</formula>
    </cfRule>
    <cfRule type="expression" dxfId="10350" priority="7412" stopIfTrue="1">
      <formula>$R937="C"</formula>
    </cfRule>
    <cfRule type="expression" dxfId="10349" priority="7413" stopIfTrue="1">
      <formula>$R937="W"</formula>
    </cfRule>
  </conditionalFormatting>
  <conditionalFormatting sqref="B408:B412">
    <cfRule type="expression" dxfId="10348" priority="7408" stopIfTrue="1">
      <formula>$R943="A"</formula>
    </cfRule>
    <cfRule type="expression" dxfId="10347" priority="7409" stopIfTrue="1">
      <formula>$R943="C"</formula>
    </cfRule>
    <cfRule type="expression" dxfId="10346" priority="7410" stopIfTrue="1">
      <formula>$R943="W"</formula>
    </cfRule>
  </conditionalFormatting>
  <conditionalFormatting sqref="B415:B424">
    <cfRule type="expression" dxfId="10345" priority="7405" stopIfTrue="1">
      <formula>$R950="A"</formula>
    </cfRule>
    <cfRule type="expression" dxfId="10344" priority="7406" stopIfTrue="1">
      <formula>$R950="C"</formula>
    </cfRule>
    <cfRule type="expression" dxfId="10343" priority="7407" stopIfTrue="1">
      <formula>$R950="W"</formula>
    </cfRule>
  </conditionalFormatting>
  <conditionalFormatting sqref="B427:B431">
    <cfRule type="expression" dxfId="10342" priority="7402" stopIfTrue="1">
      <formula>$R962="A"</formula>
    </cfRule>
    <cfRule type="expression" dxfId="10341" priority="7403" stopIfTrue="1">
      <formula>$R962="C"</formula>
    </cfRule>
    <cfRule type="expression" dxfId="10340" priority="7404" stopIfTrue="1">
      <formula>$R962="W"</formula>
    </cfRule>
  </conditionalFormatting>
  <conditionalFormatting sqref="B433:B435">
    <cfRule type="expression" dxfId="10339" priority="7399" stopIfTrue="1">
      <formula>$R968="A"</formula>
    </cfRule>
    <cfRule type="expression" dxfId="10338" priority="7400" stopIfTrue="1">
      <formula>$R968="C"</formula>
    </cfRule>
    <cfRule type="expression" dxfId="10337" priority="7401" stopIfTrue="1">
      <formula>$R968="W"</formula>
    </cfRule>
  </conditionalFormatting>
  <conditionalFormatting sqref="B437:B439">
    <cfRule type="expression" dxfId="10336" priority="7396" stopIfTrue="1">
      <formula>$R972="A"</formula>
    </cfRule>
    <cfRule type="expression" dxfId="10335" priority="7397" stopIfTrue="1">
      <formula>$R972="C"</formula>
    </cfRule>
    <cfRule type="expression" dxfId="10334" priority="7398" stopIfTrue="1">
      <formula>$R972="W"</formula>
    </cfRule>
  </conditionalFormatting>
  <conditionalFormatting sqref="B441:B445">
    <cfRule type="expression" dxfId="10333" priority="7393" stopIfTrue="1">
      <formula>$R976="A"</formula>
    </cfRule>
    <cfRule type="expression" dxfId="10332" priority="7394" stopIfTrue="1">
      <formula>$R976="C"</formula>
    </cfRule>
    <cfRule type="expression" dxfId="10331" priority="7395" stopIfTrue="1">
      <formula>$R976="W"</formula>
    </cfRule>
  </conditionalFormatting>
  <conditionalFormatting sqref="B447">
    <cfRule type="expression" dxfId="10330" priority="7390" stopIfTrue="1">
      <formula>$R982="A"</formula>
    </cfRule>
    <cfRule type="expression" dxfId="10329" priority="7391" stopIfTrue="1">
      <formula>$R982="C"</formula>
    </cfRule>
    <cfRule type="expression" dxfId="10328" priority="7392" stopIfTrue="1">
      <formula>$R982="W"</formula>
    </cfRule>
  </conditionalFormatting>
  <conditionalFormatting sqref="B450:B455">
    <cfRule type="expression" dxfId="10327" priority="7387" stopIfTrue="1">
      <formula>$R985="A"</formula>
    </cfRule>
    <cfRule type="expression" dxfId="10326" priority="7388" stopIfTrue="1">
      <formula>$R985="C"</formula>
    </cfRule>
    <cfRule type="expression" dxfId="10325" priority="7389" stopIfTrue="1">
      <formula>$R985="W"</formula>
    </cfRule>
  </conditionalFormatting>
  <conditionalFormatting sqref="B457">
    <cfRule type="expression" dxfId="10324" priority="7384" stopIfTrue="1">
      <formula>$R992="A"</formula>
    </cfRule>
    <cfRule type="expression" dxfId="10323" priority="7385" stopIfTrue="1">
      <formula>$R992="C"</formula>
    </cfRule>
    <cfRule type="expression" dxfId="10322" priority="7386" stopIfTrue="1">
      <formula>$R992="W"</formula>
    </cfRule>
  </conditionalFormatting>
  <conditionalFormatting sqref="B459:B460">
    <cfRule type="expression" dxfId="10321" priority="7381" stopIfTrue="1">
      <formula>$R994="A"</formula>
    </cfRule>
    <cfRule type="expression" dxfId="10320" priority="7382" stopIfTrue="1">
      <formula>$R994="C"</formula>
    </cfRule>
    <cfRule type="expression" dxfId="10319" priority="7383" stopIfTrue="1">
      <formula>$R994="W"</formula>
    </cfRule>
  </conditionalFormatting>
  <conditionalFormatting sqref="B463:B465">
    <cfRule type="expression" dxfId="10318" priority="7378" stopIfTrue="1">
      <formula>$R998="A"</formula>
    </cfRule>
    <cfRule type="expression" dxfId="10317" priority="7379" stopIfTrue="1">
      <formula>$R998="C"</formula>
    </cfRule>
    <cfRule type="expression" dxfId="10316" priority="7380" stopIfTrue="1">
      <formula>$R998="W"</formula>
    </cfRule>
  </conditionalFormatting>
  <conditionalFormatting sqref="B467:B468">
    <cfRule type="expression" dxfId="10315" priority="7375" stopIfTrue="1">
      <formula>$R1002="A"</formula>
    </cfRule>
    <cfRule type="expression" dxfId="10314" priority="7376" stopIfTrue="1">
      <formula>$R1002="C"</formula>
    </cfRule>
    <cfRule type="expression" dxfId="10313" priority="7377" stopIfTrue="1">
      <formula>$R1002="W"</formula>
    </cfRule>
  </conditionalFormatting>
  <conditionalFormatting sqref="B470:B472">
    <cfRule type="expression" dxfId="10312" priority="7372" stopIfTrue="1">
      <formula>$R1005="A"</formula>
    </cfRule>
    <cfRule type="expression" dxfId="10311" priority="7373" stopIfTrue="1">
      <formula>$R1005="C"</formula>
    </cfRule>
    <cfRule type="expression" dxfId="10310" priority="7374" stopIfTrue="1">
      <formula>$R1005="W"</formula>
    </cfRule>
  </conditionalFormatting>
  <conditionalFormatting sqref="B474">
    <cfRule type="expression" dxfId="10309" priority="7369" stopIfTrue="1">
      <formula>$R1009="A"</formula>
    </cfRule>
    <cfRule type="expression" dxfId="10308" priority="7370" stopIfTrue="1">
      <formula>$R1009="C"</formula>
    </cfRule>
    <cfRule type="expression" dxfId="10307" priority="7371" stopIfTrue="1">
      <formula>$R1009="W"</formula>
    </cfRule>
  </conditionalFormatting>
  <conditionalFormatting sqref="B476">
    <cfRule type="expression" dxfId="10306" priority="7366" stopIfTrue="1">
      <formula>$R1011="A"</formula>
    </cfRule>
    <cfRule type="expression" dxfId="10305" priority="7367" stopIfTrue="1">
      <formula>$R1011="C"</formula>
    </cfRule>
    <cfRule type="expression" dxfId="10304" priority="7368" stopIfTrue="1">
      <formula>$R1011="W"</formula>
    </cfRule>
  </conditionalFormatting>
  <conditionalFormatting sqref="B478">
    <cfRule type="expression" dxfId="10303" priority="7363" stopIfTrue="1">
      <formula>$R1013="A"</formula>
    </cfRule>
    <cfRule type="expression" dxfId="10302" priority="7364" stopIfTrue="1">
      <formula>$R1013="C"</formula>
    </cfRule>
    <cfRule type="expression" dxfId="10301" priority="7365" stopIfTrue="1">
      <formula>$R1013="W"</formula>
    </cfRule>
  </conditionalFormatting>
  <conditionalFormatting sqref="B480">
    <cfRule type="expression" dxfId="10300" priority="7360" stopIfTrue="1">
      <formula>$R1015="A"</formula>
    </cfRule>
    <cfRule type="expression" dxfId="10299" priority="7361" stopIfTrue="1">
      <formula>$R1015="C"</formula>
    </cfRule>
    <cfRule type="expression" dxfId="10298" priority="7362" stopIfTrue="1">
      <formula>$R1015="W"</formula>
    </cfRule>
  </conditionalFormatting>
  <conditionalFormatting sqref="B482">
    <cfRule type="expression" dxfId="10297" priority="7357" stopIfTrue="1">
      <formula>$R1017="A"</formula>
    </cfRule>
    <cfRule type="expression" dxfId="10296" priority="7358" stopIfTrue="1">
      <formula>$R1017="C"</formula>
    </cfRule>
    <cfRule type="expression" dxfId="10295" priority="7359" stopIfTrue="1">
      <formula>$R1017="W"</formula>
    </cfRule>
  </conditionalFormatting>
  <conditionalFormatting sqref="B484">
    <cfRule type="expression" dxfId="10294" priority="7354" stopIfTrue="1">
      <formula>$R1019="A"</formula>
    </cfRule>
    <cfRule type="expression" dxfId="10293" priority="7355" stopIfTrue="1">
      <formula>$R1019="C"</formula>
    </cfRule>
    <cfRule type="expression" dxfId="10292" priority="7356" stopIfTrue="1">
      <formula>$R1019="W"</formula>
    </cfRule>
  </conditionalFormatting>
  <conditionalFormatting sqref="B486:B495">
    <cfRule type="expression" dxfId="10291" priority="7351" stopIfTrue="1">
      <formula>$R1021="A"</formula>
    </cfRule>
    <cfRule type="expression" dxfId="10290" priority="7352" stopIfTrue="1">
      <formula>$R1021="C"</formula>
    </cfRule>
    <cfRule type="expression" dxfId="10289" priority="7353" stopIfTrue="1">
      <formula>$R1021="W"</formula>
    </cfRule>
  </conditionalFormatting>
  <conditionalFormatting sqref="B504">
    <cfRule type="expression" dxfId="10288" priority="7348" stopIfTrue="1">
      <formula>$R1039="A"</formula>
    </cfRule>
    <cfRule type="expression" dxfId="10287" priority="7349" stopIfTrue="1">
      <formula>$R1039="C"</formula>
    </cfRule>
    <cfRule type="expression" dxfId="10286" priority="7350" stopIfTrue="1">
      <formula>$R1039="W"</formula>
    </cfRule>
  </conditionalFormatting>
  <conditionalFormatting sqref="B507:B508">
    <cfRule type="expression" dxfId="10285" priority="7345" stopIfTrue="1">
      <formula>$R1042="A"</formula>
    </cfRule>
    <cfRule type="expression" dxfId="10284" priority="7346" stopIfTrue="1">
      <formula>$R1042="C"</formula>
    </cfRule>
    <cfRule type="expression" dxfId="10283" priority="7347" stopIfTrue="1">
      <formula>$R1042="W"</formula>
    </cfRule>
  </conditionalFormatting>
  <conditionalFormatting sqref="B517:B519">
    <cfRule type="expression" dxfId="10282" priority="7342" stopIfTrue="1">
      <formula>$R1052="A"</formula>
    </cfRule>
    <cfRule type="expression" dxfId="10281" priority="7343" stopIfTrue="1">
      <formula>$R1052="C"</formula>
    </cfRule>
    <cfRule type="expression" dxfId="10280" priority="7344" stopIfTrue="1">
      <formula>$R1052="W"</formula>
    </cfRule>
  </conditionalFormatting>
  <conditionalFormatting sqref="B522">
    <cfRule type="expression" dxfId="10279" priority="7339" stopIfTrue="1">
      <formula>$R1057="A"</formula>
    </cfRule>
    <cfRule type="expression" dxfId="10278" priority="7340" stopIfTrue="1">
      <formula>$R1057="C"</formula>
    </cfRule>
    <cfRule type="expression" dxfId="10277" priority="7341" stopIfTrue="1">
      <formula>$R1057="W"</formula>
    </cfRule>
  </conditionalFormatting>
  <conditionalFormatting sqref="B524">
    <cfRule type="expression" dxfId="10276" priority="7336" stopIfTrue="1">
      <formula>$R1059="A"</formula>
    </cfRule>
    <cfRule type="expression" dxfId="10275" priority="7337" stopIfTrue="1">
      <formula>$R1059="C"</formula>
    </cfRule>
    <cfRule type="expression" dxfId="10274" priority="7338" stopIfTrue="1">
      <formula>$R1059="W"</formula>
    </cfRule>
  </conditionalFormatting>
  <conditionalFormatting sqref="B528:B529">
    <cfRule type="expression" dxfId="10273" priority="7333" stopIfTrue="1">
      <formula>$R1063="A"</formula>
    </cfRule>
    <cfRule type="expression" dxfId="10272" priority="7334" stopIfTrue="1">
      <formula>$R1063="C"</formula>
    </cfRule>
    <cfRule type="expression" dxfId="10271" priority="7335" stopIfTrue="1">
      <formula>$R1063="W"</formula>
    </cfRule>
  </conditionalFormatting>
  <conditionalFormatting sqref="B531:B533">
    <cfRule type="expression" dxfId="10270" priority="7330" stopIfTrue="1">
      <formula>$R1066="A"</formula>
    </cfRule>
    <cfRule type="expression" dxfId="10269" priority="7331" stopIfTrue="1">
      <formula>$R1066="C"</formula>
    </cfRule>
    <cfRule type="expression" dxfId="10268" priority="7332" stopIfTrue="1">
      <formula>$R1066="W"</formula>
    </cfRule>
  </conditionalFormatting>
  <conditionalFormatting sqref="B535">
    <cfRule type="expression" dxfId="10267" priority="7327" stopIfTrue="1">
      <formula>$R1070="A"</formula>
    </cfRule>
    <cfRule type="expression" dxfId="10266" priority="7328" stopIfTrue="1">
      <formula>$R1070="C"</formula>
    </cfRule>
    <cfRule type="expression" dxfId="10265" priority="7329" stopIfTrue="1">
      <formula>$R1070="W"</formula>
    </cfRule>
  </conditionalFormatting>
  <conditionalFormatting sqref="B545">
    <cfRule type="expression" dxfId="10264" priority="7324" stopIfTrue="1">
      <formula>$R1080="A"</formula>
    </cfRule>
    <cfRule type="expression" dxfId="10263" priority="7325" stopIfTrue="1">
      <formula>$R1080="C"</formula>
    </cfRule>
    <cfRule type="expression" dxfId="10262" priority="7326" stopIfTrue="1">
      <formula>$R1080="W"</formula>
    </cfRule>
  </conditionalFormatting>
  <conditionalFormatting sqref="B550">
    <cfRule type="expression" dxfId="10261" priority="7321" stopIfTrue="1">
      <formula>$R1085="A"</formula>
    </cfRule>
    <cfRule type="expression" dxfId="10260" priority="7322" stopIfTrue="1">
      <formula>$R1085="C"</formula>
    </cfRule>
    <cfRule type="expression" dxfId="10259" priority="7323" stopIfTrue="1">
      <formula>$R1085="W"</formula>
    </cfRule>
  </conditionalFormatting>
  <conditionalFormatting sqref="B554">
    <cfRule type="expression" dxfId="10258" priority="7318" stopIfTrue="1">
      <formula>$R1089="A"</formula>
    </cfRule>
    <cfRule type="expression" dxfId="10257" priority="7319" stopIfTrue="1">
      <formula>$R1089="C"</formula>
    </cfRule>
    <cfRule type="expression" dxfId="10256" priority="7320" stopIfTrue="1">
      <formula>$R1089="W"</formula>
    </cfRule>
  </conditionalFormatting>
  <conditionalFormatting sqref="B556">
    <cfRule type="expression" dxfId="10255" priority="7315" stopIfTrue="1">
      <formula>$R1091="A"</formula>
    </cfRule>
    <cfRule type="expression" dxfId="10254" priority="7316" stopIfTrue="1">
      <formula>$R1091="C"</formula>
    </cfRule>
    <cfRule type="expression" dxfId="10253" priority="7317" stopIfTrue="1">
      <formula>$R1091="W"</formula>
    </cfRule>
  </conditionalFormatting>
  <conditionalFormatting sqref="B558:B561">
    <cfRule type="expression" dxfId="10252" priority="7312" stopIfTrue="1">
      <formula>$R1093="A"</formula>
    </cfRule>
    <cfRule type="expression" dxfId="10251" priority="7313" stopIfTrue="1">
      <formula>$R1093="C"</formula>
    </cfRule>
    <cfRule type="expression" dxfId="10250" priority="7314" stopIfTrue="1">
      <formula>$R1093="W"</formula>
    </cfRule>
  </conditionalFormatting>
  <conditionalFormatting sqref="B564:B566">
    <cfRule type="expression" dxfId="10249" priority="7309" stopIfTrue="1">
      <formula>$R1099="A"</formula>
    </cfRule>
    <cfRule type="expression" dxfId="10248" priority="7310" stopIfTrue="1">
      <formula>$R1099="C"</formula>
    </cfRule>
    <cfRule type="expression" dxfId="10247" priority="7311" stopIfTrue="1">
      <formula>$R1099="W"</formula>
    </cfRule>
  </conditionalFormatting>
  <conditionalFormatting sqref="B568:B572">
    <cfRule type="expression" dxfId="10246" priority="7306" stopIfTrue="1">
      <formula>$R1103="A"</formula>
    </cfRule>
    <cfRule type="expression" dxfId="10245" priority="7307" stopIfTrue="1">
      <formula>$R1103="C"</formula>
    </cfRule>
    <cfRule type="expression" dxfId="10244" priority="7308" stopIfTrue="1">
      <formula>$R1103="W"</formula>
    </cfRule>
  </conditionalFormatting>
  <conditionalFormatting sqref="B574">
    <cfRule type="expression" dxfId="10243" priority="7303" stopIfTrue="1">
      <formula>$R1109="A"</formula>
    </cfRule>
    <cfRule type="expression" dxfId="10242" priority="7304" stopIfTrue="1">
      <formula>$R1109="C"</formula>
    </cfRule>
    <cfRule type="expression" dxfId="10241" priority="7305" stopIfTrue="1">
      <formula>$R1109="W"</formula>
    </cfRule>
  </conditionalFormatting>
  <conditionalFormatting sqref="B577">
    <cfRule type="expression" dxfId="10240" priority="7300" stopIfTrue="1">
      <formula>$R1112="A"</formula>
    </cfRule>
    <cfRule type="expression" dxfId="10239" priority="7301" stopIfTrue="1">
      <formula>$R1112="C"</formula>
    </cfRule>
    <cfRule type="expression" dxfId="10238" priority="7302" stopIfTrue="1">
      <formula>$R1112="W"</formula>
    </cfRule>
  </conditionalFormatting>
  <conditionalFormatting sqref="B581:B583">
    <cfRule type="expression" dxfId="10237" priority="7297" stopIfTrue="1">
      <formula>$R1116="A"</formula>
    </cfRule>
    <cfRule type="expression" dxfId="10236" priority="7298" stopIfTrue="1">
      <formula>$R1116="C"</formula>
    </cfRule>
    <cfRule type="expression" dxfId="10235" priority="7299" stopIfTrue="1">
      <formula>$R1116="W"</formula>
    </cfRule>
  </conditionalFormatting>
  <conditionalFormatting sqref="B586:B589">
    <cfRule type="expression" dxfId="10234" priority="7294" stopIfTrue="1">
      <formula>$R1121="A"</formula>
    </cfRule>
    <cfRule type="expression" dxfId="10233" priority="7295" stopIfTrue="1">
      <formula>$R1121="C"</formula>
    </cfRule>
    <cfRule type="expression" dxfId="10232" priority="7296" stopIfTrue="1">
      <formula>$R1121="W"</formula>
    </cfRule>
  </conditionalFormatting>
  <conditionalFormatting sqref="B591">
    <cfRule type="expression" dxfId="10231" priority="7291" stopIfTrue="1">
      <formula>$R1126="A"</formula>
    </cfRule>
    <cfRule type="expression" dxfId="10230" priority="7292" stopIfTrue="1">
      <formula>$R1126="C"</formula>
    </cfRule>
    <cfRule type="expression" dxfId="10229" priority="7293" stopIfTrue="1">
      <formula>$R1126="W"</formula>
    </cfRule>
  </conditionalFormatting>
  <conditionalFormatting sqref="B595">
    <cfRule type="expression" dxfId="10228" priority="7288" stopIfTrue="1">
      <formula>$R1130="A"</formula>
    </cfRule>
    <cfRule type="expression" dxfId="10227" priority="7289" stopIfTrue="1">
      <formula>$R1130="C"</formula>
    </cfRule>
    <cfRule type="expression" dxfId="10226" priority="7290" stopIfTrue="1">
      <formula>$R1130="W"</formula>
    </cfRule>
  </conditionalFormatting>
  <conditionalFormatting sqref="B597">
    <cfRule type="expression" dxfId="10225" priority="7285" stopIfTrue="1">
      <formula>$R1132="A"</formula>
    </cfRule>
    <cfRule type="expression" dxfId="10224" priority="7286" stopIfTrue="1">
      <formula>$R1132="C"</formula>
    </cfRule>
    <cfRule type="expression" dxfId="10223" priority="7287" stopIfTrue="1">
      <formula>$R1132="W"</formula>
    </cfRule>
  </conditionalFormatting>
  <conditionalFormatting sqref="B599">
    <cfRule type="expression" dxfId="10222" priority="7282" stopIfTrue="1">
      <formula>$R1134="A"</formula>
    </cfRule>
    <cfRule type="expression" dxfId="10221" priority="7283" stopIfTrue="1">
      <formula>$R1134="C"</formula>
    </cfRule>
    <cfRule type="expression" dxfId="10220" priority="7284" stopIfTrue="1">
      <formula>$R1134="W"</formula>
    </cfRule>
  </conditionalFormatting>
  <conditionalFormatting sqref="B603">
    <cfRule type="expression" dxfId="10219" priority="7279" stopIfTrue="1">
      <formula>$R1138="A"</formula>
    </cfRule>
    <cfRule type="expression" dxfId="10218" priority="7280" stopIfTrue="1">
      <formula>$R1138="C"</formula>
    </cfRule>
    <cfRule type="expression" dxfId="10217" priority="7281" stopIfTrue="1">
      <formula>$R1138="W"</formula>
    </cfRule>
  </conditionalFormatting>
  <conditionalFormatting sqref="B605">
    <cfRule type="expression" dxfId="10216" priority="7276" stopIfTrue="1">
      <formula>$R1140="A"</formula>
    </cfRule>
    <cfRule type="expression" dxfId="10215" priority="7277" stopIfTrue="1">
      <formula>$R1140="C"</formula>
    </cfRule>
    <cfRule type="expression" dxfId="10214" priority="7278" stopIfTrue="1">
      <formula>$R1140="W"</formula>
    </cfRule>
  </conditionalFormatting>
  <conditionalFormatting sqref="B608:B619">
    <cfRule type="expression" dxfId="10213" priority="7273" stopIfTrue="1">
      <formula>$R1143="A"</formula>
    </cfRule>
    <cfRule type="expression" dxfId="10212" priority="7274" stopIfTrue="1">
      <formula>$R1143="C"</formula>
    </cfRule>
    <cfRule type="expression" dxfId="10211" priority="7275" stopIfTrue="1">
      <formula>$R1143="W"</formula>
    </cfRule>
  </conditionalFormatting>
  <conditionalFormatting sqref="B623">
    <cfRule type="expression" dxfId="10210" priority="7270" stopIfTrue="1">
      <formula>$R1158="A"</formula>
    </cfRule>
    <cfRule type="expression" dxfId="10209" priority="7271" stopIfTrue="1">
      <formula>$R1158="C"</formula>
    </cfRule>
    <cfRule type="expression" dxfId="10208" priority="7272" stopIfTrue="1">
      <formula>$R1158="W"</formula>
    </cfRule>
  </conditionalFormatting>
  <conditionalFormatting sqref="B625:B658">
    <cfRule type="expression" dxfId="10207" priority="7267" stopIfTrue="1">
      <formula>$R1160="A"</formula>
    </cfRule>
    <cfRule type="expression" dxfId="10206" priority="7268" stopIfTrue="1">
      <formula>$R1160="C"</formula>
    </cfRule>
    <cfRule type="expression" dxfId="10205" priority="7269" stopIfTrue="1">
      <formula>$R1160="W"</formula>
    </cfRule>
  </conditionalFormatting>
  <conditionalFormatting sqref="B660:B680">
    <cfRule type="expression" dxfId="10204" priority="7264" stopIfTrue="1">
      <formula>$R1195="A"</formula>
    </cfRule>
    <cfRule type="expression" dxfId="10203" priority="7265" stopIfTrue="1">
      <formula>$R1195="C"</formula>
    </cfRule>
    <cfRule type="expression" dxfId="10202" priority="7266" stopIfTrue="1">
      <formula>$R1195="W"</formula>
    </cfRule>
  </conditionalFormatting>
  <conditionalFormatting sqref="B682">
    <cfRule type="expression" dxfId="10201" priority="7261" stopIfTrue="1">
      <formula>$R1217="A"</formula>
    </cfRule>
    <cfRule type="expression" dxfId="10200" priority="7262" stopIfTrue="1">
      <formula>$R1217="C"</formula>
    </cfRule>
    <cfRule type="expression" dxfId="10199" priority="7263" stopIfTrue="1">
      <formula>$R1217="W"</formula>
    </cfRule>
  </conditionalFormatting>
  <conditionalFormatting sqref="B685:B699">
    <cfRule type="expression" dxfId="10198" priority="7258" stopIfTrue="1">
      <formula>$R1220="A"</formula>
    </cfRule>
    <cfRule type="expression" dxfId="10197" priority="7259" stopIfTrue="1">
      <formula>$R1220="C"</formula>
    </cfRule>
    <cfRule type="expression" dxfId="10196" priority="7260" stopIfTrue="1">
      <formula>$R1220="W"</formula>
    </cfRule>
  </conditionalFormatting>
  <conditionalFormatting sqref="B701">
    <cfRule type="expression" dxfId="10195" priority="7255" stopIfTrue="1">
      <formula>$R1236="A"</formula>
    </cfRule>
    <cfRule type="expression" dxfId="10194" priority="7256" stopIfTrue="1">
      <formula>$R1236="C"</formula>
    </cfRule>
    <cfRule type="expression" dxfId="10193" priority="7257" stopIfTrue="1">
      <formula>$R1236="W"</formula>
    </cfRule>
  </conditionalFormatting>
  <conditionalFormatting sqref="B703">
    <cfRule type="expression" dxfId="10192" priority="7252" stopIfTrue="1">
      <formula>$R1238="A"</formula>
    </cfRule>
    <cfRule type="expression" dxfId="10191" priority="7253" stopIfTrue="1">
      <formula>$R1238="C"</formula>
    </cfRule>
    <cfRule type="expression" dxfId="10190" priority="7254" stopIfTrue="1">
      <formula>$R1238="W"</formula>
    </cfRule>
  </conditionalFormatting>
  <conditionalFormatting sqref="B705:B707">
    <cfRule type="expression" dxfId="10189" priority="7249" stopIfTrue="1">
      <formula>$R1240="A"</formula>
    </cfRule>
    <cfRule type="expression" dxfId="10188" priority="7250" stopIfTrue="1">
      <formula>$R1240="C"</formula>
    </cfRule>
    <cfRule type="expression" dxfId="10187" priority="7251" stopIfTrue="1">
      <formula>$R1240="W"</formula>
    </cfRule>
  </conditionalFormatting>
  <conditionalFormatting sqref="B709">
    <cfRule type="expression" dxfId="10186" priority="7246" stopIfTrue="1">
      <formula>$R1244="A"</formula>
    </cfRule>
    <cfRule type="expression" dxfId="10185" priority="7247" stopIfTrue="1">
      <formula>$R1244="C"</formula>
    </cfRule>
    <cfRule type="expression" dxfId="10184" priority="7248" stopIfTrue="1">
      <formula>$R1244="W"</formula>
    </cfRule>
  </conditionalFormatting>
  <conditionalFormatting sqref="B711:B713">
    <cfRule type="expression" dxfId="10183" priority="7243" stopIfTrue="1">
      <formula>$R1246="A"</formula>
    </cfRule>
    <cfRule type="expression" dxfId="10182" priority="7244" stopIfTrue="1">
      <formula>$R1246="C"</formula>
    </cfRule>
    <cfRule type="expression" dxfId="10181" priority="7245" stopIfTrue="1">
      <formula>$R1246="W"</formula>
    </cfRule>
  </conditionalFormatting>
  <conditionalFormatting sqref="B715:B722">
    <cfRule type="expression" dxfId="10180" priority="7240" stopIfTrue="1">
      <formula>$R1250="A"</formula>
    </cfRule>
    <cfRule type="expression" dxfId="10179" priority="7241" stopIfTrue="1">
      <formula>$R1250="C"</formula>
    </cfRule>
    <cfRule type="expression" dxfId="10178" priority="7242" stopIfTrue="1">
      <formula>$R1250="W"</formula>
    </cfRule>
  </conditionalFormatting>
  <conditionalFormatting sqref="B724:B726">
    <cfRule type="expression" dxfId="10177" priority="7237" stopIfTrue="1">
      <formula>$R1259="A"</formula>
    </cfRule>
    <cfRule type="expression" dxfId="10176" priority="7238" stopIfTrue="1">
      <formula>$R1259="C"</formula>
    </cfRule>
    <cfRule type="expression" dxfId="10175" priority="7239" stopIfTrue="1">
      <formula>$R1259="W"</formula>
    </cfRule>
  </conditionalFormatting>
  <conditionalFormatting sqref="B728:B731">
    <cfRule type="expression" dxfId="10174" priority="7234" stopIfTrue="1">
      <formula>$R1263="A"</formula>
    </cfRule>
    <cfRule type="expression" dxfId="10173" priority="7235" stopIfTrue="1">
      <formula>$R1263="C"</formula>
    </cfRule>
    <cfRule type="expression" dxfId="10172" priority="7236" stopIfTrue="1">
      <formula>$R1263="W"</formula>
    </cfRule>
  </conditionalFormatting>
  <conditionalFormatting sqref="B735:B737">
    <cfRule type="expression" dxfId="10171" priority="7231" stopIfTrue="1">
      <formula>$R1270="A"</formula>
    </cfRule>
    <cfRule type="expression" dxfId="10170" priority="7232" stopIfTrue="1">
      <formula>$R1270="C"</formula>
    </cfRule>
    <cfRule type="expression" dxfId="10169" priority="7233" stopIfTrue="1">
      <formula>$R1270="W"</formula>
    </cfRule>
  </conditionalFormatting>
  <conditionalFormatting sqref="B740">
    <cfRule type="expression" dxfId="10168" priority="7228" stopIfTrue="1">
      <formula>$R1275="A"</formula>
    </cfRule>
    <cfRule type="expression" dxfId="10167" priority="7229" stopIfTrue="1">
      <formula>$R1275="C"</formula>
    </cfRule>
    <cfRule type="expression" dxfId="10166" priority="7230" stopIfTrue="1">
      <formula>$R1275="W"</formula>
    </cfRule>
  </conditionalFormatting>
  <conditionalFormatting sqref="B742:B743">
    <cfRule type="expression" dxfId="10165" priority="7225" stopIfTrue="1">
      <formula>$R1277="A"</formula>
    </cfRule>
    <cfRule type="expression" dxfId="10164" priority="7226" stopIfTrue="1">
      <formula>$R1277="C"</formula>
    </cfRule>
    <cfRule type="expression" dxfId="10163" priority="7227" stopIfTrue="1">
      <formula>$R1277="W"</formula>
    </cfRule>
  </conditionalFormatting>
  <conditionalFormatting sqref="B745:B746">
    <cfRule type="expression" dxfId="10162" priority="7222" stopIfTrue="1">
      <formula>$R1280="A"</formula>
    </cfRule>
    <cfRule type="expression" dxfId="10161" priority="7223" stopIfTrue="1">
      <formula>$R1280="C"</formula>
    </cfRule>
    <cfRule type="expression" dxfId="10160" priority="7224" stopIfTrue="1">
      <formula>$R1280="W"</formula>
    </cfRule>
  </conditionalFormatting>
  <conditionalFormatting sqref="B748:B750">
    <cfRule type="expression" dxfId="10159" priority="7219" stopIfTrue="1">
      <formula>$R1283="A"</formula>
    </cfRule>
    <cfRule type="expression" dxfId="10158" priority="7220" stopIfTrue="1">
      <formula>$R1283="C"</formula>
    </cfRule>
    <cfRule type="expression" dxfId="10157" priority="7221" stopIfTrue="1">
      <formula>$R1283="W"</formula>
    </cfRule>
  </conditionalFormatting>
  <conditionalFormatting sqref="B753:B758">
    <cfRule type="expression" dxfId="10156" priority="7216" stopIfTrue="1">
      <formula>$R1288="A"</formula>
    </cfRule>
    <cfRule type="expression" dxfId="10155" priority="7217" stopIfTrue="1">
      <formula>$R1288="C"</formula>
    </cfRule>
    <cfRule type="expression" dxfId="10154" priority="7218" stopIfTrue="1">
      <formula>$R1288="W"</formula>
    </cfRule>
  </conditionalFormatting>
  <conditionalFormatting sqref="B761:B788">
    <cfRule type="expression" dxfId="10153" priority="7213" stopIfTrue="1">
      <formula>$R1296="A"</formula>
    </cfRule>
    <cfRule type="expression" dxfId="10152" priority="7214" stopIfTrue="1">
      <formula>$R1296="C"</formula>
    </cfRule>
    <cfRule type="expression" dxfId="10151" priority="7215" stopIfTrue="1">
      <formula>$R1296="W"</formula>
    </cfRule>
  </conditionalFormatting>
  <conditionalFormatting sqref="B792">
    <cfRule type="expression" dxfId="10150" priority="7210" stopIfTrue="1">
      <formula>$R1327="A"</formula>
    </cfRule>
    <cfRule type="expression" dxfId="10149" priority="7211" stopIfTrue="1">
      <formula>$R1327="C"</formula>
    </cfRule>
    <cfRule type="expression" dxfId="10148" priority="7212" stopIfTrue="1">
      <formula>$R1327="W"</formula>
    </cfRule>
  </conditionalFormatting>
  <conditionalFormatting sqref="B794">
    <cfRule type="expression" dxfId="10147" priority="7207" stopIfTrue="1">
      <formula>$R1329="A"</formula>
    </cfRule>
    <cfRule type="expression" dxfId="10146" priority="7208" stopIfTrue="1">
      <formula>$R1329="C"</formula>
    </cfRule>
    <cfRule type="expression" dxfId="10145" priority="7209" stopIfTrue="1">
      <formula>$R1329="W"</formula>
    </cfRule>
  </conditionalFormatting>
  <conditionalFormatting sqref="B796:B805">
    <cfRule type="expression" dxfId="10144" priority="7204" stopIfTrue="1">
      <formula>$R1331="A"</formula>
    </cfRule>
    <cfRule type="expression" dxfId="10143" priority="7205" stopIfTrue="1">
      <formula>$R1331="C"</formula>
    </cfRule>
    <cfRule type="expression" dxfId="10142" priority="7206" stopIfTrue="1">
      <formula>$R1331="W"</formula>
    </cfRule>
  </conditionalFormatting>
  <conditionalFormatting sqref="B808:B830">
    <cfRule type="expression" dxfId="10141" priority="7201" stopIfTrue="1">
      <formula>$R1343="A"</formula>
    </cfRule>
    <cfRule type="expression" dxfId="10140" priority="7202" stopIfTrue="1">
      <formula>$R1343="C"</formula>
    </cfRule>
    <cfRule type="expression" dxfId="10139" priority="7203" stopIfTrue="1">
      <formula>$R1343="W"</formula>
    </cfRule>
  </conditionalFormatting>
  <conditionalFormatting sqref="B832:B843">
    <cfRule type="expression" dxfId="10138" priority="7198" stopIfTrue="1">
      <formula>$R1367="A"</formula>
    </cfRule>
    <cfRule type="expression" dxfId="10137" priority="7199" stopIfTrue="1">
      <formula>$R1367="C"</formula>
    </cfRule>
    <cfRule type="expression" dxfId="10136" priority="7200" stopIfTrue="1">
      <formula>$R1367="W"</formula>
    </cfRule>
  </conditionalFormatting>
  <conditionalFormatting sqref="B845:B848">
    <cfRule type="expression" dxfId="10135" priority="7195" stopIfTrue="1">
      <formula>$R1380="A"</formula>
    </cfRule>
    <cfRule type="expression" dxfId="10134" priority="7196" stopIfTrue="1">
      <formula>$R1380="C"</formula>
    </cfRule>
    <cfRule type="expression" dxfId="10133" priority="7197" stopIfTrue="1">
      <formula>$R1380="W"</formula>
    </cfRule>
  </conditionalFormatting>
  <conditionalFormatting sqref="B851">
    <cfRule type="expression" dxfId="10132" priority="7192" stopIfTrue="1">
      <formula>$R1386="A"</formula>
    </cfRule>
    <cfRule type="expression" dxfId="10131" priority="7193" stopIfTrue="1">
      <formula>$R1386="C"</formula>
    </cfRule>
    <cfRule type="expression" dxfId="10130" priority="7194" stopIfTrue="1">
      <formula>$R1386="W"</formula>
    </cfRule>
  </conditionalFormatting>
  <conditionalFormatting sqref="B856">
    <cfRule type="expression" dxfId="10129" priority="7189" stopIfTrue="1">
      <formula>$R1391="A"</formula>
    </cfRule>
    <cfRule type="expression" dxfId="10128" priority="7190" stopIfTrue="1">
      <formula>$R1391="C"</formula>
    </cfRule>
    <cfRule type="expression" dxfId="10127" priority="7191" stopIfTrue="1">
      <formula>$R1391="W"</formula>
    </cfRule>
  </conditionalFormatting>
  <conditionalFormatting sqref="B858:B862">
    <cfRule type="expression" dxfId="10126" priority="7186" stopIfTrue="1">
      <formula>$R1393="A"</formula>
    </cfRule>
    <cfRule type="expression" dxfId="10125" priority="7187" stopIfTrue="1">
      <formula>$R1393="C"</formula>
    </cfRule>
    <cfRule type="expression" dxfId="10124" priority="7188" stopIfTrue="1">
      <formula>$R1393="W"</formula>
    </cfRule>
  </conditionalFormatting>
  <conditionalFormatting sqref="B864:B865">
    <cfRule type="expression" dxfId="10123" priority="7183" stopIfTrue="1">
      <formula>$R1399="A"</formula>
    </cfRule>
    <cfRule type="expression" dxfId="10122" priority="7184" stopIfTrue="1">
      <formula>$R1399="C"</formula>
    </cfRule>
    <cfRule type="expression" dxfId="10121" priority="7185" stopIfTrue="1">
      <formula>$R1399="W"</formula>
    </cfRule>
  </conditionalFormatting>
  <conditionalFormatting sqref="B868">
    <cfRule type="expression" dxfId="10120" priority="7180" stopIfTrue="1">
      <formula>$R1403="A"</formula>
    </cfRule>
    <cfRule type="expression" dxfId="10119" priority="7181" stopIfTrue="1">
      <formula>$R1403="C"</formula>
    </cfRule>
    <cfRule type="expression" dxfId="10118" priority="7182" stopIfTrue="1">
      <formula>$R1403="W"</formula>
    </cfRule>
  </conditionalFormatting>
  <conditionalFormatting sqref="B870">
    <cfRule type="expression" dxfId="10117" priority="7177" stopIfTrue="1">
      <formula>$R1405="A"</formula>
    </cfRule>
    <cfRule type="expression" dxfId="10116" priority="7178" stopIfTrue="1">
      <formula>$R1405="C"</formula>
    </cfRule>
    <cfRule type="expression" dxfId="10115" priority="7179" stopIfTrue="1">
      <formula>$R1405="W"</formula>
    </cfRule>
  </conditionalFormatting>
  <conditionalFormatting sqref="B877">
    <cfRule type="expression" dxfId="10114" priority="7174" stopIfTrue="1">
      <formula>$R1412="A"</formula>
    </cfRule>
    <cfRule type="expression" dxfId="10113" priority="7175" stopIfTrue="1">
      <formula>$R1412="C"</formula>
    </cfRule>
    <cfRule type="expression" dxfId="10112" priority="7176" stopIfTrue="1">
      <formula>$R1412="W"</formula>
    </cfRule>
  </conditionalFormatting>
  <conditionalFormatting sqref="B879">
    <cfRule type="expression" dxfId="10111" priority="7171" stopIfTrue="1">
      <formula>$R1414="A"</formula>
    </cfRule>
    <cfRule type="expression" dxfId="10110" priority="7172" stopIfTrue="1">
      <formula>$R1414="C"</formula>
    </cfRule>
    <cfRule type="expression" dxfId="10109" priority="7173" stopIfTrue="1">
      <formula>$R1414="W"</formula>
    </cfRule>
  </conditionalFormatting>
  <conditionalFormatting sqref="B881">
    <cfRule type="expression" dxfId="10108" priority="7168" stopIfTrue="1">
      <formula>$R1416="A"</formula>
    </cfRule>
    <cfRule type="expression" dxfId="10107" priority="7169" stopIfTrue="1">
      <formula>$R1416="C"</formula>
    </cfRule>
    <cfRule type="expression" dxfId="10106" priority="7170" stopIfTrue="1">
      <formula>$R1416="W"</formula>
    </cfRule>
  </conditionalFormatting>
  <conditionalFormatting sqref="B883:B887">
    <cfRule type="expression" dxfId="10105" priority="7165" stopIfTrue="1">
      <formula>$R1418="A"</formula>
    </cfRule>
    <cfRule type="expression" dxfId="10104" priority="7166" stopIfTrue="1">
      <formula>$R1418="C"</formula>
    </cfRule>
    <cfRule type="expression" dxfId="10103" priority="7167" stopIfTrue="1">
      <formula>$R1418="W"</formula>
    </cfRule>
  </conditionalFormatting>
  <conditionalFormatting sqref="B889:B890">
    <cfRule type="expression" dxfId="10102" priority="7162" stopIfTrue="1">
      <formula>$R1424="A"</formula>
    </cfRule>
    <cfRule type="expression" dxfId="10101" priority="7163" stopIfTrue="1">
      <formula>$R1424="C"</formula>
    </cfRule>
    <cfRule type="expression" dxfId="10100" priority="7164" stopIfTrue="1">
      <formula>$R1424="W"</formula>
    </cfRule>
  </conditionalFormatting>
  <conditionalFormatting sqref="B893:B895">
    <cfRule type="expression" dxfId="10099" priority="7159" stopIfTrue="1">
      <formula>$R1428="A"</formula>
    </cfRule>
    <cfRule type="expression" dxfId="10098" priority="7160" stopIfTrue="1">
      <formula>$R1428="C"</formula>
    </cfRule>
    <cfRule type="expression" dxfId="10097" priority="7161" stopIfTrue="1">
      <formula>$R1428="W"</formula>
    </cfRule>
  </conditionalFormatting>
  <conditionalFormatting sqref="B897:B902">
    <cfRule type="expression" dxfId="10096" priority="7156" stopIfTrue="1">
      <formula>$R1432="A"</formula>
    </cfRule>
    <cfRule type="expression" dxfId="10095" priority="7157" stopIfTrue="1">
      <formula>$R1432="C"</formula>
    </cfRule>
    <cfRule type="expression" dxfId="10094" priority="7158" stopIfTrue="1">
      <formula>$R1432="W"</formula>
    </cfRule>
  </conditionalFormatting>
  <conditionalFormatting sqref="B904">
    <cfRule type="expression" dxfId="10093" priority="7153" stopIfTrue="1">
      <formula>$R1439="A"</formula>
    </cfRule>
    <cfRule type="expression" dxfId="10092" priority="7154" stopIfTrue="1">
      <formula>$R1439="C"</formula>
    </cfRule>
    <cfRule type="expression" dxfId="10091" priority="7155" stopIfTrue="1">
      <formula>$R1439="W"</formula>
    </cfRule>
  </conditionalFormatting>
  <conditionalFormatting sqref="B907:B912">
    <cfRule type="expression" dxfId="10090" priority="7150" stopIfTrue="1">
      <formula>$R1442="A"</formula>
    </cfRule>
    <cfRule type="expression" dxfId="10089" priority="7151" stopIfTrue="1">
      <formula>$R1442="C"</formula>
    </cfRule>
    <cfRule type="expression" dxfId="10088" priority="7152" stopIfTrue="1">
      <formula>$R1442="W"</formula>
    </cfRule>
  </conditionalFormatting>
  <conditionalFormatting sqref="B916:B917">
    <cfRule type="expression" dxfId="10087" priority="7147" stopIfTrue="1">
      <formula>$R1451="A"</formula>
    </cfRule>
    <cfRule type="expression" dxfId="10086" priority="7148" stopIfTrue="1">
      <formula>$R1451="C"</formula>
    </cfRule>
    <cfRule type="expression" dxfId="10085" priority="7149" stopIfTrue="1">
      <formula>$R1451="W"</formula>
    </cfRule>
  </conditionalFormatting>
  <conditionalFormatting sqref="B210:B216">
    <cfRule type="expression" dxfId="10084" priority="7144" stopIfTrue="1">
      <formula>$R745="A"</formula>
    </cfRule>
    <cfRule type="expression" dxfId="10083" priority="7145" stopIfTrue="1">
      <formula>$R745="C"</formula>
    </cfRule>
    <cfRule type="expression" dxfId="10082" priority="7146" stopIfTrue="1">
      <formula>$R745="W"</formula>
    </cfRule>
  </conditionalFormatting>
  <conditionalFormatting sqref="B522">
    <cfRule type="expression" dxfId="10081" priority="7141" stopIfTrue="1">
      <formula>$R1057="A"</formula>
    </cfRule>
    <cfRule type="expression" dxfId="10080" priority="7142" stopIfTrue="1">
      <formula>$R1057="C"</formula>
    </cfRule>
    <cfRule type="expression" dxfId="10079" priority="7143" stopIfTrue="1">
      <formula>$R1057="W"</formula>
    </cfRule>
  </conditionalFormatting>
  <conditionalFormatting sqref="B274:B276">
    <cfRule type="expression" dxfId="10078" priority="7138" stopIfTrue="1">
      <formula>$R801="A"</formula>
    </cfRule>
    <cfRule type="expression" dxfId="10077" priority="7139" stopIfTrue="1">
      <formula>$R801="C"</formula>
    </cfRule>
    <cfRule type="expression" dxfId="10076" priority="7140" stopIfTrue="1">
      <formula>$R801="W"</formula>
    </cfRule>
  </conditionalFormatting>
  <conditionalFormatting sqref="B274:B276">
    <cfRule type="expression" dxfId="10075" priority="7135" stopIfTrue="1">
      <formula>$R801="A"</formula>
    </cfRule>
    <cfRule type="expression" dxfId="10074" priority="7136" stopIfTrue="1">
      <formula>$R801="C"</formula>
    </cfRule>
    <cfRule type="expression" dxfId="10073" priority="7137" stopIfTrue="1">
      <formula>$R801="W"</formula>
    </cfRule>
  </conditionalFormatting>
  <conditionalFormatting sqref="B274:B276">
    <cfRule type="expression" dxfId="10072" priority="7132" stopIfTrue="1">
      <formula>$R809="A"</formula>
    </cfRule>
    <cfRule type="expression" dxfId="10071" priority="7133" stopIfTrue="1">
      <formula>$R809="C"</formula>
    </cfRule>
    <cfRule type="expression" dxfId="10070" priority="7134" stopIfTrue="1">
      <formula>$R809="W"</formula>
    </cfRule>
  </conditionalFormatting>
  <conditionalFormatting sqref="B153">
    <cfRule type="expression" dxfId="10069" priority="7129" stopIfTrue="1">
      <formula>$R688="A"</formula>
    </cfRule>
    <cfRule type="expression" dxfId="10068" priority="7130" stopIfTrue="1">
      <formula>$R688="C"</formula>
    </cfRule>
    <cfRule type="expression" dxfId="10067" priority="7131" stopIfTrue="1">
      <formula>$R688="W"</formula>
    </cfRule>
  </conditionalFormatting>
  <conditionalFormatting sqref="B459:B460">
    <cfRule type="expression" dxfId="10066" priority="7126" stopIfTrue="1">
      <formula>$R988="A"</formula>
    </cfRule>
    <cfRule type="expression" dxfId="10065" priority="7127" stopIfTrue="1">
      <formula>$R988="C"</formula>
    </cfRule>
    <cfRule type="expression" dxfId="10064" priority="7128" stopIfTrue="1">
      <formula>$R988="W"</formula>
    </cfRule>
  </conditionalFormatting>
  <conditionalFormatting sqref="B67">
    <cfRule type="expression" dxfId="10063" priority="7123" stopIfTrue="1">
      <formula>$R588="A"</formula>
    </cfRule>
    <cfRule type="expression" dxfId="10062" priority="7124" stopIfTrue="1">
      <formula>$R588="C"</formula>
    </cfRule>
    <cfRule type="expression" dxfId="10061" priority="7125" stopIfTrue="1">
      <formula>$R588="W"</formula>
    </cfRule>
  </conditionalFormatting>
  <conditionalFormatting sqref="B67">
    <cfRule type="expression" dxfId="10060" priority="7120" stopIfTrue="1">
      <formula>$R602="A"</formula>
    </cfRule>
    <cfRule type="expression" dxfId="10059" priority="7121" stopIfTrue="1">
      <formula>$R602="C"</formula>
    </cfRule>
    <cfRule type="expression" dxfId="10058" priority="7122" stopIfTrue="1">
      <formula>$R602="W"</formula>
    </cfRule>
  </conditionalFormatting>
  <conditionalFormatting sqref="B240">
    <cfRule type="expression" dxfId="10057" priority="7117" stopIfTrue="1">
      <formula>$R761="A"</formula>
    </cfRule>
    <cfRule type="expression" dxfId="10056" priority="7118" stopIfTrue="1">
      <formula>$R761="C"</formula>
    </cfRule>
    <cfRule type="expression" dxfId="10055" priority="7119" stopIfTrue="1">
      <formula>$R761="W"</formula>
    </cfRule>
  </conditionalFormatting>
  <conditionalFormatting sqref="B240">
    <cfRule type="expression" dxfId="10054" priority="7114" stopIfTrue="1">
      <formula>$R760="A"</formula>
    </cfRule>
    <cfRule type="expression" dxfId="10053" priority="7115" stopIfTrue="1">
      <formula>$R760="C"</formula>
    </cfRule>
    <cfRule type="expression" dxfId="10052" priority="7116" stopIfTrue="1">
      <formula>$R760="W"</formula>
    </cfRule>
  </conditionalFormatting>
  <conditionalFormatting sqref="B240">
    <cfRule type="expression" dxfId="10051" priority="7111" stopIfTrue="1">
      <formula>$R759="A"</formula>
    </cfRule>
    <cfRule type="expression" dxfId="10050" priority="7112" stopIfTrue="1">
      <formula>$R759="C"</formula>
    </cfRule>
    <cfRule type="expression" dxfId="10049" priority="7113" stopIfTrue="1">
      <formula>$R759="W"</formula>
    </cfRule>
  </conditionalFormatting>
  <conditionalFormatting sqref="B240">
    <cfRule type="expression" dxfId="10048" priority="7108" stopIfTrue="1">
      <formula>$R762="A"</formula>
    </cfRule>
    <cfRule type="expression" dxfId="10047" priority="7109" stopIfTrue="1">
      <formula>$R762="C"</formula>
    </cfRule>
    <cfRule type="expression" dxfId="10046" priority="7110" stopIfTrue="1">
      <formula>$R762="W"</formula>
    </cfRule>
  </conditionalFormatting>
  <conditionalFormatting sqref="B240">
    <cfRule type="expression" dxfId="10045" priority="7105" stopIfTrue="1">
      <formula>$R775="A"</formula>
    </cfRule>
    <cfRule type="expression" dxfId="10044" priority="7106" stopIfTrue="1">
      <formula>$R775="C"</formula>
    </cfRule>
    <cfRule type="expression" dxfId="10043" priority="7107" stopIfTrue="1">
      <formula>$R775="W"</formula>
    </cfRule>
  </conditionalFormatting>
  <conditionalFormatting sqref="B623">
    <cfRule type="expression" dxfId="10042" priority="7102" stopIfTrue="1">
      <formula>$R1158="A"</formula>
    </cfRule>
    <cfRule type="expression" dxfId="10041" priority="7103" stopIfTrue="1">
      <formula>$R1158="C"</formula>
    </cfRule>
    <cfRule type="expression" dxfId="10040" priority="7104" stopIfTrue="1">
      <formula>$R1158="W"</formula>
    </cfRule>
  </conditionalFormatting>
  <conditionalFormatting sqref="B868">
    <cfRule type="expression" dxfId="10039" priority="7099" stopIfTrue="1">
      <formula>$R1389="A"</formula>
    </cfRule>
    <cfRule type="expression" dxfId="10038" priority="7100" stopIfTrue="1">
      <formula>$R1389="C"</formula>
    </cfRule>
    <cfRule type="expression" dxfId="10037" priority="7101" stopIfTrue="1">
      <formula>$R1389="W"</formula>
    </cfRule>
  </conditionalFormatting>
  <conditionalFormatting sqref="B636:B637">
    <cfRule type="expression" dxfId="10036" priority="7096" stopIfTrue="1">
      <formula>$R1171="A"</formula>
    </cfRule>
    <cfRule type="expression" dxfId="10035" priority="7097" stopIfTrue="1">
      <formula>$R1171="C"</formula>
    </cfRule>
    <cfRule type="expression" dxfId="10034" priority="7098" stopIfTrue="1">
      <formula>$R1171="W"</formula>
    </cfRule>
  </conditionalFormatting>
  <conditionalFormatting sqref="B774:B775">
    <cfRule type="expression" dxfId="10033" priority="7093" stopIfTrue="1">
      <formula>$R1309="A"</formula>
    </cfRule>
    <cfRule type="expression" dxfId="10032" priority="7094" stopIfTrue="1">
      <formula>$R1309="C"</formula>
    </cfRule>
    <cfRule type="expression" dxfId="10031" priority="7095" stopIfTrue="1">
      <formula>$R1309="W"</formula>
    </cfRule>
  </conditionalFormatting>
  <conditionalFormatting sqref="B890">
    <cfRule type="expression" dxfId="10030" priority="7090" stopIfTrue="1">
      <formula>$R874="A"</formula>
    </cfRule>
    <cfRule type="expression" dxfId="10029" priority="7091" stopIfTrue="1">
      <formula>$R874="C"</formula>
    </cfRule>
    <cfRule type="expression" dxfId="10028" priority="7092" stopIfTrue="1">
      <formula>$R874="W"</formula>
    </cfRule>
  </conditionalFormatting>
  <conditionalFormatting sqref="B890">
    <cfRule type="expression" dxfId="10027" priority="7087" stopIfTrue="1">
      <formula>$R874="A"</formula>
    </cfRule>
    <cfRule type="expression" dxfId="10026" priority="7088" stopIfTrue="1">
      <formula>$R874="C"</formula>
    </cfRule>
    <cfRule type="expression" dxfId="10025" priority="7089" stopIfTrue="1">
      <formula>$R874="W"</formula>
    </cfRule>
  </conditionalFormatting>
  <conditionalFormatting sqref="B890">
    <cfRule type="expression" dxfId="10024" priority="7084" stopIfTrue="1">
      <formula>$R874="A"</formula>
    </cfRule>
    <cfRule type="expression" dxfId="10023" priority="7085" stopIfTrue="1">
      <formula>$R874="C"</formula>
    </cfRule>
    <cfRule type="expression" dxfId="10022" priority="7086" stopIfTrue="1">
      <formula>$R874="W"</formula>
    </cfRule>
  </conditionalFormatting>
  <conditionalFormatting sqref="B890">
    <cfRule type="expression" dxfId="10021" priority="7081" stopIfTrue="1">
      <formula>$R874="A"</formula>
    </cfRule>
    <cfRule type="expression" dxfId="10020" priority="7082" stopIfTrue="1">
      <formula>$R874="C"</formula>
    </cfRule>
    <cfRule type="expression" dxfId="10019" priority="7083" stopIfTrue="1">
      <formula>$R874="W"</formula>
    </cfRule>
  </conditionalFormatting>
  <conditionalFormatting sqref="B890">
    <cfRule type="expression" dxfId="10018" priority="7078" stopIfTrue="1">
      <formula>$R1425="A"</formula>
    </cfRule>
    <cfRule type="expression" dxfId="10017" priority="7079" stopIfTrue="1">
      <formula>$R1425="C"</formula>
    </cfRule>
    <cfRule type="expression" dxfId="10016" priority="7080" stopIfTrue="1">
      <formula>$R1425="W"</formula>
    </cfRule>
  </conditionalFormatting>
  <conditionalFormatting sqref="E123">
    <cfRule type="expression" dxfId="10015" priority="7075" stopIfTrue="1">
      <formula>$R658="A"</formula>
    </cfRule>
    <cfRule type="expression" dxfId="10014" priority="7076" stopIfTrue="1">
      <formula>$R658="C"</formula>
    </cfRule>
    <cfRule type="expression" dxfId="10013" priority="7077" stopIfTrue="1">
      <formula>$R658="W"</formula>
    </cfRule>
  </conditionalFormatting>
  <conditionalFormatting sqref="E125:E126">
    <cfRule type="expression" dxfId="10012" priority="7072" stopIfTrue="1">
      <formula>$R660="A"</formula>
    </cfRule>
    <cfRule type="expression" dxfId="10011" priority="7073" stopIfTrue="1">
      <formula>$R660="C"</formula>
    </cfRule>
    <cfRule type="expression" dxfId="10010" priority="7074" stopIfTrue="1">
      <formula>$R660="W"</formula>
    </cfRule>
  </conditionalFormatting>
  <conditionalFormatting sqref="E131">
    <cfRule type="expression" dxfId="10009" priority="7069" stopIfTrue="1">
      <formula>$R666="A"</formula>
    </cfRule>
    <cfRule type="expression" dxfId="10008" priority="7070" stopIfTrue="1">
      <formula>$R666="C"</formula>
    </cfRule>
    <cfRule type="expression" dxfId="10007" priority="7071" stopIfTrue="1">
      <formula>$R666="W"</formula>
    </cfRule>
  </conditionalFormatting>
  <conditionalFormatting sqref="E137">
    <cfRule type="expression" dxfId="10006" priority="7066" stopIfTrue="1">
      <formula>$R672="A"</formula>
    </cfRule>
    <cfRule type="expression" dxfId="10005" priority="7067" stopIfTrue="1">
      <formula>$R672="C"</formula>
    </cfRule>
    <cfRule type="expression" dxfId="10004" priority="7068" stopIfTrue="1">
      <formula>$R672="W"</formula>
    </cfRule>
  </conditionalFormatting>
  <conditionalFormatting sqref="E144:E145">
    <cfRule type="expression" dxfId="10003" priority="7063" stopIfTrue="1">
      <formula>$R679="A"</formula>
    </cfRule>
    <cfRule type="expression" dxfId="10002" priority="7064" stopIfTrue="1">
      <formula>$R679="C"</formula>
    </cfRule>
    <cfRule type="expression" dxfId="10001" priority="7065" stopIfTrue="1">
      <formula>$R679="W"</formula>
    </cfRule>
  </conditionalFormatting>
  <conditionalFormatting sqref="E156">
    <cfRule type="expression" dxfId="10000" priority="7060" stopIfTrue="1">
      <formula>$R691="A"</formula>
    </cfRule>
    <cfRule type="expression" dxfId="9999" priority="7061" stopIfTrue="1">
      <formula>$R691="C"</formula>
    </cfRule>
    <cfRule type="expression" dxfId="9998" priority="7062" stopIfTrue="1">
      <formula>$R691="W"</formula>
    </cfRule>
  </conditionalFormatting>
  <conditionalFormatting sqref="E594">
    <cfRule type="expression" dxfId="9997" priority="7057" stopIfTrue="1">
      <formula>$R1129="A"</formula>
    </cfRule>
    <cfRule type="expression" dxfId="9996" priority="7058" stopIfTrue="1">
      <formula>$R1129="C"</formula>
    </cfRule>
    <cfRule type="expression" dxfId="9995" priority="7059" stopIfTrue="1">
      <formula>$R1129="W"</formula>
    </cfRule>
  </conditionalFormatting>
  <conditionalFormatting sqref="E600">
    <cfRule type="expression" dxfId="9994" priority="7054" stopIfTrue="1">
      <formula>$R1135="A"</formula>
    </cfRule>
    <cfRule type="expression" dxfId="9993" priority="7055" stopIfTrue="1">
      <formula>$R1135="C"</formula>
    </cfRule>
    <cfRule type="expression" dxfId="9992" priority="7056" stopIfTrue="1">
      <formula>$R1135="W"</formula>
    </cfRule>
  </conditionalFormatting>
  <conditionalFormatting sqref="E602">
    <cfRule type="expression" dxfId="9991" priority="7051" stopIfTrue="1">
      <formula>$R1137="A"</formula>
    </cfRule>
    <cfRule type="expression" dxfId="9990" priority="7052" stopIfTrue="1">
      <formula>$R1137="C"</formula>
    </cfRule>
    <cfRule type="expression" dxfId="9989" priority="7053" stopIfTrue="1">
      <formula>$R1137="W"</formula>
    </cfRule>
  </conditionalFormatting>
  <conditionalFormatting sqref="E604">
    <cfRule type="expression" dxfId="9988" priority="7048" stopIfTrue="1">
      <formula>$R1139="A"</formula>
    </cfRule>
    <cfRule type="expression" dxfId="9987" priority="7049" stopIfTrue="1">
      <formula>$R1139="C"</formula>
    </cfRule>
    <cfRule type="expression" dxfId="9986" priority="7050" stopIfTrue="1">
      <formula>$R1139="W"</formula>
    </cfRule>
  </conditionalFormatting>
  <conditionalFormatting sqref="D173">
    <cfRule type="expression" dxfId="9985" priority="7045" stopIfTrue="1">
      <formula>$R708="A"</formula>
    </cfRule>
    <cfRule type="expression" dxfId="9984" priority="7046" stopIfTrue="1">
      <formula>$R708="C"</formula>
    </cfRule>
    <cfRule type="expression" dxfId="9983" priority="7047" stopIfTrue="1">
      <formula>$R708="W"</formula>
    </cfRule>
  </conditionalFormatting>
  <conditionalFormatting sqref="D177">
    <cfRule type="expression" dxfId="9982" priority="7042" stopIfTrue="1">
      <formula>$R712="A"</formula>
    </cfRule>
    <cfRule type="expression" dxfId="9981" priority="7043" stopIfTrue="1">
      <formula>$R712="C"</formula>
    </cfRule>
    <cfRule type="expression" dxfId="9980" priority="7044" stopIfTrue="1">
      <formula>$R712="W"</formula>
    </cfRule>
  </conditionalFormatting>
  <conditionalFormatting sqref="D233">
    <cfRule type="expression" dxfId="9979" priority="7039" stopIfTrue="1">
      <formula>$R768="A"</formula>
    </cfRule>
    <cfRule type="expression" dxfId="9978" priority="7040" stopIfTrue="1">
      <formula>$R768="C"</formula>
    </cfRule>
    <cfRule type="expression" dxfId="9977" priority="7041" stopIfTrue="1">
      <formula>$R768="W"</formula>
    </cfRule>
  </conditionalFormatting>
  <conditionalFormatting sqref="D316">
    <cfRule type="expression" dxfId="9976" priority="7036" stopIfTrue="1">
      <formula>$R851="A"</formula>
    </cfRule>
    <cfRule type="expression" dxfId="9975" priority="7037" stopIfTrue="1">
      <formula>$R851="C"</formula>
    </cfRule>
    <cfRule type="expression" dxfId="9974" priority="7038" stopIfTrue="1">
      <formula>$R851="W"</formula>
    </cfRule>
  </conditionalFormatting>
  <conditionalFormatting sqref="D322:D323">
    <cfRule type="expression" dxfId="9973" priority="7033" stopIfTrue="1">
      <formula>$R857="A"</formula>
    </cfRule>
    <cfRule type="expression" dxfId="9972" priority="7034" stopIfTrue="1">
      <formula>$R857="C"</formula>
    </cfRule>
    <cfRule type="expression" dxfId="9971" priority="7035" stopIfTrue="1">
      <formula>$R857="W"</formula>
    </cfRule>
  </conditionalFormatting>
  <conditionalFormatting sqref="D333">
    <cfRule type="expression" dxfId="9970" priority="7030" stopIfTrue="1">
      <formula>$R868="A"</formula>
    </cfRule>
    <cfRule type="expression" dxfId="9969" priority="7031" stopIfTrue="1">
      <formula>$R868="C"</formula>
    </cfRule>
    <cfRule type="expression" dxfId="9968" priority="7032" stopIfTrue="1">
      <formula>$R868="W"</formula>
    </cfRule>
  </conditionalFormatting>
  <conditionalFormatting sqref="D335">
    <cfRule type="expression" dxfId="9967" priority="7027" stopIfTrue="1">
      <formula>$R870="A"</formula>
    </cfRule>
    <cfRule type="expression" dxfId="9966" priority="7028" stopIfTrue="1">
      <formula>$R870="C"</formula>
    </cfRule>
    <cfRule type="expression" dxfId="9965" priority="7029" stopIfTrue="1">
      <formula>$R870="W"</formula>
    </cfRule>
  </conditionalFormatting>
  <conditionalFormatting sqref="D337">
    <cfRule type="expression" dxfId="9964" priority="7024" stopIfTrue="1">
      <formula>$R872="A"</formula>
    </cfRule>
    <cfRule type="expression" dxfId="9963" priority="7025" stopIfTrue="1">
      <formula>$R872="C"</formula>
    </cfRule>
    <cfRule type="expression" dxfId="9962" priority="7026" stopIfTrue="1">
      <formula>$R872="W"</formula>
    </cfRule>
  </conditionalFormatting>
  <conditionalFormatting sqref="D342:D343">
    <cfRule type="expression" dxfId="9961" priority="7021" stopIfTrue="1">
      <formula>$R877="A"</formula>
    </cfRule>
    <cfRule type="expression" dxfId="9960" priority="7022" stopIfTrue="1">
      <formula>$R877="C"</formula>
    </cfRule>
    <cfRule type="expression" dxfId="9959" priority="7023" stopIfTrue="1">
      <formula>$R877="W"</formula>
    </cfRule>
  </conditionalFormatting>
  <conditionalFormatting sqref="D346:D347">
    <cfRule type="expression" dxfId="9958" priority="7018" stopIfTrue="1">
      <formula>$R881="A"</formula>
    </cfRule>
    <cfRule type="expression" dxfId="9957" priority="7019" stopIfTrue="1">
      <formula>$R881="C"</formula>
    </cfRule>
    <cfRule type="expression" dxfId="9956" priority="7020" stopIfTrue="1">
      <formula>$R881="W"</formula>
    </cfRule>
  </conditionalFormatting>
  <conditionalFormatting sqref="D349">
    <cfRule type="expression" dxfId="9955" priority="7015" stopIfTrue="1">
      <formula>$R884="A"</formula>
    </cfRule>
    <cfRule type="expression" dxfId="9954" priority="7016" stopIfTrue="1">
      <formula>$R884="C"</formula>
    </cfRule>
    <cfRule type="expression" dxfId="9953" priority="7017" stopIfTrue="1">
      <formula>$R884="W"</formula>
    </cfRule>
  </conditionalFormatting>
  <conditionalFormatting sqref="D352:D354">
    <cfRule type="expression" dxfId="9952" priority="7012" stopIfTrue="1">
      <formula>$R887="A"</formula>
    </cfRule>
    <cfRule type="expression" dxfId="9951" priority="7013" stopIfTrue="1">
      <formula>$R887="C"</formula>
    </cfRule>
    <cfRule type="expression" dxfId="9950" priority="7014" stopIfTrue="1">
      <formula>$R887="W"</formula>
    </cfRule>
  </conditionalFormatting>
  <conditionalFormatting sqref="D357:D358">
    <cfRule type="expression" dxfId="9949" priority="7009" stopIfTrue="1">
      <formula>$R892="A"</formula>
    </cfRule>
    <cfRule type="expression" dxfId="9948" priority="7010" stopIfTrue="1">
      <formula>$R892="C"</formula>
    </cfRule>
    <cfRule type="expression" dxfId="9947" priority="7011" stopIfTrue="1">
      <formula>$R892="W"</formula>
    </cfRule>
  </conditionalFormatting>
  <conditionalFormatting sqref="D370">
    <cfRule type="expression" dxfId="9946" priority="7000" stopIfTrue="1">
      <formula>$R905="A"</formula>
    </cfRule>
    <cfRule type="expression" dxfId="9945" priority="7001" stopIfTrue="1">
      <formula>$R905="C"</formula>
    </cfRule>
    <cfRule type="expression" dxfId="9944" priority="7002" stopIfTrue="1">
      <formula>$R905="W"</formula>
    </cfRule>
  </conditionalFormatting>
  <conditionalFormatting sqref="D374">
    <cfRule type="expression" dxfId="9943" priority="6997" stopIfTrue="1">
      <formula>$R909="A"</formula>
    </cfRule>
    <cfRule type="expression" dxfId="9942" priority="6998" stopIfTrue="1">
      <formula>$R909="C"</formula>
    </cfRule>
    <cfRule type="expression" dxfId="9941" priority="6999" stopIfTrue="1">
      <formula>$R909="W"</formula>
    </cfRule>
  </conditionalFormatting>
  <conditionalFormatting sqref="D382:D385">
    <cfRule type="expression" dxfId="9940" priority="6994" stopIfTrue="1">
      <formula>$R917="A"</formula>
    </cfRule>
    <cfRule type="expression" dxfId="9939" priority="6995" stopIfTrue="1">
      <formula>$R917="C"</formula>
    </cfRule>
    <cfRule type="expression" dxfId="9938" priority="6996" stopIfTrue="1">
      <formula>$R917="W"</formula>
    </cfRule>
  </conditionalFormatting>
  <conditionalFormatting sqref="D426">
    <cfRule type="expression" dxfId="9937" priority="6991" stopIfTrue="1">
      <formula>$R961="A"</formula>
    </cfRule>
    <cfRule type="expression" dxfId="9936" priority="6992" stopIfTrue="1">
      <formula>$R961="C"</formula>
    </cfRule>
    <cfRule type="expression" dxfId="9935" priority="6993" stopIfTrue="1">
      <formula>$R961="W"</formula>
    </cfRule>
  </conditionalFormatting>
  <conditionalFormatting sqref="D436">
    <cfRule type="expression" dxfId="9934" priority="6988" stopIfTrue="1">
      <formula>$R971="A"</formula>
    </cfRule>
    <cfRule type="expression" dxfId="9933" priority="6989" stopIfTrue="1">
      <formula>$R971="C"</formula>
    </cfRule>
    <cfRule type="expression" dxfId="9932" priority="6990" stopIfTrue="1">
      <formula>$R971="W"</formula>
    </cfRule>
  </conditionalFormatting>
  <conditionalFormatting sqref="D479">
    <cfRule type="expression" dxfId="9931" priority="6985" stopIfTrue="1">
      <formula>$R1014="A"</formula>
    </cfRule>
    <cfRule type="expression" dxfId="9930" priority="6986" stopIfTrue="1">
      <formula>$R1014="C"</formula>
    </cfRule>
    <cfRule type="expression" dxfId="9929" priority="6987" stopIfTrue="1">
      <formula>$R1014="W"</formula>
    </cfRule>
  </conditionalFormatting>
  <conditionalFormatting sqref="D481">
    <cfRule type="expression" dxfId="9928" priority="6982" stopIfTrue="1">
      <formula>$R1016="A"</formula>
    </cfRule>
    <cfRule type="expression" dxfId="9927" priority="6983" stopIfTrue="1">
      <formula>$R1016="C"</formula>
    </cfRule>
    <cfRule type="expression" dxfId="9926" priority="6984" stopIfTrue="1">
      <formula>$R1016="W"</formula>
    </cfRule>
  </conditionalFormatting>
  <conditionalFormatting sqref="D515:D516">
    <cfRule type="expression" dxfId="9925" priority="6979" stopIfTrue="1">
      <formula>$R1050="A"</formula>
    </cfRule>
    <cfRule type="expression" dxfId="9924" priority="6980" stopIfTrue="1">
      <formula>$R1050="C"</formula>
    </cfRule>
    <cfRule type="expression" dxfId="9923" priority="6981" stopIfTrue="1">
      <formula>$R1050="W"</formula>
    </cfRule>
  </conditionalFormatting>
  <conditionalFormatting sqref="D530">
    <cfRule type="expression" dxfId="9922" priority="6976" stopIfTrue="1">
      <formula>$R1065="A"</formula>
    </cfRule>
    <cfRule type="expression" dxfId="9921" priority="6977" stopIfTrue="1">
      <formula>$R1065="C"</formula>
    </cfRule>
    <cfRule type="expression" dxfId="9920" priority="6978" stopIfTrue="1">
      <formula>$R1065="W"</formula>
    </cfRule>
  </conditionalFormatting>
  <conditionalFormatting sqref="D537">
    <cfRule type="expression" dxfId="9919" priority="6973" stopIfTrue="1">
      <formula>$R1072="A"</formula>
    </cfRule>
    <cfRule type="expression" dxfId="9918" priority="6974" stopIfTrue="1">
      <formula>$R1072="C"</formula>
    </cfRule>
    <cfRule type="expression" dxfId="9917" priority="6975" stopIfTrue="1">
      <formula>$R1072="W"</formula>
    </cfRule>
  </conditionalFormatting>
  <conditionalFormatting sqref="D553">
    <cfRule type="expression" dxfId="9916" priority="6970" stopIfTrue="1">
      <formula>$R1088="A"</formula>
    </cfRule>
    <cfRule type="expression" dxfId="9915" priority="6971" stopIfTrue="1">
      <formula>$R1088="C"</formula>
    </cfRule>
    <cfRule type="expression" dxfId="9914" priority="6972" stopIfTrue="1">
      <formula>$R1088="W"</formula>
    </cfRule>
  </conditionalFormatting>
  <conditionalFormatting sqref="D579">
    <cfRule type="expression" dxfId="9913" priority="6967" stopIfTrue="1">
      <formula>$R1114="A"</formula>
    </cfRule>
    <cfRule type="expression" dxfId="9912" priority="6968" stopIfTrue="1">
      <formula>$R1114="C"</formula>
    </cfRule>
    <cfRule type="expression" dxfId="9911" priority="6969" stopIfTrue="1">
      <formula>$R1114="W"</formula>
    </cfRule>
  </conditionalFormatting>
  <conditionalFormatting sqref="D584">
    <cfRule type="expression" dxfId="9910" priority="6964" stopIfTrue="1">
      <formula>$R1119="A"</formula>
    </cfRule>
    <cfRule type="expression" dxfId="9909" priority="6965" stopIfTrue="1">
      <formula>$R1119="C"</formula>
    </cfRule>
    <cfRule type="expression" dxfId="9908" priority="6966" stopIfTrue="1">
      <formula>$R1119="W"</formula>
    </cfRule>
  </conditionalFormatting>
  <conditionalFormatting sqref="D704">
    <cfRule type="expression" dxfId="9907" priority="6961" stopIfTrue="1">
      <formula>$R1239="A"</formula>
    </cfRule>
    <cfRule type="expression" dxfId="9906" priority="6962" stopIfTrue="1">
      <formula>$R1239="C"</formula>
    </cfRule>
    <cfRule type="expression" dxfId="9905" priority="6963" stopIfTrue="1">
      <formula>$R1239="W"</formula>
    </cfRule>
  </conditionalFormatting>
  <conditionalFormatting sqref="C127">
    <cfRule type="expression" dxfId="9904" priority="6958" stopIfTrue="1">
      <formula>$R662="A"</formula>
    </cfRule>
    <cfRule type="expression" dxfId="9903" priority="6959" stopIfTrue="1">
      <formula>$R662="C"</formula>
    </cfRule>
    <cfRule type="expression" dxfId="9902" priority="6960" stopIfTrue="1">
      <formula>$R662="W"</formula>
    </cfRule>
  </conditionalFormatting>
  <conditionalFormatting sqref="C138:C139">
    <cfRule type="expression" dxfId="9901" priority="6955" stopIfTrue="1">
      <formula>$R673="A"</formula>
    </cfRule>
    <cfRule type="expression" dxfId="9900" priority="6956" stopIfTrue="1">
      <formula>$R673="C"</formula>
    </cfRule>
    <cfRule type="expression" dxfId="9899" priority="6957" stopIfTrue="1">
      <formula>$R673="W"</formula>
    </cfRule>
  </conditionalFormatting>
  <conditionalFormatting sqref="C141:C142">
    <cfRule type="expression" dxfId="9898" priority="6952" stopIfTrue="1">
      <formula>$R676="A"</formula>
    </cfRule>
    <cfRule type="expression" dxfId="9897" priority="6953" stopIfTrue="1">
      <formula>$R676="C"</formula>
    </cfRule>
    <cfRule type="expression" dxfId="9896" priority="6954" stopIfTrue="1">
      <formula>$R676="W"</formula>
    </cfRule>
  </conditionalFormatting>
  <conditionalFormatting sqref="C152">
    <cfRule type="expression" dxfId="9895" priority="6949" stopIfTrue="1">
      <formula>$R687="A"</formula>
    </cfRule>
    <cfRule type="expression" dxfId="9894" priority="6950" stopIfTrue="1">
      <formula>$R687="C"</formula>
    </cfRule>
    <cfRule type="expression" dxfId="9893" priority="6951" stopIfTrue="1">
      <formula>$R687="W"</formula>
    </cfRule>
  </conditionalFormatting>
  <conditionalFormatting sqref="C158">
    <cfRule type="expression" dxfId="9892" priority="6946" stopIfTrue="1">
      <formula>$R693="A"</formula>
    </cfRule>
    <cfRule type="expression" dxfId="9891" priority="6947" stopIfTrue="1">
      <formula>$R693="C"</formula>
    </cfRule>
    <cfRule type="expression" dxfId="9890" priority="6948" stopIfTrue="1">
      <formula>$R693="W"</formula>
    </cfRule>
  </conditionalFormatting>
  <conditionalFormatting sqref="C162">
    <cfRule type="expression" dxfId="9889" priority="6943" stopIfTrue="1">
      <formula>$R697="A"</formula>
    </cfRule>
    <cfRule type="expression" dxfId="9888" priority="6944" stopIfTrue="1">
      <formula>$R697="C"</formula>
    </cfRule>
    <cfRule type="expression" dxfId="9887" priority="6945" stopIfTrue="1">
      <formula>$R697="W"</formula>
    </cfRule>
  </conditionalFormatting>
  <conditionalFormatting sqref="C165">
    <cfRule type="expression" dxfId="9886" priority="6940" stopIfTrue="1">
      <formula>$R700="A"</formula>
    </cfRule>
    <cfRule type="expression" dxfId="9885" priority="6941" stopIfTrue="1">
      <formula>$R700="C"</formula>
    </cfRule>
    <cfRule type="expression" dxfId="9884" priority="6942" stopIfTrue="1">
      <formula>$R700="W"</formula>
    </cfRule>
  </conditionalFormatting>
  <conditionalFormatting sqref="C167">
    <cfRule type="expression" dxfId="9883" priority="6937" stopIfTrue="1">
      <formula>$R702="A"</formula>
    </cfRule>
    <cfRule type="expression" dxfId="9882" priority="6938" stopIfTrue="1">
      <formula>$R702="C"</formula>
    </cfRule>
    <cfRule type="expression" dxfId="9881" priority="6939" stopIfTrue="1">
      <formula>$R702="W"</formula>
    </cfRule>
  </conditionalFormatting>
  <conditionalFormatting sqref="C171:C172">
    <cfRule type="expression" dxfId="9880" priority="6934" stopIfTrue="1">
      <formula>$R706="A"</formula>
    </cfRule>
    <cfRule type="expression" dxfId="9879" priority="6935" stopIfTrue="1">
      <formula>$R706="C"</formula>
    </cfRule>
    <cfRule type="expression" dxfId="9878" priority="6936" stopIfTrue="1">
      <formula>$R706="W"</formula>
    </cfRule>
  </conditionalFormatting>
  <conditionalFormatting sqref="C180:C183">
    <cfRule type="expression" dxfId="9877" priority="6931" stopIfTrue="1">
      <formula>$R715="A"</formula>
    </cfRule>
    <cfRule type="expression" dxfId="9876" priority="6932" stopIfTrue="1">
      <formula>$R715="C"</formula>
    </cfRule>
    <cfRule type="expression" dxfId="9875" priority="6933" stopIfTrue="1">
      <formula>$R715="W"</formula>
    </cfRule>
  </conditionalFormatting>
  <conditionalFormatting sqref="C187">
    <cfRule type="expression" dxfId="9874" priority="6928" stopIfTrue="1">
      <formula>$R722="A"</formula>
    </cfRule>
    <cfRule type="expression" dxfId="9873" priority="6929" stopIfTrue="1">
      <formula>$R722="C"</formula>
    </cfRule>
    <cfRule type="expression" dxfId="9872" priority="6930" stopIfTrue="1">
      <formula>$R722="W"</formula>
    </cfRule>
  </conditionalFormatting>
  <conditionalFormatting sqref="C200">
    <cfRule type="expression" dxfId="9871" priority="6925" stopIfTrue="1">
      <formula>$R735="A"</formula>
    </cfRule>
    <cfRule type="expression" dxfId="9870" priority="6926" stopIfTrue="1">
      <formula>$R735="C"</formula>
    </cfRule>
    <cfRule type="expression" dxfId="9869" priority="6927" stopIfTrue="1">
      <formula>$R735="W"</formula>
    </cfRule>
  </conditionalFormatting>
  <conditionalFormatting sqref="C209">
    <cfRule type="expression" dxfId="9868" priority="6922" stopIfTrue="1">
      <formula>$R744="A"</formula>
    </cfRule>
    <cfRule type="expression" dxfId="9867" priority="6923" stopIfTrue="1">
      <formula>$R744="C"</formula>
    </cfRule>
    <cfRule type="expression" dxfId="9866" priority="6924" stopIfTrue="1">
      <formula>$R744="W"</formula>
    </cfRule>
  </conditionalFormatting>
  <conditionalFormatting sqref="C222">
    <cfRule type="expression" dxfId="9865" priority="6919" stopIfTrue="1">
      <formula>$R757="A"</formula>
    </cfRule>
    <cfRule type="expression" dxfId="9864" priority="6920" stopIfTrue="1">
      <formula>$R757="C"</formula>
    </cfRule>
    <cfRule type="expression" dxfId="9863" priority="6921" stopIfTrue="1">
      <formula>$R757="W"</formula>
    </cfRule>
  </conditionalFormatting>
  <conditionalFormatting sqref="C227:C232">
    <cfRule type="expression" dxfId="9862" priority="6916" stopIfTrue="1">
      <formula>$R762="A"</formula>
    </cfRule>
    <cfRule type="expression" dxfId="9861" priority="6917" stopIfTrue="1">
      <formula>$R762="C"</formula>
    </cfRule>
    <cfRule type="expression" dxfId="9860" priority="6918" stopIfTrue="1">
      <formula>$R762="W"</formula>
    </cfRule>
  </conditionalFormatting>
  <conditionalFormatting sqref="C234:C239">
    <cfRule type="expression" dxfId="9859" priority="6913" stopIfTrue="1">
      <formula>$R769="A"</formula>
    </cfRule>
    <cfRule type="expression" dxfId="9858" priority="6914" stopIfTrue="1">
      <formula>$R769="C"</formula>
    </cfRule>
    <cfRule type="expression" dxfId="9857" priority="6915" stopIfTrue="1">
      <formula>$R769="W"</formula>
    </cfRule>
  </conditionalFormatting>
  <conditionalFormatting sqref="C241:C255">
    <cfRule type="expression" dxfId="9856" priority="6910" stopIfTrue="1">
      <formula>$R776="A"</formula>
    </cfRule>
    <cfRule type="expression" dxfId="9855" priority="6911" stopIfTrue="1">
      <formula>$R776="C"</formula>
    </cfRule>
    <cfRule type="expression" dxfId="9854" priority="6912" stopIfTrue="1">
      <formula>$R776="W"</formula>
    </cfRule>
  </conditionalFormatting>
  <conditionalFormatting sqref="C257:C259">
    <cfRule type="expression" dxfId="9853" priority="6907" stopIfTrue="1">
      <formula>$R792="A"</formula>
    </cfRule>
    <cfRule type="expression" dxfId="9852" priority="6908" stopIfTrue="1">
      <formula>$R792="C"</formula>
    </cfRule>
    <cfRule type="expression" dxfId="9851" priority="6909" stopIfTrue="1">
      <formula>$R792="W"</formula>
    </cfRule>
  </conditionalFormatting>
  <conditionalFormatting sqref="C261:C262">
    <cfRule type="expression" dxfId="9850" priority="6904" stopIfTrue="1">
      <formula>$R796="A"</formula>
    </cfRule>
    <cfRule type="expression" dxfId="9849" priority="6905" stopIfTrue="1">
      <formula>$R796="C"</formula>
    </cfRule>
    <cfRule type="expression" dxfId="9848" priority="6906" stopIfTrue="1">
      <formula>$R796="W"</formula>
    </cfRule>
  </conditionalFormatting>
  <conditionalFormatting sqref="C265">
    <cfRule type="expression" dxfId="9847" priority="6901" stopIfTrue="1">
      <formula>$R800="A"</formula>
    </cfRule>
    <cfRule type="expression" dxfId="9846" priority="6902" stopIfTrue="1">
      <formula>$R800="C"</formula>
    </cfRule>
    <cfRule type="expression" dxfId="9845" priority="6903" stopIfTrue="1">
      <formula>$R800="W"</formula>
    </cfRule>
  </conditionalFormatting>
  <conditionalFormatting sqref="C268">
    <cfRule type="expression" dxfId="9844" priority="6898" stopIfTrue="1">
      <formula>$R803="A"</formula>
    </cfRule>
    <cfRule type="expression" dxfId="9843" priority="6899" stopIfTrue="1">
      <formula>$R803="C"</formula>
    </cfRule>
    <cfRule type="expression" dxfId="9842" priority="6900" stopIfTrue="1">
      <formula>$R803="W"</formula>
    </cfRule>
  </conditionalFormatting>
  <conditionalFormatting sqref="C270:C272">
    <cfRule type="expression" dxfId="9841" priority="6895" stopIfTrue="1">
      <formula>$R805="A"</formula>
    </cfRule>
    <cfRule type="expression" dxfId="9840" priority="6896" stopIfTrue="1">
      <formula>$R805="C"</formula>
    </cfRule>
    <cfRule type="expression" dxfId="9839" priority="6897" stopIfTrue="1">
      <formula>$R805="W"</formula>
    </cfRule>
  </conditionalFormatting>
  <conditionalFormatting sqref="C277">
    <cfRule type="expression" dxfId="9838" priority="6892" stopIfTrue="1">
      <formula>$R812="A"</formula>
    </cfRule>
    <cfRule type="expression" dxfId="9837" priority="6893" stopIfTrue="1">
      <formula>$R812="C"</formula>
    </cfRule>
    <cfRule type="expression" dxfId="9836" priority="6894" stopIfTrue="1">
      <formula>$R812="W"</formula>
    </cfRule>
  </conditionalFormatting>
  <conditionalFormatting sqref="C284">
    <cfRule type="expression" dxfId="9835" priority="6889" stopIfTrue="1">
      <formula>$R819="A"</formula>
    </cfRule>
    <cfRule type="expression" dxfId="9834" priority="6890" stopIfTrue="1">
      <formula>$R819="C"</formula>
    </cfRule>
    <cfRule type="expression" dxfId="9833" priority="6891" stopIfTrue="1">
      <formula>$R819="W"</formula>
    </cfRule>
  </conditionalFormatting>
  <conditionalFormatting sqref="C288:C289">
    <cfRule type="expression" dxfId="9832" priority="6886" stopIfTrue="1">
      <formula>$R823="A"</formula>
    </cfRule>
    <cfRule type="expression" dxfId="9831" priority="6887" stopIfTrue="1">
      <formula>$R823="C"</formula>
    </cfRule>
    <cfRule type="expression" dxfId="9830" priority="6888" stopIfTrue="1">
      <formula>$R823="W"</formula>
    </cfRule>
  </conditionalFormatting>
  <conditionalFormatting sqref="C291">
    <cfRule type="expression" dxfId="9829" priority="6883" stopIfTrue="1">
      <formula>$R826="A"</formula>
    </cfRule>
    <cfRule type="expression" dxfId="9828" priority="6884" stopIfTrue="1">
      <formula>$R826="C"</formula>
    </cfRule>
    <cfRule type="expression" dxfId="9827" priority="6885" stopIfTrue="1">
      <formula>$R826="W"</formula>
    </cfRule>
  </conditionalFormatting>
  <conditionalFormatting sqref="C295:C299">
    <cfRule type="expression" dxfId="9826" priority="6880" stopIfTrue="1">
      <formula>$R830="A"</formula>
    </cfRule>
    <cfRule type="expression" dxfId="9825" priority="6881" stopIfTrue="1">
      <formula>$R830="C"</formula>
    </cfRule>
    <cfRule type="expression" dxfId="9824" priority="6882" stopIfTrue="1">
      <formula>$R830="W"</formula>
    </cfRule>
  </conditionalFormatting>
  <conditionalFormatting sqref="C301">
    <cfRule type="expression" dxfId="9823" priority="6877" stopIfTrue="1">
      <formula>$R836="A"</formula>
    </cfRule>
    <cfRule type="expression" dxfId="9822" priority="6878" stopIfTrue="1">
      <formula>$R836="C"</formula>
    </cfRule>
    <cfRule type="expression" dxfId="9821" priority="6879" stopIfTrue="1">
      <formula>$R836="W"</formula>
    </cfRule>
  </conditionalFormatting>
  <conditionalFormatting sqref="C303">
    <cfRule type="expression" dxfId="9820" priority="6874" stopIfTrue="1">
      <formula>$R838="A"</formula>
    </cfRule>
    <cfRule type="expression" dxfId="9819" priority="6875" stopIfTrue="1">
      <formula>$R838="C"</formula>
    </cfRule>
    <cfRule type="expression" dxfId="9818" priority="6876" stopIfTrue="1">
      <formula>$R838="W"</formula>
    </cfRule>
  </conditionalFormatting>
  <conditionalFormatting sqref="C305:C306">
    <cfRule type="expression" dxfId="9817" priority="6871" stopIfTrue="1">
      <formula>$R840="A"</formula>
    </cfRule>
    <cfRule type="expression" dxfId="9816" priority="6872" stopIfTrue="1">
      <formula>$R840="C"</formula>
    </cfRule>
    <cfRule type="expression" dxfId="9815" priority="6873" stopIfTrue="1">
      <formula>$R840="W"</formula>
    </cfRule>
  </conditionalFormatting>
  <conditionalFormatting sqref="C309">
    <cfRule type="expression" dxfId="9814" priority="6868" stopIfTrue="1">
      <formula>$R844="A"</formula>
    </cfRule>
    <cfRule type="expression" dxfId="9813" priority="6869" stopIfTrue="1">
      <formula>$R844="C"</formula>
    </cfRule>
    <cfRule type="expression" dxfId="9812" priority="6870" stopIfTrue="1">
      <formula>$R844="W"</formula>
    </cfRule>
  </conditionalFormatting>
  <conditionalFormatting sqref="C311">
    <cfRule type="expression" dxfId="9811" priority="6865" stopIfTrue="1">
      <formula>$R846="A"</formula>
    </cfRule>
    <cfRule type="expression" dxfId="9810" priority="6866" stopIfTrue="1">
      <formula>$R846="C"</formula>
    </cfRule>
    <cfRule type="expression" dxfId="9809" priority="6867" stopIfTrue="1">
      <formula>$R846="W"</formula>
    </cfRule>
  </conditionalFormatting>
  <conditionalFormatting sqref="C313">
    <cfRule type="expression" dxfId="9808" priority="6862" stopIfTrue="1">
      <formula>$R848="A"</formula>
    </cfRule>
    <cfRule type="expression" dxfId="9807" priority="6863" stopIfTrue="1">
      <formula>$R848="C"</formula>
    </cfRule>
    <cfRule type="expression" dxfId="9806" priority="6864" stopIfTrue="1">
      <formula>$R848="W"</formula>
    </cfRule>
  </conditionalFormatting>
  <conditionalFormatting sqref="C331">
    <cfRule type="expression" dxfId="9805" priority="6859" stopIfTrue="1">
      <formula>$R866="A"</formula>
    </cfRule>
    <cfRule type="expression" dxfId="9804" priority="6860" stopIfTrue="1">
      <formula>$R866="C"</formula>
    </cfRule>
    <cfRule type="expression" dxfId="9803" priority="6861" stopIfTrue="1">
      <formula>$R866="W"</formula>
    </cfRule>
  </conditionalFormatting>
  <conditionalFormatting sqref="C334">
    <cfRule type="expression" dxfId="9802" priority="6856" stopIfTrue="1">
      <formula>$R869="A"</formula>
    </cfRule>
    <cfRule type="expression" dxfId="9801" priority="6857" stopIfTrue="1">
      <formula>$R869="C"</formula>
    </cfRule>
    <cfRule type="expression" dxfId="9800" priority="6858" stopIfTrue="1">
      <formula>$R869="W"</formula>
    </cfRule>
  </conditionalFormatting>
  <conditionalFormatting sqref="C338:C339">
    <cfRule type="expression" dxfId="9799" priority="6853" stopIfTrue="1">
      <formula>$R873="A"</formula>
    </cfRule>
    <cfRule type="expression" dxfId="9798" priority="6854" stopIfTrue="1">
      <formula>$R873="C"</formula>
    </cfRule>
    <cfRule type="expression" dxfId="9797" priority="6855" stopIfTrue="1">
      <formula>$R873="W"</formula>
    </cfRule>
  </conditionalFormatting>
  <conditionalFormatting sqref="C345">
    <cfRule type="expression" dxfId="9796" priority="6850" stopIfTrue="1">
      <formula>$R880="A"</formula>
    </cfRule>
    <cfRule type="expression" dxfId="9795" priority="6851" stopIfTrue="1">
      <formula>$R880="C"</formula>
    </cfRule>
    <cfRule type="expression" dxfId="9794" priority="6852" stopIfTrue="1">
      <formula>$R880="W"</formula>
    </cfRule>
  </conditionalFormatting>
  <conditionalFormatting sqref="C350">
    <cfRule type="expression" dxfId="9793" priority="6847" stopIfTrue="1">
      <formula>$R885="A"</formula>
    </cfRule>
    <cfRule type="expression" dxfId="9792" priority="6848" stopIfTrue="1">
      <formula>$R885="C"</formula>
    </cfRule>
    <cfRule type="expression" dxfId="9791" priority="6849" stopIfTrue="1">
      <formula>$R885="W"</formula>
    </cfRule>
  </conditionalFormatting>
  <conditionalFormatting sqref="C371:C373">
    <cfRule type="expression" dxfId="9790" priority="6844" stopIfTrue="1">
      <formula>$R906="A"</formula>
    </cfRule>
    <cfRule type="expression" dxfId="9789" priority="6845" stopIfTrue="1">
      <formula>$R906="C"</formula>
    </cfRule>
    <cfRule type="expression" dxfId="9788" priority="6846" stopIfTrue="1">
      <formula>$R906="W"</formula>
    </cfRule>
  </conditionalFormatting>
  <conditionalFormatting sqref="C375">
    <cfRule type="expression" dxfId="9787" priority="6841" stopIfTrue="1">
      <formula>$R910="A"</formula>
    </cfRule>
    <cfRule type="expression" dxfId="9786" priority="6842" stopIfTrue="1">
      <formula>$R910="C"</formula>
    </cfRule>
    <cfRule type="expression" dxfId="9785" priority="6843" stopIfTrue="1">
      <formula>$R910="W"</formula>
    </cfRule>
  </conditionalFormatting>
  <conditionalFormatting sqref="C378:C379">
    <cfRule type="expression" dxfId="9784" priority="6838" stopIfTrue="1">
      <formula>$R913="A"</formula>
    </cfRule>
    <cfRule type="expression" dxfId="9783" priority="6839" stopIfTrue="1">
      <formula>$R913="C"</formula>
    </cfRule>
    <cfRule type="expression" dxfId="9782" priority="6840" stopIfTrue="1">
      <formula>$R913="W"</formula>
    </cfRule>
  </conditionalFormatting>
  <conditionalFormatting sqref="C381">
    <cfRule type="expression" dxfId="9781" priority="6835" stopIfTrue="1">
      <formula>$R916="A"</formula>
    </cfRule>
    <cfRule type="expression" dxfId="9780" priority="6836" stopIfTrue="1">
      <formula>$R916="C"</formula>
    </cfRule>
    <cfRule type="expression" dxfId="9779" priority="6837" stopIfTrue="1">
      <formula>$R916="W"</formula>
    </cfRule>
  </conditionalFormatting>
  <conditionalFormatting sqref="C386:C388">
    <cfRule type="expression" dxfId="9778" priority="6832" stopIfTrue="1">
      <formula>$R921="A"</formula>
    </cfRule>
    <cfRule type="expression" dxfId="9777" priority="6833" stopIfTrue="1">
      <formula>$R921="C"</formula>
    </cfRule>
    <cfRule type="expression" dxfId="9776" priority="6834" stopIfTrue="1">
      <formula>$R921="W"</formula>
    </cfRule>
  </conditionalFormatting>
  <conditionalFormatting sqref="C391:C394">
    <cfRule type="expression" dxfId="9775" priority="6829" stopIfTrue="1">
      <formula>$R926="A"</formula>
    </cfRule>
    <cfRule type="expression" dxfId="9774" priority="6830" stopIfTrue="1">
      <formula>$R926="C"</formula>
    </cfRule>
    <cfRule type="expression" dxfId="9773" priority="6831" stopIfTrue="1">
      <formula>$R926="W"</formula>
    </cfRule>
  </conditionalFormatting>
  <conditionalFormatting sqref="C396:C399">
    <cfRule type="expression" dxfId="9772" priority="6826" stopIfTrue="1">
      <formula>$R931="A"</formula>
    </cfRule>
    <cfRule type="expression" dxfId="9771" priority="6827" stopIfTrue="1">
      <formula>$R931="C"</formula>
    </cfRule>
    <cfRule type="expression" dxfId="9770" priority="6828" stopIfTrue="1">
      <formula>$R931="W"</formula>
    </cfRule>
  </conditionalFormatting>
  <conditionalFormatting sqref="C401">
    <cfRule type="expression" dxfId="9769" priority="6823" stopIfTrue="1">
      <formula>$R936="A"</formula>
    </cfRule>
    <cfRule type="expression" dxfId="9768" priority="6824" stopIfTrue="1">
      <formula>$R936="C"</formula>
    </cfRule>
    <cfRule type="expression" dxfId="9767" priority="6825" stopIfTrue="1">
      <formula>$R936="W"</formula>
    </cfRule>
  </conditionalFormatting>
  <conditionalFormatting sqref="C407">
    <cfRule type="expression" dxfId="9766" priority="6820" stopIfTrue="1">
      <formula>$R942="A"</formula>
    </cfRule>
    <cfRule type="expression" dxfId="9765" priority="6821" stopIfTrue="1">
      <formula>$R942="C"</formula>
    </cfRule>
    <cfRule type="expression" dxfId="9764" priority="6822" stopIfTrue="1">
      <formula>$R942="W"</formula>
    </cfRule>
  </conditionalFormatting>
  <conditionalFormatting sqref="C413:C414">
    <cfRule type="expression" dxfId="9763" priority="6817" stopIfTrue="1">
      <formula>$R948="A"</formula>
    </cfRule>
    <cfRule type="expression" dxfId="9762" priority="6818" stopIfTrue="1">
      <formula>$R948="C"</formula>
    </cfRule>
    <cfRule type="expression" dxfId="9761" priority="6819" stopIfTrue="1">
      <formula>$R948="W"</formula>
    </cfRule>
  </conditionalFormatting>
  <conditionalFormatting sqref="C425">
    <cfRule type="expression" dxfId="9760" priority="6814" stopIfTrue="1">
      <formula>$R960="A"</formula>
    </cfRule>
    <cfRule type="expression" dxfId="9759" priority="6815" stopIfTrue="1">
      <formula>$R960="C"</formula>
    </cfRule>
    <cfRule type="expression" dxfId="9758" priority="6816" stopIfTrue="1">
      <formula>$R960="W"</formula>
    </cfRule>
  </conditionalFormatting>
  <conditionalFormatting sqref="C432">
    <cfRule type="expression" dxfId="9757" priority="6811" stopIfTrue="1">
      <formula>$R967="A"</formula>
    </cfRule>
    <cfRule type="expression" dxfId="9756" priority="6812" stopIfTrue="1">
      <formula>$R967="C"</formula>
    </cfRule>
    <cfRule type="expression" dxfId="9755" priority="6813" stopIfTrue="1">
      <formula>$R967="W"</formula>
    </cfRule>
  </conditionalFormatting>
  <conditionalFormatting sqref="C440">
    <cfRule type="expression" dxfId="9754" priority="6808" stopIfTrue="1">
      <formula>$R975="A"</formula>
    </cfRule>
    <cfRule type="expression" dxfId="9753" priority="6809" stopIfTrue="1">
      <formula>$R975="C"</formula>
    </cfRule>
    <cfRule type="expression" dxfId="9752" priority="6810" stopIfTrue="1">
      <formula>$R975="W"</formula>
    </cfRule>
  </conditionalFormatting>
  <conditionalFormatting sqref="C446">
    <cfRule type="expression" dxfId="9751" priority="6805" stopIfTrue="1">
      <formula>$R981="A"</formula>
    </cfRule>
    <cfRule type="expression" dxfId="9750" priority="6806" stopIfTrue="1">
      <formula>$R981="C"</formula>
    </cfRule>
    <cfRule type="expression" dxfId="9749" priority="6807" stopIfTrue="1">
      <formula>$R981="W"</formula>
    </cfRule>
  </conditionalFormatting>
  <conditionalFormatting sqref="C448:C449">
    <cfRule type="expression" dxfId="9748" priority="6802" stopIfTrue="1">
      <formula>$R983="A"</formula>
    </cfRule>
    <cfRule type="expression" dxfId="9747" priority="6803" stopIfTrue="1">
      <formula>$R983="C"</formula>
    </cfRule>
    <cfRule type="expression" dxfId="9746" priority="6804" stopIfTrue="1">
      <formula>$R983="W"</formula>
    </cfRule>
  </conditionalFormatting>
  <conditionalFormatting sqref="C456">
    <cfRule type="expression" dxfId="9745" priority="6799" stopIfTrue="1">
      <formula>$R991="A"</formula>
    </cfRule>
    <cfRule type="expression" dxfId="9744" priority="6800" stopIfTrue="1">
      <formula>$R991="C"</formula>
    </cfRule>
    <cfRule type="expression" dxfId="9743" priority="6801" stopIfTrue="1">
      <formula>$R991="W"</formula>
    </cfRule>
  </conditionalFormatting>
  <conditionalFormatting sqref="C458">
    <cfRule type="expression" dxfId="9742" priority="6796" stopIfTrue="1">
      <formula>$R993="A"</formula>
    </cfRule>
    <cfRule type="expression" dxfId="9741" priority="6797" stopIfTrue="1">
      <formula>$R993="C"</formula>
    </cfRule>
    <cfRule type="expression" dxfId="9740" priority="6798" stopIfTrue="1">
      <formula>$R993="W"</formula>
    </cfRule>
  </conditionalFormatting>
  <conditionalFormatting sqref="C461:C462">
    <cfRule type="expression" dxfId="9739" priority="6793" stopIfTrue="1">
      <formula>$R996="A"</formula>
    </cfRule>
    <cfRule type="expression" dxfId="9738" priority="6794" stopIfTrue="1">
      <formula>$R996="C"</formula>
    </cfRule>
    <cfRule type="expression" dxfId="9737" priority="6795" stopIfTrue="1">
      <formula>$R996="W"</formula>
    </cfRule>
  </conditionalFormatting>
  <conditionalFormatting sqref="C466">
    <cfRule type="expression" dxfId="9736" priority="6790" stopIfTrue="1">
      <formula>$R1001="A"</formula>
    </cfRule>
    <cfRule type="expression" dxfId="9735" priority="6791" stopIfTrue="1">
      <formula>$R1001="C"</formula>
    </cfRule>
    <cfRule type="expression" dxfId="9734" priority="6792" stopIfTrue="1">
      <formula>$R1001="W"</formula>
    </cfRule>
  </conditionalFormatting>
  <conditionalFormatting sqref="C469">
    <cfRule type="expression" dxfId="9733" priority="6787" stopIfTrue="1">
      <formula>$R1004="A"</formula>
    </cfRule>
    <cfRule type="expression" dxfId="9732" priority="6788" stopIfTrue="1">
      <formula>$R1004="C"</formula>
    </cfRule>
    <cfRule type="expression" dxfId="9731" priority="6789" stopIfTrue="1">
      <formula>$R1004="W"</formula>
    </cfRule>
  </conditionalFormatting>
  <conditionalFormatting sqref="C473">
    <cfRule type="expression" dxfId="9730" priority="6784" stopIfTrue="1">
      <formula>$R1008="A"</formula>
    </cfRule>
    <cfRule type="expression" dxfId="9729" priority="6785" stopIfTrue="1">
      <formula>$R1008="C"</formula>
    </cfRule>
    <cfRule type="expression" dxfId="9728" priority="6786" stopIfTrue="1">
      <formula>$R1008="W"</formula>
    </cfRule>
  </conditionalFormatting>
  <conditionalFormatting sqref="C475">
    <cfRule type="expression" dxfId="9727" priority="6781" stopIfTrue="1">
      <formula>$R1010="A"</formula>
    </cfRule>
    <cfRule type="expression" dxfId="9726" priority="6782" stopIfTrue="1">
      <formula>$R1010="C"</formula>
    </cfRule>
    <cfRule type="expression" dxfId="9725" priority="6783" stopIfTrue="1">
      <formula>$R1010="W"</formula>
    </cfRule>
  </conditionalFormatting>
  <conditionalFormatting sqref="C477">
    <cfRule type="expression" dxfId="9724" priority="6778" stopIfTrue="1">
      <formula>$R1012="A"</formula>
    </cfRule>
    <cfRule type="expression" dxfId="9723" priority="6779" stopIfTrue="1">
      <formula>$R1012="C"</formula>
    </cfRule>
    <cfRule type="expression" dxfId="9722" priority="6780" stopIfTrue="1">
      <formula>$R1012="W"</formula>
    </cfRule>
  </conditionalFormatting>
  <conditionalFormatting sqref="C483">
    <cfRule type="expression" dxfId="9721" priority="6775" stopIfTrue="1">
      <formula>$R1018="A"</formula>
    </cfRule>
    <cfRule type="expression" dxfId="9720" priority="6776" stopIfTrue="1">
      <formula>$R1018="C"</formula>
    </cfRule>
    <cfRule type="expression" dxfId="9719" priority="6777" stopIfTrue="1">
      <formula>$R1018="W"</formula>
    </cfRule>
  </conditionalFormatting>
  <conditionalFormatting sqref="C485">
    <cfRule type="expression" dxfId="9718" priority="6772" stopIfTrue="1">
      <formula>$R1020="A"</formula>
    </cfRule>
    <cfRule type="expression" dxfId="9717" priority="6773" stopIfTrue="1">
      <formula>$R1020="C"</formula>
    </cfRule>
    <cfRule type="expression" dxfId="9716" priority="6774" stopIfTrue="1">
      <formula>$R1020="W"</formula>
    </cfRule>
  </conditionalFormatting>
  <conditionalFormatting sqref="C496:C503">
    <cfRule type="expression" dxfId="9715" priority="6769" stopIfTrue="1">
      <formula>$R1031="A"</formula>
    </cfRule>
    <cfRule type="expression" dxfId="9714" priority="6770" stopIfTrue="1">
      <formula>$R1031="C"</formula>
    </cfRule>
    <cfRule type="expression" dxfId="9713" priority="6771" stopIfTrue="1">
      <formula>$R1031="W"</formula>
    </cfRule>
  </conditionalFormatting>
  <conditionalFormatting sqref="C505:C506">
    <cfRule type="expression" dxfId="9712" priority="6766" stopIfTrue="1">
      <formula>$R1040="A"</formula>
    </cfRule>
    <cfRule type="expression" dxfId="9711" priority="6767" stopIfTrue="1">
      <formula>$R1040="C"</formula>
    </cfRule>
    <cfRule type="expression" dxfId="9710" priority="6768" stopIfTrue="1">
      <formula>$R1040="W"</formula>
    </cfRule>
  </conditionalFormatting>
  <conditionalFormatting sqref="C511:C514">
    <cfRule type="expression" dxfId="9709" priority="6763" stopIfTrue="1">
      <formula>$R1046="A"</formula>
    </cfRule>
    <cfRule type="expression" dxfId="9708" priority="6764" stopIfTrue="1">
      <formula>$R1046="C"</formula>
    </cfRule>
    <cfRule type="expression" dxfId="9707" priority="6765" stopIfTrue="1">
      <formula>$R1046="W"</formula>
    </cfRule>
  </conditionalFormatting>
  <conditionalFormatting sqref="C520:C521">
    <cfRule type="expression" dxfId="9706" priority="6760" stopIfTrue="1">
      <formula>$R1055="A"</formula>
    </cfRule>
    <cfRule type="expression" dxfId="9705" priority="6761" stopIfTrue="1">
      <formula>$R1055="C"</formula>
    </cfRule>
    <cfRule type="expression" dxfId="9704" priority="6762" stopIfTrue="1">
      <formula>$R1055="W"</formula>
    </cfRule>
  </conditionalFormatting>
  <conditionalFormatting sqref="C523">
    <cfRule type="expression" dxfId="9703" priority="6757" stopIfTrue="1">
      <formula>$R1058="A"</formula>
    </cfRule>
    <cfRule type="expression" dxfId="9702" priority="6758" stopIfTrue="1">
      <formula>$R1058="C"</formula>
    </cfRule>
    <cfRule type="expression" dxfId="9701" priority="6759" stopIfTrue="1">
      <formula>$R1058="W"</formula>
    </cfRule>
  </conditionalFormatting>
  <conditionalFormatting sqref="C525:C527">
    <cfRule type="expression" dxfId="9700" priority="6754" stopIfTrue="1">
      <formula>$R1060="A"</formula>
    </cfRule>
    <cfRule type="expression" dxfId="9699" priority="6755" stopIfTrue="1">
      <formula>$R1060="C"</formula>
    </cfRule>
    <cfRule type="expression" dxfId="9698" priority="6756" stopIfTrue="1">
      <formula>$R1060="W"</formula>
    </cfRule>
  </conditionalFormatting>
  <conditionalFormatting sqref="C534">
    <cfRule type="expression" dxfId="9697" priority="6751" stopIfTrue="1">
      <formula>$R1069="A"</formula>
    </cfRule>
    <cfRule type="expression" dxfId="9696" priority="6752" stopIfTrue="1">
      <formula>$R1069="C"</formula>
    </cfRule>
    <cfRule type="expression" dxfId="9695" priority="6753" stopIfTrue="1">
      <formula>$R1069="W"</formula>
    </cfRule>
  </conditionalFormatting>
  <conditionalFormatting sqref="C536">
    <cfRule type="expression" dxfId="9694" priority="6748" stopIfTrue="1">
      <formula>$R1071="A"</formula>
    </cfRule>
    <cfRule type="expression" dxfId="9693" priority="6749" stopIfTrue="1">
      <formula>$R1071="C"</formula>
    </cfRule>
    <cfRule type="expression" dxfId="9692" priority="6750" stopIfTrue="1">
      <formula>$R1071="W"</formula>
    </cfRule>
  </conditionalFormatting>
  <conditionalFormatting sqref="C538:C544">
    <cfRule type="expression" dxfId="9691" priority="6745" stopIfTrue="1">
      <formula>$R1073="A"</formula>
    </cfRule>
    <cfRule type="expression" dxfId="9690" priority="6746" stopIfTrue="1">
      <formula>$R1073="C"</formula>
    </cfRule>
    <cfRule type="expression" dxfId="9689" priority="6747" stopIfTrue="1">
      <formula>$R1073="W"</formula>
    </cfRule>
  </conditionalFormatting>
  <conditionalFormatting sqref="C546:C549">
    <cfRule type="expression" dxfId="9688" priority="6742" stopIfTrue="1">
      <formula>$R1081="A"</formula>
    </cfRule>
    <cfRule type="expression" dxfId="9687" priority="6743" stopIfTrue="1">
      <formula>$R1081="C"</formula>
    </cfRule>
    <cfRule type="expression" dxfId="9686" priority="6744" stopIfTrue="1">
      <formula>$R1081="W"</formula>
    </cfRule>
  </conditionalFormatting>
  <conditionalFormatting sqref="C551:C552">
    <cfRule type="expression" dxfId="9685" priority="6739" stopIfTrue="1">
      <formula>$R1086="A"</formula>
    </cfRule>
    <cfRule type="expression" dxfId="9684" priority="6740" stopIfTrue="1">
      <formula>$R1086="C"</formula>
    </cfRule>
    <cfRule type="expression" dxfId="9683" priority="6741" stopIfTrue="1">
      <formula>$R1086="W"</formula>
    </cfRule>
  </conditionalFormatting>
  <conditionalFormatting sqref="C555">
    <cfRule type="expression" dxfId="9682" priority="6736" stopIfTrue="1">
      <formula>$R1090="A"</formula>
    </cfRule>
    <cfRule type="expression" dxfId="9681" priority="6737" stopIfTrue="1">
      <formula>$R1090="C"</formula>
    </cfRule>
    <cfRule type="expression" dxfId="9680" priority="6738" stopIfTrue="1">
      <formula>$R1090="W"</formula>
    </cfRule>
  </conditionalFormatting>
  <conditionalFormatting sqref="C557">
    <cfRule type="expression" dxfId="9679" priority="6733" stopIfTrue="1">
      <formula>$R1092="A"</formula>
    </cfRule>
    <cfRule type="expression" dxfId="9678" priority="6734" stopIfTrue="1">
      <formula>$R1092="C"</formula>
    </cfRule>
    <cfRule type="expression" dxfId="9677" priority="6735" stopIfTrue="1">
      <formula>$R1092="W"</formula>
    </cfRule>
  </conditionalFormatting>
  <conditionalFormatting sqref="C562:C563">
    <cfRule type="expression" dxfId="9676" priority="6730" stopIfTrue="1">
      <formula>$R1097="A"</formula>
    </cfRule>
    <cfRule type="expression" dxfId="9675" priority="6731" stopIfTrue="1">
      <formula>$R1097="C"</formula>
    </cfRule>
    <cfRule type="expression" dxfId="9674" priority="6732" stopIfTrue="1">
      <formula>$R1097="W"</formula>
    </cfRule>
  </conditionalFormatting>
  <conditionalFormatting sqref="C567">
    <cfRule type="expression" dxfId="9673" priority="6727" stopIfTrue="1">
      <formula>$R1102="A"</formula>
    </cfRule>
    <cfRule type="expression" dxfId="9672" priority="6728" stopIfTrue="1">
      <formula>$R1102="C"</formula>
    </cfRule>
    <cfRule type="expression" dxfId="9671" priority="6729" stopIfTrue="1">
      <formula>$R1102="W"</formula>
    </cfRule>
  </conditionalFormatting>
  <conditionalFormatting sqref="C573">
    <cfRule type="expression" dxfId="9670" priority="6724" stopIfTrue="1">
      <formula>$R1108="A"</formula>
    </cfRule>
    <cfRule type="expression" dxfId="9669" priority="6725" stopIfTrue="1">
      <formula>$R1108="C"</formula>
    </cfRule>
    <cfRule type="expression" dxfId="9668" priority="6726" stopIfTrue="1">
      <formula>$R1108="W"</formula>
    </cfRule>
  </conditionalFormatting>
  <conditionalFormatting sqref="C575:C576">
    <cfRule type="expression" dxfId="9667" priority="6721" stopIfTrue="1">
      <formula>$R1110="A"</formula>
    </cfRule>
    <cfRule type="expression" dxfId="9666" priority="6722" stopIfTrue="1">
      <formula>$R1110="C"</formula>
    </cfRule>
    <cfRule type="expression" dxfId="9665" priority="6723" stopIfTrue="1">
      <formula>$R1110="W"</formula>
    </cfRule>
  </conditionalFormatting>
  <conditionalFormatting sqref="C578">
    <cfRule type="expression" dxfId="9664" priority="6718" stopIfTrue="1">
      <formula>$R1113="A"</formula>
    </cfRule>
    <cfRule type="expression" dxfId="9663" priority="6719" stopIfTrue="1">
      <formula>$R1113="C"</formula>
    </cfRule>
    <cfRule type="expression" dxfId="9662" priority="6720" stopIfTrue="1">
      <formula>$R1113="W"</formula>
    </cfRule>
  </conditionalFormatting>
  <conditionalFormatting sqref="C580">
    <cfRule type="expression" dxfId="9661" priority="6715" stopIfTrue="1">
      <formula>$R1115="A"</formula>
    </cfRule>
    <cfRule type="expression" dxfId="9660" priority="6716" stopIfTrue="1">
      <formula>$R1115="C"</formula>
    </cfRule>
    <cfRule type="expression" dxfId="9659" priority="6717" stopIfTrue="1">
      <formula>$R1115="W"</formula>
    </cfRule>
  </conditionalFormatting>
  <conditionalFormatting sqref="C585">
    <cfRule type="expression" dxfId="9658" priority="6712" stopIfTrue="1">
      <formula>$R1120="A"</formula>
    </cfRule>
    <cfRule type="expression" dxfId="9657" priority="6713" stopIfTrue="1">
      <formula>$R1120="C"</formula>
    </cfRule>
    <cfRule type="expression" dxfId="9656" priority="6714" stopIfTrue="1">
      <formula>$R1120="W"</formula>
    </cfRule>
  </conditionalFormatting>
  <conditionalFormatting sqref="C590">
    <cfRule type="expression" dxfId="9655" priority="6709" stopIfTrue="1">
      <formula>$R1125="A"</formula>
    </cfRule>
    <cfRule type="expression" dxfId="9654" priority="6710" stopIfTrue="1">
      <formula>$R1125="C"</formula>
    </cfRule>
    <cfRule type="expression" dxfId="9653" priority="6711" stopIfTrue="1">
      <formula>$R1125="W"</formula>
    </cfRule>
  </conditionalFormatting>
  <conditionalFormatting sqref="C592:C593">
    <cfRule type="expression" dxfId="9652" priority="6706" stopIfTrue="1">
      <formula>$R1127="A"</formula>
    </cfRule>
    <cfRule type="expression" dxfId="9651" priority="6707" stopIfTrue="1">
      <formula>$R1127="C"</formula>
    </cfRule>
    <cfRule type="expression" dxfId="9650" priority="6708" stopIfTrue="1">
      <formula>$R1127="W"</formula>
    </cfRule>
  </conditionalFormatting>
  <conditionalFormatting sqref="C596">
    <cfRule type="expression" dxfId="9649" priority="6703" stopIfTrue="1">
      <formula>$R1131="A"</formula>
    </cfRule>
    <cfRule type="expression" dxfId="9648" priority="6704" stopIfTrue="1">
      <formula>$R1131="C"</formula>
    </cfRule>
    <cfRule type="expression" dxfId="9647" priority="6705" stopIfTrue="1">
      <formula>$R1131="W"</formula>
    </cfRule>
  </conditionalFormatting>
  <conditionalFormatting sqref="C598">
    <cfRule type="expression" dxfId="9646" priority="6700" stopIfTrue="1">
      <formula>$R1133="A"</formula>
    </cfRule>
    <cfRule type="expression" dxfId="9645" priority="6701" stopIfTrue="1">
      <formula>$R1133="C"</formula>
    </cfRule>
    <cfRule type="expression" dxfId="9644" priority="6702" stopIfTrue="1">
      <formula>$R1133="W"</formula>
    </cfRule>
  </conditionalFormatting>
  <conditionalFormatting sqref="C601">
    <cfRule type="expression" dxfId="9643" priority="6697" stopIfTrue="1">
      <formula>$R1136="A"</formula>
    </cfRule>
    <cfRule type="expression" dxfId="9642" priority="6698" stopIfTrue="1">
      <formula>$R1136="C"</formula>
    </cfRule>
    <cfRule type="expression" dxfId="9641" priority="6699" stopIfTrue="1">
      <formula>$R1136="W"</formula>
    </cfRule>
  </conditionalFormatting>
  <conditionalFormatting sqref="C606:C607">
    <cfRule type="expression" dxfId="9640" priority="6694" stopIfTrue="1">
      <formula>$R1141="A"</formula>
    </cfRule>
    <cfRule type="expression" dxfId="9639" priority="6695" stopIfTrue="1">
      <formula>$R1141="C"</formula>
    </cfRule>
    <cfRule type="expression" dxfId="9638" priority="6696" stopIfTrue="1">
      <formula>$R1141="W"</formula>
    </cfRule>
  </conditionalFormatting>
  <conditionalFormatting sqref="C620:C622">
    <cfRule type="expression" dxfId="9637" priority="6691" stopIfTrue="1">
      <formula>$R1155="A"</formula>
    </cfRule>
    <cfRule type="expression" dxfId="9636" priority="6692" stopIfTrue="1">
      <formula>$R1155="C"</formula>
    </cfRule>
    <cfRule type="expression" dxfId="9635" priority="6693" stopIfTrue="1">
      <formula>$R1155="W"</formula>
    </cfRule>
  </conditionalFormatting>
  <conditionalFormatting sqref="C624">
    <cfRule type="expression" dxfId="9634" priority="6688" stopIfTrue="1">
      <formula>$R1159="A"</formula>
    </cfRule>
    <cfRule type="expression" dxfId="9633" priority="6689" stopIfTrue="1">
      <formula>$R1159="C"</formula>
    </cfRule>
    <cfRule type="expression" dxfId="9632" priority="6690" stopIfTrue="1">
      <formula>$R1159="W"</formula>
    </cfRule>
  </conditionalFormatting>
  <conditionalFormatting sqref="C659">
    <cfRule type="expression" dxfId="9631" priority="6685" stopIfTrue="1">
      <formula>$R1194="A"</formula>
    </cfRule>
    <cfRule type="expression" dxfId="9630" priority="6686" stopIfTrue="1">
      <formula>$R1194="C"</formula>
    </cfRule>
    <cfRule type="expression" dxfId="9629" priority="6687" stopIfTrue="1">
      <formula>$R1194="W"</formula>
    </cfRule>
  </conditionalFormatting>
  <conditionalFormatting sqref="C681">
    <cfRule type="expression" dxfId="9628" priority="6682" stopIfTrue="1">
      <formula>$R1216="A"</formula>
    </cfRule>
    <cfRule type="expression" dxfId="9627" priority="6683" stopIfTrue="1">
      <formula>$R1216="C"</formula>
    </cfRule>
    <cfRule type="expression" dxfId="9626" priority="6684" stopIfTrue="1">
      <formula>$R1216="W"</formula>
    </cfRule>
  </conditionalFormatting>
  <conditionalFormatting sqref="C683">
    <cfRule type="expression" dxfId="9625" priority="6679" stopIfTrue="1">
      <formula>$R1218="A"</formula>
    </cfRule>
    <cfRule type="expression" dxfId="9624" priority="6680" stopIfTrue="1">
      <formula>$R1218="C"</formula>
    </cfRule>
    <cfRule type="expression" dxfId="9623" priority="6681" stopIfTrue="1">
      <formula>$R1218="W"</formula>
    </cfRule>
  </conditionalFormatting>
  <conditionalFormatting sqref="C684">
    <cfRule type="expression" dxfId="9622" priority="6676" stopIfTrue="1">
      <formula>$R1219="A"</formula>
    </cfRule>
    <cfRule type="expression" dxfId="9621" priority="6677" stopIfTrue="1">
      <formula>$R1219="C"</formula>
    </cfRule>
    <cfRule type="expression" dxfId="9620" priority="6678" stopIfTrue="1">
      <formula>$R1219="W"</formula>
    </cfRule>
  </conditionalFormatting>
  <conditionalFormatting sqref="C700">
    <cfRule type="expression" dxfId="9619" priority="6673" stopIfTrue="1">
      <formula>$R1235="A"</formula>
    </cfRule>
    <cfRule type="expression" dxfId="9618" priority="6674" stopIfTrue="1">
      <formula>$R1235="C"</formula>
    </cfRule>
    <cfRule type="expression" dxfId="9617" priority="6675" stopIfTrue="1">
      <formula>$R1235="W"</formula>
    </cfRule>
  </conditionalFormatting>
  <conditionalFormatting sqref="C702">
    <cfRule type="expression" dxfId="9616" priority="6670" stopIfTrue="1">
      <formula>$R1237="A"</formula>
    </cfRule>
    <cfRule type="expression" dxfId="9615" priority="6671" stopIfTrue="1">
      <formula>$R1237="C"</formula>
    </cfRule>
    <cfRule type="expression" dxfId="9614" priority="6672" stopIfTrue="1">
      <formula>$R1237="W"</formula>
    </cfRule>
  </conditionalFormatting>
  <conditionalFormatting sqref="C708">
    <cfRule type="expression" dxfId="9613" priority="6667" stopIfTrue="1">
      <formula>$R1243="A"</formula>
    </cfRule>
    <cfRule type="expression" dxfId="9612" priority="6668" stopIfTrue="1">
      <formula>$R1243="C"</formula>
    </cfRule>
    <cfRule type="expression" dxfId="9611" priority="6669" stopIfTrue="1">
      <formula>$R1243="W"</formula>
    </cfRule>
  </conditionalFormatting>
  <conditionalFormatting sqref="C710">
    <cfRule type="expression" dxfId="9610" priority="6664" stopIfTrue="1">
      <formula>$R1245="A"</formula>
    </cfRule>
    <cfRule type="expression" dxfId="9609" priority="6665" stopIfTrue="1">
      <formula>$R1245="C"</formula>
    </cfRule>
    <cfRule type="expression" dxfId="9608" priority="6666" stopIfTrue="1">
      <formula>$R1245="W"</formula>
    </cfRule>
  </conditionalFormatting>
  <conditionalFormatting sqref="C714">
    <cfRule type="expression" dxfId="9607" priority="6661" stopIfTrue="1">
      <formula>$R1249="A"</formula>
    </cfRule>
    <cfRule type="expression" dxfId="9606" priority="6662" stopIfTrue="1">
      <formula>$R1249="C"</formula>
    </cfRule>
    <cfRule type="expression" dxfId="9605" priority="6663" stopIfTrue="1">
      <formula>$R1249="W"</formula>
    </cfRule>
  </conditionalFormatting>
  <conditionalFormatting sqref="C723">
    <cfRule type="expression" dxfId="9604" priority="6658" stopIfTrue="1">
      <formula>$R1258="A"</formula>
    </cfRule>
    <cfRule type="expression" dxfId="9603" priority="6659" stopIfTrue="1">
      <formula>$R1258="C"</formula>
    </cfRule>
    <cfRule type="expression" dxfId="9602" priority="6660" stopIfTrue="1">
      <formula>$R1258="W"</formula>
    </cfRule>
  </conditionalFormatting>
  <conditionalFormatting sqref="C727">
    <cfRule type="expression" dxfId="9601" priority="6655" stopIfTrue="1">
      <formula>$R1262="A"</formula>
    </cfRule>
    <cfRule type="expression" dxfId="9600" priority="6656" stopIfTrue="1">
      <formula>$R1262="C"</formula>
    </cfRule>
    <cfRule type="expression" dxfId="9599" priority="6657" stopIfTrue="1">
      <formula>$R1262="W"</formula>
    </cfRule>
  </conditionalFormatting>
  <conditionalFormatting sqref="C732:C734">
    <cfRule type="expression" dxfId="9598" priority="6652" stopIfTrue="1">
      <formula>$R1267="A"</formula>
    </cfRule>
    <cfRule type="expression" dxfId="9597" priority="6653" stopIfTrue="1">
      <formula>$R1267="C"</formula>
    </cfRule>
    <cfRule type="expression" dxfId="9596" priority="6654" stopIfTrue="1">
      <formula>$R1267="W"</formula>
    </cfRule>
  </conditionalFormatting>
  <conditionalFormatting sqref="C741">
    <cfRule type="expression" dxfId="9595" priority="6646" stopIfTrue="1">
      <formula>$R1276="A"</formula>
    </cfRule>
    <cfRule type="expression" dxfId="9594" priority="6647" stopIfTrue="1">
      <formula>$R1276="C"</formula>
    </cfRule>
    <cfRule type="expression" dxfId="9593" priority="6648" stopIfTrue="1">
      <formula>$R1276="W"</formula>
    </cfRule>
  </conditionalFormatting>
  <conditionalFormatting sqref="C744">
    <cfRule type="expression" dxfId="9592" priority="6643" stopIfTrue="1">
      <formula>$R1279="A"</formula>
    </cfRule>
    <cfRule type="expression" dxfId="9591" priority="6644" stopIfTrue="1">
      <formula>$R1279="C"</formula>
    </cfRule>
    <cfRule type="expression" dxfId="9590" priority="6645" stopIfTrue="1">
      <formula>$R1279="W"</formula>
    </cfRule>
  </conditionalFormatting>
  <conditionalFormatting sqref="C747">
    <cfRule type="expression" dxfId="9589" priority="6640" stopIfTrue="1">
      <formula>$R1282="A"</formula>
    </cfRule>
    <cfRule type="expression" dxfId="9588" priority="6641" stopIfTrue="1">
      <formula>$R1282="C"</formula>
    </cfRule>
    <cfRule type="expression" dxfId="9587" priority="6642" stopIfTrue="1">
      <formula>$R1282="W"</formula>
    </cfRule>
  </conditionalFormatting>
  <conditionalFormatting sqref="C751:C752">
    <cfRule type="expression" dxfId="9586" priority="6637" stopIfTrue="1">
      <formula>$R1286="A"</formula>
    </cfRule>
    <cfRule type="expression" dxfId="9585" priority="6638" stopIfTrue="1">
      <formula>$R1286="C"</formula>
    </cfRule>
    <cfRule type="expression" dxfId="9584" priority="6639" stopIfTrue="1">
      <formula>$R1286="W"</formula>
    </cfRule>
  </conditionalFormatting>
  <conditionalFormatting sqref="C759:C760">
    <cfRule type="expression" dxfId="9583" priority="6634" stopIfTrue="1">
      <formula>$R1294="A"</formula>
    </cfRule>
    <cfRule type="expression" dxfId="9582" priority="6635" stopIfTrue="1">
      <formula>$R1294="C"</formula>
    </cfRule>
    <cfRule type="expression" dxfId="9581" priority="6636" stopIfTrue="1">
      <formula>$R1294="W"</formula>
    </cfRule>
  </conditionalFormatting>
  <conditionalFormatting sqref="C789:C791">
    <cfRule type="expression" dxfId="9580" priority="6631" stopIfTrue="1">
      <formula>$R1324="A"</formula>
    </cfRule>
    <cfRule type="expression" dxfId="9579" priority="6632" stopIfTrue="1">
      <formula>$R1324="C"</formula>
    </cfRule>
    <cfRule type="expression" dxfId="9578" priority="6633" stopIfTrue="1">
      <formula>$R1324="W"</formula>
    </cfRule>
  </conditionalFormatting>
  <conditionalFormatting sqref="C793">
    <cfRule type="expression" dxfId="9577" priority="6628" stopIfTrue="1">
      <formula>$R1328="A"</formula>
    </cfRule>
    <cfRule type="expression" dxfId="9576" priority="6629" stopIfTrue="1">
      <formula>$R1328="C"</formula>
    </cfRule>
    <cfRule type="expression" dxfId="9575" priority="6630" stopIfTrue="1">
      <formula>$R1328="W"</formula>
    </cfRule>
  </conditionalFormatting>
  <conditionalFormatting sqref="D795">
    <cfRule type="expression" dxfId="9574" priority="6625" stopIfTrue="1">
      <formula>$R1330="A"</formula>
    </cfRule>
    <cfRule type="expression" dxfId="9573" priority="6626" stopIfTrue="1">
      <formula>$R1330="C"</formula>
    </cfRule>
    <cfRule type="expression" dxfId="9572" priority="6627" stopIfTrue="1">
      <formula>$R1330="W"</formula>
    </cfRule>
  </conditionalFormatting>
  <conditionalFormatting sqref="C806:C807">
    <cfRule type="expression" dxfId="9571" priority="6622" stopIfTrue="1">
      <formula>$R1341="A"</formula>
    </cfRule>
    <cfRule type="expression" dxfId="9570" priority="6623" stopIfTrue="1">
      <formula>$R1341="C"</formula>
    </cfRule>
    <cfRule type="expression" dxfId="9569" priority="6624" stopIfTrue="1">
      <formula>$R1341="W"</formula>
    </cfRule>
  </conditionalFormatting>
  <conditionalFormatting sqref="C831">
    <cfRule type="expression" dxfId="9568" priority="6619" stopIfTrue="1">
      <formula>$R1366="A"</formula>
    </cfRule>
    <cfRule type="expression" dxfId="9567" priority="6620" stopIfTrue="1">
      <formula>$R1366="C"</formula>
    </cfRule>
    <cfRule type="expression" dxfId="9566" priority="6621" stopIfTrue="1">
      <formula>$R1366="W"</formula>
    </cfRule>
  </conditionalFormatting>
  <conditionalFormatting sqref="C844">
    <cfRule type="expression" dxfId="9565" priority="6616" stopIfTrue="1">
      <formula>$R1379="A"</formula>
    </cfRule>
    <cfRule type="expression" dxfId="9564" priority="6617" stopIfTrue="1">
      <formula>$R1379="C"</formula>
    </cfRule>
    <cfRule type="expression" dxfId="9563" priority="6618" stopIfTrue="1">
      <formula>$R1379="W"</formula>
    </cfRule>
  </conditionalFormatting>
  <conditionalFormatting sqref="C849:C850">
    <cfRule type="expression" dxfId="9562" priority="6613" stopIfTrue="1">
      <formula>$R1384="A"</formula>
    </cfRule>
    <cfRule type="expression" dxfId="9561" priority="6614" stopIfTrue="1">
      <formula>$R1384="C"</formula>
    </cfRule>
    <cfRule type="expression" dxfId="9560" priority="6615" stopIfTrue="1">
      <formula>$R1384="W"</formula>
    </cfRule>
  </conditionalFormatting>
  <conditionalFormatting sqref="C852:C855">
    <cfRule type="expression" dxfId="9559" priority="6610" stopIfTrue="1">
      <formula>$R1387="A"</formula>
    </cfRule>
    <cfRule type="expression" dxfId="9558" priority="6611" stopIfTrue="1">
      <formula>$R1387="C"</formula>
    </cfRule>
    <cfRule type="expression" dxfId="9557" priority="6612" stopIfTrue="1">
      <formula>$R1387="W"</formula>
    </cfRule>
  </conditionalFormatting>
  <conditionalFormatting sqref="C857">
    <cfRule type="expression" dxfId="9556" priority="6607" stopIfTrue="1">
      <formula>$R1392="A"</formula>
    </cfRule>
    <cfRule type="expression" dxfId="9555" priority="6608" stopIfTrue="1">
      <formula>$R1392="C"</formula>
    </cfRule>
    <cfRule type="expression" dxfId="9554" priority="6609" stopIfTrue="1">
      <formula>$R1392="W"</formula>
    </cfRule>
  </conditionalFormatting>
  <conditionalFormatting sqref="C863">
    <cfRule type="expression" dxfId="9553" priority="6604" stopIfTrue="1">
      <formula>$R1398="A"</formula>
    </cfRule>
    <cfRule type="expression" dxfId="9552" priority="6605" stopIfTrue="1">
      <formula>$R1398="C"</formula>
    </cfRule>
    <cfRule type="expression" dxfId="9551" priority="6606" stopIfTrue="1">
      <formula>$R1398="W"</formula>
    </cfRule>
  </conditionalFormatting>
  <conditionalFormatting sqref="C866:C867">
    <cfRule type="expression" dxfId="9550" priority="6601" stopIfTrue="1">
      <formula>$R1387="A"</formula>
    </cfRule>
    <cfRule type="expression" dxfId="9549" priority="6602" stopIfTrue="1">
      <formula>$R1387="C"</formula>
    </cfRule>
    <cfRule type="expression" dxfId="9548" priority="6603" stopIfTrue="1">
      <formula>$R1387="W"</formula>
    </cfRule>
  </conditionalFormatting>
  <conditionalFormatting sqref="C866:C867">
    <cfRule type="expression" dxfId="9547" priority="6598" stopIfTrue="1">
      <formula>$R1401="A"</formula>
    </cfRule>
    <cfRule type="expression" dxfId="9546" priority="6599" stopIfTrue="1">
      <formula>$R1401="C"</formula>
    </cfRule>
    <cfRule type="expression" dxfId="9545" priority="6600" stopIfTrue="1">
      <formula>$R1401="W"</formula>
    </cfRule>
  </conditionalFormatting>
  <conditionalFormatting sqref="C869">
    <cfRule type="expression" dxfId="9544" priority="6595" stopIfTrue="1">
      <formula>$R1390="A"</formula>
    </cfRule>
    <cfRule type="expression" dxfId="9543" priority="6596" stopIfTrue="1">
      <formula>$R1390="C"</formula>
    </cfRule>
    <cfRule type="expression" dxfId="9542" priority="6597" stopIfTrue="1">
      <formula>$R1390="W"</formula>
    </cfRule>
  </conditionalFormatting>
  <conditionalFormatting sqref="C869">
    <cfRule type="expression" dxfId="9541" priority="6592" stopIfTrue="1">
      <formula>$R1404="A"</formula>
    </cfRule>
    <cfRule type="expression" dxfId="9540" priority="6593" stopIfTrue="1">
      <formula>$R1404="C"</formula>
    </cfRule>
    <cfRule type="expression" dxfId="9539" priority="6594" stopIfTrue="1">
      <formula>$R1404="W"</formula>
    </cfRule>
  </conditionalFormatting>
  <conditionalFormatting sqref="C878">
    <cfRule type="expression" dxfId="9538" priority="6583" stopIfTrue="1">
      <formula>$R1399="A"</formula>
    </cfRule>
    <cfRule type="expression" dxfId="9537" priority="6584" stopIfTrue="1">
      <formula>$R1399="C"</formula>
    </cfRule>
    <cfRule type="expression" dxfId="9536" priority="6585" stopIfTrue="1">
      <formula>$R1399="W"</formula>
    </cfRule>
  </conditionalFormatting>
  <conditionalFormatting sqref="C878">
    <cfRule type="expression" dxfId="9535" priority="6580" stopIfTrue="1">
      <formula>$R1413="A"</formula>
    </cfRule>
    <cfRule type="expression" dxfId="9534" priority="6581" stopIfTrue="1">
      <formula>$R1413="C"</formula>
    </cfRule>
    <cfRule type="expression" dxfId="9533" priority="6582" stopIfTrue="1">
      <formula>$R1413="W"</formula>
    </cfRule>
  </conditionalFormatting>
  <conditionalFormatting sqref="C880">
    <cfRule type="expression" dxfId="9532" priority="6577" stopIfTrue="1">
      <formula>$R1401="A"</formula>
    </cfRule>
    <cfRule type="expression" dxfId="9531" priority="6578" stopIfTrue="1">
      <formula>$R1401="C"</formula>
    </cfRule>
    <cfRule type="expression" dxfId="9530" priority="6579" stopIfTrue="1">
      <formula>$R1401="W"</formula>
    </cfRule>
  </conditionalFormatting>
  <conditionalFormatting sqref="C880">
    <cfRule type="expression" dxfId="9529" priority="6574" stopIfTrue="1">
      <formula>$R1415="A"</formula>
    </cfRule>
    <cfRule type="expression" dxfId="9528" priority="6575" stopIfTrue="1">
      <formula>$R1415="C"</formula>
    </cfRule>
    <cfRule type="expression" dxfId="9527" priority="6576" stopIfTrue="1">
      <formula>$R1415="W"</formula>
    </cfRule>
  </conditionalFormatting>
  <conditionalFormatting sqref="C882">
    <cfRule type="expression" dxfId="9526" priority="6571" stopIfTrue="1">
      <formula>$R1403="A"</formula>
    </cfRule>
    <cfRule type="expression" dxfId="9525" priority="6572" stopIfTrue="1">
      <formula>$R1403="C"</formula>
    </cfRule>
    <cfRule type="expression" dxfId="9524" priority="6573" stopIfTrue="1">
      <formula>$R1403="W"</formula>
    </cfRule>
  </conditionalFormatting>
  <conditionalFormatting sqref="C882">
    <cfRule type="expression" dxfId="9523" priority="6568" stopIfTrue="1">
      <formula>$R1417="A"</formula>
    </cfRule>
    <cfRule type="expression" dxfId="9522" priority="6569" stopIfTrue="1">
      <formula>$R1417="C"</formula>
    </cfRule>
    <cfRule type="expression" dxfId="9521" priority="6570" stopIfTrue="1">
      <formula>$R1417="W"</formula>
    </cfRule>
  </conditionalFormatting>
  <conditionalFormatting sqref="C888">
    <cfRule type="expression" dxfId="9520" priority="6565" stopIfTrue="1">
      <formula>$R1409="A"</formula>
    </cfRule>
    <cfRule type="expression" dxfId="9519" priority="6566" stopIfTrue="1">
      <formula>$R1409="C"</formula>
    </cfRule>
    <cfRule type="expression" dxfId="9518" priority="6567" stopIfTrue="1">
      <formula>$R1409="W"</formula>
    </cfRule>
  </conditionalFormatting>
  <conditionalFormatting sqref="C888">
    <cfRule type="expression" dxfId="9517" priority="6562" stopIfTrue="1">
      <formula>$R1423="A"</formula>
    </cfRule>
    <cfRule type="expression" dxfId="9516" priority="6563" stopIfTrue="1">
      <formula>$R1423="C"</formula>
    </cfRule>
    <cfRule type="expression" dxfId="9515" priority="6564" stopIfTrue="1">
      <formula>$R1423="W"</formula>
    </cfRule>
  </conditionalFormatting>
  <conditionalFormatting sqref="C891:C892">
    <cfRule type="expression" dxfId="9514" priority="6559" stopIfTrue="1">
      <formula>$R1412="A"</formula>
    </cfRule>
    <cfRule type="expression" dxfId="9513" priority="6560" stopIfTrue="1">
      <formula>$R1412="C"</formula>
    </cfRule>
    <cfRule type="expression" dxfId="9512" priority="6561" stopIfTrue="1">
      <formula>$R1412="W"</formula>
    </cfRule>
  </conditionalFormatting>
  <conditionalFormatting sqref="C891:C892">
    <cfRule type="expression" dxfId="9511" priority="6556" stopIfTrue="1">
      <formula>$R1426="A"</formula>
    </cfRule>
    <cfRule type="expression" dxfId="9510" priority="6557" stopIfTrue="1">
      <formula>$R1426="C"</formula>
    </cfRule>
    <cfRule type="expression" dxfId="9509" priority="6558" stopIfTrue="1">
      <formula>$R1426="W"</formula>
    </cfRule>
  </conditionalFormatting>
  <conditionalFormatting sqref="C896">
    <cfRule type="expression" dxfId="9508" priority="6553" stopIfTrue="1">
      <formula>$R1417="A"</formula>
    </cfRule>
    <cfRule type="expression" dxfId="9507" priority="6554" stopIfTrue="1">
      <formula>$R1417="C"</formula>
    </cfRule>
    <cfRule type="expression" dxfId="9506" priority="6555" stopIfTrue="1">
      <formula>$R1417="W"</formula>
    </cfRule>
  </conditionalFormatting>
  <conditionalFormatting sqref="C896">
    <cfRule type="expression" dxfId="9505" priority="6550" stopIfTrue="1">
      <formula>$R1431="A"</formula>
    </cfRule>
    <cfRule type="expression" dxfId="9504" priority="6551" stopIfTrue="1">
      <formula>$R1431="C"</formula>
    </cfRule>
    <cfRule type="expression" dxfId="9503" priority="6552" stopIfTrue="1">
      <formula>$R1431="W"</formula>
    </cfRule>
  </conditionalFormatting>
  <conditionalFormatting sqref="C903">
    <cfRule type="expression" dxfId="9502" priority="6547" stopIfTrue="1">
      <formula>$R1424="A"</formula>
    </cfRule>
    <cfRule type="expression" dxfId="9501" priority="6548" stopIfTrue="1">
      <formula>$R1424="C"</formula>
    </cfRule>
    <cfRule type="expression" dxfId="9500" priority="6549" stopIfTrue="1">
      <formula>$R1424="W"</formula>
    </cfRule>
  </conditionalFormatting>
  <conditionalFormatting sqref="C903">
    <cfRule type="expression" dxfId="9499" priority="6544" stopIfTrue="1">
      <formula>$R1438="A"</formula>
    </cfRule>
    <cfRule type="expression" dxfId="9498" priority="6545" stopIfTrue="1">
      <formula>$R1438="C"</formula>
    </cfRule>
    <cfRule type="expression" dxfId="9497" priority="6546" stopIfTrue="1">
      <formula>$R1438="W"</formula>
    </cfRule>
  </conditionalFormatting>
  <conditionalFormatting sqref="C905:C906">
    <cfRule type="expression" dxfId="9496" priority="6541" stopIfTrue="1">
      <formula>$R1426="A"</formula>
    </cfRule>
    <cfRule type="expression" dxfId="9495" priority="6542" stopIfTrue="1">
      <formula>$R1426="C"</formula>
    </cfRule>
    <cfRule type="expression" dxfId="9494" priority="6543" stopIfTrue="1">
      <formula>$R1426="W"</formula>
    </cfRule>
  </conditionalFormatting>
  <conditionalFormatting sqref="C905:C906">
    <cfRule type="expression" dxfId="9493" priority="6538" stopIfTrue="1">
      <formula>$R1440="A"</formula>
    </cfRule>
    <cfRule type="expression" dxfId="9492" priority="6539" stopIfTrue="1">
      <formula>$R1440="C"</formula>
    </cfRule>
    <cfRule type="expression" dxfId="9491" priority="6540" stopIfTrue="1">
      <formula>$R1440="W"</formula>
    </cfRule>
  </conditionalFormatting>
  <conditionalFormatting sqref="C913:C915">
    <cfRule type="expression" dxfId="9490" priority="6535" stopIfTrue="1">
      <formula>$R1434="A"</formula>
    </cfRule>
    <cfRule type="expression" dxfId="9489" priority="6536" stopIfTrue="1">
      <formula>$R1434="C"</formula>
    </cfRule>
    <cfRule type="expression" dxfId="9488" priority="6537" stopIfTrue="1">
      <formula>$R1434="W"</formula>
    </cfRule>
  </conditionalFormatting>
  <conditionalFormatting sqref="C913:C915">
    <cfRule type="expression" dxfId="9487" priority="6532" stopIfTrue="1">
      <formula>$R1448="A"</formula>
    </cfRule>
    <cfRule type="expression" dxfId="9486" priority="6533" stopIfTrue="1">
      <formula>$R1448="C"</formula>
    </cfRule>
    <cfRule type="expression" dxfId="9485" priority="6534" stopIfTrue="1">
      <formula>$R1448="W"</formula>
    </cfRule>
  </conditionalFormatting>
  <conditionalFormatting sqref="B623">
    <cfRule type="expression" dxfId="9484" priority="6529" stopIfTrue="1">
      <formula>$R1158="A"</formula>
    </cfRule>
    <cfRule type="expression" dxfId="9483" priority="6530" stopIfTrue="1">
      <formula>$R1158="C"</formula>
    </cfRule>
    <cfRule type="expression" dxfId="9482" priority="6531" stopIfTrue="1">
      <formula>$R1158="W"</formula>
    </cfRule>
  </conditionalFormatting>
  <conditionalFormatting sqref="B868">
    <cfRule type="expression" dxfId="9481" priority="6526" stopIfTrue="1">
      <formula>$R1389="A"</formula>
    </cfRule>
    <cfRule type="expression" dxfId="9480" priority="6527" stopIfTrue="1">
      <formula>$R1389="C"</formula>
    </cfRule>
    <cfRule type="expression" dxfId="9479" priority="6528" stopIfTrue="1">
      <formula>$R1389="W"</formula>
    </cfRule>
  </conditionalFormatting>
  <conditionalFormatting sqref="B623">
    <cfRule type="expression" dxfId="9478" priority="6523" stopIfTrue="1">
      <formula>$R1158="A"</formula>
    </cfRule>
    <cfRule type="expression" dxfId="9477" priority="6524" stopIfTrue="1">
      <formula>$R1158="C"</formula>
    </cfRule>
    <cfRule type="expression" dxfId="9476" priority="6525" stopIfTrue="1">
      <formula>$R1158="W"</formula>
    </cfRule>
  </conditionalFormatting>
  <conditionalFormatting sqref="B868">
    <cfRule type="expression" dxfId="9475" priority="6520" stopIfTrue="1">
      <formula>$R1389="A"</formula>
    </cfRule>
    <cfRule type="expression" dxfId="9474" priority="6521" stopIfTrue="1">
      <formula>$R1389="C"</formula>
    </cfRule>
    <cfRule type="expression" dxfId="9473" priority="6522" stopIfTrue="1">
      <formula>$R1389="W"</formula>
    </cfRule>
  </conditionalFormatting>
  <conditionalFormatting sqref="A1:O1">
    <cfRule type="expression" dxfId="9472" priority="10324" stopIfTrue="1">
      <formula>#REF!="A"</formula>
    </cfRule>
    <cfRule type="expression" dxfId="9471" priority="10325" stopIfTrue="1">
      <formula>#REF!="C"</formula>
    </cfRule>
    <cfRule type="expression" dxfId="9470" priority="10326" stopIfTrue="1">
      <formula>#REF!="W"</formula>
    </cfRule>
  </conditionalFormatting>
  <conditionalFormatting sqref="R513">
    <cfRule type="expression" dxfId="9469" priority="10336" stopIfTrue="1">
      <formula>#REF!="A"</formula>
    </cfRule>
    <cfRule type="expression" dxfId="9468" priority="10337" stopIfTrue="1">
      <formula>#REF!="C"</formula>
    </cfRule>
    <cfRule type="expression" dxfId="9467" priority="10338" stopIfTrue="1">
      <formula>#REF!="W"</formula>
    </cfRule>
  </conditionalFormatting>
  <conditionalFormatting sqref="R460">
    <cfRule type="expression" dxfId="9466" priority="6517" stopIfTrue="1">
      <formula>$R982="A"</formula>
    </cfRule>
    <cfRule type="expression" dxfId="9465" priority="6518" stopIfTrue="1">
      <formula>$R982="C"</formula>
    </cfRule>
    <cfRule type="expression" dxfId="9464" priority="6519" stopIfTrue="1">
      <formula>$R982="W"</formula>
    </cfRule>
  </conditionalFormatting>
  <conditionalFormatting sqref="R463">
    <cfRule type="expression" dxfId="9463" priority="6514" stopIfTrue="1">
      <formula>$R985="A"</formula>
    </cfRule>
    <cfRule type="expression" dxfId="9462" priority="6515" stopIfTrue="1">
      <formula>$R985="C"</formula>
    </cfRule>
    <cfRule type="expression" dxfId="9461" priority="6516" stopIfTrue="1">
      <formula>$R985="W"</formula>
    </cfRule>
  </conditionalFormatting>
  <conditionalFormatting sqref="R467">
    <cfRule type="expression" dxfId="9460" priority="6511" stopIfTrue="1">
      <formula>$R989="A"</formula>
    </cfRule>
    <cfRule type="expression" dxfId="9459" priority="6512" stopIfTrue="1">
      <formula>$R989="C"</formula>
    </cfRule>
    <cfRule type="expression" dxfId="9458" priority="6513" stopIfTrue="1">
      <formula>$R989="W"</formula>
    </cfRule>
  </conditionalFormatting>
  <conditionalFormatting sqref="R468">
    <cfRule type="expression" dxfId="9457" priority="6508" stopIfTrue="1">
      <formula>$R990="A"</formula>
    </cfRule>
    <cfRule type="expression" dxfId="9456" priority="6509" stopIfTrue="1">
      <formula>$R990="C"</formula>
    </cfRule>
    <cfRule type="expression" dxfId="9455" priority="6510" stopIfTrue="1">
      <formula>$R990="W"</formula>
    </cfRule>
  </conditionalFormatting>
  <conditionalFormatting sqref="R474">
    <cfRule type="expression" dxfId="9454" priority="6505" stopIfTrue="1">
      <formula>$R996="A"</formula>
    </cfRule>
    <cfRule type="expression" dxfId="9453" priority="6506" stopIfTrue="1">
      <formula>$R996="C"</formula>
    </cfRule>
    <cfRule type="expression" dxfId="9452" priority="6507" stopIfTrue="1">
      <formula>$R996="W"</formula>
    </cfRule>
  </conditionalFormatting>
  <conditionalFormatting sqref="R575">
    <cfRule type="expression" dxfId="9451" priority="6502" stopIfTrue="1">
      <formula>$R1096="A"</formula>
    </cfRule>
    <cfRule type="expression" dxfId="9450" priority="6503" stopIfTrue="1">
      <formula>$R1096="C"</formula>
    </cfRule>
    <cfRule type="expression" dxfId="9449" priority="6504" stopIfTrue="1">
      <formula>$R1096="W"</formula>
    </cfRule>
  </conditionalFormatting>
  <conditionalFormatting sqref="A373:Q373">
    <cfRule type="expression" dxfId="9448" priority="10345" stopIfTrue="1">
      <formula>#REF!="A"</formula>
    </cfRule>
    <cfRule type="expression" dxfId="9447" priority="10346" stopIfTrue="1">
      <formula>#REF!="C"</formula>
    </cfRule>
    <cfRule type="expression" dxfId="9446" priority="10347" stopIfTrue="1">
      <formula>#REF!="W"</formula>
    </cfRule>
  </conditionalFormatting>
  <conditionalFormatting sqref="A913:G913">
    <cfRule type="expression" dxfId="9445" priority="10384" stopIfTrue="1">
      <formula>#REF!="A"</formula>
    </cfRule>
    <cfRule type="expression" dxfId="9444" priority="10385" stopIfTrue="1">
      <formula>#REF!="C"</formula>
    </cfRule>
    <cfRule type="expression" dxfId="9443" priority="10386" stopIfTrue="1">
      <formula>#REF!="W"</formula>
    </cfRule>
  </conditionalFormatting>
  <conditionalFormatting sqref="A915:G915">
    <cfRule type="expression" dxfId="9442" priority="10393" stopIfTrue="1">
      <formula>$R897="A"</formula>
    </cfRule>
    <cfRule type="expression" dxfId="9441" priority="10394" stopIfTrue="1">
      <formula>$R897="C"</formula>
    </cfRule>
    <cfRule type="expression" dxfId="9440" priority="10395" stopIfTrue="1">
      <formula>$R897="W"</formula>
    </cfRule>
  </conditionalFormatting>
  <conditionalFormatting sqref="D362">
    <cfRule type="expression" dxfId="9439" priority="10408" stopIfTrue="1">
      <formula>#REF!="A"</formula>
    </cfRule>
    <cfRule type="expression" dxfId="9438" priority="10409" stopIfTrue="1">
      <formula>#REF!="C"</formula>
    </cfRule>
    <cfRule type="expression" dxfId="9437" priority="10410" stopIfTrue="1">
      <formula>#REF!="W"</formula>
    </cfRule>
  </conditionalFormatting>
  <conditionalFormatting sqref="R328">
    <cfRule type="expression" dxfId="9436" priority="6499" stopIfTrue="1">
      <formula>$R855="A"</formula>
    </cfRule>
    <cfRule type="expression" dxfId="9435" priority="6500" stopIfTrue="1">
      <formula>$R855="C"</formula>
    </cfRule>
    <cfRule type="expression" dxfId="9434" priority="6501" stopIfTrue="1">
      <formula>$R855="W"</formula>
    </cfRule>
  </conditionalFormatting>
  <conditionalFormatting sqref="O3">
    <cfRule type="expression" dxfId="9433" priority="6496" stopIfTrue="1">
      <formula>$R539="A"</formula>
    </cfRule>
    <cfRule type="expression" dxfId="9432" priority="6497" stopIfTrue="1">
      <formula>$R539="C"</formula>
    </cfRule>
    <cfRule type="expression" dxfId="9431" priority="6498" stopIfTrue="1">
      <formula>$R539="W"</formula>
    </cfRule>
  </conditionalFormatting>
  <conditionalFormatting sqref="N5:N58">
    <cfRule type="expression" dxfId="9430" priority="6493" stopIfTrue="1">
      <formula>$R540="A"</formula>
    </cfRule>
    <cfRule type="expression" dxfId="9429" priority="6494" stopIfTrue="1">
      <formula>$R540="C"</formula>
    </cfRule>
    <cfRule type="expression" dxfId="9428" priority="6495" stopIfTrue="1">
      <formula>$R540="W"</formula>
    </cfRule>
  </conditionalFormatting>
  <conditionalFormatting sqref="H181:L181">
    <cfRule type="expression" dxfId="9427" priority="6490" stopIfTrue="1">
      <formula>$R781="A"</formula>
    </cfRule>
    <cfRule type="expression" dxfId="9426" priority="6491" stopIfTrue="1">
      <formula>$R781="C"</formula>
    </cfRule>
    <cfRule type="expression" dxfId="9425" priority="6492" stopIfTrue="1">
      <formula>$R781="W"</formula>
    </cfRule>
  </conditionalFormatting>
  <conditionalFormatting sqref="H183:L184">
    <cfRule type="expression" dxfId="9424" priority="6487" stopIfTrue="1">
      <formula>$R782="A"</formula>
    </cfRule>
    <cfRule type="expression" dxfId="9423" priority="6488" stopIfTrue="1">
      <formula>$R782="C"</formula>
    </cfRule>
    <cfRule type="expression" dxfId="9422" priority="6489" stopIfTrue="1">
      <formula>$R782="W"</formula>
    </cfRule>
  </conditionalFormatting>
  <conditionalFormatting sqref="N168:O180">
    <cfRule type="expression" dxfId="9421" priority="6484" stopIfTrue="1">
      <formula>$R780="A"</formula>
    </cfRule>
    <cfRule type="expression" dxfId="9420" priority="6485" stopIfTrue="1">
      <formula>$R780="C"</formula>
    </cfRule>
    <cfRule type="expression" dxfId="9419" priority="6486" stopIfTrue="1">
      <formula>$R780="W"</formula>
    </cfRule>
  </conditionalFormatting>
  <conditionalFormatting sqref="N166:O166">
    <cfRule type="expression" dxfId="9418" priority="6481" stopIfTrue="1">
      <formula>$R779="A"</formula>
    </cfRule>
    <cfRule type="expression" dxfId="9417" priority="6482" stopIfTrue="1">
      <formula>$R779="C"</formula>
    </cfRule>
    <cfRule type="expression" dxfId="9416" priority="6483" stopIfTrue="1">
      <formula>$R779="W"</formula>
    </cfRule>
  </conditionalFormatting>
  <conditionalFormatting sqref="H163:L163">
    <cfRule type="expression" dxfId="9415" priority="6478" stopIfTrue="1">
      <formula>$R778="A"</formula>
    </cfRule>
    <cfRule type="expression" dxfId="9414" priority="6479" stopIfTrue="1">
      <formula>$R778="C"</formula>
    </cfRule>
    <cfRule type="expression" dxfId="9413" priority="6480" stopIfTrue="1">
      <formula>$R778="W"</formula>
    </cfRule>
  </conditionalFormatting>
  <conditionalFormatting sqref="H165:L165">
    <cfRule type="expression" dxfId="9412" priority="6475" stopIfTrue="1">
      <formula>$R775="A"</formula>
    </cfRule>
    <cfRule type="expression" dxfId="9411" priority="6476" stopIfTrue="1">
      <formula>$R775="C"</formula>
    </cfRule>
    <cfRule type="expression" dxfId="9410" priority="6477" stopIfTrue="1">
      <formula>$R775="W"</formula>
    </cfRule>
  </conditionalFormatting>
  <conditionalFormatting sqref="H167:L167">
    <cfRule type="expression" dxfId="9409" priority="6472" stopIfTrue="1">
      <formula>$R776="A"</formula>
    </cfRule>
    <cfRule type="expression" dxfId="9408" priority="6473" stopIfTrue="1">
      <formula>$R776="C"</formula>
    </cfRule>
    <cfRule type="expression" dxfId="9407" priority="6474" stopIfTrue="1">
      <formula>$R776="W"</formula>
    </cfRule>
  </conditionalFormatting>
  <conditionalFormatting sqref="H178:J179">
    <cfRule type="expression" dxfId="9406" priority="6469" stopIfTrue="1">
      <formula>$R703="A"</formula>
    </cfRule>
    <cfRule type="expression" dxfId="9405" priority="6470" stopIfTrue="1">
      <formula>$R703="C"</formula>
    </cfRule>
    <cfRule type="expression" dxfId="9404" priority="6471" stopIfTrue="1">
      <formula>$R703="W"</formula>
    </cfRule>
  </conditionalFormatting>
  <conditionalFormatting sqref="H180:J180">
    <cfRule type="expression" dxfId="9403" priority="6466" stopIfTrue="1">
      <formula>$R703="A"</formula>
    </cfRule>
    <cfRule type="expression" dxfId="9402" priority="6467" stopIfTrue="1">
      <formula>$R703="C"</formula>
    </cfRule>
    <cfRule type="expression" dxfId="9401" priority="6468" stopIfTrue="1">
      <formula>$R703="W"</formula>
    </cfRule>
  </conditionalFormatting>
  <conditionalFormatting sqref="H178:I178">
    <cfRule type="expression" dxfId="9400" priority="6463" stopIfTrue="1">
      <formula>$R702="A"</formula>
    </cfRule>
    <cfRule type="expression" dxfId="9399" priority="6464" stopIfTrue="1">
      <formula>$R702="C"</formula>
    </cfRule>
    <cfRule type="expression" dxfId="9398" priority="6465" stopIfTrue="1">
      <formula>$R702="W"</formula>
    </cfRule>
  </conditionalFormatting>
  <conditionalFormatting sqref="F115:O116">
    <cfRule type="expression" dxfId="9397" priority="6460" stopIfTrue="1">
      <formula>$R648="A"</formula>
    </cfRule>
    <cfRule type="expression" dxfId="9396" priority="6461" stopIfTrue="1">
      <formula>$R648="C"</formula>
    </cfRule>
    <cfRule type="expression" dxfId="9395" priority="6462" stopIfTrue="1">
      <formula>$R648="W"</formula>
    </cfRule>
  </conditionalFormatting>
  <conditionalFormatting sqref="H154:L154">
    <cfRule type="expression" dxfId="9394" priority="6457" stopIfTrue="1">
      <formula>$R786="A"</formula>
    </cfRule>
    <cfRule type="expression" dxfId="9393" priority="6458" stopIfTrue="1">
      <formula>$R786="C"</formula>
    </cfRule>
    <cfRule type="expression" dxfId="9392" priority="6459" stopIfTrue="1">
      <formula>$R786="W"</formula>
    </cfRule>
  </conditionalFormatting>
  <conditionalFormatting sqref="H156:L156">
    <cfRule type="expression" dxfId="9391" priority="6454" stopIfTrue="1">
      <formula>$R787="A"</formula>
    </cfRule>
    <cfRule type="expression" dxfId="9390" priority="6455" stopIfTrue="1">
      <formula>$R787="C"</formula>
    </cfRule>
    <cfRule type="expression" dxfId="9389" priority="6456" stopIfTrue="1">
      <formula>$R787="W"</formula>
    </cfRule>
  </conditionalFormatting>
  <conditionalFormatting sqref="H182:L182">
    <cfRule type="expression" dxfId="9388" priority="6451" stopIfTrue="1">
      <formula>$R769="A"</formula>
    </cfRule>
    <cfRule type="expression" dxfId="9387" priority="6452" stopIfTrue="1">
      <formula>$R769="C"</formula>
    </cfRule>
    <cfRule type="expression" dxfId="9386" priority="6453" stopIfTrue="1">
      <formula>$R769="W"</formula>
    </cfRule>
  </conditionalFormatting>
  <conditionalFormatting sqref="H158:L158">
    <cfRule type="expression" dxfId="9385" priority="6448" stopIfTrue="1">
      <formula>$R788="A"</formula>
    </cfRule>
    <cfRule type="expression" dxfId="9384" priority="6449" stopIfTrue="1">
      <formula>$R788="C"</formula>
    </cfRule>
    <cfRule type="expression" dxfId="9383" priority="6450" stopIfTrue="1">
      <formula>$R788="W"</formula>
    </cfRule>
  </conditionalFormatting>
  <conditionalFormatting sqref="H185:L187">
    <cfRule type="expression" dxfId="9382" priority="6445" stopIfTrue="1">
      <formula>$R796="A"</formula>
    </cfRule>
    <cfRule type="expression" dxfId="9381" priority="6446" stopIfTrue="1">
      <formula>$R796="C"</formula>
    </cfRule>
    <cfRule type="expression" dxfId="9380" priority="6447" stopIfTrue="1">
      <formula>$R796="W"</formula>
    </cfRule>
  </conditionalFormatting>
  <conditionalFormatting sqref="H177:J177">
    <cfRule type="expression" dxfId="9379" priority="6442" stopIfTrue="1">
      <formula>#REF!="A"</formula>
    </cfRule>
    <cfRule type="expression" dxfId="9378" priority="6443" stopIfTrue="1">
      <formula>#REF!="C"</formula>
    </cfRule>
    <cfRule type="expression" dxfId="9377" priority="6444" stopIfTrue="1">
      <formula>#REF!="W"</formula>
    </cfRule>
  </conditionalFormatting>
  <conditionalFormatting sqref="N5:N58">
    <cfRule type="expression" dxfId="9376" priority="6439" stopIfTrue="1">
      <formula>$R540="A"</formula>
    </cfRule>
    <cfRule type="expression" dxfId="9375" priority="6440" stopIfTrue="1">
      <formula>$R540="C"</formula>
    </cfRule>
    <cfRule type="expression" dxfId="9374" priority="6441" stopIfTrue="1">
      <formula>$R540="W"</formula>
    </cfRule>
  </conditionalFormatting>
  <conditionalFormatting sqref="H181:L181">
    <cfRule type="expression" dxfId="9373" priority="6436" stopIfTrue="1">
      <formula>$R781="A"</formula>
    </cfRule>
    <cfRule type="expression" dxfId="9372" priority="6437" stopIfTrue="1">
      <formula>$R781="C"</formula>
    </cfRule>
    <cfRule type="expression" dxfId="9371" priority="6438" stopIfTrue="1">
      <formula>$R781="W"</formula>
    </cfRule>
  </conditionalFormatting>
  <conditionalFormatting sqref="H183:L184">
    <cfRule type="expression" dxfId="9370" priority="6433" stopIfTrue="1">
      <formula>$R782="A"</formula>
    </cfRule>
    <cfRule type="expression" dxfId="9369" priority="6434" stopIfTrue="1">
      <formula>$R782="C"</formula>
    </cfRule>
    <cfRule type="expression" dxfId="9368" priority="6435" stopIfTrue="1">
      <formula>$R782="W"</formula>
    </cfRule>
  </conditionalFormatting>
  <conditionalFormatting sqref="N168:O180">
    <cfRule type="expression" dxfId="9367" priority="6430" stopIfTrue="1">
      <formula>$R780="A"</formula>
    </cfRule>
    <cfRule type="expression" dxfId="9366" priority="6431" stopIfTrue="1">
      <formula>$R780="C"</formula>
    </cfRule>
    <cfRule type="expression" dxfId="9365" priority="6432" stopIfTrue="1">
      <formula>$R780="W"</formula>
    </cfRule>
  </conditionalFormatting>
  <conditionalFormatting sqref="N166:O166">
    <cfRule type="expression" dxfId="9364" priority="6427" stopIfTrue="1">
      <formula>$R779="A"</formula>
    </cfRule>
    <cfRule type="expression" dxfId="9363" priority="6428" stopIfTrue="1">
      <formula>$R779="C"</formula>
    </cfRule>
    <cfRule type="expression" dxfId="9362" priority="6429" stopIfTrue="1">
      <formula>$R779="W"</formula>
    </cfRule>
  </conditionalFormatting>
  <conditionalFormatting sqref="H163:L163">
    <cfRule type="expression" dxfId="9361" priority="6424" stopIfTrue="1">
      <formula>$R778="A"</formula>
    </cfRule>
    <cfRule type="expression" dxfId="9360" priority="6425" stopIfTrue="1">
      <formula>$R778="C"</formula>
    </cfRule>
    <cfRule type="expression" dxfId="9359" priority="6426" stopIfTrue="1">
      <formula>$R778="W"</formula>
    </cfRule>
  </conditionalFormatting>
  <conditionalFormatting sqref="H165:L165">
    <cfRule type="expression" dxfId="9358" priority="6421" stopIfTrue="1">
      <formula>$R775="A"</formula>
    </cfRule>
    <cfRule type="expression" dxfId="9357" priority="6422" stopIfTrue="1">
      <formula>$R775="C"</formula>
    </cfRule>
    <cfRule type="expression" dxfId="9356" priority="6423" stopIfTrue="1">
      <formula>$R775="W"</formula>
    </cfRule>
  </conditionalFormatting>
  <conditionalFormatting sqref="H167:L167">
    <cfRule type="expression" dxfId="9355" priority="6418" stopIfTrue="1">
      <formula>$R776="A"</formula>
    </cfRule>
    <cfRule type="expression" dxfId="9354" priority="6419" stopIfTrue="1">
      <formula>$R776="C"</formula>
    </cfRule>
    <cfRule type="expression" dxfId="9353" priority="6420" stopIfTrue="1">
      <formula>$R776="W"</formula>
    </cfRule>
  </conditionalFormatting>
  <conditionalFormatting sqref="H178:J179">
    <cfRule type="expression" dxfId="9352" priority="6415" stopIfTrue="1">
      <formula>$R703="A"</formula>
    </cfRule>
    <cfRule type="expression" dxfId="9351" priority="6416" stopIfTrue="1">
      <formula>$R703="C"</formula>
    </cfRule>
    <cfRule type="expression" dxfId="9350" priority="6417" stopIfTrue="1">
      <formula>$R703="W"</formula>
    </cfRule>
  </conditionalFormatting>
  <conditionalFormatting sqref="H180:J180">
    <cfRule type="expression" dxfId="9349" priority="6412" stopIfTrue="1">
      <formula>$R703="A"</formula>
    </cfRule>
    <cfRule type="expression" dxfId="9348" priority="6413" stopIfTrue="1">
      <formula>$R703="C"</formula>
    </cfRule>
    <cfRule type="expression" dxfId="9347" priority="6414" stopIfTrue="1">
      <formula>$R703="W"</formula>
    </cfRule>
  </conditionalFormatting>
  <conditionalFormatting sqref="H178:I178">
    <cfRule type="expression" dxfId="9346" priority="6409" stopIfTrue="1">
      <formula>$R702="A"</formula>
    </cfRule>
    <cfRule type="expression" dxfId="9345" priority="6410" stopIfTrue="1">
      <formula>$R702="C"</formula>
    </cfRule>
    <cfRule type="expression" dxfId="9344" priority="6411" stopIfTrue="1">
      <formula>$R702="W"</formula>
    </cfRule>
  </conditionalFormatting>
  <conditionalFormatting sqref="A119:E119">
    <cfRule type="expression" dxfId="9343" priority="6406" stopIfTrue="1">
      <formula>$R649="A"</formula>
    </cfRule>
    <cfRule type="expression" dxfId="9342" priority="6407" stopIfTrue="1">
      <formula>$R649="C"</formula>
    </cfRule>
    <cfRule type="expression" dxfId="9341" priority="6408" stopIfTrue="1">
      <formula>$R649="W"</formula>
    </cfRule>
  </conditionalFormatting>
  <conditionalFormatting sqref="H154:L154">
    <cfRule type="expression" dxfId="9340" priority="6403" stopIfTrue="1">
      <formula>$R786="A"</formula>
    </cfRule>
    <cfRule type="expression" dxfId="9339" priority="6404" stopIfTrue="1">
      <formula>$R786="C"</formula>
    </cfRule>
    <cfRule type="expression" dxfId="9338" priority="6405" stopIfTrue="1">
      <formula>$R786="W"</formula>
    </cfRule>
  </conditionalFormatting>
  <conditionalFormatting sqref="H156:L156">
    <cfRule type="expression" dxfId="9337" priority="6400" stopIfTrue="1">
      <formula>$R787="A"</formula>
    </cfRule>
    <cfRule type="expression" dxfId="9336" priority="6401" stopIfTrue="1">
      <formula>$R787="C"</formula>
    </cfRule>
    <cfRule type="expression" dxfId="9335" priority="6402" stopIfTrue="1">
      <formula>$R787="W"</formula>
    </cfRule>
  </conditionalFormatting>
  <conditionalFormatting sqref="H182:L182">
    <cfRule type="expression" dxfId="9334" priority="6397" stopIfTrue="1">
      <formula>$R769="A"</formula>
    </cfRule>
    <cfRule type="expression" dxfId="9333" priority="6398" stopIfTrue="1">
      <formula>$R769="C"</formula>
    </cfRule>
    <cfRule type="expression" dxfId="9332" priority="6399" stopIfTrue="1">
      <formula>$R769="W"</formula>
    </cfRule>
  </conditionalFormatting>
  <conditionalFormatting sqref="H158:L158">
    <cfRule type="expression" dxfId="9331" priority="6394" stopIfTrue="1">
      <formula>$R788="A"</formula>
    </cfRule>
    <cfRule type="expression" dxfId="9330" priority="6395" stopIfTrue="1">
      <formula>$R788="C"</formula>
    </cfRule>
    <cfRule type="expression" dxfId="9329" priority="6396" stopIfTrue="1">
      <formula>$R788="W"</formula>
    </cfRule>
  </conditionalFormatting>
  <conditionalFormatting sqref="H185:L187">
    <cfRule type="expression" dxfId="9328" priority="6391" stopIfTrue="1">
      <formula>$R796="A"</formula>
    </cfRule>
    <cfRule type="expression" dxfId="9327" priority="6392" stopIfTrue="1">
      <formula>$R796="C"</formula>
    </cfRule>
    <cfRule type="expression" dxfId="9326" priority="6393" stopIfTrue="1">
      <formula>$R796="W"</formula>
    </cfRule>
  </conditionalFormatting>
  <conditionalFormatting sqref="A219:O234">
    <cfRule type="expression" dxfId="9325" priority="6388" stopIfTrue="1">
      <formula>$R748="A"</formula>
    </cfRule>
    <cfRule type="expression" dxfId="9324" priority="6389" stopIfTrue="1">
      <formula>$R748="C"</formula>
    </cfRule>
    <cfRule type="expression" dxfId="9323" priority="6390" stopIfTrue="1">
      <formula>$R748="W"</formula>
    </cfRule>
  </conditionalFormatting>
  <conditionalFormatting sqref="A191:O210">
    <cfRule type="expression" dxfId="9322" priority="6385" stopIfTrue="1">
      <formula>$R720="A"</formula>
    </cfRule>
    <cfRule type="expression" dxfId="9321" priority="6386" stopIfTrue="1">
      <formula>$R720="C"</formula>
    </cfRule>
    <cfRule type="expression" dxfId="9320" priority="6387" stopIfTrue="1">
      <formula>$R720="W"</formula>
    </cfRule>
  </conditionalFormatting>
  <conditionalFormatting sqref="I211">
    <cfRule type="expression" dxfId="9319" priority="6382" stopIfTrue="1">
      <formula>#REF!="A"</formula>
    </cfRule>
    <cfRule type="expression" dxfId="9318" priority="6383" stopIfTrue="1">
      <formula>#REF!="C"</formula>
    </cfRule>
    <cfRule type="expression" dxfId="9317" priority="6384" stopIfTrue="1">
      <formula>#REF!="W"</formula>
    </cfRule>
  </conditionalFormatting>
  <conditionalFormatting sqref="I318:I325">
    <cfRule type="expression" dxfId="9316" priority="6379" stopIfTrue="1">
      <formula>$R845="A"</formula>
    </cfRule>
    <cfRule type="expression" dxfId="9315" priority="6380" stopIfTrue="1">
      <formula>$R845="C"</formula>
    </cfRule>
    <cfRule type="expression" dxfId="9314" priority="6381" stopIfTrue="1">
      <formula>$R845="W"</formula>
    </cfRule>
  </conditionalFormatting>
  <conditionalFormatting sqref="O278:O298">
    <cfRule type="expression" dxfId="9313" priority="6376" stopIfTrue="1">
      <formula>$R805="A"</formula>
    </cfRule>
    <cfRule type="expression" dxfId="9312" priority="6377" stopIfTrue="1">
      <formula>$R805="C"</formula>
    </cfRule>
    <cfRule type="expression" dxfId="9311" priority="6378" stopIfTrue="1">
      <formula>$R805="W"</formula>
    </cfRule>
  </conditionalFormatting>
  <conditionalFormatting sqref="A299:O317">
    <cfRule type="expression" dxfId="9310" priority="6373" stopIfTrue="1">
      <formula>$R826="A"</formula>
    </cfRule>
    <cfRule type="expression" dxfId="9309" priority="6374" stopIfTrue="1">
      <formula>$R826="C"</formula>
    </cfRule>
    <cfRule type="expression" dxfId="9308" priority="6375" stopIfTrue="1">
      <formula>$R826="W"</formula>
    </cfRule>
  </conditionalFormatting>
  <conditionalFormatting sqref="B317:B330">
    <cfRule type="expression" dxfId="9307" priority="6370" stopIfTrue="1">
      <formula>$R844="A"</formula>
    </cfRule>
    <cfRule type="expression" dxfId="9306" priority="6371" stopIfTrue="1">
      <formula>$R844="C"</formula>
    </cfRule>
    <cfRule type="expression" dxfId="9305" priority="6372" stopIfTrue="1">
      <formula>$R844="W"</formula>
    </cfRule>
  </conditionalFormatting>
  <conditionalFormatting sqref="N341">
    <cfRule type="expression" dxfId="9304" priority="6367" stopIfTrue="1">
      <formula>$R867="A"</formula>
    </cfRule>
    <cfRule type="expression" dxfId="9303" priority="6368" stopIfTrue="1">
      <formula>$R867="C"</formula>
    </cfRule>
    <cfRule type="expression" dxfId="9302" priority="6369" stopIfTrue="1">
      <formula>$R867="W"</formula>
    </cfRule>
  </conditionalFormatting>
  <conditionalFormatting sqref="M476:M604">
    <cfRule type="expression" dxfId="9301" priority="6364" stopIfTrue="1">
      <formula>$R997="A"</formula>
    </cfRule>
    <cfRule type="expression" dxfId="9300" priority="6365" stopIfTrue="1">
      <formula>$R997="C"</formula>
    </cfRule>
    <cfRule type="expression" dxfId="9299" priority="6366" stopIfTrue="1">
      <formula>$R997="W"</formula>
    </cfRule>
  </conditionalFormatting>
  <conditionalFormatting sqref="O3">
    <cfRule type="expression" dxfId="9298" priority="6361" stopIfTrue="1">
      <formula>$R539="A"</formula>
    </cfRule>
    <cfRule type="expression" dxfId="9297" priority="6362" stopIfTrue="1">
      <formula>$R539="C"</formula>
    </cfRule>
    <cfRule type="expression" dxfId="9296" priority="6363" stopIfTrue="1">
      <formula>$R539="W"</formula>
    </cfRule>
  </conditionalFormatting>
  <conditionalFormatting sqref="N5:N58">
    <cfRule type="expression" dxfId="9295" priority="6358" stopIfTrue="1">
      <formula>$R540="A"</formula>
    </cfRule>
    <cfRule type="expression" dxfId="9294" priority="6359" stopIfTrue="1">
      <formula>$R540="C"</formula>
    </cfRule>
    <cfRule type="expression" dxfId="9293" priority="6360" stopIfTrue="1">
      <formula>$R540="W"</formula>
    </cfRule>
  </conditionalFormatting>
  <conditionalFormatting sqref="H181:L181">
    <cfRule type="expression" dxfId="9292" priority="6355" stopIfTrue="1">
      <formula>$R781="A"</formula>
    </cfRule>
    <cfRule type="expression" dxfId="9291" priority="6356" stopIfTrue="1">
      <formula>$R781="C"</formula>
    </cfRule>
    <cfRule type="expression" dxfId="9290" priority="6357" stopIfTrue="1">
      <formula>$R781="W"</formula>
    </cfRule>
  </conditionalFormatting>
  <conditionalFormatting sqref="H183:L184">
    <cfRule type="expression" dxfId="9289" priority="6352" stopIfTrue="1">
      <formula>$R782="A"</formula>
    </cfRule>
    <cfRule type="expression" dxfId="9288" priority="6353" stopIfTrue="1">
      <formula>$R782="C"</formula>
    </cfRule>
    <cfRule type="expression" dxfId="9287" priority="6354" stopIfTrue="1">
      <formula>$R782="W"</formula>
    </cfRule>
  </conditionalFormatting>
  <conditionalFormatting sqref="N168:O180">
    <cfRule type="expression" dxfId="9286" priority="6349" stopIfTrue="1">
      <formula>$R780="A"</formula>
    </cfRule>
    <cfRule type="expression" dxfId="9285" priority="6350" stopIfTrue="1">
      <formula>$R780="C"</formula>
    </cfRule>
    <cfRule type="expression" dxfId="9284" priority="6351" stopIfTrue="1">
      <formula>$R780="W"</formula>
    </cfRule>
  </conditionalFormatting>
  <conditionalFormatting sqref="N166:O166">
    <cfRule type="expression" dxfId="9283" priority="6346" stopIfTrue="1">
      <formula>$R779="A"</formula>
    </cfRule>
    <cfRule type="expression" dxfId="9282" priority="6347" stopIfTrue="1">
      <formula>$R779="C"</formula>
    </cfRule>
    <cfRule type="expression" dxfId="9281" priority="6348" stopIfTrue="1">
      <formula>$R779="W"</formula>
    </cfRule>
  </conditionalFormatting>
  <conditionalFormatting sqref="H163:L163">
    <cfRule type="expression" dxfId="9280" priority="6343" stopIfTrue="1">
      <formula>$R778="A"</formula>
    </cfRule>
    <cfRule type="expression" dxfId="9279" priority="6344" stopIfTrue="1">
      <formula>$R778="C"</formula>
    </cfRule>
    <cfRule type="expression" dxfId="9278" priority="6345" stopIfTrue="1">
      <formula>$R778="W"</formula>
    </cfRule>
  </conditionalFormatting>
  <conditionalFormatting sqref="H165:L165">
    <cfRule type="expression" dxfId="9277" priority="6340" stopIfTrue="1">
      <formula>$R775="A"</formula>
    </cfRule>
    <cfRule type="expression" dxfId="9276" priority="6341" stopIfTrue="1">
      <formula>$R775="C"</formula>
    </cfRule>
    <cfRule type="expression" dxfId="9275" priority="6342" stopIfTrue="1">
      <formula>$R775="W"</formula>
    </cfRule>
  </conditionalFormatting>
  <conditionalFormatting sqref="H167:L167">
    <cfRule type="expression" dxfId="9274" priority="6337" stopIfTrue="1">
      <formula>$R776="A"</formula>
    </cfRule>
    <cfRule type="expression" dxfId="9273" priority="6338" stopIfTrue="1">
      <formula>$R776="C"</formula>
    </cfRule>
    <cfRule type="expression" dxfId="9272" priority="6339" stopIfTrue="1">
      <formula>$R776="W"</formula>
    </cfRule>
  </conditionalFormatting>
  <conditionalFormatting sqref="H178:J179">
    <cfRule type="expression" dxfId="9271" priority="6334" stopIfTrue="1">
      <formula>$R703="A"</formula>
    </cfRule>
    <cfRule type="expression" dxfId="9270" priority="6335" stopIfTrue="1">
      <formula>$R703="C"</formula>
    </cfRule>
    <cfRule type="expression" dxfId="9269" priority="6336" stopIfTrue="1">
      <formula>$R703="W"</formula>
    </cfRule>
  </conditionalFormatting>
  <conditionalFormatting sqref="H180:J180">
    <cfRule type="expression" dxfId="9268" priority="6331" stopIfTrue="1">
      <formula>$R703="A"</formula>
    </cfRule>
    <cfRule type="expression" dxfId="9267" priority="6332" stopIfTrue="1">
      <formula>$R703="C"</formula>
    </cfRule>
    <cfRule type="expression" dxfId="9266" priority="6333" stopIfTrue="1">
      <formula>$R703="W"</formula>
    </cfRule>
  </conditionalFormatting>
  <conditionalFormatting sqref="H178:I178">
    <cfRule type="expression" dxfId="9265" priority="6328" stopIfTrue="1">
      <formula>$R702="A"</formula>
    </cfRule>
    <cfRule type="expression" dxfId="9264" priority="6329" stopIfTrue="1">
      <formula>$R702="C"</formula>
    </cfRule>
    <cfRule type="expression" dxfId="9263" priority="6330" stopIfTrue="1">
      <formula>$R702="W"</formula>
    </cfRule>
  </conditionalFormatting>
  <conditionalFormatting sqref="K179">
    <cfRule type="expression" dxfId="9262" priority="6325" stopIfTrue="1">
      <formula>$R709="A"</formula>
    </cfRule>
    <cfRule type="expression" dxfId="9261" priority="6326" stopIfTrue="1">
      <formula>$R709="C"</formula>
    </cfRule>
    <cfRule type="expression" dxfId="9260" priority="6327" stopIfTrue="1">
      <formula>$R709="W"</formula>
    </cfRule>
  </conditionalFormatting>
  <conditionalFormatting sqref="H154:L154">
    <cfRule type="expression" dxfId="9259" priority="6322" stopIfTrue="1">
      <formula>$R786="A"</formula>
    </cfRule>
    <cfRule type="expression" dxfId="9258" priority="6323" stopIfTrue="1">
      <formula>$R786="C"</formula>
    </cfRule>
    <cfRule type="expression" dxfId="9257" priority="6324" stopIfTrue="1">
      <formula>$R786="W"</formula>
    </cfRule>
  </conditionalFormatting>
  <conditionalFormatting sqref="H156:L156">
    <cfRule type="expression" dxfId="9256" priority="6319" stopIfTrue="1">
      <formula>$R787="A"</formula>
    </cfRule>
    <cfRule type="expression" dxfId="9255" priority="6320" stopIfTrue="1">
      <formula>$R787="C"</formula>
    </cfRule>
    <cfRule type="expression" dxfId="9254" priority="6321" stopIfTrue="1">
      <formula>$R787="W"</formula>
    </cfRule>
  </conditionalFormatting>
  <conditionalFormatting sqref="H182:L182">
    <cfRule type="expression" dxfId="9253" priority="6316" stopIfTrue="1">
      <formula>$R769="A"</formula>
    </cfRule>
    <cfRule type="expression" dxfId="9252" priority="6317" stopIfTrue="1">
      <formula>$R769="C"</formula>
    </cfRule>
    <cfRule type="expression" dxfId="9251" priority="6318" stopIfTrue="1">
      <formula>$R769="W"</formula>
    </cfRule>
  </conditionalFormatting>
  <conditionalFormatting sqref="H158:L158">
    <cfRule type="expression" dxfId="9250" priority="6313" stopIfTrue="1">
      <formula>$R788="A"</formula>
    </cfRule>
    <cfRule type="expression" dxfId="9249" priority="6314" stopIfTrue="1">
      <formula>$R788="C"</formula>
    </cfRule>
    <cfRule type="expression" dxfId="9248" priority="6315" stopIfTrue="1">
      <formula>$R788="W"</formula>
    </cfRule>
  </conditionalFormatting>
  <conditionalFormatting sqref="H185:L187">
    <cfRule type="expression" dxfId="9247" priority="6310" stopIfTrue="1">
      <formula>$R796="A"</formula>
    </cfRule>
    <cfRule type="expression" dxfId="9246" priority="6311" stopIfTrue="1">
      <formula>$R796="C"</formula>
    </cfRule>
    <cfRule type="expression" dxfId="9245" priority="6312" stopIfTrue="1">
      <formula>$R796="W"</formula>
    </cfRule>
  </conditionalFormatting>
  <conditionalFormatting sqref="N5:N58">
    <cfRule type="expression" dxfId="9244" priority="6307" stopIfTrue="1">
      <formula>$R540="A"</formula>
    </cfRule>
    <cfRule type="expression" dxfId="9243" priority="6308" stopIfTrue="1">
      <formula>$R540="C"</formula>
    </cfRule>
    <cfRule type="expression" dxfId="9242" priority="6309" stopIfTrue="1">
      <formula>$R540="W"</formula>
    </cfRule>
  </conditionalFormatting>
  <conditionalFormatting sqref="H181:L181">
    <cfRule type="expression" dxfId="9241" priority="6304" stopIfTrue="1">
      <formula>$R781="A"</formula>
    </cfRule>
    <cfRule type="expression" dxfId="9240" priority="6305" stopIfTrue="1">
      <formula>$R781="C"</formula>
    </cfRule>
    <cfRule type="expression" dxfId="9239" priority="6306" stopIfTrue="1">
      <formula>$R781="W"</formula>
    </cfRule>
  </conditionalFormatting>
  <conditionalFormatting sqref="H183:L184">
    <cfRule type="expression" dxfId="9238" priority="6301" stopIfTrue="1">
      <formula>$R782="A"</formula>
    </cfRule>
    <cfRule type="expression" dxfId="9237" priority="6302" stopIfTrue="1">
      <formula>$R782="C"</formula>
    </cfRule>
    <cfRule type="expression" dxfId="9236" priority="6303" stopIfTrue="1">
      <formula>$R782="W"</formula>
    </cfRule>
  </conditionalFormatting>
  <conditionalFormatting sqref="N168:O180">
    <cfRule type="expression" dxfId="9235" priority="6298" stopIfTrue="1">
      <formula>$R780="A"</formula>
    </cfRule>
    <cfRule type="expression" dxfId="9234" priority="6299" stopIfTrue="1">
      <formula>$R780="C"</formula>
    </cfRule>
    <cfRule type="expression" dxfId="9233" priority="6300" stopIfTrue="1">
      <formula>$R780="W"</formula>
    </cfRule>
  </conditionalFormatting>
  <conditionalFormatting sqref="N166:O166">
    <cfRule type="expression" dxfId="9232" priority="6295" stopIfTrue="1">
      <formula>$R779="A"</formula>
    </cfRule>
    <cfRule type="expression" dxfId="9231" priority="6296" stopIfTrue="1">
      <formula>$R779="C"</formula>
    </cfRule>
    <cfRule type="expression" dxfId="9230" priority="6297" stopIfTrue="1">
      <formula>$R779="W"</formula>
    </cfRule>
  </conditionalFormatting>
  <conditionalFormatting sqref="H163:L163">
    <cfRule type="expression" dxfId="9229" priority="6292" stopIfTrue="1">
      <formula>$R778="A"</formula>
    </cfRule>
    <cfRule type="expression" dxfId="9228" priority="6293" stopIfTrue="1">
      <formula>$R778="C"</formula>
    </cfRule>
    <cfRule type="expression" dxfId="9227" priority="6294" stopIfTrue="1">
      <formula>$R778="W"</formula>
    </cfRule>
  </conditionalFormatting>
  <conditionalFormatting sqref="H165:L165">
    <cfRule type="expression" dxfId="9226" priority="6289" stopIfTrue="1">
      <formula>$R775="A"</formula>
    </cfRule>
    <cfRule type="expression" dxfId="9225" priority="6290" stopIfTrue="1">
      <formula>$R775="C"</formula>
    </cfRule>
    <cfRule type="expression" dxfId="9224" priority="6291" stopIfTrue="1">
      <formula>$R775="W"</formula>
    </cfRule>
  </conditionalFormatting>
  <conditionalFormatting sqref="H167:L167">
    <cfRule type="expression" dxfId="9223" priority="6286" stopIfTrue="1">
      <formula>$R776="A"</formula>
    </cfRule>
    <cfRule type="expression" dxfId="9222" priority="6287" stopIfTrue="1">
      <formula>$R776="C"</formula>
    </cfRule>
    <cfRule type="expression" dxfId="9221" priority="6288" stopIfTrue="1">
      <formula>$R776="W"</formula>
    </cfRule>
  </conditionalFormatting>
  <conditionalFormatting sqref="H178:J179">
    <cfRule type="expression" dxfId="9220" priority="6283" stopIfTrue="1">
      <formula>$R703="A"</formula>
    </cfRule>
    <cfRule type="expression" dxfId="9219" priority="6284" stopIfTrue="1">
      <formula>$R703="C"</formula>
    </cfRule>
    <cfRule type="expression" dxfId="9218" priority="6285" stopIfTrue="1">
      <formula>$R703="W"</formula>
    </cfRule>
  </conditionalFormatting>
  <conditionalFormatting sqref="H180:J180">
    <cfRule type="expression" dxfId="9217" priority="6280" stopIfTrue="1">
      <formula>$R703="A"</formula>
    </cfRule>
    <cfRule type="expression" dxfId="9216" priority="6281" stopIfTrue="1">
      <formula>$R703="C"</formula>
    </cfRule>
    <cfRule type="expression" dxfId="9215" priority="6282" stopIfTrue="1">
      <formula>$R703="W"</formula>
    </cfRule>
  </conditionalFormatting>
  <conditionalFormatting sqref="H178:I178">
    <cfRule type="expression" dxfId="9214" priority="6277" stopIfTrue="1">
      <formula>$R702="A"</formula>
    </cfRule>
    <cfRule type="expression" dxfId="9213" priority="6278" stopIfTrue="1">
      <formula>$R702="C"</formula>
    </cfRule>
    <cfRule type="expression" dxfId="9212" priority="6279" stopIfTrue="1">
      <formula>$R702="W"</formula>
    </cfRule>
  </conditionalFormatting>
  <conditionalFormatting sqref="K179">
    <cfRule type="expression" dxfId="9211" priority="6274" stopIfTrue="1">
      <formula>$R709="A"</formula>
    </cfRule>
    <cfRule type="expression" dxfId="9210" priority="6275" stopIfTrue="1">
      <formula>$R709="C"</formula>
    </cfRule>
    <cfRule type="expression" dxfId="9209" priority="6276" stopIfTrue="1">
      <formula>$R709="W"</formula>
    </cfRule>
  </conditionalFormatting>
  <conditionalFormatting sqref="H154:L154">
    <cfRule type="expression" dxfId="9208" priority="6271" stopIfTrue="1">
      <formula>$R786="A"</formula>
    </cfRule>
    <cfRule type="expression" dxfId="9207" priority="6272" stopIfTrue="1">
      <formula>$R786="C"</formula>
    </cfRule>
    <cfRule type="expression" dxfId="9206" priority="6273" stopIfTrue="1">
      <formula>$R786="W"</formula>
    </cfRule>
  </conditionalFormatting>
  <conditionalFormatting sqref="H156:L156">
    <cfRule type="expression" dxfId="9205" priority="6268" stopIfTrue="1">
      <formula>$R787="A"</formula>
    </cfRule>
    <cfRule type="expression" dxfId="9204" priority="6269" stopIfTrue="1">
      <formula>$R787="C"</formula>
    </cfRule>
    <cfRule type="expression" dxfId="9203" priority="6270" stopIfTrue="1">
      <formula>$R787="W"</formula>
    </cfRule>
  </conditionalFormatting>
  <conditionalFormatting sqref="H182:L182">
    <cfRule type="expression" dxfId="9202" priority="6265" stopIfTrue="1">
      <formula>$R769="A"</formula>
    </cfRule>
    <cfRule type="expression" dxfId="9201" priority="6266" stopIfTrue="1">
      <formula>$R769="C"</formula>
    </cfRule>
    <cfRule type="expression" dxfId="9200" priority="6267" stopIfTrue="1">
      <formula>$R769="W"</formula>
    </cfRule>
  </conditionalFormatting>
  <conditionalFormatting sqref="H158:L158">
    <cfRule type="expression" dxfId="9199" priority="6262" stopIfTrue="1">
      <formula>$R788="A"</formula>
    </cfRule>
    <cfRule type="expression" dxfId="9198" priority="6263" stopIfTrue="1">
      <formula>$R788="C"</formula>
    </cfRule>
    <cfRule type="expression" dxfId="9197" priority="6264" stopIfTrue="1">
      <formula>$R788="W"</formula>
    </cfRule>
  </conditionalFormatting>
  <conditionalFormatting sqref="H185:L187">
    <cfRule type="expression" dxfId="9196" priority="6259" stopIfTrue="1">
      <formula>$R796="A"</formula>
    </cfRule>
    <cfRule type="expression" dxfId="9195" priority="6260" stopIfTrue="1">
      <formula>$R796="C"</formula>
    </cfRule>
    <cfRule type="expression" dxfId="9194" priority="6261" stopIfTrue="1">
      <formula>$R796="W"</formula>
    </cfRule>
  </conditionalFormatting>
  <conditionalFormatting sqref="A188:C190">
    <cfRule type="expression" dxfId="9193" priority="6256" stopIfTrue="1">
      <formula>$R717="A"</formula>
    </cfRule>
    <cfRule type="expression" dxfId="9192" priority="6257" stopIfTrue="1">
      <formula>$R717="C"</formula>
    </cfRule>
    <cfRule type="expression" dxfId="9191" priority="6258" stopIfTrue="1">
      <formula>$R717="W"</formula>
    </cfRule>
  </conditionalFormatting>
  <conditionalFormatting sqref="A191:O210">
    <cfRule type="expression" dxfId="9190" priority="6253" stopIfTrue="1">
      <formula>$R720="A"</formula>
    </cfRule>
    <cfRule type="expression" dxfId="9189" priority="6254" stopIfTrue="1">
      <formula>$R720="C"</formula>
    </cfRule>
    <cfRule type="expression" dxfId="9188" priority="6255" stopIfTrue="1">
      <formula>$R720="W"</formula>
    </cfRule>
  </conditionalFormatting>
  <conditionalFormatting sqref="P317:Q321">
    <cfRule type="expression" dxfId="9187" priority="6250" stopIfTrue="1">
      <formula>$R845="A"</formula>
    </cfRule>
    <cfRule type="expression" dxfId="9186" priority="6251" stopIfTrue="1">
      <formula>$R845="C"</formula>
    </cfRule>
    <cfRule type="expression" dxfId="9185" priority="6252" stopIfTrue="1">
      <formula>$R845="W"</formula>
    </cfRule>
  </conditionalFormatting>
  <conditionalFormatting sqref="O278:O298">
    <cfRule type="expression" dxfId="9184" priority="6247" stopIfTrue="1">
      <formula>$R805="A"</formula>
    </cfRule>
    <cfRule type="expression" dxfId="9183" priority="6248" stopIfTrue="1">
      <formula>$R805="C"</formula>
    </cfRule>
    <cfRule type="expression" dxfId="9182" priority="6249" stopIfTrue="1">
      <formula>$R805="W"</formula>
    </cfRule>
  </conditionalFormatting>
  <conditionalFormatting sqref="A299:O317">
    <cfRule type="expression" dxfId="9181" priority="6244" stopIfTrue="1">
      <formula>$R826="A"</formula>
    </cfRule>
    <cfRule type="expression" dxfId="9180" priority="6245" stopIfTrue="1">
      <formula>$R826="C"</formula>
    </cfRule>
    <cfRule type="expression" dxfId="9179" priority="6246" stopIfTrue="1">
      <formula>$R826="W"</formula>
    </cfRule>
  </conditionalFormatting>
  <conditionalFormatting sqref="B317:B330">
    <cfRule type="expression" dxfId="9178" priority="6241" stopIfTrue="1">
      <formula>$R844="A"</formula>
    </cfRule>
    <cfRule type="expression" dxfId="9177" priority="6242" stopIfTrue="1">
      <formula>$R844="C"</formula>
    </cfRule>
    <cfRule type="expression" dxfId="9176" priority="6243" stopIfTrue="1">
      <formula>$R844="W"</formula>
    </cfRule>
  </conditionalFormatting>
  <conditionalFormatting sqref="H388">
    <cfRule type="expression" dxfId="9175" priority="6238" stopIfTrue="1">
      <formula>$R912="A"</formula>
    </cfRule>
    <cfRule type="expression" dxfId="9174" priority="6239" stopIfTrue="1">
      <formula>$R912="C"</formula>
    </cfRule>
    <cfRule type="expression" dxfId="9173" priority="6240" stopIfTrue="1">
      <formula>$R912="W"</formula>
    </cfRule>
  </conditionalFormatting>
  <conditionalFormatting sqref="A113:E119">
    <cfRule type="expression" dxfId="9172" priority="6235" stopIfTrue="1">
      <formula>$R113="A"</formula>
    </cfRule>
    <cfRule type="expression" dxfId="9171" priority="6236" stopIfTrue="1">
      <formula>$R113="C"</formula>
    </cfRule>
    <cfRule type="expression" dxfId="9170" priority="6237" stopIfTrue="1">
      <formula>$R113="W"</formula>
    </cfRule>
  </conditionalFormatting>
  <conditionalFormatting sqref="A113:O114">
    <cfRule type="expression" dxfId="9169" priority="6232" stopIfTrue="1">
      <formula>$R126="A"</formula>
    </cfRule>
    <cfRule type="expression" dxfId="9168" priority="6233" stopIfTrue="1">
      <formula>$R126="C"</formula>
    </cfRule>
    <cfRule type="expression" dxfId="9167" priority="6234" stopIfTrue="1">
      <formula>$R126="W"</formula>
    </cfRule>
  </conditionalFormatting>
  <conditionalFormatting sqref="A115:E115">
    <cfRule type="expression" dxfId="9166" priority="6229" stopIfTrue="1">
      <formula>$R115="A"</formula>
    </cfRule>
    <cfRule type="expression" dxfId="9165" priority="6230" stopIfTrue="1">
      <formula>$R115="C"</formula>
    </cfRule>
    <cfRule type="expression" dxfId="9164" priority="6231" stopIfTrue="1">
      <formula>$R115="W"</formula>
    </cfRule>
  </conditionalFormatting>
  <conditionalFormatting sqref="A115:O115">
    <cfRule type="expression" dxfId="9163" priority="6226" stopIfTrue="1">
      <formula>$R128="A"</formula>
    </cfRule>
    <cfRule type="expression" dxfId="9162" priority="6227" stopIfTrue="1">
      <formula>$R128="C"</formula>
    </cfRule>
    <cfRule type="expression" dxfId="9161" priority="6228" stopIfTrue="1">
      <formula>$R128="W"</formula>
    </cfRule>
  </conditionalFormatting>
  <conditionalFormatting sqref="A115:E118">
    <cfRule type="expression" dxfId="9160" priority="6223" stopIfTrue="1">
      <formula>$R114="A"</formula>
    </cfRule>
    <cfRule type="expression" dxfId="9159" priority="6224" stopIfTrue="1">
      <formula>$R114="C"</formula>
    </cfRule>
    <cfRule type="expression" dxfId="9158" priority="6225" stopIfTrue="1">
      <formula>$R114="W"</formula>
    </cfRule>
  </conditionalFormatting>
  <conditionalFormatting sqref="A115:O118">
    <cfRule type="expression" dxfId="9157" priority="6220" stopIfTrue="1">
      <formula>$R127="A"</formula>
    </cfRule>
    <cfRule type="expression" dxfId="9156" priority="6221" stopIfTrue="1">
      <formula>$R127="C"</formula>
    </cfRule>
    <cfRule type="expression" dxfId="9155" priority="6222" stopIfTrue="1">
      <formula>$R127="W"</formula>
    </cfRule>
  </conditionalFormatting>
  <conditionalFormatting sqref="A115:E118">
    <cfRule type="expression" dxfId="9154" priority="6217" stopIfTrue="1">
      <formula>$R649="A"</formula>
    </cfRule>
    <cfRule type="expression" dxfId="9153" priority="6218" stopIfTrue="1">
      <formula>$R649="C"</formula>
    </cfRule>
    <cfRule type="expression" dxfId="9152" priority="6219" stopIfTrue="1">
      <formula>$R649="W"</formula>
    </cfRule>
  </conditionalFormatting>
  <conditionalFormatting sqref="A114:E119">
    <cfRule type="expression" dxfId="9151" priority="6214" stopIfTrue="1">
      <formula>$R115="A"</formula>
    </cfRule>
    <cfRule type="expression" dxfId="9150" priority="6215" stopIfTrue="1">
      <formula>$R115="C"</formula>
    </cfRule>
    <cfRule type="expression" dxfId="9149" priority="6216" stopIfTrue="1">
      <formula>$R115="W"</formula>
    </cfRule>
  </conditionalFormatting>
  <conditionalFormatting sqref="A114:O114">
    <cfRule type="expression" dxfId="9148" priority="6211" stopIfTrue="1">
      <formula>$R128="A"</formula>
    </cfRule>
    <cfRule type="expression" dxfId="9147" priority="6212" stopIfTrue="1">
      <formula>$R128="C"</formula>
    </cfRule>
    <cfRule type="expression" dxfId="9146" priority="6213" stopIfTrue="1">
      <formula>$R128="W"</formula>
    </cfRule>
  </conditionalFormatting>
  <conditionalFormatting sqref="A114:E114">
    <cfRule type="expression" dxfId="9145" priority="6208" stopIfTrue="1">
      <formula>$R114="A"</formula>
    </cfRule>
    <cfRule type="expression" dxfId="9144" priority="6209" stopIfTrue="1">
      <formula>$R114="C"</formula>
    </cfRule>
    <cfRule type="expression" dxfId="9143" priority="6210" stopIfTrue="1">
      <formula>$R114="W"</formula>
    </cfRule>
  </conditionalFormatting>
  <conditionalFormatting sqref="A114:E114">
    <cfRule type="expression" dxfId="9142" priority="6205" stopIfTrue="1">
      <formula>$R127="A"</formula>
    </cfRule>
    <cfRule type="expression" dxfId="9141" priority="6206" stopIfTrue="1">
      <formula>$R127="C"</formula>
    </cfRule>
    <cfRule type="expression" dxfId="9140" priority="6207" stopIfTrue="1">
      <formula>$R127="W"</formula>
    </cfRule>
  </conditionalFormatting>
  <conditionalFormatting sqref="A117:E118">
    <cfRule type="expression" dxfId="9139" priority="6202" stopIfTrue="1">
      <formula>$R119="A"</formula>
    </cfRule>
    <cfRule type="expression" dxfId="9138" priority="6203" stopIfTrue="1">
      <formula>$R119="C"</formula>
    </cfRule>
    <cfRule type="expression" dxfId="9137" priority="6204" stopIfTrue="1">
      <formula>$R119="W"</formula>
    </cfRule>
  </conditionalFormatting>
  <conditionalFormatting sqref="A117:O118">
    <cfRule type="expression" dxfId="9136" priority="6199" stopIfTrue="1">
      <formula>$R132="A"</formula>
    </cfRule>
    <cfRule type="expression" dxfId="9135" priority="6200" stopIfTrue="1">
      <formula>$R132="C"</formula>
    </cfRule>
    <cfRule type="expression" dxfId="9134" priority="6201" stopIfTrue="1">
      <formula>$R132="W"</formula>
    </cfRule>
  </conditionalFormatting>
  <conditionalFormatting sqref="A117:E118">
    <cfRule type="expression" dxfId="9133" priority="6196" stopIfTrue="1">
      <formula>$R115="A"</formula>
    </cfRule>
    <cfRule type="expression" dxfId="9132" priority="6197" stopIfTrue="1">
      <formula>$R115="C"</formula>
    </cfRule>
    <cfRule type="expression" dxfId="9131" priority="6198" stopIfTrue="1">
      <formula>$R115="W"</formula>
    </cfRule>
  </conditionalFormatting>
  <conditionalFormatting sqref="A117:O118">
    <cfRule type="expression" dxfId="9130" priority="6193" stopIfTrue="1">
      <formula>$R128="A"</formula>
    </cfRule>
    <cfRule type="expression" dxfId="9129" priority="6194" stopIfTrue="1">
      <formula>$R128="C"</formula>
    </cfRule>
    <cfRule type="expression" dxfId="9128" priority="6195" stopIfTrue="1">
      <formula>$R128="W"</formula>
    </cfRule>
  </conditionalFormatting>
  <conditionalFormatting sqref="A116:E116">
    <cfRule type="expression" dxfId="9127" priority="6190" stopIfTrue="1">
      <formula>$R121="A"</formula>
    </cfRule>
    <cfRule type="expression" dxfId="9126" priority="6191" stopIfTrue="1">
      <formula>$R121="C"</formula>
    </cfRule>
    <cfRule type="expression" dxfId="9125" priority="6192" stopIfTrue="1">
      <formula>$R121="W"</formula>
    </cfRule>
  </conditionalFormatting>
  <conditionalFormatting sqref="A116:O116">
    <cfRule type="expression" dxfId="9124" priority="6187" stopIfTrue="1">
      <formula>$R134="A"</formula>
    </cfRule>
    <cfRule type="expression" dxfId="9123" priority="6188" stopIfTrue="1">
      <formula>$R134="C"</formula>
    </cfRule>
    <cfRule type="expression" dxfId="9122" priority="6189" stopIfTrue="1">
      <formula>$R134="W"</formula>
    </cfRule>
  </conditionalFormatting>
  <conditionalFormatting sqref="A115:E119">
    <cfRule type="expression" dxfId="9121" priority="6184" stopIfTrue="1">
      <formula>$R115="A"</formula>
    </cfRule>
    <cfRule type="expression" dxfId="9120" priority="6185" stopIfTrue="1">
      <formula>$R115="C"</formula>
    </cfRule>
    <cfRule type="expression" dxfId="9119" priority="6186" stopIfTrue="1">
      <formula>$R115="W"</formula>
    </cfRule>
  </conditionalFormatting>
  <conditionalFormatting sqref="A115:E119">
    <cfRule type="expression" dxfId="9118" priority="6181" stopIfTrue="1">
      <formula>$R128="A"</formula>
    </cfRule>
    <cfRule type="expression" dxfId="9117" priority="6182" stopIfTrue="1">
      <formula>$R128="C"</formula>
    </cfRule>
    <cfRule type="expression" dxfId="9116" priority="6183" stopIfTrue="1">
      <formula>$R128="W"</formula>
    </cfRule>
  </conditionalFormatting>
  <conditionalFormatting sqref="A234:O234">
    <cfRule type="expression" dxfId="9115" priority="6178" stopIfTrue="1">
      <formula>$R259="A"</formula>
    </cfRule>
    <cfRule type="expression" dxfId="9114" priority="6179" stopIfTrue="1">
      <formula>$R259="C"</formula>
    </cfRule>
    <cfRule type="expression" dxfId="9113" priority="6180" stopIfTrue="1">
      <formula>$R259="W"</formula>
    </cfRule>
  </conditionalFormatting>
  <conditionalFormatting sqref="A234:E234">
    <cfRule type="expression" dxfId="9112" priority="6175" stopIfTrue="1">
      <formula>$R240="A"</formula>
    </cfRule>
    <cfRule type="expression" dxfId="9111" priority="6176" stopIfTrue="1">
      <formula>$R240="C"</formula>
    </cfRule>
    <cfRule type="expression" dxfId="9110" priority="6177" stopIfTrue="1">
      <formula>$R240="W"</formula>
    </cfRule>
  </conditionalFormatting>
  <conditionalFormatting sqref="A272:E272">
    <cfRule type="expression" dxfId="9109" priority="6172" stopIfTrue="1">
      <formula>$R279="A"</formula>
    </cfRule>
    <cfRule type="expression" dxfId="9108" priority="6173" stopIfTrue="1">
      <formula>$R279="C"</formula>
    </cfRule>
    <cfRule type="expression" dxfId="9107" priority="6174" stopIfTrue="1">
      <formula>$R279="W"</formula>
    </cfRule>
  </conditionalFormatting>
  <conditionalFormatting sqref="A272:O272">
    <cfRule type="expression" dxfId="9106" priority="6169" stopIfTrue="1">
      <formula>$R299="A"</formula>
    </cfRule>
    <cfRule type="expression" dxfId="9105" priority="6170" stopIfTrue="1">
      <formula>$R299="C"</formula>
    </cfRule>
    <cfRule type="expression" dxfId="9104" priority="6171" stopIfTrue="1">
      <formula>$R299="W"</formula>
    </cfRule>
  </conditionalFormatting>
  <conditionalFormatting sqref="A340:E340">
    <cfRule type="expression" dxfId="9103" priority="6166" stopIfTrue="1">
      <formula>$R348="A"</formula>
    </cfRule>
    <cfRule type="expression" dxfId="9102" priority="6167" stopIfTrue="1">
      <formula>$R348="C"</formula>
    </cfRule>
    <cfRule type="expression" dxfId="9101" priority="6168" stopIfTrue="1">
      <formula>$R348="W"</formula>
    </cfRule>
  </conditionalFormatting>
  <conditionalFormatting sqref="A340:O340">
    <cfRule type="expression" dxfId="9100" priority="6163" stopIfTrue="1">
      <formula>$R370="A"</formula>
    </cfRule>
    <cfRule type="expression" dxfId="9099" priority="6164" stopIfTrue="1">
      <formula>$R370="C"</formula>
    </cfRule>
    <cfRule type="expression" dxfId="9098" priority="6165" stopIfTrue="1">
      <formula>$R370="W"</formula>
    </cfRule>
  </conditionalFormatting>
  <conditionalFormatting sqref="A343:O343">
    <cfRule type="expression" dxfId="9097" priority="6160" stopIfTrue="1">
      <formula>$R374="A"</formula>
    </cfRule>
    <cfRule type="expression" dxfId="9096" priority="6161" stopIfTrue="1">
      <formula>$R374="C"</formula>
    </cfRule>
    <cfRule type="expression" dxfId="9095" priority="6162" stopIfTrue="1">
      <formula>$R374="W"</formula>
    </cfRule>
  </conditionalFormatting>
  <conditionalFormatting sqref="A343:E343">
    <cfRule type="expression" dxfId="9094" priority="6157" stopIfTrue="1">
      <formula>$R352="A"</formula>
    </cfRule>
    <cfRule type="expression" dxfId="9093" priority="6158" stopIfTrue="1">
      <formula>$R352="C"</formula>
    </cfRule>
    <cfRule type="expression" dxfId="9092" priority="6159" stopIfTrue="1">
      <formula>$R352="W"</formula>
    </cfRule>
  </conditionalFormatting>
  <conditionalFormatting sqref="A343:E343">
    <cfRule type="expression" dxfId="9091" priority="6154" stopIfTrue="1">
      <formula>$R351="A"</formula>
    </cfRule>
    <cfRule type="expression" dxfId="9090" priority="6155" stopIfTrue="1">
      <formula>$R351="C"</formula>
    </cfRule>
    <cfRule type="expression" dxfId="9089" priority="6156" stopIfTrue="1">
      <formula>$R351="W"</formula>
    </cfRule>
  </conditionalFormatting>
  <conditionalFormatting sqref="A343:E343">
    <cfRule type="expression" dxfId="9088" priority="6151" stopIfTrue="1">
      <formula>$R373="A"</formula>
    </cfRule>
    <cfRule type="expression" dxfId="9087" priority="6152" stopIfTrue="1">
      <formula>$R373="C"</formula>
    </cfRule>
    <cfRule type="expression" dxfId="9086" priority="6153" stopIfTrue="1">
      <formula>$R373="W"</formula>
    </cfRule>
  </conditionalFormatting>
  <conditionalFormatting sqref="A345:E345">
    <cfRule type="expression" dxfId="9085" priority="6148" stopIfTrue="1">
      <formula>$R355="A"</formula>
    </cfRule>
    <cfRule type="expression" dxfId="9084" priority="6149" stopIfTrue="1">
      <formula>$R355="C"</formula>
    </cfRule>
    <cfRule type="expression" dxfId="9083" priority="6150" stopIfTrue="1">
      <formula>$R355="W"</formula>
    </cfRule>
  </conditionalFormatting>
  <conditionalFormatting sqref="A345:O345">
    <cfRule type="expression" dxfId="9082" priority="6145" stopIfTrue="1">
      <formula>$R377="A"</formula>
    </cfRule>
    <cfRule type="expression" dxfId="9081" priority="6146" stopIfTrue="1">
      <formula>$R377="C"</formula>
    </cfRule>
    <cfRule type="expression" dxfId="9080" priority="6147" stopIfTrue="1">
      <formula>$R377="W"</formula>
    </cfRule>
  </conditionalFormatting>
  <conditionalFormatting sqref="A402:E402">
    <cfRule type="expression" dxfId="9079" priority="6142" stopIfTrue="1">
      <formula>$R413="A"</formula>
    </cfRule>
    <cfRule type="expression" dxfId="9078" priority="6143" stopIfTrue="1">
      <formula>$R413="C"</formula>
    </cfRule>
    <cfRule type="expression" dxfId="9077" priority="6144" stopIfTrue="1">
      <formula>$R413="W"</formula>
    </cfRule>
  </conditionalFormatting>
  <conditionalFormatting sqref="A402:O403">
    <cfRule type="expression" dxfId="9076" priority="6139" stopIfTrue="1">
      <formula>$R435="A"</formula>
    </cfRule>
    <cfRule type="expression" dxfId="9075" priority="6140" stopIfTrue="1">
      <formula>$R435="C"</formula>
    </cfRule>
    <cfRule type="expression" dxfId="9074" priority="6141" stopIfTrue="1">
      <formula>$R435="W"</formula>
    </cfRule>
  </conditionalFormatting>
  <conditionalFormatting sqref="A403:E403">
    <cfRule type="expression" dxfId="9073" priority="6136" stopIfTrue="1">
      <formula>$R415="A"</formula>
    </cfRule>
    <cfRule type="expression" dxfId="9072" priority="6137" stopIfTrue="1">
      <formula>$R415="C"</formula>
    </cfRule>
    <cfRule type="expression" dxfId="9071" priority="6138" stopIfTrue="1">
      <formula>$R415="W"</formula>
    </cfRule>
  </conditionalFormatting>
  <conditionalFormatting sqref="A403:O403">
    <cfRule type="expression" dxfId="9070" priority="6133" stopIfTrue="1">
      <formula>$R437="A"</formula>
    </cfRule>
    <cfRule type="expression" dxfId="9069" priority="6134" stopIfTrue="1">
      <formula>$R437="C"</formula>
    </cfRule>
    <cfRule type="expression" dxfId="9068" priority="6135" stopIfTrue="1">
      <formula>$R437="W"</formula>
    </cfRule>
  </conditionalFormatting>
  <conditionalFormatting sqref="A403:E403">
    <cfRule type="expression" dxfId="9067" priority="6130" stopIfTrue="1">
      <formula>$R414="A"</formula>
    </cfRule>
    <cfRule type="expression" dxfId="9066" priority="6131" stopIfTrue="1">
      <formula>$R414="C"</formula>
    </cfRule>
    <cfRule type="expression" dxfId="9065" priority="6132" stopIfTrue="1">
      <formula>$R414="W"</formula>
    </cfRule>
  </conditionalFormatting>
  <conditionalFormatting sqref="A403:E403">
    <cfRule type="expression" dxfId="9064" priority="6127" stopIfTrue="1">
      <formula>$R436="A"</formula>
    </cfRule>
    <cfRule type="expression" dxfId="9063" priority="6128" stopIfTrue="1">
      <formula>$R436="C"</formula>
    </cfRule>
    <cfRule type="expression" dxfId="9062" priority="6129" stopIfTrue="1">
      <formula>$R436="W"</formula>
    </cfRule>
  </conditionalFormatting>
  <conditionalFormatting sqref="A403:E403">
    <cfRule type="expression" dxfId="9061" priority="6124" stopIfTrue="1">
      <formula>$R413="A"</formula>
    </cfRule>
    <cfRule type="expression" dxfId="9060" priority="6125" stopIfTrue="1">
      <formula>$R413="C"</formula>
    </cfRule>
    <cfRule type="expression" dxfId="9059" priority="6126" stopIfTrue="1">
      <formula>$R413="W"</formula>
    </cfRule>
  </conditionalFormatting>
  <conditionalFormatting sqref="A403:E403">
    <cfRule type="expression" dxfId="9058" priority="6121" stopIfTrue="1">
      <formula>$R435="A"</formula>
    </cfRule>
    <cfRule type="expression" dxfId="9057" priority="6122" stopIfTrue="1">
      <formula>$R435="C"</formula>
    </cfRule>
    <cfRule type="expression" dxfId="9056" priority="6123" stopIfTrue="1">
      <formula>$R435="W"</formula>
    </cfRule>
  </conditionalFormatting>
  <conditionalFormatting sqref="P464:Q464">
    <cfRule type="expression" dxfId="9055" priority="6118" stopIfTrue="1">
      <formula>$R986="A"</formula>
    </cfRule>
    <cfRule type="expression" dxfId="9054" priority="6119" stopIfTrue="1">
      <formula>$R986="C"</formula>
    </cfRule>
    <cfRule type="expression" dxfId="9053" priority="6120" stopIfTrue="1">
      <formula>$R986="W"</formula>
    </cfRule>
  </conditionalFormatting>
  <conditionalFormatting sqref="L475:O475">
    <cfRule type="expression" dxfId="9052" priority="6115" stopIfTrue="1">
      <formula>$R514="A"</formula>
    </cfRule>
    <cfRule type="expression" dxfId="9051" priority="6116" stopIfTrue="1">
      <formula>$R514="C"</formula>
    </cfRule>
    <cfRule type="expression" dxfId="9050" priority="6117" stopIfTrue="1">
      <formula>$R514="W"</formula>
    </cfRule>
  </conditionalFormatting>
  <conditionalFormatting sqref="A475:E475">
    <cfRule type="expression" dxfId="9049" priority="6112" stopIfTrue="1">
      <formula>$R488="A"</formula>
    </cfRule>
    <cfRule type="expression" dxfId="9048" priority="6113" stopIfTrue="1">
      <formula>$R488="C"</formula>
    </cfRule>
    <cfRule type="expression" dxfId="9047" priority="6114" stopIfTrue="1">
      <formula>$R488="W"</formula>
    </cfRule>
  </conditionalFormatting>
  <conditionalFormatting sqref="P12:Q30 Q32:Q34">
    <cfRule type="expression" dxfId="9046" priority="6109" stopIfTrue="1">
      <formula>$R547="A"</formula>
    </cfRule>
    <cfRule type="expression" dxfId="9045" priority="6110" stopIfTrue="1">
      <formula>$R547="C"</formula>
    </cfRule>
    <cfRule type="expression" dxfId="9044" priority="6111" stopIfTrue="1">
      <formula>$R547="W"</formula>
    </cfRule>
  </conditionalFormatting>
  <conditionalFormatting sqref="P230">
    <cfRule type="expression" dxfId="9043" priority="6106" stopIfTrue="1">
      <formula>$R759="A"</formula>
    </cfRule>
    <cfRule type="expression" dxfId="9042" priority="6107" stopIfTrue="1">
      <formula>$R759="C"</formula>
    </cfRule>
    <cfRule type="expression" dxfId="9041" priority="6108" stopIfTrue="1">
      <formula>$R759="W"</formula>
    </cfRule>
  </conditionalFormatting>
  <conditionalFormatting sqref="P247:Q283">
    <cfRule type="expression" dxfId="2627" priority="6103" stopIfTrue="1">
      <formula>$R775="A"</formula>
    </cfRule>
    <cfRule type="expression" dxfId="2626" priority="6104" stopIfTrue="1">
      <formula>$R775="C"</formula>
    </cfRule>
    <cfRule type="expression" dxfId="2625" priority="6105" stopIfTrue="1">
      <formula>$R775="W"</formula>
    </cfRule>
  </conditionalFormatting>
  <conditionalFormatting sqref="P459:R459">
    <cfRule type="expression" dxfId="9040" priority="6100" stopIfTrue="1">
      <formula>$R981="A"</formula>
    </cfRule>
    <cfRule type="expression" dxfId="9039" priority="6101" stopIfTrue="1">
      <formula>$R981="C"</formula>
    </cfRule>
    <cfRule type="expression" dxfId="9038" priority="6102" stopIfTrue="1">
      <formula>$R981="W"</formula>
    </cfRule>
  </conditionalFormatting>
  <conditionalFormatting sqref="P463:Q463">
    <cfRule type="expression" dxfId="9037" priority="6097" stopIfTrue="1">
      <formula>$R985="A"</formula>
    </cfRule>
    <cfRule type="expression" dxfId="9036" priority="6098" stopIfTrue="1">
      <formula>$R985="C"</formula>
    </cfRule>
    <cfRule type="expression" dxfId="9035" priority="6099" stopIfTrue="1">
      <formula>$R985="W"</formula>
    </cfRule>
  </conditionalFormatting>
  <conditionalFormatting sqref="P465:Q465">
    <cfRule type="expression" dxfId="9034" priority="6094" stopIfTrue="1">
      <formula>$R987="A"</formula>
    </cfRule>
    <cfRule type="expression" dxfId="9033" priority="6095" stopIfTrue="1">
      <formula>$R987="C"</formula>
    </cfRule>
    <cfRule type="expression" dxfId="9032" priority="6096" stopIfTrue="1">
      <formula>$R987="W"</formula>
    </cfRule>
  </conditionalFormatting>
  <conditionalFormatting sqref="P466:Q466">
    <cfRule type="expression" dxfId="9031" priority="6091" stopIfTrue="1">
      <formula>$R988="A"</formula>
    </cfRule>
    <cfRule type="expression" dxfId="9030" priority="6092" stopIfTrue="1">
      <formula>$R988="C"</formula>
    </cfRule>
    <cfRule type="expression" dxfId="9029" priority="6093" stopIfTrue="1">
      <formula>$R988="W"</formula>
    </cfRule>
  </conditionalFormatting>
  <conditionalFormatting sqref="P467:Q467">
    <cfRule type="expression" dxfId="9028" priority="6088" stopIfTrue="1">
      <formula>$R989="A"</formula>
    </cfRule>
    <cfRule type="expression" dxfId="9027" priority="6089" stopIfTrue="1">
      <formula>$R989="C"</formula>
    </cfRule>
    <cfRule type="expression" dxfId="9026" priority="6090" stopIfTrue="1">
      <formula>$R989="W"</formula>
    </cfRule>
  </conditionalFormatting>
  <conditionalFormatting sqref="P468:Q468">
    <cfRule type="expression" dxfId="9025" priority="6085" stopIfTrue="1">
      <formula>$R990="A"</formula>
    </cfRule>
    <cfRule type="expression" dxfId="9024" priority="6086" stopIfTrue="1">
      <formula>$R990="C"</formula>
    </cfRule>
    <cfRule type="expression" dxfId="9023" priority="6087" stopIfTrue="1">
      <formula>$R990="W"</formula>
    </cfRule>
  </conditionalFormatting>
  <conditionalFormatting sqref="P469:Q469">
    <cfRule type="expression" dxfId="9022" priority="6082" stopIfTrue="1">
      <formula>$R991="A"</formula>
    </cfRule>
    <cfRule type="expression" dxfId="9021" priority="6083" stopIfTrue="1">
      <formula>$R991="C"</formula>
    </cfRule>
    <cfRule type="expression" dxfId="9020" priority="6084" stopIfTrue="1">
      <formula>$R991="W"</formula>
    </cfRule>
  </conditionalFormatting>
  <conditionalFormatting sqref="R469">
    <cfRule type="expression" dxfId="9019" priority="6079" stopIfTrue="1">
      <formula>$R991="A"</formula>
    </cfRule>
    <cfRule type="expression" dxfId="9018" priority="6080" stopIfTrue="1">
      <formula>$R991="C"</formula>
    </cfRule>
    <cfRule type="expression" dxfId="9017" priority="6081" stopIfTrue="1">
      <formula>$R991="W"</formula>
    </cfRule>
  </conditionalFormatting>
  <conditionalFormatting sqref="R466">
    <cfRule type="expression" dxfId="9016" priority="6076" stopIfTrue="1">
      <formula>$R988="A"</formula>
    </cfRule>
    <cfRule type="expression" dxfId="9015" priority="6077" stopIfTrue="1">
      <formula>$R988="C"</formula>
    </cfRule>
    <cfRule type="expression" dxfId="9014" priority="6078" stopIfTrue="1">
      <formula>$R988="W"</formula>
    </cfRule>
  </conditionalFormatting>
  <conditionalFormatting sqref="P471:Q472">
    <cfRule type="expression" dxfId="9013" priority="6073" stopIfTrue="1">
      <formula>$R993="A"</formula>
    </cfRule>
    <cfRule type="expression" dxfId="9012" priority="6074" stopIfTrue="1">
      <formula>$R993="C"</formula>
    </cfRule>
    <cfRule type="expression" dxfId="9011" priority="6075" stopIfTrue="1">
      <formula>$R993="W"</formula>
    </cfRule>
  </conditionalFormatting>
  <conditionalFormatting sqref="P474:Q474">
    <cfRule type="expression" dxfId="9010" priority="6070" stopIfTrue="1">
      <formula>$R996="A"</formula>
    </cfRule>
    <cfRule type="expression" dxfId="9009" priority="6071" stopIfTrue="1">
      <formula>$R996="C"</formula>
    </cfRule>
    <cfRule type="expression" dxfId="9008" priority="6072" stopIfTrue="1">
      <formula>$R996="W"</formula>
    </cfRule>
  </conditionalFormatting>
  <conditionalFormatting sqref="P476:Q476">
    <cfRule type="expression" dxfId="9007" priority="6067" stopIfTrue="1">
      <formula>$R998="A"</formula>
    </cfRule>
    <cfRule type="expression" dxfId="9006" priority="6068" stopIfTrue="1">
      <formula>$R998="C"</formula>
    </cfRule>
    <cfRule type="expression" dxfId="9005" priority="6069" stopIfTrue="1">
      <formula>$R998="W"</formula>
    </cfRule>
  </conditionalFormatting>
  <conditionalFormatting sqref="P478:Q478">
    <cfRule type="expression" dxfId="9004" priority="6064" stopIfTrue="1">
      <formula>$R1000="A"</formula>
    </cfRule>
    <cfRule type="expression" dxfId="9003" priority="6065" stopIfTrue="1">
      <formula>$R1000="C"</formula>
    </cfRule>
    <cfRule type="expression" dxfId="9002" priority="6066" stopIfTrue="1">
      <formula>$R1000="W"</formula>
    </cfRule>
  </conditionalFormatting>
  <conditionalFormatting sqref="P480:Q480">
    <cfRule type="expression" dxfId="9001" priority="6061" stopIfTrue="1">
      <formula>$R1002="A"</formula>
    </cfRule>
    <cfRule type="expression" dxfId="9000" priority="6062" stopIfTrue="1">
      <formula>$R1002="C"</formula>
    </cfRule>
    <cfRule type="expression" dxfId="8999" priority="6063" stopIfTrue="1">
      <formula>$R1002="W"</formula>
    </cfRule>
  </conditionalFormatting>
  <conditionalFormatting sqref="P482:Q482">
    <cfRule type="expression" dxfId="8998" priority="6058" stopIfTrue="1">
      <formula>$R1004="A"</formula>
    </cfRule>
    <cfRule type="expression" dxfId="8997" priority="6059" stopIfTrue="1">
      <formula>$R1004="C"</formula>
    </cfRule>
    <cfRule type="expression" dxfId="8996" priority="6060" stopIfTrue="1">
      <formula>$R1004="W"</formula>
    </cfRule>
  </conditionalFormatting>
  <conditionalFormatting sqref="P484:Q484">
    <cfRule type="expression" dxfId="8995" priority="6055" stopIfTrue="1">
      <formula>$R1006="A"</formula>
    </cfRule>
    <cfRule type="expression" dxfId="8994" priority="6056" stopIfTrue="1">
      <formula>$R1006="C"</formula>
    </cfRule>
    <cfRule type="expression" dxfId="8993" priority="6057" stopIfTrue="1">
      <formula>$R1006="W"</formula>
    </cfRule>
  </conditionalFormatting>
  <conditionalFormatting sqref="P487:Q487">
    <cfRule type="expression" dxfId="8992" priority="6052" stopIfTrue="1">
      <formula>$R1009="A"</formula>
    </cfRule>
    <cfRule type="expression" dxfId="8991" priority="6053" stopIfTrue="1">
      <formula>$R1009="C"</formula>
    </cfRule>
    <cfRule type="expression" dxfId="8990" priority="6054" stopIfTrue="1">
      <formula>$R1009="W"</formula>
    </cfRule>
  </conditionalFormatting>
  <conditionalFormatting sqref="P488:Q488">
    <cfRule type="expression" dxfId="8989" priority="6049" stopIfTrue="1">
      <formula>$R1010="A"</formula>
    </cfRule>
    <cfRule type="expression" dxfId="8988" priority="6050" stopIfTrue="1">
      <formula>$R1010="C"</formula>
    </cfRule>
    <cfRule type="expression" dxfId="8987" priority="6051" stopIfTrue="1">
      <formula>$R1010="W"</formula>
    </cfRule>
  </conditionalFormatting>
  <conditionalFormatting sqref="P489:Q489">
    <cfRule type="expression" dxfId="8986" priority="6046" stopIfTrue="1">
      <formula>$R1011="A"</formula>
    </cfRule>
    <cfRule type="expression" dxfId="8985" priority="6047" stopIfTrue="1">
      <formula>$R1011="C"</formula>
    </cfRule>
    <cfRule type="expression" dxfId="8984" priority="6048" stopIfTrue="1">
      <formula>$R1011="W"</formula>
    </cfRule>
  </conditionalFormatting>
  <conditionalFormatting sqref="P490:Q490">
    <cfRule type="expression" dxfId="8983" priority="6043" stopIfTrue="1">
      <formula>$R1012="A"</formula>
    </cfRule>
    <cfRule type="expression" dxfId="8982" priority="6044" stopIfTrue="1">
      <formula>$R1012="C"</formula>
    </cfRule>
    <cfRule type="expression" dxfId="8981" priority="6045" stopIfTrue="1">
      <formula>$R1012="W"</formula>
    </cfRule>
  </conditionalFormatting>
  <conditionalFormatting sqref="P491:Q491">
    <cfRule type="expression" dxfId="8980" priority="6040" stopIfTrue="1">
      <formula>$R1013="A"</formula>
    </cfRule>
    <cfRule type="expression" dxfId="8979" priority="6041" stopIfTrue="1">
      <formula>$R1013="C"</formula>
    </cfRule>
    <cfRule type="expression" dxfId="8978" priority="6042" stopIfTrue="1">
      <formula>$R1013="W"</formula>
    </cfRule>
  </conditionalFormatting>
  <conditionalFormatting sqref="P493:Q493">
    <cfRule type="expression" dxfId="8977" priority="6037" stopIfTrue="1">
      <formula>$R1015="A"</formula>
    </cfRule>
    <cfRule type="expression" dxfId="8976" priority="6038" stopIfTrue="1">
      <formula>$R1015="C"</formula>
    </cfRule>
    <cfRule type="expression" dxfId="8975" priority="6039" stopIfTrue="1">
      <formula>$R1015="W"</formula>
    </cfRule>
  </conditionalFormatting>
  <conditionalFormatting sqref="P504:Q504">
    <cfRule type="expression" dxfId="8974" priority="6034" stopIfTrue="1">
      <formula>$R1026="A"</formula>
    </cfRule>
    <cfRule type="expression" dxfId="8973" priority="6035" stopIfTrue="1">
      <formula>$R1026="C"</formula>
    </cfRule>
    <cfRule type="expression" dxfId="8972" priority="6036" stopIfTrue="1">
      <formula>$R1026="W"</formula>
    </cfRule>
  </conditionalFormatting>
  <conditionalFormatting sqref="R520">
    <cfRule type="expression" dxfId="8971" priority="6031" stopIfTrue="1">
      <formula>$R1041="A"</formula>
    </cfRule>
    <cfRule type="expression" dxfId="8970" priority="6032" stopIfTrue="1">
      <formula>$R1041="C"</formula>
    </cfRule>
    <cfRule type="expression" dxfId="8969" priority="6033" stopIfTrue="1">
      <formula>$R1041="W"</formula>
    </cfRule>
  </conditionalFormatting>
  <conditionalFormatting sqref="R526">
    <cfRule type="expression" dxfId="8968" priority="6028" stopIfTrue="1">
      <formula>$R1047="A"</formula>
    </cfRule>
    <cfRule type="expression" dxfId="8967" priority="6029" stopIfTrue="1">
      <formula>$R1047="C"</formula>
    </cfRule>
    <cfRule type="expression" dxfId="8966" priority="6030" stopIfTrue="1">
      <formula>$R1047="W"</formula>
    </cfRule>
  </conditionalFormatting>
  <conditionalFormatting sqref="R544">
    <cfRule type="expression" dxfId="8965" priority="6025" stopIfTrue="1">
      <formula>$R1065="A"</formula>
    </cfRule>
    <cfRule type="expression" dxfId="8964" priority="6026" stopIfTrue="1">
      <formula>$R1065="C"</formula>
    </cfRule>
    <cfRule type="expression" dxfId="8963" priority="6027" stopIfTrue="1">
      <formula>$R1065="W"</formula>
    </cfRule>
  </conditionalFormatting>
  <conditionalFormatting sqref="P346:Q347">
    <cfRule type="expression" dxfId="8962" priority="6022" stopIfTrue="1">
      <formula>$R870="A"</formula>
    </cfRule>
    <cfRule type="expression" dxfId="8961" priority="6023" stopIfTrue="1">
      <formula>$R870="C"</formula>
    </cfRule>
    <cfRule type="expression" dxfId="8960" priority="6024" stopIfTrue="1">
      <formula>$R870="W"</formula>
    </cfRule>
  </conditionalFormatting>
  <conditionalFormatting sqref="P284:Q284">
    <cfRule type="expression" dxfId="8959" priority="6019" stopIfTrue="1">
      <formula>$R811="A"</formula>
    </cfRule>
    <cfRule type="expression" dxfId="8958" priority="6020" stopIfTrue="1">
      <formula>$R811="C"</formula>
    </cfRule>
    <cfRule type="expression" dxfId="8957" priority="6021" stopIfTrue="1">
      <formula>$R811="W"</formula>
    </cfRule>
  </conditionalFormatting>
  <conditionalFormatting sqref="P311:Q320">
    <cfRule type="expression" dxfId="8956" priority="6016" stopIfTrue="1">
      <formula>$R838="A"</formula>
    </cfRule>
    <cfRule type="expression" dxfId="8955" priority="6017" stopIfTrue="1">
      <formula>$R838="C"</formula>
    </cfRule>
    <cfRule type="expression" dxfId="8954" priority="6018" stopIfTrue="1">
      <formula>$R838="W"</formula>
    </cfRule>
  </conditionalFormatting>
  <conditionalFormatting sqref="P280:Q280">
    <cfRule type="expression" dxfId="8953" priority="6013" stopIfTrue="1">
      <formula>$R808="A"</formula>
    </cfRule>
    <cfRule type="expression" dxfId="8952" priority="6014" stopIfTrue="1">
      <formula>$R808="C"</formula>
    </cfRule>
    <cfRule type="expression" dxfId="8951" priority="6015" stopIfTrue="1">
      <formula>$R808="W"</formula>
    </cfRule>
  </conditionalFormatting>
  <conditionalFormatting sqref="P311:Q320">
    <cfRule type="expression" dxfId="8950" priority="6010" stopIfTrue="1">
      <formula>$R838="A"</formula>
    </cfRule>
    <cfRule type="expression" dxfId="8949" priority="6011" stopIfTrue="1">
      <formula>$R838="C"</formula>
    </cfRule>
    <cfRule type="expression" dxfId="8948" priority="6012" stopIfTrue="1">
      <formula>$R838="W"</formula>
    </cfRule>
  </conditionalFormatting>
  <conditionalFormatting sqref="P281:Q281">
    <cfRule type="expression" dxfId="8947" priority="6007" stopIfTrue="1">
      <formula>$R809="A"</formula>
    </cfRule>
    <cfRule type="expression" dxfId="8946" priority="6008" stopIfTrue="1">
      <formula>$R809="C"</formula>
    </cfRule>
    <cfRule type="expression" dxfId="8945" priority="6009" stopIfTrue="1">
      <formula>$R809="W"</formula>
    </cfRule>
  </conditionalFormatting>
  <conditionalFormatting sqref="P282:Q282">
    <cfRule type="expression" dxfId="8944" priority="6004" stopIfTrue="1">
      <formula>$R810="A"</formula>
    </cfRule>
    <cfRule type="expression" dxfId="8943" priority="6005" stopIfTrue="1">
      <formula>$R810="C"</formula>
    </cfRule>
    <cfRule type="expression" dxfId="8942" priority="6006" stopIfTrue="1">
      <formula>$R810="W"</formula>
    </cfRule>
  </conditionalFormatting>
  <conditionalFormatting sqref="P283:Q283">
    <cfRule type="expression" dxfId="8941" priority="6001" stopIfTrue="1">
      <formula>$R811="A"</formula>
    </cfRule>
    <cfRule type="expression" dxfId="8940" priority="6002" stopIfTrue="1">
      <formula>$R811="C"</formula>
    </cfRule>
    <cfRule type="expression" dxfId="8939" priority="6003" stopIfTrue="1">
      <formula>$R811="W"</formula>
    </cfRule>
  </conditionalFormatting>
  <conditionalFormatting sqref="P285:Q285">
    <cfRule type="expression" dxfId="8938" priority="5998" stopIfTrue="1">
      <formula>$R813="A"</formula>
    </cfRule>
    <cfRule type="expression" dxfId="8937" priority="5999" stopIfTrue="1">
      <formula>$R813="C"</formula>
    </cfRule>
    <cfRule type="expression" dxfId="8936" priority="6000" stopIfTrue="1">
      <formula>$R813="W"</formula>
    </cfRule>
  </conditionalFormatting>
  <conditionalFormatting sqref="P289:Q289">
    <cfRule type="expression" dxfId="8935" priority="5995" stopIfTrue="1">
      <formula>$R816="A"</formula>
    </cfRule>
    <cfRule type="expression" dxfId="8934" priority="5996" stopIfTrue="1">
      <formula>$R816="C"</formula>
    </cfRule>
    <cfRule type="expression" dxfId="8933" priority="5997" stopIfTrue="1">
      <formula>$R816="W"</formula>
    </cfRule>
  </conditionalFormatting>
  <conditionalFormatting sqref="P321:Q321">
    <cfRule type="expression" dxfId="8932" priority="5992" stopIfTrue="1">
      <formula>$R848="A"</formula>
    </cfRule>
    <cfRule type="expression" dxfId="8931" priority="5993" stopIfTrue="1">
      <formula>$R848="C"</formula>
    </cfRule>
    <cfRule type="expression" dxfId="8930" priority="5994" stopIfTrue="1">
      <formula>$R848="W"</formula>
    </cfRule>
  </conditionalFormatting>
  <conditionalFormatting sqref="P321:Q321">
    <cfRule type="expression" dxfId="8929" priority="5989" stopIfTrue="1">
      <formula>$R848="A"</formula>
    </cfRule>
    <cfRule type="expression" dxfId="8928" priority="5990" stopIfTrue="1">
      <formula>$R848="C"</formula>
    </cfRule>
    <cfRule type="expression" dxfId="8927" priority="5991" stopIfTrue="1">
      <formula>$R848="W"</formula>
    </cfRule>
  </conditionalFormatting>
  <conditionalFormatting sqref="P322:Q322">
    <cfRule type="expression" dxfId="8926" priority="5986" stopIfTrue="1">
      <formula>$R849="A"</formula>
    </cfRule>
    <cfRule type="expression" dxfId="8925" priority="5987" stopIfTrue="1">
      <formula>$R849="C"</formula>
    </cfRule>
    <cfRule type="expression" dxfId="8924" priority="5988" stopIfTrue="1">
      <formula>$R849="W"</formula>
    </cfRule>
  </conditionalFormatting>
  <conditionalFormatting sqref="P322:Q322">
    <cfRule type="expression" dxfId="8923" priority="5983" stopIfTrue="1">
      <formula>$R849="A"</formula>
    </cfRule>
    <cfRule type="expression" dxfId="8922" priority="5984" stopIfTrue="1">
      <formula>$R849="C"</formula>
    </cfRule>
    <cfRule type="expression" dxfId="8921" priority="5985" stopIfTrue="1">
      <formula>$R849="W"</formula>
    </cfRule>
  </conditionalFormatting>
  <conditionalFormatting sqref="P325:Q325">
    <cfRule type="expression" dxfId="8920" priority="5980" stopIfTrue="1">
      <formula>$R852="A"</formula>
    </cfRule>
    <cfRule type="expression" dxfId="8919" priority="5981" stopIfTrue="1">
      <formula>$R852="C"</formula>
    </cfRule>
    <cfRule type="expression" dxfId="8918" priority="5982" stopIfTrue="1">
      <formula>$R852="W"</formula>
    </cfRule>
  </conditionalFormatting>
  <conditionalFormatting sqref="P326:Q326">
    <cfRule type="expression" dxfId="8917" priority="5977" stopIfTrue="1">
      <formula>$R853="A"</formula>
    </cfRule>
    <cfRule type="expression" dxfId="8916" priority="5978" stopIfTrue="1">
      <formula>$R853="C"</formula>
    </cfRule>
    <cfRule type="expression" dxfId="8915" priority="5979" stopIfTrue="1">
      <formula>$R853="W"</formula>
    </cfRule>
  </conditionalFormatting>
  <conditionalFormatting sqref="P327:Q327">
    <cfRule type="expression" dxfId="8914" priority="5974" stopIfTrue="1">
      <formula>$R854="A"</formula>
    </cfRule>
    <cfRule type="expression" dxfId="8913" priority="5975" stopIfTrue="1">
      <formula>$R854="C"</formula>
    </cfRule>
    <cfRule type="expression" dxfId="8912" priority="5976" stopIfTrue="1">
      <formula>$R854="W"</formula>
    </cfRule>
  </conditionalFormatting>
  <conditionalFormatting sqref="P328:Q328">
    <cfRule type="expression" dxfId="8911" priority="5971" stopIfTrue="1">
      <formula>$R855="A"</formula>
    </cfRule>
    <cfRule type="expression" dxfId="8910" priority="5972" stopIfTrue="1">
      <formula>$R855="C"</formula>
    </cfRule>
    <cfRule type="expression" dxfId="8909" priority="5973" stopIfTrue="1">
      <formula>$R855="W"</formula>
    </cfRule>
  </conditionalFormatting>
  <conditionalFormatting sqref="A331:O331">
    <cfRule type="expression" dxfId="8908" priority="5968" stopIfTrue="1">
      <formula>#REF!="A"</formula>
    </cfRule>
    <cfRule type="expression" dxfId="8907" priority="5969" stopIfTrue="1">
      <formula>#REF!="C"</formula>
    </cfRule>
    <cfRule type="expression" dxfId="8906" priority="5970" stopIfTrue="1">
      <formula>#REF!="W"</formula>
    </cfRule>
  </conditionalFormatting>
  <conditionalFormatting sqref="P476:Q476">
    <cfRule type="expression" dxfId="8905" priority="5965" stopIfTrue="1">
      <formula>$R1000="A"</formula>
    </cfRule>
    <cfRule type="expression" dxfId="8904" priority="5966" stopIfTrue="1">
      <formula>$R1000="C"</formula>
    </cfRule>
    <cfRule type="expression" dxfId="8903" priority="5967" stopIfTrue="1">
      <formula>$R1000="W"</formula>
    </cfRule>
  </conditionalFormatting>
  <conditionalFormatting sqref="P413:Q414">
    <cfRule type="expression" dxfId="8902" priority="5962" stopIfTrue="1">
      <formula>$R935="A"</formula>
    </cfRule>
    <cfRule type="expression" dxfId="8901" priority="5963" stopIfTrue="1">
      <formula>$R935="C"</formula>
    </cfRule>
    <cfRule type="expression" dxfId="8900" priority="5964" stopIfTrue="1">
      <formula>$R935="W"</formula>
    </cfRule>
  </conditionalFormatting>
  <conditionalFormatting sqref="R573">
    <cfRule type="expression" dxfId="8899" priority="5959" stopIfTrue="1">
      <formula>$R1094="A"</formula>
    </cfRule>
    <cfRule type="expression" dxfId="8898" priority="5960" stopIfTrue="1">
      <formula>$R1094="C"</formula>
    </cfRule>
    <cfRule type="expression" dxfId="8897" priority="5961" stopIfTrue="1">
      <formula>$R1094="W"</formula>
    </cfRule>
  </conditionalFormatting>
  <conditionalFormatting sqref="R575">
    <cfRule type="expression" dxfId="8896" priority="5956" stopIfTrue="1">
      <formula>$R1096="A"</formula>
    </cfRule>
    <cfRule type="expression" dxfId="8895" priority="5957" stopIfTrue="1">
      <formula>$R1096="C"</formula>
    </cfRule>
    <cfRule type="expression" dxfId="8894" priority="5958" stopIfTrue="1">
      <formula>$R1096="W"</formula>
    </cfRule>
  </conditionalFormatting>
  <conditionalFormatting sqref="P285:Q285">
    <cfRule type="expression" dxfId="8893" priority="5953" stopIfTrue="1">
      <formula>$R813="A"</formula>
    </cfRule>
    <cfRule type="expression" dxfId="8892" priority="5954" stopIfTrue="1">
      <formula>$R813="C"</formula>
    </cfRule>
    <cfRule type="expression" dxfId="8891" priority="5955" stopIfTrue="1">
      <formula>$R813="W"</formula>
    </cfRule>
  </conditionalFormatting>
  <conditionalFormatting sqref="P290:Q290">
    <cfRule type="expression" dxfId="8890" priority="5950" stopIfTrue="1">
      <formula>$R818="A"</formula>
    </cfRule>
    <cfRule type="expression" dxfId="8889" priority="5951" stopIfTrue="1">
      <formula>$R818="C"</formula>
    </cfRule>
    <cfRule type="expression" dxfId="8888" priority="5952" stopIfTrue="1">
      <formula>$R818="W"</formula>
    </cfRule>
  </conditionalFormatting>
  <conditionalFormatting sqref="P300:Q300">
    <cfRule type="expression" dxfId="8887" priority="5947" stopIfTrue="1">
      <formula>$R828="A"</formula>
    </cfRule>
    <cfRule type="expression" dxfId="8886" priority="5948" stopIfTrue="1">
      <formula>$R828="C"</formula>
    </cfRule>
    <cfRule type="expression" dxfId="8885" priority="5949" stopIfTrue="1">
      <formula>$R828="W"</formula>
    </cfRule>
  </conditionalFormatting>
  <conditionalFormatting sqref="P304:Q304">
    <cfRule type="expression" dxfId="8884" priority="5944" stopIfTrue="1">
      <formula>$R832="A"</formula>
    </cfRule>
    <cfRule type="expression" dxfId="8883" priority="5945" stopIfTrue="1">
      <formula>$R832="C"</formula>
    </cfRule>
    <cfRule type="expression" dxfId="8882" priority="5946" stopIfTrue="1">
      <formula>$R832="W"</formula>
    </cfRule>
  </conditionalFormatting>
  <conditionalFormatting sqref="P307:Q308">
    <cfRule type="expression" dxfId="8881" priority="5941" stopIfTrue="1">
      <formula>$R835="A"</formula>
    </cfRule>
    <cfRule type="expression" dxfId="8880" priority="5942" stopIfTrue="1">
      <formula>$R835="C"</formula>
    </cfRule>
    <cfRule type="expression" dxfId="8879" priority="5943" stopIfTrue="1">
      <formula>$R835="W"</formula>
    </cfRule>
  </conditionalFormatting>
  <conditionalFormatting sqref="P310:Q310">
    <cfRule type="expression" dxfId="8878" priority="5938" stopIfTrue="1">
      <formula>$R838="A"</formula>
    </cfRule>
    <cfRule type="expression" dxfId="8877" priority="5939" stopIfTrue="1">
      <formula>$R838="C"</formula>
    </cfRule>
    <cfRule type="expression" dxfId="8876" priority="5940" stopIfTrue="1">
      <formula>$R838="W"</formula>
    </cfRule>
  </conditionalFormatting>
  <conditionalFormatting sqref="P312:Q312">
    <cfRule type="expression" dxfId="8875" priority="5935" stopIfTrue="1">
      <formula>$R840="A"</formula>
    </cfRule>
    <cfRule type="expression" dxfId="8874" priority="5936" stopIfTrue="1">
      <formula>$R840="C"</formula>
    </cfRule>
    <cfRule type="expression" dxfId="8873" priority="5937" stopIfTrue="1">
      <formula>$R840="W"</formula>
    </cfRule>
  </conditionalFormatting>
  <conditionalFormatting sqref="P324:Q325">
    <cfRule type="expression" dxfId="8872" priority="5932" stopIfTrue="1">
      <formula>$R852="A"</formula>
    </cfRule>
    <cfRule type="expression" dxfId="8871" priority="5933" stopIfTrue="1">
      <formula>$R852="C"</formula>
    </cfRule>
    <cfRule type="expression" dxfId="8870" priority="5934" stopIfTrue="1">
      <formula>$R852="W"</formula>
    </cfRule>
  </conditionalFormatting>
  <conditionalFormatting sqref="P328:Q330">
    <cfRule type="expression" dxfId="8869" priority="5929" stopIfTrue="1">
      <formula>$R855="A"</formula>
    </cfRule>
    <cfRule type="expression" dxfId="8868" priority="5930" stopIfTrue="1">
      <formula>$R855="C"</formula>
    </cfRule>
    <cfRule type="expression" dxfId="8867" priority="5931" stopIfTrue="1">
      <formula>$R855="W"</formula>
    </cfRule>
  </conditionalFormatting>
  <conditionalFormatting sqref="P332:Q332">
    <cfRule type="expression" dxfId="8866" priority="5926" stopIfTrue="1">
      <formula>$R859="A"</formula>
    </cfRule>
    <cfRule type="expression" dxfId="8865" priority="5927" stopIfTrue="1">
      <formula>$R859="C"</formula>
    </cfRule>
    <cfRule type="expression" dxfId="8864" priority="5928" stopIfTrue="1">
      <formula>$R859="W"</formula>
    </cfRule>
  </conditionalFormatting>
  <conditionalFormatting sqref="P336:Q336">
    <cfRule type="expression" dxfId="8863" priority="5923" stopIfTrue="1">
      <formula>$R863="A"</formula>
    </cfRule>
    <cfRule type="expression" dxfId="8862" priority="5924" stopIfTrue="1">
      <formula>$R863="C"</formula>
    </cfRule>
    <cfRule type="expression" dxfId="8861" priority="5925" stopIfTrue="1">
      <formula>$R863="W"</formula>
    </cfRule>
  </conditionalFormatting>
  <conditionalFormatting sqref="P447:Q447">
    <cfRule type="expression" dxfId="8860" priority="5920" stopIfTrue="1">
      <formula>$R971="A"</formula>
    </cfRule>
    <cfRule type="expression" dxfId="8859" priority="5921" stopIfTrue="1">
      <formula>$R971="C"</formula>
    </cfRule>
    <cfRule type="expression" dxfId="8858" priority="5922" stopIfTrue="1">
      <formula>$R971="W"</formula>
    </cfRule>
  </conditionalFormatting>
  <conditionalFormatting sqref="P450:Q455">
    <cfRule type="expression" dxfId="8857" priority="5917" stopIfTrue="1">
      <formula>$R974="A"</formula>
    </cfRule>
    <cfRule type="expression" dxfId="8856" priority="5918" stopIfTrue="1">
      <formula>$R974="C"</formula>
    </cfRule>
    <cfRule type="expression" dxfId="8855" priority="5919" stopIfTrue="1">
      <formula>$R974="W"</formula>
    </cfRule>
  </conditionalFormatting>
  <conditionalFormatting sqref="P463:Q463">
    <cfRule type="expression" dxfId="8854" priority="5914" stopIfTrue="1">
      <formula>$R985="A"</formula>
    </cfRule>
    <cfRule type="expression" dxfId="8853" priority="5915" stopIfTrue="1">
      <formula>$R985="C"</formula>
    </cfRule>
    <cfRule type="expression" dxfId="8852" priority="5916" stopIfTrue="1">
      <formula>$R985="W"</formula>
    </cfRule>
  </conditionalFormatting>
  <conditionalFormatting sqref="P467:Q467">
    <cfRule type="expression" dxfId="8851" priority="5911" stopIfTrue="1">
      <formula>$R989="A"</formula>
    </cfRule>
    <cfRule type="expression" dxfId="8850" priority="5912" stopIfTrue="1">
      <formula>$R989="C"</formula>
    </cfRule>
    <cfRule type="expression" dxfId="8849" priority="5913" stopIfTrue="1">
      <formula>$R989="W"</formula>
    </cfRule>
  </conditionalFormatting>
  <conditionalFormatting sqref="P478:Q478">
    <cfRule type="expression" dxfId="8848" priority="5908" stopIfTrue="1">
      <formula>$R1000="A"</formula>
    </cfRule>
    <cfRule type="expression" dxfId="8847" priority="5909" stopIfTrue="1">
      <formula>$R1000="C"</formula>
    </cfRule>
    <cfRule type="expression" dxfId="8846" priority="5910" stopIfTrue="1">
      <formula>$R1000="W"</formula>
    </cfRule>
  </conditionalFormatting>
  <conditionalFormatting sqref="P480:Q480">
    <cfRule type="expression" dxfId="8845" priority="5905" stopIfTrue="1">
      <formula>$R1002="A"</formula>
    </cfRule>
    <cfRule type="expression" dxfId="8844" priority="5906" stopIfTrue="1">
      <formula>$R1002="C"</formula>
    </cfRule>
    <cfRule type="expression" dxfId="8843" priority="5907" stopIfTrue="1">
      <formula>$R1002="W"</formula>
    </cfRule>
  </conditionalFormatting>
  <conditionalFormatting sqref="P484:Q484">
    <cfRule type="expression" dxfId="8842" priority="5902" stopIfTrue="1">
      <formula>$R1006="A"</formula>
    </cfRule>
    <cfRule type="expression" dxfId="8841" priority="5903" stopIfTrue="1">
      <formula>$R1006="C"</formula>
    </cfRule>
    <cfRule type="expression" dxfId="8840" priority="5904" stopIfTrue="1">
      <formula>$R1006="W"</formula>
    </cfRule>
  </conditionalFormatting>
  <conditionalFormatting sqref="P486:Q486">
    <cfRule type="expression" dxfId="8839" priority="5899" stopIfTrue="1">
      <formula>$R1008="A"</formula>
    </cfRule>
    <cfRule type="expression" dxfId="8838" priority="5900" stopIfTrue="1">
      <formula>$R1008="C"</formula>
    </cfRule>
    <cfRule type="expression" dxfId="8837" priority="5901" stopIfTrue="1">
      <formula>$R1008="W"</formula>
    </cfRule>
  </conditionalFormatting>
  <conditionalFormatting sqref="P314:Q315">
    <cfRule type="expression" dxfId="8836" priority="5896" stopIfTrue="1">
      <formula>$R841="A"</formula>
    </cfRule>
    <cfRule type="expression" dxfId="8835" priority="5897" stopIfTrue="1">
      <formula>$R841="C"</formula>
    </cfRule>
    <cfRule type="expression" dxfId="8834" priority="5898" stopIfTrue="1">
      <formula>$R841="W"</formula>
    </cfRule>
  </conditionalFormatting>
  <conditionalFormatting sqref="P327:Q327">
    <cfRule type="expression" dxfId="8833" priority="5893" stopIfTrue="1">
      <formula>$R854="A"</formula>
    </cfRule>
    <cfRule type="expression" dxfId="8832" priority="5894" stopIfTrue="1">
      <formula>$R854="C"</formula>
    </cfRule>
    <cfRule type="expression" dxfId="8831" priority="5895" stopIfTrue="1">
      <formula>$R854="W"</formula>
    </cfRule>
  </conditionalFormatting>
  <conditionalFormatting sqref="P341:Q341">
    <cfRule type="expression" dxfId="8830" priority="5890" stopIfTrue="1">
      <formula>$R868="A"</formula>
    </cfRule>
    <cfRule type="expression" dxfId="8829" priority="5891" stopIfTrue="1">
      <formula>$R868="C"</formula>
    </cfRule>
    <cfRule type="expression" dxfId="8828" priority="5892" stopIfTrue="1">
      <formula>$R868="W"</formula>
    </cfRule>
  </conditionalFormatting>
  <conditionalFormatting sqref="P444:Q445">
    <cfRule type="expression" dxfId="8827" priority="5887" stopIfTrue="1">
      <formula>$R968="A"</formula>
    </cfRule>
    <cfRule type="expression" dxfId="8826" priority="5888" stopIfTrue="1">
      <formula>$R968="C"</formula>
    </cfRule>
    <cfRule type="expression" dxfId="8825" priority="5889" stopIfTrue="1">
      <formula>$R968="W"</formula>
    </cfRule>
  </conditionalFormatting>
  <conditionalFormatting sqref="P457:Q457">
    <cfRule type="expression" dxfId="8824" priority="5884" stopIfTrue="1">
      <formula>$R981="A"</formula>
    </cfRule>
    <cfRule type="expression" dxfId="8823" priority="5885" stopIfTrue="1">
      <formula>$R981="C"</formula>
    </cfRule>
    <cfRule type="expression" dxfId="8822" priority="5886" stopIfTrue="1">
      <formula>$R981="W"</formula>
    </cfRule>
  </conditionalFormatting>
  <conditionalFormatting sqref="P468:Q468">
    <cfRule type="expression" dxfId="8821" priority="5881" stopIfTrue="1">
      <formula>$R990="A"</formula>
    </cfRule>
    <cfRule type="expression" dxfId="8820" priority="5882" stopIfTrue="1">
      <formula>$R990="C"</formula>
    </cfRule>
    <cfRule type="expression" dxfId="8819" priority="5883" stopIfTrue="1">
      <formula>$R990="W"</formula>
    </cfRule>
  </conditionalFormatting>
  <conditionalFormatting sqref="P468:Q468">
    <cfRule type="expression" dxfId="8818" priority="5878" stopIfTrue="1">
      <formula>$R990="A"</formula>
    </cfRule>
    <cfRule type="expression" dxfId="8817" priority="5879" stopIfTrue="1">
      <formula>$R990="C"</formula>
    </cfRule>
    <cfRule type="expression" dxfId="8816" priority="5880" stopIfTrue="1">
      <formula>$R990="W"</formula>
    </cfRule>
  </conditionalFormatting>
  <conditionalFormatting sqref="P470:Q470">
    <cfRule type="expression" dxfId="8815" priority="5875" stopIfTrue="1">
      <formula>$R992="A"</formula>
    </cfRule>
    <cfRule type="expression" dxfId="8814" priority="5876" stopIfTrue="1">
      <formula>$R992="C"</formula>
    </cfRule>
    <cfRule type="expression" dxfId="8813" priority="5877" stopIfTrue="1">
      <formula>$R992="W"</formula>
    </cfRule>
  </conditionalFormatting>
  <conditionalFormatting sqref="P470:Q470">
    <cfRule type="expression" dxfId="8812" priority="5872" stopIfTrue="1">
      <formula>$R992="A"</formula>
    </cfRule>
    <cfRule type="expression" dxfId="8811" priority="5873" stopIfTrue="1">
      <formula>$R992="C"</formula>
    </cfRule>
    <cfRule type="expression" dxfId="8810" priority="5874" stopIfTrue="1">
      <formula>$R992="W"</formula>
    </cfRule>
  </conditionalFormatting>
  <conditionalFormatting sqref="P471:Q472">
    <cfRule type="expression" dxfId="8809" priority="5869" stopIfTrue="1">
      <formula>$R993="A"</formula>
    </cfRule>
    <cfRule type="expression" dxfId="8808" priority="5870" stopIfTrue="1">
      <formula>$R993="C"</formula>
    </cfRule>
    <cfRule type="expression" dxfId="8807" priority="5871" stopIfTrue="1">
      <formula>$R993="W"</formula>
    </cfRule>
  </conditionalFormatting>
  <conditionalFormatting sqref="P471:Q472">
    <cfRule type="expression" dxfId="8806" priority="5866" stopIfTrue="1">
      <formula>$R993="A"</formula>
    </cfRule>
    <cfRule type="expression" dxfId="8805" priority="5867" stopIfTrue="1">
      <formula>$R993="C"</formula>
    </cfRule>
    <cfRule type="expression" dxfId="8804" priority="5868" stopIfTrue="1">
      <formula>$R993="W"</formula>
    </cfRule>
  </conditionalFormatting>
  <conditionalFormatting sqref="P482:Q482">
    <cfRule type="expression" dxfId="8803" priority="5863" stopIfTrue="1">
      <formula>$R1004="A"</formula>
    </cfRule>
    <cfRule type="expression" dxfId="8802" priority="5864" stopIfTrue="1">
      <formula>$R1004="C"</formula>
    </cfRule>
    <cfRule type="expression" dxfId="8801" priority="5865" stopIfTrue="1">
      <formula>$R1004="W"</formula>
    </cfRule>
  </conditionalFormatting>
  <conditionalFormatting sqref="P482:Q482">
    <cfRule type="expression" dxfId="8800" priority="5860" stopIfTrue="1">
      <formula>$R1004="A"</formula>
    </cfRule>
    <cfRule type="expression" dxfId="8799" priority="5861" stopIfTrue="1">
      <formula>$R1004="C"</formula>
    </cfRule>
    <cfRule type="expression" dxfId="8798" priority="5862" stopIfTrue="1">
      <formula>$R1004="W"</formula>
    </cfRule>
  </conditionalFormatting>
  <conditionalFormatting sqref="P487:Q487">
    <cfRule type="expression" dxfId="8797" priority="5857" stopIfTrue="1">
      <formula>$R1009="A"</formula>
    </cfRule>
    <cfRule type="expression" dxfId="8796" priority="5858" stopIfTrue="1">
      <formula>$R1009="C"</formula>
    </cfRule>
    <cfRule type="expression" dxfId="8795" priority="5859" stopIfTrue="1">
      <formula>$R1009="W"</formula>
    </cfRule>
  </conditionalFormatting>
  <conditionalFormatting sqref="P487:Q487">
    <cfRule type="expression" dxfId="8794" priority="5854" stopIfTrue="1">
      <formula>$R1009="A"</formula>
    </cfRule>
    <cfRule type="expression" dxfId="8793" priority="5855" stopIfTrue="1">
      <formula>$R1009="C"</formula>
    </cfRule>
    <cfRule type="expression" dxfId="8792" priority="5856" stopIfTrue="1">
      <formula>$R1009="W"</formula>
    </cfRule>
  </conditionalFormatting>
  <conditionalFormatting sqref="P504:Q504">
    <cfRule type="expression" dxfId="8791" priority="5851" stopIfTrue="1">
      <formula>$R1026="A"</formula>
    </cfRule>
    <cfRule type="expression" dxfId="8790" priority="5852" stopIfTrue="1">
      <formula>$R1026="C"</formula>
    </cfRule>
    <cfRule type="expression" dxfId="8789" priority="5853" stopIfTrue="1">
      <formula>$R1026="W"</formula>
    </cfRule>
  </conditionalFormatting>
  <conditionalFormatting sqref="P504:Q504">
    <cfRule type="expression" dxfId="8788" priority="5848" stopIfTrue="1">
      <formula>$R1026="A"</formula>
    </cfRule>
    <cfRule type="expression" dxfId="8787" priority="5849" stopIfTrue="1">
      <formula>$R1026="C"</formula>
    </cfRule>
    <cfRule type="expression" dxfId="8786" priority="5850" stopIfTrue="1">
      <formula>$R1026="W"</formula>
    </cfRule>
  </conditionalFormatting>
  <conditionalFormatting sqref="P240:Q240">
    <cfRule type="expression" dxfId="8785" priority="5845" stopIfTrue="1">
      <formula>$R768="A"</formula>
    </cfRule>
    <cfRule type="expression" dxfId="8784" priority="5846" stopIfTrue="1">
      <formula>$R768="C"</formula>
    </cfRule>
    <cfRule type="expression" dxfId="8783" priority="5847" stopIfTrue="1">
      <formula>$R768="W"</formula>
    </cfRule>
  </conditionalFormatting>
  <conditionalFormatting sqref="P465:Q465">
    <cfRule type="expression" dxfId="8782" priority="5842" stopIfTrue="1">
      <formula>$R987="A"</formula>
    </cfRule>
    <cfRule type="expression" dxfId="8781" priority="5843" stopIfTrue="1">
      <formula>$R987="C"</formula>
    </cfRule>
    <cfRule type="expression" dxfId="8780" priority="5844" stopIfTrue="1">
      <formula>$R987="W"</formula>
    </cfRule>
  </conditionalFormatting>
  <conditionalFormatting sqref="P465:Q465">
    <cfRule type="expression" dxfId="8779" priority="5839" stopIfTrue="1">
      <formula>$R987="A"</formula>
    </cfRule>
    <cfRule type="expression" dxfId="8778" priority="5840" stopIfTrue="1">
      <formula>$R987="C"</formula>
    </cfRule>
    <cfRule type="expression" dxfId="8777" priority="5841" stopIfTrue="1">
      <formula>$R987="W"</formula>
    </cfRule>
  </conditionalFormatting>
  <conditionalFormatting sqref="B120:B122">
    <cfRule type="expression" dxfId="8776" priority="5836" stopIfTrue="1">
      <formula>$R655="A"</formula>
    </cfRule>
    <cfRule type="expression" dxfId="8775" priority="5837" stopIfTrue="1">
      <formula>$R655="C"</formula>
    </cfRule>
    <cfRule type="expression" dxfId="8774" priority="5838" stopIfTrue="1">
      <formula>$R655="W"</formula>
    </cfRule>
  </conditionalFormatting>
  <conditionalFormatting sqref="B124">
    <cfRule type="expression" dxfId="8773" priority="5833" stopIfTrue="1">
      <formula>$R659="A"</formula>
    </cfRule>
    <cfRule type="expression" dxfId="8772" priority="5834" stopIfTrue="1">
      <formula>$R659="C"</formula>
    </cfRule>
    <cfRule type="expression" dxfId="8771" priority="5835" stopIfTrue="1">
      <formula>$R659="W"</formula>
    </cfRule>
  </conditionalFormatting>
  <conditionalFormatting sqref="B128:B130">
    <cfRule type="expression" dxfId="8770" priority="5830" stopIfTrue="1">
      <formula>$R663="A"</formula>
    </cfRule>
    <cfRule type="expression" dxfId="8769" priority="5831" stopIfTrue="1">
      <formula>$R663="C"</formula>
    </cfRule>
    <cfRule type="expression" dxfId="8768" priority="5832" stopIfTrue="1">
      <formula>$R663="W"</formula>
    </cfRule>
  </conditionalFormatting>
  <conditionalFormatting sqref="B132:B136">
    <cfRule type="expression" dxfId="8767" priority="5827" stopIfTrue="1">
      <formula>$R667="A"</formula>
    </cfRule>
    <cfRule type="expression" dxfId="8766" priority="5828" stopIfTrue="1">
      <formula>$R667="C"</formula>
    </cfRule>
    <cfRule type="expression" dxfId="8765" priority="5829" stopIfTrue="1">
      <formula>$R667="W"</formula>
    </cfRule>
  </conditionalFormatting>
  <conditionalFormatting sqref="B140">
    <cfRule type="expression" dxfId="8764" priority="5824" stopIfTrue="1">
      <formula>$R675="A"</formula>
    </cfRule>
    <cfRule type="expression" dxfId="8763" priority="5825" stopIfTrue="1">
      <formula>$R675="C"</formula>
    </cfRule>
    <cfRule type="expression" dxfId="8762" priority="5826" stopIfTrue="1">
      <formula>$R675="W"</formula>
    </cfRule>
  </conditionalFormatting>
  <conditionalFormatting sqref="B143">
    <cfRule type="expression" dxfId="8761" priority="5821" stopIfTrue="1">
      <formula>$R678="A"</formula>
    </cfRule>
    <cfRule type="expression" dxfId="8760" priority="5822" stopIfTrue="1">
      <formula>$R678="C"</formula>
    </cfRule>
    <cfRule type="expression" dxfId="8759" priority="5823" stopIfTrue="1">
      <formula>$R678="W"</formula>
    </cfRule>
  </conditionalFormatting>
  <conditionalFormatting sqref="B146:B151">
    <cfRule type="expression" dxfId="8758" priority="5818" stopIfTrue="1">
      <formula>$R681="A"</formula>
    </cfRule>
    <cfRule type="expression" dxfId="8757" priority="5819" stopIfTrue="1">
      <formula>$R681="C"</formula>
    </cfRule>
    <cfRule type="expression" dxfId="8756" priority="5820" stopIfTrue="1">
      <formula>$R681="W"</formula>
    </cfRule>
  </conditionalFormatting>
  <conditionalFormatting sqref="B153:B155">
    <cfRule type="expression" dxfId="8755" priority="5815" stopIfTrue="1">
      <formula>$R688="A"</formula>
    </cfRule>
    <cfRule type="expression" dxfId="8754" priority="5816" stopIfTrue="1">
      <formula>$R688="C"</formula>
    </cfRule>
    <cfRule type="expression" dxfId="8753" priority="5817" stopIfTrue="1">
      <formula>$R688="W"</formula>
    </cfRule>
  </conditionalFormatting>
  <conditionalFormatting sqref="B157">
    <cfRule type="expression" dxfId="8752" priority="5812" stopIfTrue="1">
      <formula>$R692="A"</formula>
    </cfRule>
    <cfRule type="expression" dxfId="8751" priority="5813" stopIfTrue="1">
      <formula>$R692="C"</formula>
    </cfRule>
    <cfRule type="expression" dxfId="8750" priority="5814" stopIfTrue="1">
      <formula>$R692="W"</formula>
    </cfRule>
  </conditionalFormatting>
  <conditionalFormatting sqref="B159:B161">
    <cfRule type="expression" dxfId="8749" priority="5809" stopIfTrue="1">
      <formula>$R694="A"</formula>
    </cfRule>
    <cfRule type="expression" dxfId="8748" priority="5810" stopIfTrue="1">
      <formula>$R694="C"</formula>
    </cfRule>
    <cfRule type="expression" dxfId="8747" priority="5811" stopIfTrue="1">
      <formula>$R694="W"</formula>
    </cfRule>
  </conditionalFormatting>
  <conditionalFormatting sqref="B163:B164">
    <cfRule type="expression" dxfId="8746" priority="5806" stopIfTrue="1">
      <formula>$R698="A"</formula>
    </cfRule>
    <cfRule type="expression" dxfId="8745" priority="5807" stopIfTrue="1">
      <formula>$R698="C"</formula>
    </cfRule>
    <cfRule type="expression" dxfId="8744" priority="5808" stopIfTrue="1">
      <formula>$R698="W"</formula>
    </cfRule>
  </conditionalFormatting>
  <conditionalFormatting sqref="B166">
    <cfRule type="expression" dxfId="8743" priority="5803" stopIfTrue="1">
      <formula>$R701="A"</formula>
    </cfRule>
    <cfRule type="expression" dxfId="8742" priority="5804" stopIfTrue="1">
      <formula>$R701="C"</formula>
    </cfRule>
    <cfRule type="expression" dxfId="8741" priority="5805" stopIfTrue="1">
      <formula>$R701="W"</formula>
    </cfRule>
  </conditionalFormatting>
  <conditionalFormatting sqref="B168:B170">
    <cfRule type="expression" dxfId="8740" priority="5800" stopIfTrue="1">
      <formula>$R703="A"</formula>
    </cfRule>
    <cfRule type="expression" dxfId="8739" priority="5801" stopIfTrue="1">
      <formula>$R703="C"</formula>
    </cfRule>
    <cfRule type="expression" dxfId="8738" priority="5802" stopIfTrue="1">
      <formula>$R703="W"</formula>
    </cfRule>
  </conditionalFormatting>
  <conditionalFormatting sqref="B174:B176">
    <cfRule type="expression" dxfId="8737" priority="5797" stopIfTrue="1">
      <formula>$R709="A"</formula>
    </cfRule>
    <cfRule type="expression" dxfId="8736" priority="5798" stopIfTrue="1">
      <formula>$R709="C"</formula>
    </cfRule>
    <cfRule type="expression" dxfId="8735" priority="5799" stopIfTrue="1">
      <formula>$R709="W"</formula>
    </cfRule>
  </conditionalFormatting>
  <conditionalFormatting sqref="B178:B179">
    <cfRule type="expression" dxfId="8734" priority="5794" stopIfTrue="1">
      <formula>$R713="A"</formula>
    </cfRule>
    <cfRule type="expression" dxfId="8733" priority="5795" stopIfTrue="1">
      <formula>$R713="C"</formula>
    </cfRule>
    <cfRule type="expression" dxfId="8732" priority="5796" stopIfTrue="1">
      <formula>$R713="W"</formula>
    </cfRule>
  </conditionalFormatting>
  <conditionalFormatting sqref="B184:B186">
    <cfRule type="expression" dxfId="8731" priority="5791" stopIfTrue="1">
      <formula>$R719="A"</formula>
    </cfRule>
    <cfRule type="expression" dxfId="8730" priority="5792" stopIfTrue="1">
      <formula>$R719="C"</formula>
    </cfRule>
    <cfRule type="expression" dxfId="8729" priority="5793" stopIfTrue="1">
      <formula>$R719="W"</formula>
    </cfRule>
  </conditionalFormatting>
  <conditionalFormatting sqref="B188:B199">
    <cfRule type="expression" dxfId="8728" priority="5788" stopIfTrue="1">
      <formula>$R723="A"</formula>
    </cfRule>
    <cfRule type="expression" dxfId="8727" priority="5789" stopIfTrue="1">
      <formula>$R723="C"</formula>
    </cfRule>
    <cfRule type="expression" dxfId="8726" priority="5790" stopIfTrue="1">
      <formula>$R723="W"</formula>
    </cfRule>
  </conditionalFormatting>
  <conditionalFormatting sqref="B201:B208">
    <cfRule type="expression" dxfId="8725" priority="5785" stopIfTrue="1">
      <formula>$R736="A"</formula>
    </cfRule>
    <cfRule type="expression" dxfId="8724" priority="5786" stopIfTrue="1">
      <formula>$R736="C"</formula>
    </cfRule>
    <cfRule type="expression" dxfId="8723" priority="5787" stopIfTrue="1">
      <formula>$R736="W"</formula>
    </cfRule>
  </conditionalFormatting>
  <conditionalFormatting sqref="B210:B221">
    <cfRule type="expression" dxfId="8722" priority="5782" stopIfTrue="1">
      <formula>$R745="A"</formula>
    </cfRule>
    <cfRule type="expression" dxfId="8721" priority="5783" stopIfTrue="1">
      <formula>$R745="C"</formula>
    </cfRule>
    <cfRule type="expression" dxfId="8720" priority="5784" stopIfTrue="1">
      <formula>$R745="W"</formula>
    </cfRule>
  </conditionalFormatting>
  <conditionalFormatting sqref="B223:B226">
    <cfRule type="expression" dxfId="8719" priority="5779" stopIfTrue="1">
      <formula>$R758="A"</formula>
    </cfRule>
    <cfRule type="expression" dxfId="8718" priority="5780" stopIfTrue="1">
      <formula>$R758="C"</formula>
    </cfRule>
    <cfRule type="expression" dxfId="8717" priority="5781" stopIfTrue="1">
      <formula>$R758="W"</formula>
    </cfRule>
  </conditionalFormatting>
  <conditionalFormatting sqref="B240">
    <cfRule type="expression" dxfId="8716" priority="5776" stopIfTrue="1">
      <formula>$R775="A"</formula>
    </cfRule>
    <cfRule type="expression" dxfId="8715" priority="5777" stopIfTrue="1">
      <formula>$R775="C"</formula>
    </cfRule>
    <cfRule type="expression" dxfId="8714" priority="5778" stopIfTrue="1">
      <formula>$R775="W"</formula>
    </cfRule>
  </conditionalFormatting>
  <conditionalFormatting sqref="B256">
    <cfRule type="expression" dxfId="8713" priority="5773" stopIfTrue="1">
      <formula>$R791="A"</formula>
    </cfRule>
    <cfRule type="expression" dxfId="8712" priority="5774" stopIfTrue="1">
      <formula>$R791="C"</formula>
    </cfRule>
    <cfRule type="expression" dxfId="8711" priority="5775" stopIfTrue="1">
      <formula>$R791="W"</formula>
    </cfRule>
  </conditionalFormatting>
  <conditionalFormatting sqref="B260">
    <cfRule type="expression" dxfId="8710" priority="5770" stopIfTrue="1">
      <formula>$R795="A"</formula>
    </cfRule>
    <cfRule type="expression" dxfId="8709" priority="5771" stopIfTrue="1">
      <formula>$R795="C"</formula>
    </cfRule>
    <cfRule type="expression" dxfId="8708" priority="5772" stopIfTrue="1">
      <formula>$R795="W"</formula>
    </cfRule>
  </conditionalFormatting>
  <conditionalFormatting sqref="B263:B264">
    <cfRule type="expression" dxfId="8707" priority="5767" stopIfTrue="1">
      <formula>$R798="A"</formula>
    </cfRule>
    <cfRule type="expression" dxfId="8706" priority="5768" stopIfTrue="1">
      <formula>$R798="C"</formula>
    </cfRule>
    <cfRule type="expression" dxfId="8705" priority="5769" stopIfTrue="1">
      <formula>$R798="W"</formula>
    </cfRule>
  </conditionalFormatting>
  <conditionalFormatting sqref="B266:B267">
    <cfRule type="expression" dxfId="8704" priority="5764" stopIfTrue="1">
      <formula>$R801="A"</formula>
    </cfRule>
    <cfRule type="expression" dxfId="8703" priority="5765" stopIfTrue="1">
      <formula>$R801="C"</formula>
    </cfRule>
    <cfRule type="expression" dxfId="8702" priority="5766" stopIfTrue="1">
      <formula>$R801="W"</formula>
    </cfRule>
  </conditionalFormatting>
  <conditionalFormatting sqref="B269">
    <cfRule type="expression" dxfId="8701" priority="5761" stopIfTrue="1">
      <formula>$R804="A"</formula>
    </cfRule>
    <cfRule type="expression" dxfId="8700" priority="5762" stopIfTrue="1">
      <formula>$R804="C"</formula>
    </cfRule>
    <cfRule type="expression" dxfId="8699" priority="5763" stopIfTrue="1">
      <formula>$R804="W"</formula>
    </cfRule>
  </conditionalFormatting>
  <conditionalFormatting sqref="B273:B276">
    <cfRule type="expression" dxfId="8698" priority="5758" stopIfTrue="1">
      <formula>$R808="A"</formula>
    </cfRule>
    <cfRule type="expression" dxfId="8697" priority="5759" stopIfTrue="1">
      <formula>$R808="C"</formula>
    </cfRule>
    <cfRule type="expression" dxfId="8696" priority="5760" stopIfTrue="1">
      <formula>$R808="W"</formula>
    </cfRule>
  </conditionalFormatting>
  <conditionalFormatting sqref="B278:B283">
    <cfRule type="expression" dxfId="8695" priority="5755" stopIfTrue="1">
      <formula>$R813="A"</formula>
    </cfRule>
    <cfRule type="expression" dxfId="8694" priority="5756" stopIfTrue="1">
      <formula>$R813="C"</formula>
    </cfRule>
    <cfRule type="expression" dxfId="8693" priority="5757" stopIfTrue="1">
      <formula>$R813="W"</formula>
    </cfRule>
  </conditionalFormatting>
  <conditionalFormatting sqref="B285:B287">
    <cfRule type="expression" dxfId="8692" priority="5752" stopIfTrue="1">
      <formula>$R820="A"</formula>
    </cfRule>
    <cfRule type="expression" dxfId="8691" priority="5753" stopIfTrue="1">
      <formula>$R820="C"</formula>
    </cfRule>
    <cfRule type="expression" dxfId="8690" priority="5754" stopIfTrue="1">
      <formula>$R820="W"</formula>
    </cfRule>
  </conditionalFormatting>
  <conditionalFormatting sqref="B290">
    <cfRule type="expression" dxfId="8689" priority="5749" stopIfTrue="1">
      <formula>$R825="A"</formula>
    </cfRule>
    <cfRule type="expression" dxfId="8688" priority="5750" stopIfTrue="1">
      <formula>$R825="C"</formula>
    </cfRule>
    <cfRule type="expression" dxfId="8687" priority="5751" stopIfTrue="1">
      <formula>$R825="W"</formula>
    </cfRule>
  </conditionalFormatting>
  <conditionalFormatting sqref="B292:B294">
    <cfRule type="expression" dxfId="8686" priority="5746" stopIfTrue="1">
      <formula>$R827="A"</formula>
    </cfRule>
    <cfRule type="expression" dxfId="8685" priority="5747" stopIfTrue="1">
      <formula>$R827="C"</formula>
    </cfRule>
    <cfRule type="expression" dxfId="8684" priority="5748" stopIfTrue="1">
      <formula>$R827="W"</formula>
    </cfRule>
  </conditionalFormatting>
  <conditionalFormatting sqref="B300">
    <cfRule type="expression" dxfId="8683" priority="5743" stopIfTrue="1">
      <formula>$R835="A"</formula>
    </cfRule>
    <cfRule type="expression" dxfId="8682" priority="5744" stopIfTrue="1">
      <formula>$R835="C"</formula>
    </cfRule>
    <cfRule type="expression" dxfId="8681" priority="5745" stopIfTrue="1">
      <formula>$R835="W"</formula>
    </cfRule>
  </conditionalFormatting>
  <conditionalFormatting sqref="B302">
    <cfRule type="expression" dxfId="8680" priority="5740" stopIfTrue="1">
      <formula>$R837="A"</formula>
    </cfRule>
    <cfRule type="expression" dxfId="8679" priority="5741" stopIfTrue="1">
      <formula>$R837="C"</formula>
    </cfRule>
    <cfRule type="expression" dxfId="8678" priority="5742" stopIfTrue="1">
      <formula>$R837="W"</formula>
    </cfRule>
  </conditionalFormatting>
  <conditionalFormatting sqref="B304">
    <cfRule type="expression" dxfId="8677" priority="5737" stopIfTrue="1">
      <formula>$R839="A"</formula>
    </cfRule>
    <cfRule type="expression" dxfId="8676" priority="5738" stopIfTrue="1">
      <formula>$R839="C"</formula>
    </cfRule>
    <cfRule type="expression" dxfId="8675" priority="5739" stopIfTrue="1">
      <formula>$R839="W"</formula>
    </cfRule>
  </conditionalFormatting>
  <conditionalFormatting sqref="B307">
    <cfRule type="expression" dxfId="8674" priority="5734" stopIfTrue="1">
      <formula>$R842="A"</formula>
    </cfRule>
    <cfRule type="expression" dxfId="8673" priority="5735" stopIfTrue="1">
      <formula>$R842="C"</formula>
    </cfRule>
    <cfRule type="expression" dxfId="8672" priority="5736" stopIfTrue="1">
      <formula>$R842="W"</formula>
    </cfRule>
  </conditionalFormatting>
  <conditionalFormatting sqref="B308">
    <cfRule type="expression" dxfId="8671" priority="5731" stopIfTrue="1">
      <formula>$R843="A"</formula>
    </cfRule>
    <cfRule type="expression" dxfId="8670" priority="5732" stopIfTrue="1">
      <formula>$R843="C"</formula>
    </cfRule>
    <cfRule type="expression" dxfId="8669" priority="5733" stopIfTrue="1">
      <formula>$R843="W"</formula>
    </cfRule>
  </conditionalFormatting>
  <conditionalFormatting sqref="B310">
    <cfRule type="expression" dxfId="8668" priority="5728" stopIfTrue="1">
      <formula>$R845="A"</formula>
    </cfRule>
    <cfRule type="expression" dxfId="8667" priority="5729" stopIfTrue="1">
      <formula>$R845="C"</formula>
    </cfRule>
    <cfRule type="expression" dxfId="8666" priority="5730" stopIfTrue="1">
      <formula>$R845="W"</formula>
    </cfRule>
  </conditionalFormatting>
  <conditionalFormatting sqref="B312">
    <cfRule type="expression" dxfId="8665" priority="5725" stopIfTrue="1">
      <formula>$R847="A"</formula>
    </cfRule>
    <cfRule type="expression" dxfId="8664" priority="5726" stopIfTrue="1">
      <formula>$R847="C"</formula>
    </cfRule>
    <cfRule type="expression" dxfId="8663" priority="5727" stopIfTrue="1">
      <formula>$R847="W"</formula>
    </cfRule>
  </conditionalFormatting>
  <conditionalFormatting sqref="B314">
    <cfRule type="expression" dxfId="8662" priority="5722" stopIfTrue="1">
      <formula>$R849="A"</formula>
    </cfRule>
    <cfRule type="expression" dxfId="8661" priority="5723" stopIfTrue="1">
      <formula>$R849="C"</formula>
    </cfRule>
    <cfRule type="expression" dxfId="8660" priority="5724" stopIfTrue="1">
      <formula>$R849="W"</formula>
    </cfRule>
  </conditionalFormatting>
  <conditionalFormatting sqref="B315">
    <cfRule type="expression" dxfId="8659" priority="5719" stopIfTrue="1">
      <formula>$R850="A"</formula>
    </cfRule>
    <cfRule type="expression" dxfId="8658" priority="5720" stopIfTrue="1">
      <formula>$R850="C"</formula>
    </cfRule>
    <cfRule type="expression" dxfId="8657" priority="5721" stopIfTrue="1">
      <formula>$R850="W"</formula>
    </cfRule>
  </conditionalFormatting>
  <conditionalFormatting sqref="B317:B321">
    <cfRule type="expression" dxfId="8656" priority="5716" stopIfTrue="1">
      <formula>$R852="A"</formula>
    </cfRule>
    <cfRule type="expression" dxfId="8655" priority="5717" stopIfTrue="1">
      <formula>$R852="C"</formula>
    </cfRule>
    <cfRule type="expression" dxfId="8654" priority="5718" stopIfTrue="1">
      <formula>$R852="W"</formula>
    </cfRule>
  </conditionalFormatting>
  <conditionalFormatting sqref="B324:B330">
    <cfRule type="expression" dxfId="8653" priority="5713" stopIfTrue="1">
      <formula>$R859="A"</formula>
    </cfRule>
    <cfRule type="expression" dxfId="8652" priority="5714" stopIfTrue="1">
      <formula>$R859="C"</formula>
    </cfRule>
    <cfRule type="expression" dxfId="8651" priority="5715" stopIfTrue="1">
      <formula>$R859="W"</formula>
    </cfRule>
  </conditionalFormatting>
  <conditionalFormatting sqref="B332">
    <cfRule type="expression" dxfId="8650" priority="5710" stopIfTrue="1">
      <formula>$R867="A"</formula>
    </cfRule>
    <cfRule type="expression" dxfId="8649" priority="5711" stopIfTrue="1">
      <formula>$R867="C"</formula>
    </cfRule>
    <cfRule type="expression" dxfId="8648" priority="5712" stopIfTrue="1">
      <formula>$R867="W"</formula>
    </cfRule>
  </conditionalFormatting>
  <conditionalFormatting sqref="B336">
    <cfRule type="expression" dxfId="8647" priority="5707" stopIfTrue="1">
      <formula>$R871="A"</formula>
    </cfRule>
    <cfRule type="expression" dxfId="8646" priority="5708" stopIfTrue="1">
      <formula>$R871="C"</formula>
    </cfRule>
    <cfRule type="expression" dxfId="8645" priority="5709" stopIfTrue="1">
      <formula>$R871="W"</formula>
    </cfRule>
  </conditionalFormatting>
  <conditionalFormatting sqref="B340:B341">
    <cfRule type="expression" dxfId="8644" priority="5704" stopIfTrue="1">
      <formula>$R875="A"</formula>
    </cfRule>
    <cfRule type="expression" dxfId="8643" priority="5705" stopIfTrue="1">
      <formula>$R875="C"</formula>
    </cfRule>
    <cfRule type="expression" dxfId="8642" priority="5706" stopIfTrue="1">
      <formula>$R875="W"</formula>
    </cfRule>
  </conditionalFormatting>
  <conditionalFormatting sqref="B344">
    <cfRule type="expression" dxfId="8641" priority="5701" stopIfTrue="1">
      <formula>$R879="A"</formula>
    </cfRule>
    <cfRule type="expression" dxfId="8640" priority="5702" stopIfTrue="1">
      <formula>$R879="C"</formula>
    </cfRule>
    <cfRule type="expression" dxfId="8639" priority="5703" stopIfTrue="1">
      <formula>$R879="W"</formula>
    </cfRule>
  </conditionalFormatting>
  <conditionalFormatting sqref="B348">
    <cfRule type="expression" dxfId="8638" priority="5698" stopIfTrue="1">
      <formula>$R883="A"</formula>
    </cfRule>
    <cfRule type="expression" dxfId="8637" priority="5699" stopIfTrue="1">
      <formula>$R883="C"</formula>
    </cfRule>
    <cfRule type="expression" dxfId="8636" priority="5700" stopIfTrue="1">
      <formula>$R883="W"</formula>
    </cfRule>
  </conditionalFormatting>
  <conditionalFormatting sqref="B351">
    <cfRule type="expression" dxfId="8635" priority="5695" stopIfTrue="1">
      <formula>$R886="A"</formula>
    </cfRule>
    <cfRule type="expression" dxfId="8634" priority="5696" stopIfTrue="1">
      <formula>$R886="C"</formula>
    </cfRule>
    <cfRule type="expression" dxfId="8633" priority="5697" stopIfTrue="1">
      <formula>$R886="W"</formula>
    </cfRule>
  </conditionalFormatting>
  <conditionalFormatting sqref="B355">
    <cfRule type="expression" dxfId="8632" priority="5692" stopIfTrue="1">
      <formula>$R890="A"</formula>
    </cfRule>
    <cfRule type="expression" dxfId="8631" priority="5693" stopIfTrue="1">
      <formula>$R890="C"</formula>
    </cfRule>
    <cfRule type="expression" dxfId="8630" priority="5694" stopIfTrue="1">
      <formula>$R890="W"</formula>
    </cfRule>
  </conditionalFormatting>
  <conditionalFormatting sqref="B356">
    <cfRule type="expression" dxfId="8629" priority="5689" stopIfTrue="1">
      <formula>$R891="A"</formula>
    </cfRule>
    <cfRule type="expression" dxfId="8628" priority="5690" stopIfTrue="1">
      <formula>$R891="C"</formula>
    </cfRule>
    <cfRule type="expression" dxfId="8627" priority="5691" stopIfTrue="1">
      <formula>$R891="W"</formula>
    </cfRule>
  </conditionalFormatting>
  <conditionalFormatting sqref="B359">
    <cfRule type="expression" dxfId="8626" priority="5686" stopIfTrue="1">
      <formula>$R894="A"</formula>
    </cfRule>
    <cfRule type="expression" dxfId="8625" priority="5687" stopIfTrue="1">
      <formula>$R894="C"</formula>
    </cfRule>
    <cfRule type="expression" dxfId="8624" priority="5688" stopIfTrue="1">
      <formula>$R894="W"</formula>
    </cfRule>
  </conditionalFormatting>
  <conditionalFormatting sqref="B363">
    <cfRule type="expression" dxfId="8623" priority="5683" stopIfTrue="1">
      <formula>$R898="A"</formula>
    </cfRule>
    <cfRule type="expression" dxfId="8622" priority="5684" stopIfTrue="1">
      <formula>$R898="C"</formula>
    </cfRule>
    <cfRule type="expression" dxfId="8621" priority="5685" stopIfTrue="1">
      <formula>$R898="W"</formula>
    </cfRule>
  </conditionalFormatting>
  <conditionalFormatting sqref="B366">
    <cfRule type="expression" dxfId="8620" priority="5680" stopIfTrue="1">
      <formula>$R901="A"</formula>
    </cfRule>
    <cfRule type="expression" dxfId="8619" priority="5681" stopIfTrue="1">
      <formula>$R901="C"</formula>
    </cfRule>
    <cfRule type="expression" dxfId="8618" priority="5682" stopIfTrue="1">
      <formula>$R901="W"</formula>
    </cfRule>
  </conditionalFormatting>
  <conditionalFormatting sqref="B367:B369">
    <cfRule type="expression" dxfId="8617" priority="5677" stopIfTrue="1">
      <formula>$R902="A"</formula>
    </cfRule>
    <cfRule type="expression" dxfId="8616" priority="5678" stopIfTrue="1">
      <formula>$R902="C"</formula>
    </cfRule>
    <cfRule type="expression" dxfId="8615" priority="5679" stopIfTrue="1">
      <formula>$R902="W"</formula>
    </cfRule>
  </conditionalFormatting>
  <conditionalFormatting sqref="B376:B377">
    <cfRule type="expression" dxfId="8614" priority="5674" stopIfTrue="1">
      <formula>$R911="A"</formula>
    </cfRule>
    <cfRule type="expression" dxfId="8613" priority="5675" stopIfTrue="1">
      <formula>$R911="C"</formula>
    </cfRule>
    <cfRule type="expression" dxfId="8612" priority="5676" stopIfTrue="1">
      <formula>$R911="W"</formula>
    </cfRule>
  </conditionalFormatting>
  <conditionalFormatting sqref="B380">
    <cfRule type="expression" dxfId="8611" priority="5671" stopIfTrue="1">
      <formula>$R915="A"</formula>
    </cfRule>
    <cfRule type="expression" dxfId="8610" priority="5672" stopIfTrue="1">
      <formula>$R915="C"</formula>
    </cfRule>
    <cfRule type="expression" dxfId="8609" priority="5673" stopIfTrue="1">
      <formula>$R915="W"</formula>
    </cfRule>
  </conditionalFormatting>
  <conditionalFormatting sqref="B389:B390">
    <cfRule type="expression" dxfId="8608" priority="5668" stopIfTrue="1">
      <formula>$R924="A"</formula>
    </cfRule>
    <cfRule type="expression" dxfId="8607" priority="5669" stopIfTrue="1">
      <formula>$R924="C"</formula>
    </cfRule>
    <cfRule type="expression" dxfId="8606" priority="5670" stopIfTrue="1">
      <formula>$R924="W"</formula>
    </cfRule>
  </conditionalFormatting>
  <conditionalFormatting sqref="B395">
    <cfRule type="expression" dxfId="8605" priority="5665" stopIfTrue="1">
      <formula>$R930="A"</formula>
    </cfRule>
    <cfRule type="expression" dxfId="8604" priority="5666" stopIfTrue="1">
      <formula>$R930="C"</formula>
    </cfRule>
    <cfRule type="expression" dxfId="8603" priority="5667" stopIfTrue="1">
      <formula>$R930="W"</formula>
    </cfRule>
  </conditionalFormatting>
  <conditionalFormatting sqref="B400">
    <cfRule type="expression" dxfId="8602" priority="5662" stopIfTrue="1">
      <formula>$R935="A"</formula>
    </cfRule>
    <cfRule type="expression" dxfId="8601" priority="5663" stopIfTrue="1">
      <formula>$R935="C"</formula>
    </cfRule>
    <cfRule type="expression" dxfId="8600" priority="5664" stopIfTrue="1">
      <formula>$R935="W"</formula>
    </cfRule>
  </conditionalFormatting>
  <conditionalFormatting sqref="B402:B406">
    <cfRule type="expression" dxfId="8599" priority="5659" stopIfTrue="1">
      <formula>$R937="A"</formula>
    </cfRule>
    <cfRule type="expression" dxfId="8598" priority="5660" stopIfTrue="1">
      <formula>$R937="C"</formula>
    </cfRule>
    <cfRule type="expression" dxfId="8597" priority="5661" stopIfTrue="1">
      <formula>$R937="W"</formula>
    </cfRule>
  </conditionalFormatting>
  <conditionalFormatting sqref="B408:B412">
    <cfRule type="expression" dxfId="8596" priority="5656" stopIfTrue="1">
      <formula>$R943="A"</formula>
    </cfRule>
    <cfRule type="expression" dxfId="8595" priority="5657" stopIfTrue="1">
      <formula>$R943="C"</formula>
    </cfRule>
    <cfRule type="expression" dxfId="8594" priority="5658" stopIfTrue="1">
      <formula>$R943="W"</formula>
    </cfRule>
  </conditionalFormatting>
  <conditionalFormatting sqref="B415:B424">
    <cfRule type="expression" dxfId="8593" priority="5653" stopIfTrue="1">
      <formula>$R950="A"</formula>
    </cfRule>
    <cfRule type="expression" dxfId="8592" priority="5654" stopIfTrue="1">
      <formula>$R950="C"</formula>
    </cfRule>
    <cfRule type="expression" dxfId="8591" priority="5655" stopIfTrue="1">
      <formula>$R950="W"</formula>
    </cfRule>
  </conditionalFormatting>
  <conditionalFormatting sqref="B427:B431">
    <cfRule type="expression" dxfId="8590" priority="5650" stopIfTrue="1">
      <formula>$R962="A"</formula>
    </cfRule>
    <cfRule type="expression" dxfId="8589" priority="5651" stopIfTrue="1">
      <formula>$R962="C"</formula>
    </cfRule>
    <cfRule type="expression" dxfId="8588" priority="5652" stopIfTrue="1">
      <formula>$R962="W"</formula>
    </cfRule>
  </conditionalFormatting>
  <conditionalFormatting sqref="B433:B435">
    <cfRule type="expression" dxfId="8587" priority="5647" stopIfTrue="1">
      <formula>$R968="A"</formula>
    </cfRule>
    <cfRule type="expression" dxfId="8586" priority="5648" stopIfTrue="1">
      <formula>$R968="C"</formula>
    </cfRule>
    <cfRule type="expression" dxfId="8585" priority="5649" stopIfTrue="1">
      <formula>$R968="W"</formula>
    </cfRule>
  </conditionalFormatting>
  <conditionalFormatting sqref="B437:B439">
    <cfRule type="expression" dxfId="8584" priority="5644" stopIfTrue="1">
      <formula>$R972="A"</formula>
    </cfRule>
    <cfRule type="expression" dxfId="8583" priority="5645" stopIfTrue="1">
      <formula>$R972="C"</formula>
    </cfRule>
    <cfRule type="expression" dxfId="8582" priority="5646" stopIfTrue="1">
      <formula>$R972="W"</formula>
    </cfRule>
  </conditionalFormatting>
  <conditionalFormatting sqref="B441:B445">
    <cfRule type="expression" dxfId="8581" priority="5641" stopIfTrue="1">
      <formula>$R976="A"</formula>
    </cfRule>
    <cfRule type="expression" dxfId="8580" priority="5642" stopIfTrue="1">
      <formula>$R976="C"</formula>
    </cfRule>
    <cfRule type="expression" dxfId="8579" priority="5643" stopIfTrue="1">
      <formula>$R976="W"</formula>
    </cfRule>
  </conditionalFormatting>
  <conditionalFormatting sqref="B447">
    <cfRule type="expression" dxfId="8578" priority="5638" stopIfTrue="1">
      <formula>$R982="A"</formula>
    </cfRule>
    <cfRule type="expression" dxfId="8577" priority="5639" stopIfTrue="1">
      <formula>$R982="C"</formula>
    </cfRule>
    <cfRule type="expression" dxfId="8576" priority="5640" stopIfTrue="1">
      <formula>$R982="W"</formula>
    </cfRule>
  </conditionalFormatting>
  <conditionalFormatting sqref="B450:B455">
    <cfRule type="expression" dxfId="8575" priority="5635" stopIfTrue="1">
      <formula>$R985="A"</formula>
    </cfRule>
    <cfRule type="expression" dxfId="8574" priority="5636" stopIfTrue="1">
      <formula>$R985="C"</formula>
    </cfRule>
    <cfRule type="expression" dxfId="8573" priority="5637" stopIfTrue="1">
      <formula>$R985="W"</formula>
    </cfRule>
  </conditionalFormatting>
  <conditionalFormatting sqref="B457">
    <cfRule type="expression" dxfId="8572" priority="5632" stopIfTrue="1">
      <formula>$R992="A"</formula>
    </cfRule>
    <cfRule type="expression" dxfId="8571" priority="5633" stopIfTrue="1">
      <formula>$R992="C"</formula>
    </cfRule>
    <cfRule type="expression" dxfId="8570" priority="5634" stopIfTrue="1">
      <formula>$R992="W"</formula>
    </cfRule>
  </conditionalFormatting>
  <conditionalFormatting sqref="B459:B460">
    <cfRule type="expression" dxfId="8569" priority="5629" stopIfTrue="1">
      <formula>$R994="A"</formula>
    </cfRule>
    <cfRule type="expression" dxfId="8568" priority="5630" stopIfTrue="1">
      <formula>$R994="C"</formula>
    </cfRule>
    <cfRule type="expression" dxfId="8567" priority="5631" stopIfTrue="1">
      <formula>$R994="W"</formula>
    </cfRule>
  </conditionalFormatting>
  <conditionalFormatting sqref="B463:B465">
    <cfRule type="expression" dxfId="8566" priority="5626" stopIfTrue="1">
      <formula>$R998="A"</formula>
    </cfRule>
    <cfRule type="expression" dxfId="8565" priority="5627" stopIfTrue="1">
      <formula>$R998="C"</formula>
    </cfRule>
    <cfRule type="expression" dxfId="8564" priority="5628" stopIfTrue="1">
      <formula>$R998="W"</formula>
    </cfRule>
  </conditionalFormatting>
  <conditionalFormatting sqref="B467:B468">
    <cfRule type="expression" dxfId="8563" priority="5623" stopIfTrue="1">
      <formula>$R1002="A"</formula>
    </cfRule>
    <cfRule type="expression" dxfId="8562" priority="5624" stopIfTrue="1">
      <formula>$R1002="C"</formula>
    </cfRule>
    <cfRule type="expression" dxfId="8561" priority="5625" stopIfTrue="1">
      <formula>$R1002="W"</formula>
    </cfRule>
  </conditionalFormatting>
  <conditionalFormatting sqref="B470:B472">
    <cfRule type="expression" dxfId="8560" priority="5620" stopIfTrue="1">
      <formula>$R1005="A"</formula>
    </cfRule>
    <cfRule type="expression" dxfId="8559" priority="5621" stopIfTrue="1">
      <formula>$R1005="C"</formula>
    </cfRule>
    <cfRule type="expression" dxfId="8558" priority="5622" stopIfTrue="1">
      <formula>$R1005="W"</formula>
    </cfRule>
  </conditionalFormatting>
  <conditionalFormatting sqref="B474">
    <cfRule type="expression" dxfId="8557" priority="5617" stopIfTrue="1">
      <formula>$R1009="A"</formula>
    </cfRule>
    <cfRule type="expression" dxfId="8556" priority="5618" stopIfTrue="1">
      <formula>$R1009="C"</formula>
    </cfRule>
    <cfRule type="expression" dxfId="8555" priority="5619" stopIfTrue="1">
      <formula>$R1009="W"</formula>
    </cfRule>
  </conditionalFormatting>
  <conditionalFormatting sqref="B476">
    <cfRule type="expression" dxfId="8554" priority="5614" stopIfTrue="1">
      <formula>$R1011="A"</formula>
    </cfRule>
    <cfRule type="expression" dxfId="8553" priority="5615" stopIfTrue="1">
      <formula>$R1011="C"</formula>
    </cfRule>
    <cfRule type="expression" dxfId="8552" priority="5616" stopIfTrue="1">
      <formula>$R1011="W"</formula>
    </cfRule>
  </conditionalFormatting>
  <conditionalFormatting sqref="B478">
    <cfRule type="expression" dxfId="8551" priority="5611" stopIfTrue="1">
      <formula>$R1013="A"</formula>
    </cfRule>
    <cfRule type="expression" dxfId="8550" priority="5612" stopIfTrue="1">
      <formula>$R1013="C"</formula>
    </cfRule>
    <cfRule type="expression" dxfId="8549" priority="5613" stopIfTrue="1">
      <formula>$R1013="W"</formula>
    </cfRule>
  </conditionalFormatting>
  <conditionalFormatting sqref="B480">
    <cfRule type="expression" dxfId="8548" priority="5608" stopIfTrue="1">
      <formula>$R1015="A"</formula>
    </cfRule>
    <cfRule type="expression" dxfId="8547" priority="5609" stopIfTrue="1">
      <formula>$R1015="C"</formula>
    </cfRule>
    <cfRule type="expression" dxfId="8546" priority="5610" stopIfTrue="1">
      <formula>$R1015="W"</formula>
    </cfRule>
  </conditionalFormatting>
  <conditionalFormatting sqref="B482">
    <cfRule type="expression" dxfId="8545" priority="5605" stopIfTrue="1">
      <formula>$R1017="A"</formula>
    </cfRule>
    <cfRule type="expression" dxfId="8544" priority="5606" stopIfTrue="1">
      <formula>$R1017="C"</formula>
    </cfRule>
    <cfRule type="expression" dxfId="8543" priority="5607" stopIfTrue="1">
      <formula>$R1017="W"</formula>
    </cfRule>
  </conditionalFormatting>
  <conditionalFormatting sqref="B484">
    <cfRule type="expression" dxfId="8542" priority="5602" stopIfTrue="1">
      <formula>$R1019="A"</formula>
    </cfRule>
    <cfRule type="expression" dxfId="8541" priority="5603" stopIfTrue="1">
      <formula>$R1019="C"</formula>
    </cfRule>
    <cfRule type="expression" dxfId="8540" priority="5604" stopIfTrue="1">
      <formula>$R1019="W"</formula>
    </cfRule>
  </conditionalFormatting>
  <conditionalFormatting sqref="B486:B495">
    <cfRule type="expression" dxfId="8539" priority="5599" stopIfTrue="1">
      <formula>$R1021="A"</formula>
    </cfRule>
    <cfRule type="expression" dxfId="8538" priority="5600" stopIfTrue="1">
      <formula>$R1021="C"</formula>
    </cfRule>
    <cfRule type="expression" dxfId="8537" priority="5601" stopIfTrue="1">
      <formula>$R1021="W"</formula>
    </cfRule>
  </conditionalFormatting>
  <conditionalFormatting sqref="B504">
    <cfRule type="expression" dxfId="8536" priority="5596" stopIfTrue="1">
      <formula>$R1039="A"</formula>
    </cfRule>
    <cfRule type="expression" dxfId="8535" priority="5597" stopIfTrue="1">
      <formula>$R1039="C"</formula>
    </cfRule>
    <cfRule type="expression" dxfId="8534" priority="5598" stopIfTrue="1">
      <formula>$R1039="W"</formula>
    </cfRule>
  </conditionalFormatting>
  <conditionalFormatting sqref="B507:B508">
    <cfRule type="expression" dxfId="8533" priority="5593" stopIfTrue="1">
      <formula>$R1042="A"</formula>
    </cfRule>
    <cfRule type="expression" dxfId="8532" priority="5594" stopIfTrue="1">
      <formula>$R1042="C"</formula>
    </cfRule>
    <cfRule type="expression" dxfId="8531" priority="5595" stopIfTrue="1">
      <formula>$R1042="W"</formula>
    </cfRule>
  </conditionalFormatting>
  <conditionalFormatting sqref="B517:B519">
    <cfRule type="expression" dxfId="8530" priority="5590" stopIfTrue="1">
      <formula>$R1052="A"</formula>
    </cfRule>
    <cfRule type="expression" dxfId="8529" priority="5591" stopIfTrue="1">
      <formula>$R1052="C"</formula>
    </cfRule>
    <cfRule type="expression" dxfId="8528" priority="5592" stopIfTrue="1">
      <formula>$R1052="W"</formula>
    </cfRule>
  </conditionalFormatting>
  <conditionalFormatting sqref="B522">
    <cfRule type="expression" dxfId="8527" priority="5587" stopIfTrue="1">
      <formula>$R1057="A"</formula>
    </cfRule>
    <cfRule type="expression" dxfId="8526" priority="5588" stopIfTrue="1">
      <formula>$R1057="C"</formula>
    </cfRule>
    <cfRule type="expression" dxfId="8525" priority="5589" stopIfTrue="1">
      <formula>$R1057="W"</formula>
    </cfRule>
  </conditionalFormatting>
  <conditionalFormatting sqref="B524">
    <cfRule type="expression" dxfId="8524" priority="5584" stopIfTrue="1">
      <formula>$R1059="A"</formula>
    </cfRule>
    <cfRule type="expression" dxfId="8523" priority="5585" stopIfTrue="1">
      <formula>$R1059="C"</formula>
    </cfRule>
    <cfRule type="expression" dxfId="8522" priority="5586" stopIfTrue="1">
      <formula>$R1059="W"</formula>
    </cfRule>
  </conditionalFormatting>
  <conditionalFormatting sqref="B528:B529">
    <cfRule type="expression" dxfId="8521" priority="5581" stopIfTrue="1">
      <formula>$R1063="A"</formula>
    </cfRule>
    <cfRule type="expression" dxfId="8520" priority="5582" stopIfTrue="1">
      <formula>$R1063="C"</formula>
    </cfRule>
    <cfRule type="expression" dxfId="8519" priority="5583" stopIfTrue="1">
      <formula>$R1063="W"</formula>
    </cfRule>
  </conditionalFormatting>
  <conditionalFormatting sqref="B531:B533">
    <cfRule type="expression" dxfId="8518" priority="5578" stopIfTrue="1">
      <formula>$R1066="A"</formula>
    </cfRule>
    <cfRule type="expression" dxfId="8517" priority="5579" stopIfTrue="1">
      <formula>$R1066="C"</formula>
    </cfRule>
    <cfRule type="expression" dxfId="8516" priority="5580" stopIfTrue="1">
      <formula>$R1066="W"</formula>
    </cfRule>
  </conditionalFormatting>
  <conditionalFormatting sqref="B535">
    <cfRule type="expression" dxfId="8515" priority="5575" stopIfTrue="1">
      <formula>$R1070="A"</formula>
    </cfRule>
    <cfRule type="expression" dxfId="8514" priority="5576" stopIfTrue="1">
      <formula>$R1070="C"</formula>
    </cfRule>
    <cfRule type="expression" dxfId="8513" priority="5577" stopIfTrue="1">
      <formula>$R1070="W"</formula>
    </cfRule>
  </conditionalFormatting>
  <conditionalFormatting sqref="B545">
    <cfRule type="expression" dxfId="8512" priority="5572" stopIfTrue="1">
      <formula>$R1080="A"</formula>
    </cfRule>
    <cfRule type="expression" dxfId="8511" priority="5573" stopIfTrue="1">
      <formula>$R1080="C"</formula>
    </cfRule>
    <cfRule type="expression" dxfId="8510" priority="5574" stopIfTrue="1">
      <formula>$R1080="W"</formula>
    </cfRule>
  </conditionalFormatting>
  <conditionalFormatting sqref="B550">
    <cfRule type="expression" dxfId="8509" priority="5569" stopIfTrue="1">
      <formula>$R1085="A"</formula>
    </cfRule>
    <cfRule type="expression" dxfId="8508" priority="5570" stopIfTrue="1">
      <formula>$R1085="C"</formula>
    </cfRule>
    <cfRule type="expression" dxfId="8507" priority="5571" stopIfTrue="1">
      <formula>$R1085="W"</formula>
    </cfRule>
  </conditionalFormatting>
  <conditionalFormatting sqref="B554">
    <cfRule type="expression" dxfId="8506" priority="5566" stopIfTrue="1">
      <formula>$R1089="A"</formula>
    </cfRule>
    <cfRule type="expression" dxfId="8505" priority="5567" stopIfTrue="1">
      <formula>$R1089="C"</formula>
    </cfRule>
    <cfRule type="expression" dxfId="8504" priority="5568" stopIfTrue="1">
      <formula>$R1089="W"</formula>
    </cfRule>
  </conditionalFormatting>
  <conditionalFormatting sqref="B556">
    <cfRule type="expression" dxfId="8503" priority="5563" stopIfTrue="1">
      <formula>$R1091="A"</formula>
    </cfRule>
    <cfRule type="expression" dxfId="8502" priority="5564" stopIfTrue="1">
      <formula>$R1091="C"</formula>
    </cfRule>
    <cfRule type="expression" dxfId="8501" priority="5565" stopIfTrue="1">
      <formula>$R1091="W"</formula>
    </cfRule>
  </conditionalFormatting>
  <conditionalFormatting sqref="B558:B561">
    <cfRule type="expression" dxfId="8500" priority="5560" stopIfTrue="1">
      <formula>$R1093="A"</formula>
    </cfRule>
    <cfRule type="expression" dxfId="8499" priority="5561" stopIfTrue="1">
      <formula>$R1093="C"</formula>
    </cfRule>
    <cfRule type="expression" dxfId="8498" priority="5562" stopIfTrue="1">
      <formula>$R1093="W"</formula>
    </cfRule>
  </conditionalFormatting>
  <conditionalFormatting sqref="B564:B566">
    <cfRule type="expression" dxfId="8497" priority="5557" stopIfTrue="1">
      <formula>$R1099="A"</formula>
    </cfRule>
    <cfRule type="expression" dxfId="8496" priority="5558" stopIfTrue="1">
      <formula>$R1099="C"</formula>
    </cfRule>
    <cfRule type="expression" dxfId="8495" priority="5559" stopIfTrue="1">
      <formula>$R1099="W"</formula>
    </cfRule>
  </conditionalFormatting>
  <conditionalFormatting sqref="B568:B572">
    <cfRule type="expression" dxfId="8494" priority="5554" stopIfTrue="1">
      <formula>$R1103="A"</formula>
    </cfRule>
    <cfRule type="expression" dxfId="8493" priority="5555" stopIfTrue="1">
      <formula>$R1103="C"</formula>
    </cfRule>
    <cfRule type="expression" dxfId="8492" priority="5556" stopIfTrue="1">
      <formula>$R1103="W"</formula>
    </cfRule>
  </conditionalFormatting>
  <conditionalFormatting sqref="B574">
    <cfRule type="expression" dxfId="8491" priority="5551" stopIfTrue="1">
      <formula>$R1109="A"</formula>
    </cfRule>
    <cfRule type="expression" dxfId="8490" priority="5552" stopIfTrue="1">
      <formula>$R1109="C"</formula>
    </cfRule>
    <cfRule type="expression" dxfId="8489" priority="5553" stopIfTrue="1">
      <formula>$R1109="W"</formula>
    </cfRule>
  </conditionalFormatting>
  <conditionalFormatting sqref="B577">
    <cfRule type="expression" dxfId="8488" priority="5548" stopIfTrue="1">
      <formula>$R1112="A"</formula>
    </cfRule>
    <cfRule type="expression" dxfId="8487" priority="5549" stopIfTrue="1">
      <formula>$R1112="C"</formula>
    </cfRule>
    <cfRule type="expression" dxfId="8486" priority="5550" stopIfTrue="1">
      <formula>$R1112="W"</formula>
    </cfRule>
  </conditionalFormatting>
  <conditionalFormatting sqref="B581:B583">
    <cfRule type="expression" dxfId="8485" priority="5545" stopIfTrue="1">
      <formula>$R1116="A"</formula>
    </cfRule>
    <cfRule type="expression" dxfId="8484" priority="5546" stopIfTrue="1">
      <formula>$R1116="C"</formula>
    </cfRule>
    <cfRule type="expression" dxfId="8483" priority="5547" stopIfTrue="1">
      <formula>$R1116="W"</formula>
    </cfRule>
  </conditionalFormatting>
  <conditionalFormatting sqref="B586:B589">
    <cfRule type="expression" dxfId="8482" priority="5542" stopIfTrue="1">
      <formula>$R1121="A"</formula>
    </cfRule>
    <cfRule type="expression" dxfId="8481" priority="5543" stopIfTrue="1">
      <formula>$R1121="C"</formula>
    </cfRule>
    <cfRule type="expression" dxfId="8480" priority="5544" stopIfTrue="1">
      <formula>$R1121="W"</formula>
    </cfRule>
  </conditionalFormatting>
  <conditionalFormatting sqref="B591">
    <cfRule type="expression" dxfId="8479" priority="5539" stopIfTrue="1">
      <formula>$R1126="A"</formula>
    </cfRule>
    <cfRule type="expression" dxfId="8478" priority="5540" stopIfTrue="1">
      <formula>$R1126="C"</formula>
    </cfRule>
    <cfRule type="expression" dxfId="8477" priority="5541" stopIfTrue="1">
      <formula>$R1126="W"</formula>
    </cfRule>
  </conditionalFormatting>
  <conditionalFormatting sqref="B595">
    <cfRule type="expression" dxfId="8476" priority="5536" stopIfTrue="1">
      <formula>$R1130="A"</formula>
    </cfRule>
    <cfRule type="expression" dxfId="8475" priority="5537" stopIfTrue="1">
      <formula>$R1130="C"</formula>
    </cfRule>
    <cfRule type="expression" dxfId="8474" priority="5538" stopIfTrue="1">
      <formula>$R1130="W"</formula>
    </cfRule>
  </conditionalFormatting>
  <conditionalFormatting sqref="B597">
    <cfRule type="expression" dxfId="8473" priority="5533" stopIfTrue="1">
      <formula>$R1132="A"</formula>
    </cfRule>
    <cfRule type="expression" dxfId="8472" priority="5534" stopIfTrue="1">
      <formula>$R1132="C"</formula>
    </cfRule>
    <cfRule type="expression" dxfId="8471" priority="5535" stopIfTrue="1">
      <formula>$R1132="W"</formula>
    </cfRule>
  </conditionalFormatting>
  <conditionalFormatting sqref="B599">
    <cfRule type="expression" dxfId="8470" priority="5530" stopIfTrue="1">
      <formula>$R1134="A"</formula>
    </cfRule>
    <cfRule type="expression" dxfId="8469" priority="5531" stopIfTrue="1">
      <formula>$R1134="C"</formula>
    </cfRule>
    <cfRule type="expression" dxfId="8468" priority="5532" stopIfTrue="1">
      <formula>$R1134="W"</formula>
    </cfRule>
  </conditionalFormatting>
  <conditionalFormatting sqref="B603">
    <cfRule type="expression" dxfId="8467" priority="5527" stopIfTrue="1">
      <formula>$R1138="A"</formula>
    </cfRule>
    <cfRule type="expression" dxfId="8466" priority="5528" stopIfTrue="1">
      <formula>$R1138="C"</formula>
    </cfRule>
    <cfRule type="expression" dxfId="8465" priority="5529" stopIfTrue="1">
      <formula>$R1138="W"</formula>
    </cfRule>
  </conditionalFormatting>
  <conditionalFormatting sqref="B210:B216">
    <cfRule type="expression" dxfId="8464" priority="5524" stopIfTrue="1">
      <formula>$R745="A"</formula>
    </cfRule>
    <cfRule type="expression" dxfId="8463" priority="5525" stopIfTrue="1">
      <formula>$R745="C"</formula>
    </cfRule>
    <cfRule type="expression" dxfId="8462" priority="5526" stopIfTrue="1">
      <formula>$R745="W"</formula>
    </cfRule>
  </conditionalFormatting>
  <conditionalFormatting sqref="B522">
    <cfRule type="expression" dxfId="8461" priority="5521" stopIfTrue="1">
      <formula>$R1057="A"</formula>
    </cfRule>
    <cfRule type="expression" dxfId="8460" priority="5522" stopIfTrue="1">
      <formula>$R1057="C"</formula>
    </cfRule>
    <cfRule type="expression" dxfId="8459" priority="5523" stopIfTrue="1">
      <formula>$R1057="W"</formula>
    </cfRule>
  </conditionalFormatting>
  <conditionalFormatting sqref="B274:B276">
    <cfRule type="expression" dxfId="8458" priority="5518" stopIfTrue="1">
      <formula>$R801="A"</formula>
    </cfRule>
    <cfRule type="expression" dxfId="8457" priority="5519" stopIfTrue="1">
      <formula>$R801="C"</formula>
    </cfRule>
    <cfRule type="expression" dxfId="8456" priority="5520" stopIfTrue="1">
      <formula>$R801="W"</formula>
    </cfRule>
  </conditionalFormatting>
  <conditionalFormatting sqref="B274:B276">
    <cfRule type="expression" dxfId="8455" priority="5515" stopIfTrue="1">
      <formula>$R801="A"</formula>
    </cfRule>
    <cfRule type="expression" dxfId="8454" priority="5516" stopIfTrue="1">
      <formula>$R801="C"</formula>
    </cfRule>
    <cfRule type="expression" dxfId="8453" priority="5517" stopIfTrue="1">
      <formula>$R801="W"</formula>
    </cfRule>
  </conditionalFormatting>
  <conditionalFormatting sqref="B274:B276">
    <cfRule type="expression" dxfId="8452" priority="5512" stopIfTrue="1">
      <formula>$R809="A"</formula>
    </cfRule>
    <cfRule type="expression" dxfId="8451" priority="5513" stopIfTrue="1">
      <formula>$R809="C"</formula>
    </cfRule>
    <cfRule type="expression" dxfId="8450" priority="5514" stopIfTrue="1">
      <formula>$R809="W"</formula>
    </cfRule>
  </conditionalFormatting>
  <conditionalFormatting sqref="B153">
    <cfRule type="expression" dxfId="8449" priority="5509" stopIfTrue="1">
      <formula>$R688="A"</formula>
    </cfRule>
    <cfRule type="expression" dxfId="8448" priority="5510" stopIfTrue="1">
      <formula>$R688="C"</formula>
    </cfRule>
    <cfRule type="expression" dxfId="8447" priority="5511" stopIfTrue="1">
      <formula>$R688="W"</formula>
    </cfRule>
  </conditionalFormatting>
  <conditionalFormatting sqref="B459:B460">
    <cfRule type="expression" dxfId="8446" priority="5506" stopIfTrue="1">
      <formula>$R988="A"</formula>
    </cfRule>
    <cfRule type="expression" dxfId="8445" priority="5507" stopIfTrue="1">
      <formula>$R988="C"</formula>
    </cfRule>
    <cfRule type="expression" dxfId="8444" priority="5508" stopIfTrue="1">
      <formula>$R988="W"</formula>
    </cfRule>
  </conditionalFormatting>
  <conditionalFormatting sqref="B67">
    <cfRule type="expression" dxfId="8443" priority="5503" stopIfTrue="1">
      <formula>$R588="A"</formula>
    </cfRule>
    <cfRule type="expression" dxfId="8442" priority="5504" stopIfTrue="1">
      <formula>$R588="C"</formula>
    </cfRule>
    <cfRule type="expression" dxfId="8441" priority="5505" stopIfTrue="1">
      <formula>$R588="W"</formula>
    </cfRule>
  </conditionalFormatting>
  <conditionalFormatting sqref="B67">
    <cfRule type="expression" dxfId="8440" priority="5500" stopIfTrue="1">
      <formula>$R602="A"</formula>
    </cfRule>
    <cfRule type="expression" dxfId="8439" priority="5501" stopIfTrue="1">
      <formula>$R602="C"</formula>
    </cfRule>
    <cfRule type="expression" dxfId="8438" priority="5502" stopIfTrue="1">
      <formula>$R602="W"</formula>
    </cfRule>
  </conditionalFormatting>
  <conditionalFormatting sqref="B240">
    <cfRule type="expression" dxfId="8437" priority="5497" stopIfTrue="1">
      <formula>$R761="A"</formula>
    </cfRule>
    <cfRule type="expression" dxfId="8436" priority="5498" stopIfTrue="1">
      <formula>$R761="C"</formula>
    </cfRule>
    <cfRule type="expression" dxfId="8435" priority="5499" stopIfTrue="1">
      <formula>$R761="W"</formula>
    </cfRule>
  </conditionalFormatting>
  <conditionalFormatting sqref="B240">
    <cfRule type="expression" dxfId="8434" priority="5494" stopIfTrue="1">
      <formula>$R760="A"</formula>
    </cfRule>
    <cfRule type="expression" dxfId="8433" priority="5495" stopIfTrue="1">
      <formula>$R760="C"</formula>
    </cfRule>
    <cfRule type="expression" dxfId="8432" priority="5496" stopIfTrue="1">
      <formula>$R760="W"</formula>
    </cfRule>
  </conditionalFormatting>
  <conditionalFormatting sqref="B240">
    <cfRule type="expression" dxfId="8431" priority="5491" stopIfTrue="1">
      <formula>$R759="A"</formula>
    </cfRule>
    <cfRule type="expression" dxfId="8430" priority="5492" stopIfTrue="1">
      <formula>$R759="C"</formula>
    </cfRule>
    <cfRule type="expression" dxfId="8429" priority="5493" stopIfTrue="1">
      <formula>$R759="W"</formula>
    </cfRule>
  </conditionalFormatting>
  <conditionalFormatting sqref="B240">
    <cfRule type="expression" dxfId="8428" priority="5488" stopIfTrue="1">
      <formula>$R762="A"</formula>
    </cfRule>
    <cfRule type="expression" dxfId="8427" priority="5489" stopIfTrue="1">
      <formula>$R762="C"</formula>
    </cfRule>
    <cfRule type="expression" dxfId="8426" priority="5490" stopIfTrue="1">
      <formula>$R762="W"</formula>
    </cfRule>
  </conditionalFormatting>
  <conditionalFormatting sqref="B240">
    <cfRule type="expression" dxfId="8425" priority="5485" stopIfTrue="1">
      <formula>$R775="A"</formula>
    </cfRule>
    <cfRule type="expression" dxfId="8424" priority="5486" stopIfTrue="1">
      <formula>$R775="C"</formula>
    </cfRule>
    <cfRule type="expression" dxfId="8423" priority="5487" stopIfTrue="1">
      <formula>$R775="W"</formula>
    </cfRule>
  </conditionalFormatting>
  <conditionalFormatting sqref="E123">
    <cfRule type="expression" dxfId="8422" priority="5482" stopIfTrue="1">
      <formula>$R658="A"</formula>
    </cfRule>
    <cfRule type="expression" dxfId="8421" priority="5483" stopIfTrue="1">
      <formula>$R658="C"</formula>
    </cfRule>
    <cfRule type="expression" dxfId="8420" priority="5484" stopIfTrue="1">
      <formula>$R658="W"</formula>
    </cfRule>
  </conditionalFormatting>
  <conditionalFormatting sqref="E125:E126">
    <cfRule type="expression" dxfId="8419" priority="5479" stopIfTrue="1">
      <formula>$R660="A"</formula>
    </cfRule>
    <cfRule type="expression" dxfId="8418" priority="5480" stopIfTrue="1">
      <formula>$R660="C"</formula>
    </cfRule>
    <cfRule type="expression" dxfId="8417" priority="5481" stopIfTrue="1">
      <formula>$R660="W"</formula>
    </cfRule>
  </conditionalFormatting>
  <conditionalFormatting sqref="E131">
    <cfRule type="expression" dxfId="8416" priority="5476" stopIfTrue="1">
      <formula>$R666="A"</formula>
    </cfRule>
    <cfRule type="expression" dxfId="8415" priority="5477" stopIfTrue="1">
      <formula>$R666="C"</formula>
    </cfRule>
    <cfRule type="expression" dxfId="8414" priority="5478" stopIfTrue="1">
      <formula>$R666="W"</formula>
    </cfRule>
  </conditionalFormatting>
  <conditionalFormatting sqref="E137">
    <cfRule type="expression" dxfId="8413" priority="5473" stopIfTrue="1">
      <formula>$R672="A"</formula>
    </cfRule>
    <cfRule type="expression" dxfId="8412" priority="5474" stopIfTrue="1">
      <formula>$R672="C"</formula>
    </cfRule>
    <cfRule type="expression" dxfId="8411" priority="5475" stopIfTrue="1">
      <formula>$R672="W"</formula>
    </cfRule>
  </conditionalFormatting>
  <conditionalFormatting sqref="E144:E145">
    <cfRule type="expression" dxfId="8410" priority="5470" stopIfTrue="1">
      <formula>$R679="A"</formula>
    </cfRule>
    <cfRule type="expression" dxfId="8409" priority="5471" stopIfTrue="1">
      <formula>$R679="C"</formula>
    </cfRule>
    <cfRule type="expression" dxfId="8408" priority="5472" stopIfTrue="1">
      <formula>$R679="W"</formula>
    </cfRule>
  </conditionalFormatting>
  <conditionalFormatting sqref="E156">
    <cfRule type="expression" dxfId="8407" priority="5467" stopIfTrue="1">
      <formula>$R691="A"</formula>
    </cfRule>
    <cfRule type="expression" dxfId="8406" priority="5468" stopIfTrue="1">
      <formula>$R691="C"</formula>
    </cfRule>
    <cfRule type="expression" dxfId="8405" priority="5469" stopIfTrue="1">
      <formula>$R691="W"</formula>
    </cfRule>
  </conditionalFormatting>
  <conditionalFormatting sqref="E594">
    <cfRule type="expression" dxfId="8404" priority="5464" stopIfTrue="1">
      <formula>$R1129="A"</formula>
    </cfRule>
    <cfRule type="expression" dxfId="8403" priority="5465" stopIfTrue="1">
      <formula>$R1129="C"</formula>
    </cfRule>
    <cfRule type="expression" dxfId="8402" priority="5466" stopIfTrue="1">
      <formula>$R1129="W"</formula>
    </cfRule>
  </conditionalFormatting>
  <conditionalFormatting sqref="E600">
    <cfRule type="expression" dxfId="8401" priority="5461" stopIfTrue="1">
      <formula>$R1135="A"</formula>
    </cfRule>
    <cfRule type="expression" dxfId="8400" priority="5462" stopIfTrue="1">
      <formula>$R1135="C"</formula>
    </cfRule>
    <cfRule type="expression" dxfId="8399" priority="5463" stopIfTrue="1">
      <formula>$R1135="W"</formula>
    </cfRule>
  </conditionalFormatting>
  <conditionalFormatting sqref="E602">
    <cfRule type="expression" dxfId="8398" priority="5458" stopIfTrue="1">
      <formula>$R1137="A"</formula>
    </cfRule>
    <cfRule type="expression" dxfId="8397" priority="5459" stopIfTrue="1">
      <formula>$R1137="C"</formula>
    </cfRule>
    <cfRule type="expression" dxfId="8396" priority="5460" stopIfTrue="1">
      <formula>$R1137="W"</formula>
    </cfRule>
  </conditionalFormatting>
  <conditionalFormatting sqref="E604">
    <cfRule type="expression" dxfId="8395" priority="5455" stopIfTrue="1">
      <formula>$R1139="A"</formula>
    </cfRule>
    <cfRule type="expression" dxfId="8394" priority="5456" stopIfTrue="1">
      <formula>$R1139="C"</formula>
    </cfRule>
    <cfRule type="expression" dxfId="8393" priority="5457" stopIfTrue="1">
      <formula>$R1139="W"</formula>
    </cfRule>
  </conditionalFormatting>
  <conditionalFormatting sqref="D173">
    <cfRule type="expression" dxfId="8392" priority="5452" stopIfTrue="1">
      <formula>$R708="A"</formula>
    </cfRule>
    <cfRule type="expression" dxfId="8391" priority="5453" stopIfTrue="1">
      <formula>$R708="C"</formula>
    </cfRule>
    <cfRule type="expression" dxfId="8390" priority="5454" stopIfTrue="1">
      <formula>$R708="W"</formula>
    </cfRule>
  </conditionalFormatting>
  <conditionalFormatting sqref="D177">
    <cfRule type="expression" dxfId="8389" priority="5449" stopIfTrue="1">
      <formula>$R712="A"</formula>
    </cfRule>
    <cfRule type="expression" dxfId="8388" priority="5450" stopIfTrue="1">
      <formula>$R712="C"</formula>
    </cfRule>
    <cfRule type="expression" dxfId="8387" priority="5451" stopIfTrue="1">
      <formula>$R712="W"</formula>
    </cfRule>
  </conditionalFormatting>
  <conditionalFormatting sqref="D233">
    <cfRule type="expression" dxfId="8386" priority="5446" stopIfTrue="1">
      <formula>$R768="A"</formula>
    </cfRule>
    <cfRule type="expression" dxfId="8385" priority="5447" stopIfTrue="1">
      <formula>$R768="C"</formula>
    </cfRule>
    <cfRule type="expression" dxfId="8384" priority="5448" stopIfTrue="1">
      <formula>$R768="W"</formula>
    </cfRule>
  </conditionalFormatting>
  <conditionalFormatting sqref="D316">
    <cfRule type="expression" dxfId="8383" priority="5443" stopIfTrue="1">
      <formula>$R851="A"</formula>
    </cfRule>
    <cfRule type="expression" dxfId="8382" priority="5444" stopIfTrue="1">
      <formula>$R851="C"</formula>
    </cfRule>
    <cfRule type="expression" dxfId="8381" priority="5445" stopIfTrue="1">
      <formula>$R851="W"</formula>
    </cfRule>
  </conditionalFormatting>
  <conditionalFormatting sqref="D322:D323">
    <cfRule type="expression" dxfId="8380" priority="5440" stopIfTrue="1">
      <formula>$R857="A"</formula>
    </cfRule>
    <cfRule type="expression" dxfId="8379" priority="5441" stopIfTrue="1">
      <formula>$R857="C"</formula>
    </cfRule>
    <cfRule type="expression" dxfId="8378" priority="5442" stopIfTrue="1">
      <formula>$R857="W"</formula>
    </cfRule>
  </conditionalFormatting>
  <conditionalFormatting sqref="D333">
    <cfRule type="expression" dxfId="8377" priority="5437" stopIfTrue="1">
      <formula>$R868="A"</formula>
    </cfRule>
    <cfRule type="expression" dxfId="8376" priority="5438" stopIfTrue="1">
      <formula>$R868="C"</formula>
    </cfRule>
    <cfRule type="expression" dxfId="8375" priority="5439" stopIfTrue="1">
      <formula>$R868="W"</formula>
    </cfRule>
  </conditionalFormatting>
  <conditionalFormatting sqref="D335">
    <cfRule type="expression" dxfId="8374" priority="5434" stopIfTrue="1">
      <formula>$R870="A"</formula>
    </cfRule>
    <cfRule type="expression" dxfId="8373" priority="5435" stopIfTrue="1">
      <formula>$R870="C"</formula>
    </cfRule>
    <cfRule type="expression" dxfId="8372" priority="5436" stopIfTrue="1">
      <formula>$R870="W"</formula>
    </cfRule>
  </conditionalFormatting>
  <conditionalFormatting sqref="D337">
    <cfRule type="expression" dxfId="8371" priority="5431" stopIfTrue="1">
      <formula>$R872="A"</formula>
    </cfRule>
    <cfRule type="expression" dxfId="8370" priority="5432" stopIfTrue="1">
      <formula>$R872="C"</formula>
    </cfRule>
    <cfRule type="expression" dxfId="8369" priority="5433" stopIfTrue="1">
      <formula>$R872="W"</formula>
    </cfRule>
  </conditionalFormatting>
  <conditionalFormatting sqref="D342:D343">
    <cfRule type="expression" dxfId="8368" priority="5428" stopIfTrue="1">
      <formula>$R877="A"</formula>
    </cfRule>
    <cfRule type="expression" dxfId="8367" priority="5429" stopIfTrue="1">
      <formula>$R877="C"</formula>
    </cfRule>
    <cfRule type="expression" dxfId="8366" priority="5430" stopIfTrue="1">
      <formula>$R877="W"</formula>
    </cfRule>
  </conditionalFormatting>
  <conditionalFormatting sqref="D346:D347">
    <cfRule type="expression" dxfId="8365" priority="5425" stopIfTrue="1">
      <formula>$R881="A"</formula>
    </cfRule>
    <cfRule type="expression" dxfId="8364" priority="5426" stopIfTrue="1">
      <formula>$R881="C"</formula>
    </cfRule>
    <cfRule type="expression" dxfId="8363" priority="5427" stopIfTrue="1">
      <formula>$R881="W"</formula>
    </cfRule>
  </conditionalFormatting>
  <conditionalFormatting sqref="D349">
    <cfRule type="expression" dxfId="8362" priority="5422" stopIfTrue="1">
      <formula>$R884="A"</formula>
    </cfRule>
    <cfRule type="expression" dxfId="8361" priority="5423" stopIfTrue="1">
      <formula>$R884="C"</formula>
    </cfRule>
    <cfRule type="expression" dxfId="8360" priority="5424" stopIfTrue="1">
      <formula>$R884="W"</formula>
    </cfRule>
  </conditionalFormatting>
  <conditionalFormatting sqref="D352:D354">
    <cfRule type="expression" dxfId="8359" priority="5419" stopIfTrue="1">
      <formula>$R887="A"</formula>
    </cfRule>
    <cfRule type="expression" dxfId="8358" priority="5420" stopIfTrue="1">
      <formula>$R887="C"</formula>
    </cfRule>
    <cfRule type="expression" dxfId="8357" priority="5421" stopIfTrue="1">
      <formula>$R887="W"</formula>
    </cfRule>
  </conditionalFormatting>
  <conditionalFormatting sqref="D357:D358">
    <cfRule type="expression" dxfId="8356" priority="5416" stopIfTrue="1">
      <formula>$R892="A"</formula>
    </cfRule>
    <cfRule type="expression" dxfId="8355" priority="5417" stopIfTrue="1">
      <formula>$R892="C"</formula>
    </cfRule>
    <cfRule type="expression" dxfId="8354" priority="5418" stopIfTrue="1">
      <formula>$R892="W"</formula>
    </cfRule>
  </conditionalFormatting>
  <conditionalFormatting sqref="D370">
    <cfRule type="expression" dxfId="8353" priority="5413" stopIfTrue="1">
      <formula>$R905="A"</formula>
    </cfRule>
    <cfRule type="expression" dxfId="8352" priority="5414" stopIfTrue="1">
      <formula>$R905="C"</formula>
    </cfRule>
    <cfRule type="expression" dxfId="8351" priority="5415" stopIfTrue="1">
      <formula>$R905="W"</formula>
    </cfRule>
  </conditionalFormatting>
  <conditionalFormatting sqref="D374">
    <cfRule type="expression" dxfId="8350" priority="5410" stopIfTrue="1">
      <formula>$R909="A"</formula>
    </cfRule>
    <cfRule type="expression" dxfId="8349" priority="5411" stopIfTrue="1">
      <formula>$R909="C"</formula>
    </cfRule>
    <cfRule type="expression" dxfId="8348" priority="5412" stopIfTrue="1">
      <formula>$R909="W"</formula>
    </cfRule>
  </conditionalFormatting>
  <conditionalFormatting sqref="D382:D385">
    <cfRule type="expression" dxfId="8347" priority="5407" stopIfTrue="1">
      <formula>$R917="A"</formula>
    </cfRule>
    <cfRule type="expression" dxfId="8346" priority="5408" stopIfTrue="1">
      <formula>$R917="C"</formula>
    </cfRule>
    <cfRule type="expression" dxfId="8345" priority="5409" stopIfTrue="1">
      <formula>$R917="W"</formula>
    </cfRule>
  </conditionalFormatting>
  <conditionalFormatting sqref="D426">
    <cfRule type="expression" dxfId="8344" priority="5404" stopIfTrue="1">
      <formula>$R961="A"</formula>
    </cfRule>
    <cfRule type="expression" dxfId="8343" priority="5405" stopIfTrue="1">
      <formula>$R961="C"</formula>
    </cfRule>
    <cfRule type="expression" dxfId="8342" priority="5406" stopIfTrue="1">
      <formula>$R961="W"</formula>
    </cfRule>
  </conditionalFormatting>
  <conditionalFormatting sqref="D436">
    <cfRule type="expression" dxfId="8341" priority="5401" stopIfTrue="1">
      <formula>$R971="A"</formula>
    </cfRule>
    <cfRule type="expression" dxfId="8340" priority="5402" stopIfTrue="1">
      <formula>$R971="C"</formula>
    </cfRule>
    <cfRule type="expression" dxfId="8339" priority="5403" stopIfTrue="1">
      <formula>$R971="W"</formula>
    </cfRule>
  </conditionalFormatting>
  <conditionalFormatting sqref="D479">
    <cfRule type="expression" dxfId="8338" priority="5398" stopIfTrue="1">
      <formula>$R1014="A"</formula>
    </cfRule>
    <cfRule type="expression" dxfId="8337" priority="5399" stopIfTrue="1">
      <formula>$R1014="C"</formula>
    </cfRule>
    <cfRule type="expression" dxfId="8336" priority="5400" stopIfTrue="1">
      <formula>$R1014="W"</formula>
    </cfRule>
  </conditionalFormatting>
  <conditionalFormatting sqref="D481">
    <cfRule type="expression" dxfId="8335" priority="5395" stopIfTrue="1">
      <formula>$R1016="A"</formula>
    </cfRule>
    <cfRule type="expression" dxfId="8334" priority="5396" stopIfTrue="1">
      <formula>$R1016="C"</formula>
    </cfRule>
    <cfRule type="expression" dxfId="8333" priority="5397" stopIfTrue="1">
      <formula>$R1016="W"</formula>
    </cfRule>
  </conditionalFormatting>
  <conditionalFormatting sqref="D515:D516">
    <cfRule type="expression" dxfId="8332" priority="5392" stopIfTrue="1">
      <formula>$R1050="A"</formula>
    </cfRule>
    <cfRule type="expression" dxfId="8331" priority="5393" stopIfTrue="1">
      <formula>$R1050="C"</formula>
    </cfRule>
    <cfRule type="expression" dxfId="8330" priority="5394" stopIfTrue="1">
      <formula>$R1050="W"</formula>
    </cfRule>
  </conditionalFormatting>
  <conditionalFormatting sqref="D530">
    <cfRule type="expression" dxfId="8329" priority="5389" stopIfTrue="1">
      <formula>$R1065="A"</formula>
    </cfRule>
    <cfRule type="expression" dxfId="8328" priority="5390" stopIfTrue="1">
      <formula>$R1065="C"</formula>
    </cfRule>
    <cfRule type="expression" dxfId="8327" priority="5391" stopIfTrue="1">
      <formula>$R1065="W"</formula>
    </cfRule>
  </conditionalFormatting>
  <conditionalFormatting sqref="D537">
    <cfRule type="expression" dxfId="8326" priority="5386" stopIfTrue="1">
      <formula>$R1072="A"</formula>
    </cfRule>
    <cfRule type="expression" dxfId="8325" priority="5387" stopIfTrue="1">
      <formula>$R1072="C"</formula>
    </cfRule>
    <cfRule type="expression" dxfId="8324" priority="5388" stopIfTrue="1">
      <formula>$R1072="W"</formula>
    </cfRule>
  </conditionalFormatting>
  <conditionalFormatting sqref="D553">
    <cfRule type="expression" dxfId="8323" priority="5383" stopIfTrue="1">
      <formula>$R1088="A"</formula>
    </cfRule>
    <cfRule type="expression" dxfId="8322" priority="5384" stopIfTrue="1">
      <formula>$R1088="C"</formula>
    </cfRule>
    <cfRule type="expression" dxfId="8321" priority="5385" stopIfTrue="1">
      <formula>$R1088="W"</formula>
    </cfRule>
  </conditionalFormatting>
  <conditionalFormatting sqref="D579">
    <cfRule type="expression" dxfId="8320" priority="5380" stopIfTrue="1">
      <formula>$R1114="A"</formula>
    </cfRule>
    <cfRule type="expression" dxfId="8319" priority="5381" stopIfTrue="1">
      <formula>$R1114="C"</formula>
    </cfRule>
    <cfRule type="expression" dxfId="8318" priority="5382" stopIfTrue="1">
      <formula>$R1114="W"</formula>
    </cfRule>
  </conditionalFormatting>
  <conditionalFormatting sqref="D584">
    <cfRule type="expression" dxfId="8317" priority="5377" stopIfTrue="1">
      <formula>$R1119="A"</formula>
    </cfRule>
    <cfRule type="expression" dxfId="8316" priority="5378" stopIfTrue="1">
      <formula>$R1119="C"</formula>
    </cfRule>
    <cfRule type="expression" dxfId="8315" priority="5379" stopIfTrue="1">
      <formula>$R1119="W"</formula>
    </cfRule>
  </conditionalFormatting>
  <conditionalFormatting sqref="C127">
    <cfRule type="expression" dxfId="8314" priority="5374" stopIfTrue="1">
      <formula>$R662="A"</formula>
    </cfRule>
    <cfRule type="expression" dxfId="8313" priority="5375" stopIfTrue="1">
      <formula>$R662="C"</formula>
    </cfRule>
    <cfRule type="expression" dxfId="8312" priority="5376" stopIfTrue="1">
      <formula>$R662="W"</formula>
    </cfRule>
  </conditionalFormatting>
  <conditionalFormatting sqref="C138:C139">
    <cfRule type="expression" dxfId="8311" priority="5371" stopIfTrue="1">
      <formula>$R673="A"</formula>
    </cfRule>
    <cfRule type="expression" dxfId="8310" priority="5372" stopIfTrue="1">
      <formula>$R673="C"</formula>
    </cfRule>
    <cfRule type="expression" dxfId="8309" priority="5373" stopIfTrue="1">
      <formula>$R673="W"</formula>
    </cfRule>
  </conditionalFormatting>
  <conditionalFormatting sqref="C141:C142">
    <cfRule type="expression" dxfId="8308" priority="5368" stopIfTrue="1">
      <formula>$R676="A"</formula>
    </cfRule>
    <cfRule type="expression" dxfId="8307" priority="5369" stopIfTrue="1">
      <formula>$R676="C"</formula>
    </cfRule>
    <cfRule type="expression" dxfId="8306" priority="5370" stopIfTrue="1">
      <formula>$R676="W"</formula>
    </cfRule>
  </conditionalFormatting>
  <conditionalFormatting sqref="C152">
    <cfRule type="expression" dxfId="8305" priority="5365" stopIfTrue="1">
      <formula>$R687="A"</formula>
    </cfRule>
    <cfRule type="expression" dxfId="8304" priority="5366" stopIfTrue="1">
      <formula>$R687="C"</formula>
    </cfRule>
    <cfRule type="expression" dxfId="8303" priority="5367" stopIfTrue="1">
      <formula>$R687="W"</formula>
    </cfRule>
  </conditionalFormatting>
  <conditionalFormatting sqref="C158">
    <cfRule type="expression" dxfId="8302" priority="5362" stopIfTrue="1">
      <formula>$R693="A"</formula>
    </cfRule>
    <cfRule type="expression" dxfId="8301" priority="5363" stopIfTrue="1">
      <formula>$R693="C"</formula>
    </cfRule>
    <cfRule type="expression" dxfId="8300" priority="5364" stopIfTrue="1">
      <formula>$R693="W"</formula>
    </cfRule>
  </conditionalFormatting>
  <conditionalFormatting sqref="C162">
    <cfRule type="expression" dxfId="8299" priority="5359" stopIfTrue="1">
      <formula>$R697="A"</formula>
    </cfRule>
    <cfRule type="expression" dxfId="8298" priority="5360" stopIfTrue="1">
      <formula>$R697="C"</formula>
    </cfRule>
    <cfRule type="expression" dxfId="8297" priority="5361" stopIfTrue="1">
      <formula>$R697="W"</formula>
    </cfRule>
  </conditionalFormatting>
  <conditionalFormatting sqref="C165">
    <cfRule type="expression" dxfId="8296" priority="5356" stopIfTrue="1">
      <formula>$R700="A"</formula>
    </cfRule>
    <cfRule type="expression" dxfId="8295" priority="5357" stopIfTrue="1">
      <formula>$R700="C"</formula>
    </cfRule>
    <cfRule type="expression" dxfId="8294" priority="5358" stopIfTrue="1">
      <formula>$R700="W"</formula>
    </cfRule>
  </conditionalFormatting>
  <conditionalFormatting sqref="C167">
    <cfRule type="expression" dxfId="8293" priority="5353" stopIfTrue="1">
      <formula>$R702="A"</formula>
    </cfRule>
    <cfRule type="expression" dxfId="8292" priority="5354" stopIfTrue="1">
      <formula>$R702="C"</formula>
    </cfRule>
    <cfRule type="expression" dxfId="8291" priority="5355" stopIfTrue="1">
      <formula>$R702="W"</formula>
    </cfRule>
  </conditionalFormatting>
  <conditionalFormatting sqref="C171:C172">
    <cfRule type="expression" dxfId="8290" priority="5350" stopIfTrue="1">
      <formula>$R706="A"</formula>
    </cfRule>
    <cfRule type="expression" dxfId="8289" priority="5351" stopIfTrue="1">
      <formula>$R706="C"</formula>
    </cfRule>
    <cfRule type="expression" dxfId="8288" priority="5352" stopIfTrue="1">
      <formula>$R706="W"</formula>
    </cfRule>
  </conditionalFormatting>
  <conditionalFormatting sqref="C180:C183">
    <cfRule type="expression" dxfId="8287" priority="5347" stopIfTrue="1">
      <formula>$R715="A"</formula>
    </cfRule>
    <cfRule type="expression" dxfId="8286" priority="5348" stopIfTrue="1">
      <formula>$R715="C"</formula>
    </cfRule>
    <cfRule type="expression" dxfId="8285" priority="5349" stopIfTrue="1">
      <formula>$R715="W"</formula>
    </cfRule>
  </conditionalFormatting>
  <conditionalFormatting sqref="C187">
    <cfRule type="expression" dxfId="8284" priority="5344" stopIfTrue="1">
      <formula>$R722="A"</formula>
    </cfRule>
    <cfRule type="expression" dxfId="8283" priority="5345" stopIfTrue="1">
      <formula>$R722="C"</formula>
    </cfRule>
    <cfRule type="expression" dxfId="8282" priority="5346" stopIfTrue="1">
      <formula>$R722="W"</formula>
    </cfRule>
  </conditionalFormatting>
  <conditionalFormatting sqref="C200">
    <cfRule type="expression" dxfId="8281" priority="5341" stopIfTrue="1">
      <formula>$R735="A"</formula>
    </cfRule>
    <cfRule type="expression" dxfId="8280" priority="5342" stopIfTrue="1">
      <formula>$R735="C"</formula>
    </cfRule>
    <cfRule type="expression" dxfId="8279" priority="5343" stopIfTrue="1">
      <formula>$R735="W"</formula>
    </cfRule>
  </conditionalFormatting>
  <conditionalFormatting sqref="C209">
    <cfRule type="expression" dxfId="8278" priority="5338" stopIfTrue="1">
      <formula>$R744="A"</formula>
    </cfRule>
    <cfRule type="expression" dxfId="8277" priority="5339" stopIfTrue="1">
      <formula>$R744="C"</formula>
    </cfRule>
    <cfRule type="expression" dxfId="8276" priority="5340" stopIfTrue="1">
      <formula>$R744="W"</formula>
    </cfRule>
  </conditionalFormatting>
  <conditionalFormatting sqref="C222">
    <cfRule type="expression" dxfId="8275" priority="5335" stopIfTrue="1">
      <formula>$R757="A"</formula>
    </cfRule>
    <cfRule type="expression" dxfId="8274" priority="5336" stopIfTrue="1">
      <formula>$R757="C"</formula>
    </cfRule>
    <cfRule type="expression" dxfId="8273" priority="5337" stopIfTrue="1">
      <formula>$R757="W"</formula>
    </cfRule>
  </conditionalFormatting>
  <conditionalFormatting sqref="C227:C232">
    <cfRule type="expression" dxfId="8272" priority="5332" stopIfTrue="1">
      <formula>$R762="A"</formula>
    </cfRule>
    <cfRule type="expression" dxfId="8271" priority="5333" stopIfTrue="1">
      <formula>$R762="C"</formula>
    </cfRule>
    <cfRule type="expression" dxfId="8270" priority="5334" stopIfTrue="1">
      <formula>$R762="W"</formula>
    </cfRule>
  </conditionalFormatting>
  <conditionalFormatting sqref="C234:C239">
    <cfRule type="expression" dxfId="8269" priority="5329" stopIfTrue="1">
      <formula>$R769="A"</formula>
    </cfRule>
    <cfRule type="expression" dxfId="8268" priority="5330" stopIfTrue="1">
      <formula>$R769="C"</formula>
    </cfRule>
    <cfRule type="expression" dxfId="8267" priority="5331" stopIfTrue="1">
      <formula>$R769="W"</formula>
    </cfRule>
  </conditionalFormatting>
  <conditionalFormatting sqref="C241:C255">
    <cfRule type="expression" dxfId="8266" priority="5326" stopIfTrue="1">
      <formula>$R776="A"</formula>
    </cfRule>
    <cfRule type="expression" dxfId="8265" priority="5327" stopIfTrue="1">
      <formula>$R776="C"</formula>
    </cfRule>
    <cfRule type="expression" dxfId="8264" priority="5328" stopIfTrue="1">
      <formula>$R776="W"</formula>
    </cfRule>
  </conditionalFormatting>
  <conditionalFormatting sqref="C257:C259">
    <cfRule type="expression" dxfId="8263" priority="5323" stopIfTrue="1">
      <formula>$R792="A"</formula>
    </cfRule>
    <cfRule type="expression" dxfId="8262" priority="5324" stopIfTrue="1">
      <formula>$R792="C"</formula>
    </cfRule>
    <cfRule type="expression" dxfId="8261" priority="5325" stopIfTrue="1">
      <formula>$R792="W"</formula>
    </cfRule>
  </conditionalFormatting>
  <conditionalFormatting sqref="C261:C262">
    <cfRule type="expression" dxfId="8260" priority="5320" stopIfTrue="1">
      <formula>$R796="A"</formula>
    </cfRule>
    <cfRule type="expression" dxfId="8259" priority="5321" stopIfTrue="1">
      <formula>$R796="C"</formula>
    </cfRule>
    <cfRule type="expression" dxfId="8258" priority="5322" stopIfTrue="1">
      <formula>$R796="W"</formula>
    </cfRule>
  </conditionalFormatting>
  <conditionalFormatting sqref="C265">
    <cfRule type="expression" dxfId="8257" priority="5317" stopIfTrue="1">
      <formula>$R800="A"</formula>
    </cfRule>
    <cfRule type="expression" dxfId="8256" priority="5318" stopIfTrue="1">
      <formula>$R800="C"</formula>
    </cfRule>
    <cfRule type="expression" dxfId="8255" priority="5319" stopIfTrue="1">
      <formula>$R800="W"</formula>
    </cfRule>
  </conditionalFormatting>
  <conditionalFormatting sqref="C268">
    <cfRule type="expression" dxfId="8254" priority="5314" stopIfTrue="1">
      <formula>$R803="A"</formula>
    </cfRule>
    <cfRule type="expression" dxfId="8253" priority="5315" stopIfTrue="1">
      <formula>$R803="C"</formula>
    </cfRule>
    <cfRule type="expression" dxfId="8252" priority="5316" stopIfTrue="1">
      <formula>$R803="W"</formula>
    </cfRule>
  </conditionalFormatting>
  <conditionalFormatting sqref="C270:C272">
    <cfRule type="expression" dxfId="8251" priority="5311" stopIfTrue="1">
      <formula>$R805="A"</formula>
    </cfRule>
    <cfRule type="expression" dxfId="8250" priority="5312" stopIfTrue="1">
      <formula>$R805="C"</formula>
    </cfRule>
    <cfRule type="expression" dxfId="8249" priority="5313" stopIfTrue="1">
      <formula>$R805="W"</formula>
    </cfRule>
  </conditionalFormatting>
  <conditionalFormatting sqref="C277">
    <cfRule type="expression" dxfId="8248" priority="5308" stopIfTrue="1">
      <formula>$R812="A"</formula>
    </cfRule>
    <cfRule type="expression" dxfId="8247" priority="5309" stopIfTrue="1">
      <formula>$R812="C"</formula>
    </cfRule>
    <cfRule type="expression" dxfId="8246" priority="5310" stopIfTrue="1">
      <formula>$R812="W"</formula>
    </cfRule>
  </conditionalFormatting>
  <conditionalFormatting sqref="C284">
    <cfRule type="expression" dxfId="8245" priority="5305" stopIfTrue="1">
      <formula>$R819="A"</formula>
    </cfRule>
    <cfRule type="expression" dxfId="8244" priority="5306" stopIfTrue="1">
      <formula>$R819="C"</formula>
    </cfRule>
    <cfRule type="expression" dxfId="8243" priority="5307" stopIfTrue="1">
      <formula>$R819="W"</formula>
    </cfRule>
  </conditionalFormatting>
  <conditionalFormatting sqref="C288:C289">
    <cfRule type="expression" dxfId="8242" priority="5302" stopIfTrue="1">
      <formula>$R823="A"</formula>
    </cfRule>
    <cfRule type="expression" dxfId="8241" priority="5303" stopIfTrue="1">
      <formula>$R823="C"</formula>
    </cfRule>
    <cfRule type="expression" dxfId="8240" priority="5304" stopIfTrue="1">
      <formula>$R823="W"</formula>
    </cfRule>
  </conditionalFormatting>
  <conditionalFormatting sqref="C291">
    <cfRule type="expression" dxfId="8239" priority="5299" stopIfTrue="1">
      <formula>$R826="A"</formula>
    </cfRule>
    <cfRule type="expression" dxfId="8238" priority="5300" stopIfTrue="1">
      <formula>$R826="C"</formula>
    </cfRule>
    <cfRule type="expression" dxfId="8237" priority="5301" stopIfTrue="1">
      <formula>$R826="W"</formula>
    </cfRule>
  </conditionalFormatting>
  <conditionalFormatting sqref="C295:C299">
    <cfRule type="expression" dxfId="8236" priority="5296" stopIfTrue="1">
      <formula>$R830="A"</formula>
    </cfRule>
    <cfRule type="expression" dxfId="8235" priority="5297" stopIfTrue="1">
      <formula>$R830="C"</formula>
    </cfRule>
    <cfRule type="expression" dxfId="8234" priority="5298" stopIfTrue="1">
      <formula>$R830="W"</formula>
    </cfRule>
  </conditionalFormatting>
  <conditionalFormatting sqref="C301">
    <cfRule type="expression" dxfId="8233" priority="5293" stopIfTrue="1">
      <formula>$R836="A"</formula>
    </cfRule>
    <cfRule type="expression" dxfId="8232" priority="5294" stopIfTrue="1">
      <formula>$R836="C"</formula>
    </cfRule>
    <cfRule type="expression" dxfId="8231" priority="5295" stopIfTrue="1">
      <formula>$R836="W"</formula>
    </cfRule>
  </conditionalFormatting>
  <conditionalFormatting sqref="C303">
    <cfRule type="expression" dxfId="8230" priority="5290" stopIfTrue="1">
      <formula>$R838="A"</formula>
    </cfRule>
    <cfRule type="expression" dxfId="8229" priority="5291" stopIfTrue="1">
      <formula>$R838="C"</formula>
    </cfRule>
    <cfRule type="expression" dxfId="8228" priority="5292" stopIfTrue="1">
      <formula>$R838="W"</formula>
    </cfRule>
  </conditionalFormatting>
  <conditionalFormatting sqref="C305:C306">
    <cfRule type="expression" dxfId="8227" priority="5287" stopIfTrue="1">
      <formula>$R840="A"</formula>
    </cfRule>
    <cfRule type="expression" dxfId="8226" priority="5288" stopIfTrue="1">
      <formula>$R840="C"</formula>
    </cfRule>
    <cfRule type="expression" dxfId="8225" priority="5289" stopIfTrue="1">
      <formula>$R840="W"</formula>
    </cfRule>
  </conditionalFormatting>
  <conditionalFormatting sqref="C309">
    <cfRule type="expression" dxfId="8224" priority="5284" stopIfTrue="1">
      <formula>$R844="A"</formula>
    </cfRule>
    <cfRule type="expression" dxfId="8223" priority="5285" stopIfTrue="1">
      <formula>$R844="C"</formula>
    </cfRule>
    <cfRule type="expression" dxfId="8222" priority="5286" stopIfTrue="1">
      <formula>$R844="W"</formula>
    </cfRule>
  </conditionalFormatting>
  <conditionalFormatting sqref="C311">
    <cfRule type="expression" dxfId="8221" priority="5281" stopIfTrue="1">
      <formula>$R846="A"</formula>
    </cfRule>
    <cfRule type="expression" dxfId="8220" priority="5282" stopIfTrue="1">
      <formula>$R846="C"</formula>
    </cfRule>
    <cfRule type="expression" dxfId="8219" priority="5283" stopIfTrue="1">
      <formula>$R846="W"</formula>
    </cfRule>
  </conditionalFormatting>
  <conditionalFormatting sqref="C313">
    <cfRule type="expression" dxfId="8218" priority="5278" stopIfTrue="1">
      <formula>$R848="A"</formula>
    </cfRule>
    <cfRule type="expression" dxfId="8217" priority="5279" stopIfTrue="1">
      <formula>$R848="C"</formula>
    </cfRule>
    <cfRule type="expression" dxfId="8216" priority="5280" stopIfTrue="1">
      <formula>$R848="W"</formula>
    </cfRule>
  </conditionalFormatting>
  <conditionalFormatting sqref="C331">
    <cfRule type="expression" dxfId="8215" priority="5275" stopIfTrue="1">
      <formula>$R866="A"</formula>
    </cfRule>
    <cfRule type="expression" dxfId="8214" priority="5276" stopIfTrue="1">
      <formula>$R866="C"</formula>
    </cfRule>
    <cfRule type="expression" dxfId="8213" priority="5277" stopIfTrue="1">
      <formula>$R866="W"</formula>
    </cfRule>
  </conditionalFormatting>
  <conditionalFormatting sqref="C334">
    <cfRule type="expression" dxfId="8212" priority="5272" stopIfTrue="1">
      <formula>$R869="A"</formula>
    </cfRule>
    <cfRule type="expression" dxfId="8211" priority="5273" stopIfTrue="1">
      <formula>$R869="C"</formula>
    </cfRule>
    <cfRule type="expression" dxfId="8210" priority="5274" stopIfTrue="1">
      <formula>$R869="W"</formula>
    </cfRule>
  </conditionalFormatting>
  <conditionalFormatting sqref="C338:C339">
    <cfRule type="expression" dxfId="8209" priority="5269" stopIfTrue="1">
      <formula>$R873="A"</formula>
    </cfRule>
    <cfRule type="expression" dxfId="8208" priority="5270" stopIfTrue="1">
      <formula>$R873="C"</formula>
    </cfRule>
    <cfRule type="expression" dxfId="8207" priority="5271" stopIfTrue="1">
      <formula>$R873="W"</formula>
    </cfRule>
  </conditionalFormatting>
  <conditionalFormatting sqref="C345">
    <cfRule type="expression" dxfId="8206" priority="5266" stopIfTrue="1">
      <formula>$R880="A"</formula>
    </cfRule>
    <cfRule type="expression" dxfId="8205" priority="5267" stopIfTrue="1">
      <formula>$R880="C"</formula>
    </cfRule>
    <cfRule type="expression" dxfId="8204" priority="5268" stopIfTrue="1">
      <formula>$R880="W"</formula>
    </cfRule>
  </conditionalFormatting>
  <conditionalFormatting sqref="C350">
    <cfRule type="expression" dxfId="8203" priority="5263" stopIfTrue="1">
      <formula>$R885="A"</formula>
    </cfRule>
    <cfRule type="expression" dxfId="8202" priority="5264" stopIfTrue="1">
      <formula>$R885="C"</formula>
    </cfRule>
    <cfRule type="expression" dxfId="8201" priority="5265" stopIfTrue="1">
      <formula>$R885="W"</formula>
    </cfRule>
  </conditionalFormatting>
  <conditionalFormatting sqref="C371:C373">
    <cfRule type="expression" dxfId="8200" priority="5260" stopIfTrue="1">
      <formula>$R906="A"</formula>
    </cfRule>
    <cfRule type="expression" dxfId="8199" priority="5261" stopIfTrue="1">
      <formula>$R906="C"</formula>
    </cfRule>
    <cfRule type="expression" dxfId="8198" priority="5262" stopIfTrue="1">
      <formula>$R906="W"</formula>
    </cfRule>
  </conditionalFormatting>
  <conditionalFormatting sqref="C375">
    <cfRule type="expression" dxfId="8197" priority="5257" stopIfTrue="1">
      <formula>$R910="A"</formula>
    </cfRule>
    <cfRule type="expression" dxfId="8196" priority="5258" stopIfTrue="1">
      <formula>$R910="C"</formula>
    </cfRule>
    <cfRule type="expression" dxfId="8195" priority="5259" stopIfTrue="1">
      <formula>$R910="W"</formula>
    </cfRule>
  </conditionalFormatting>
  <conditionalFormatting sqref="C378:C379">
    <cfRule type="expression" dxfId="8194" priority="5254" stopIfTrue="1">
      <formula>$R913="A"</formula>
    </cfRule>
    <cfRule type="expression" dxfId="8193" priority="5255" stopIfTrue="1">
      <formula>$R913="C"</formula>
    </cfRule>
    <cfRule type="expression" dxfId="8192" priority="5256" stopIfTrue="1">
      <formula>$R913="W"</formula>
    </cfRule>
  </conditionalFormatting>
  <conditionalFormatting sqref="C381">
    <cfRule type="expression" dxfId="8191" priority="5251" stopIfTrue="1">
      <formula>$R916="A"</formula>
    </cfRule>
    <cfRule type="expression" dxfId="8190" priority="5252" stopIfTrue="1">
      <formula>$R916="C"</formula>
    </cfRule>
    <cfRule type="expression" dxfId="8189" priority="5253" stopIfTrue="1">
      <formula>$R916="W"</formula>
    </cfRule>
  </conditionalFormatting>
  <conditionalFormatting sqref="C386:C388">
    <cfRule type="expression" dxfId="8188" priority="5248" stopIfTrue="1">
      <formula>$R921="A"</formula>
    </cfRule>
    <cfRule type="expression" dxfId="8187" priority="5249" stopIfTrue="1">
      <formula>$R921="C"</formula>
    </cfRule>
    <cfRule type="expression" dxfId="8186" priority="5250" stopIfTrue="1">
      <formula>$R921="W"</formula>
    </cfRule>
  </conditionalFormatting>
  <conditionalFormatting sqref="C391:C394">
    <cfRule type="expression" dxfId="8185" priority="5245" stopIfTrue="1">
      <formula>$R926="A"</formula>
    </cfRule>
    <cfRule type="expression" dxfId="8184" priority="5246" stopIfTrue="1">
      <formula>$R926="C"</formula>
    </cfRule>
    <cfRule type="expression" dxfId="8183" priority="5247" stopIfTrue="1">
      <formula>$R926="W"</formula>
    </cfRule>
  </conditionalFormatting>
  <conditionalFormatting sqref="C396:C399">
    <cfRule type="expression" dxfId="8182" priority="5242" stopIfTrue="1">
      <formula>$R931="A"</formula>
    </cfRule>
    <cfRule type="expression" dxfId="8181" priority="5243" stopIfTrue="1">
      <formula>$R931="C"</formula>
    </cfRule>
    <cfRule type="expression" dxfId="8180" priority="5244" stopIfTrue="1">
      <formula>$R931="W"</formula>
    </cfRule>
  </conditionalFormatting>
  <conditionalFormatting sqref="C401">
    <cfRule type="expression" dxfId="8179" priority="5239" stopIfTrue="1">
      <formula>$R936="A"</formula>
    </cfRule>
    <cfRule type="expression" dxfId="8178" priority="5240" stopIfTrue="1">
      <formula>$R936="C"</formula>
    </cfRule>
    <cfRule type="expression" dxfId="8177" priority="5241" stopIfTrue="1">
      <formula>$R936="W"</formula>
    </cfRule>
  </conditionalFormatting>
  <conditionalFormatting sqref="C407">
    <cfRule type="expression" dxfId="8176" priority="5236" stopIfTrue="1">
      <formula>$R942="A"</formula>
    </cfRule>
    <cfRule type="expression" dxfId="8175" priority="5237" stopIfTrue="1">
      <formula>$R942="C"</formula>
    </cfRule>
    <cfRule type="expression" dxfId="8174" priority="5238" stopIfTrue="1">
      <formula>$R942="W"</formula>
    </cfRule>
  </conditionalFormatting>
  <conditionalFormatting sqref="C413:C414">
    <cfRule type="expression" dxfId="8173" priority="5233" stopIfTrue="1">
      <formula>$R948="A"</formula>
    </cfRule>
    <cfRule type="expression" dxfId="8172" priority="5234" stopIfTrue="1">
      <formula>$R948="C"</formula>
    </cfRule>
    <cfRule type="expression" dxfId="8171" priority="5235" stopIfTrue="1">
      <formula>$R948="W"</formula>
    </cfRule>
  </conditionalFormatting>
  <conditionalFormatting sqref="C425">
    <cfRule type="expression" dxfId="8170" priority="5230" stopIfTrue="1">
      <formula>$R960="A"</formula>
    </cfRule>
    <cfRule type="expression" dxfId="8169" priority="5231" stopIfTrue="1">
      <formula>$R960="C"</formula>
    </cfRule>
    <cfRule type="expression" dxfId="8168" priority="5232" stopIfTrue="1">
      <formula>$R960="W"</formula>
    </cfRule>
  </conditionalFormatting>
  <conditionalFormatting sqref="C432">
    <cfRule type="expression" dxfId="8167" priority="5227" stopIfTrue="1">
      <formula>$R967="A"</formula>
    </cfRule>
    <cfRule type="expression" dxfId="8166" priority="5228" stopIfTrue="1">
      <formula>$R967="C"</formula>
    </cfRule>
    <cfRule type="expression" dxfId="8165" priority="5229" stopIfTrue="1">
      <formula>$R967="W"</formula>
    </cfRule>
  </conditionalFormatting>
  <conditionalFormatting sqref="C440">
    <cfRule type="expression" dxfId="8164" priority="5224" stopIfTrue="1">
      <formula>$R975="A"</formula>
    </cfRule>
    <cfRule type="expression" dxfId="8163" priority="5225" stopIfTrue="1">
      <formula>$R975="C"</formula>
    </cfRule>
    <cfRule type="expression" dxfId="8162" priority="5226" stopIfTrue="1">
      <formula>$R975="W"</formula>
    </cfRule>
  </conditionalFormatting>
  <conditionalFormatting sqref="C446">
    <cfRule type="expression" dxfId="8161" priority="5221" stopIfTrue="1">
      <formula>$R981="A"</formula>
    </cfRule>
    <cfRule type="expression" dxfId="8160" priority="5222" stopIfTrue="1">
      <formula>$R981="C"</formula>
    </cfRule>
    <cfRule type="expression" dxfId="8159" priority="5223" stopIfTrue="1">
      <formula>$R981="W"</formula>
    </cfRule>
  </conditionalFormatting>
  <conditionalFormatting sqref="C448:C449">
    <cfRule type="expression" dxfId="8158" priority="5218" stopIfTrue="1">
      <formula>$R983="A"</formula>
    </cfRule>
    <cfRule type="expression" dxfId="8157" priority="5219" stopIfTrue="1">
      <formula>$R983="C"</formula>
    </cfRule>
    <cfRule type="expression" dxfId="8156" priority="5220" stopIfTrue="1">
      <formula>$R983="W"</formula>
    </cfRule>
  </conditionalFormatting>
  <conditionalFormatting sqref="C456">
    <cfRule type="expression" dxfId="8155" priority="5215" stopIfTrue="1">
      <formula>$R991="A"</formula>
    </cfRule>
    <cfRule type="expression" dxfId="8154" priority="5216" stopIfTrue="1">
      <formula>$R991="C"</formula>
    </cfRule>
    <cfRule type="expression" dxfId="8153" priority="5217" stopIfTrue="1">
      <formula>$R991="W"</formula>
    </cfRule>
  </conditionalFormatting>
  <conditionalFormatting sqref="C458">
    <cfRule type="expression" dxfId="8152" priority="5212" stopIfTrue="1">
      <formula>$R993="A"</formula>
    </cfRule>
    <cfRule type="expression" dxfId="8151" priority="5213" stopIfTrue="1">
      <formula>$R993="C"</formula>
    </cfRule>
    <cfRule type="expression" dxfId="8150" priority="5214" stopIfTrue="1">
      <formula>$R993="W"</formula>
    </cfRule>
  </conditionalFormatting>
  <conditionalFormatting sqref="C461:C462">
    <cfRule type="expression" dxfId="8149" priority="5209" stopIfTrue="1">
      <formula>$R996="A"</formula>
    </cfRule>
    <cfRule type="expression" dxfId="8148" priority="5210" stopIfTrue="1">
      <formula>$R996="C"</formula>
    </cfRule>
    <cfRule type="expression" dxfId="8147" priority="5211" stopIfTrue="1">
      <formula>$R996="W"</formula>
    </cfRule>
  </conditionalFormatting>
  <conditionalFormatting sqref="C466">
    <cfRule type="expression" dxfId="8146" priority="5206" stopIfTrue="1">
      <formula>$R1001="A"</formula>
    </cfRule>
    <cfRule type="expression" dxfId="8145" priority="5207" stopIfTrue="1">
      <formula>$R1001="C"</formula>
    </cfRule>
    <cfRule type="expression" dxfId="8144" priority="5208" stopIfTrue="1">
      <formula>$R1001="W"</formula>
    </cfRule>
  </conditionalFormatting>
  <conditionalFormatting sqref="C469">
    <cfRule type="expression" dxfId="8143" priority="5203" stopIfTrue="1">
      <formula>$R1004="A"</formula>
    </cfRule>
    <cfRule type="expression" dxfId="8142" priority="5204" stopIfTrue="1">
      <formula>$R1004="C"</formula>
    </cfRule>
    <cfRule type="expression" dxfId="8141" priority="5205" stopIfTrue="1">
      <formula>$R1004="W"</formula>
    </cfRule>
  </conditionalFormatting>
  <conditionalFormatting sqref="C473">
    <cfRule type="expression" dxfId="8140" priority="5200" stopIfTrue="1">
      <formula>$R1008="A"</formula>
    </cfRule>
    <cfRule type="expression" dxfId="8139" priority="5201" stopIfTrue="1">
      <formula>$R1008="C"</formula>
    </cfRule>
    <cfRule type="expression" dxfId="8138" priority="5202" stopIfTrue="1">
      <formula>$R1008="W"</formula>
    </cfRule>
  </conditionalFormatting>
  <conditionalFormatting sqref="C475">
    <cfRule type="expression" dxfId="8137" priority="5197" stopIfTrue="1">
      <formula>$R1010="A"</formula>
    </cfRule>
    <cfRule type="expression" dxfId="8136" priority="5198" stopIfTrue="1">
      <formula>$R1010="C"</formula>
    </cfRule>
    <cfRule type="expression" dxfId="8135" priority="5199" stopIfTrue="1">
      <formula>$R1010="W"</formula>
    </cfRule>
  </conditionalFormatting>
  <conditionalFormatting sqref="C477">
    <cfRule type="expression" dxfId="8134" priority="5194" stopIfTrue="1">
      <formula>$R1012="A"</formula>
    </cfRule>
    <cfRule type="expression" dxfId="8133" priority="5195" stopIfTrue="1">
      <formula>$R1012="C"</formula>
    </cfRule>
    <cfRule type="expression" dxfId="8132" priority="5196" stopIfTrue="1">
      <formula>$R1012="W"</formula>
    </cfRule>
  </conditionalFormatting>
  <conditionalFormatting sqref="C483">
    <cfRule type="expression" dxfId="8131" priority="5191" stopIfTrue="1">
      <formula>$R1018="A"</formula>
    </cfRule>
    <cfRule type="expression" dxfId="8130" priority="5192" stopIfTrue="1">
      <formula>$R1018="C"</formula>
    </cfRule>
    <cfRule type="expression" dxfId="8129" priority="5193" stopIfTrue="1">
      <formula>$R1018="W"</formula>
    </cfRule>
  </conditionalFormatting>
  <conditionalFormatting sqref="C485">
    <cfRule type="expression" dxfId="8128" priority="5188" stopIfTrue="1">
      <formula>$R1020="A"</formula>
    </cfRule>
    <cfRule type="expression" dxfId="8127" priority="5189" stopIfTrue="1">
      <formula>$R1020="C"</formula>
    </cfRule>
    <cfRule type="expression" dxfId="8126" priority="5190" stopIfTrue="1">
      <formula>$R1020="W"</formula>
    </cfRule>
  </conditionalFormatting>
  <conditionalFormatting sqref="C496:C503">
    <cfRule type="expression" dxfId="8125" priority="5185" stopIfTrue="1">
      <formula>$R1031="A"</formula>
    </cfRule>
    <cfRule type="expression" dxfId="8124" priority="5186" stopIfTrue="1">
      <formula>$R1031="C"</formula>
    </cfRule>
    <cfRule type="expression" dxfId="8123" priority="5187" stopIfTrue="1">
      <formula>$R1031="W"</formula>
    </cfRule>
  </conditionalFormatting>
  <conditionalFormatting sqref="C505:C506">
    <cfRule type="expression" dxfId="8122" priority="5182" stopIfTrue="1">
      <formula>$R1040="A"</formula>
    </cfRule>
    <cfRule type="expression" dxfId="8121" priority="5183" stopIfTrue="1">
      <formula>$R1040="C"</formula>
    </cfRule>
    <cfRule type="expression" dxfId="8120" priority="5184" stopIfTrue="1">
      <formula>$R1040="W"</formula>
    </cfRule>
  </conditionalFormatting>
  <conditionalFormatting sqref="C511:C514">
    <cfRule type="expression" dxfId="8119" priority="5179" stopIfTrue="1">
      <formula>$R1046="A"</formula>
    </cfRule>
    <cfRule type="expression" dxfId="8118" priority="5180" stopIfTrue="1">
      <formula>$R1046="C"</formula>
    </cfRule>
    <cfRule type="expression" dxfId="8117" priority="5181" stopIfTrue="1">
      <formula>$R1046="W"</formula>
    </cfRule>
  </conditionalFormatting>
  <conditionalFormatting sqref="C520:C521">
    <cfRule type="expression" dxfId="8116" priority="5176" stopIfTrue="1">
      <formula>$R1055="A"</formula>
    </cfRule>
    <cfRule type="expression" dxfId="8115" priority="5177" stopIfTrue="1">
      <formula>$R1055="C"</formula>
    </cfRule>
    <cfRule type="expression" dxfId="8114" priority="5178" stopIfTrue="1">
      <formula>$R1055="W"</formula>
    </cfRule>
  </conditionalFormatting>
  <conditionalFormatting sqref="C523">
    <cfRule type="expression" dxfId="8113" priority="5173" stopIfTrue="1">
      <formula>$R1058="A"</formula>
    </cfRule>
    <cfRule type="expression" dxfId="8112" priority="5174" stopIfTrue="1">
      <formula>$R1058="C"</formula>
    </cfRule>
    <cfRule type="expression" dxfId="8111" priority="5175" stopIfTrue="1">
      <formula>$R1058="W"</formula>
    </cfRule>
  </conditionalFormatting>
  <conditionalFormatting sqref="C525:C527">
    <cfRule type="expression" dxfId="8110" priority="5170" stopIfTrue="1">
      <formula>$R1060="A"</formula>
    </cfRule>
    <cfRule type="expression" dxfId="8109" priority="5171" stopIfTrue="1">
      <formula>$R1060="C"</formula>
    </cfRule>
    <cfRule type="expression" dxfId="8108" priority="5172" stopIfTrue="1">
      <formula>$R1060="W"</formula>
    </cfRule>
  </conditionalFormatting>
  <conditionalFormatting sqref="C534">
    <cfRule type="expression" dxfId="8107" priority="5167" stopIfTrue="1">
      <formula>$R1069="A"</formula>
    </cfRule>
    <cfRule type="expression" dxfId="8106" priority="5168" stopIfTrue="1">
      <formula>$R1069="C"</formula>
    </cfRule>
    <cfRule type="expression" dxfId="8105" priority="5169" stopIfTrue="1">
      <formula>$R1069="W"</formula>
    </cfRule>
  </conditionalFormatting>
  <conditionalFormatting sqref="C536">
    <cfRule type="expression" dxfId="8104" priority="5164" stopIfTrue="1">
      <formula>$R1071="A"</formula>
    </cfRule>
    <cfRule type="expression" dxfId="8103" priority="5165" stopIfTrue="1">
      <formula>$R1071="C"</formula>
    </cfRule>
    <cfRule type="expression" dxfId="8102" priority="5166" stopIfTrue="1">
      <formula>$R1071="W"</formula>
    </cfRule>
  </conditionalFormatting>
  <conditionalFormatting sqref="C538:C544">
    <cfRule type="expression" dxfId="8101" priority="5161" stopIfTrue="1">
      <formula>$R1073="A"</formula>
    </cfRule>
    <cfRule type="expression" dxfId="8100" priority="5162" stopIfTrue="1">
      <formula>$R1073="C"</formula>
    </cfRule>
    <cfRule type="expression" dxfId="8099" priority="5163" stopIfTrue="1">
      <formula>$R1073="W"</formula>
    </cfRule>
  </conditionalFormatting>
  <conditionalFormatting sqref="C546:C549">
    <cfRule type="expression" dxfId="8098" priority="5158" stopIfTrue="1">
      <formula>$R1081="A"</formula>
    </cfRule>
    <cfRule type="expression" dxfId="8097" priority="5159" stopIfTrue="1">
      <formula>$R1081="C"</formula>
    </cfRule>
    <cfRule type="expression" dxfId="8096" priority="5160" stopIfTrue="1">
      <formula>$R1081="W"</formula>
    </cfRule>
  </conditionalFormatting>
  <conditionalFormatting sqref="C551:C552">
    <cfRule type="expression" dxfId="8095" priority="5155" stopIfTrue="1">
      <formula>$R1086="A"</formula>
    </cfRule>
    <cfRule type="expression" dxfId="8094" priority="5156" stopIfTrue="1">
      <formula>$R1086="C"</formula>
    </cfRule>
    <cfRule type="expression" dxfId="8093" priority="5157" stopIfTrue="1">
      <formula>$R1086="W"</formula>
    </cfRule>
  </conditionalFormatting>
  <conditionalFormatting sqref="C555">
    <cfRule type="expression" dxfId="8092" priority="5152" stopIfTrue="1">
      <formula>$R1090="A"</formula>
    </cfRule>
    <cfRule type="expression" dxfId="8091" priority="5153" stopIfTrue="1">
      <formula>$R1090="C"</formula>
    </cfRule>
    <cfRule type="expression" dxfId="8090" priority="5154" stopIfTrue="1">
      <formula>$R1090="W"</formula>
    </cfRule>
  </conditionalFormatting>
  <conditionalFormatting sqref="C557">
    <cfRule type="expression" dxfId="8089" priority="5149" stopIfTrue="1">
      <formula>$R1092="A"</formula>
    </cfRule>
    <cfRule type="expression" dxfId="8088" priority="5150" stopIfTrue="1">
      <formula>$R1092="C"</formula>
    </cfRule>
    <cfRule type="expression" dxfId="8087" priority="5151" stopIfTrue="1">
      <formula>$R1092="W"</formula>
    </cfRule>
  </conditionalFormatting>
  <conditionalFormatting sqref="C562:C563">
    <cfRule type="expression" dxfId="8086" priority="5146" stopIfTrue="1">
      <formula>$R1097="A"</formula>
    </cfRule>
    <cfRule type="expression" dxfId="8085" priority="5147" stopIfTrue="1">
      <formula>$R1097="C"</formula>
    </cfRule>
    <cfRule type="expression" dxfId="8084" priority="5148" stopIfTrue="1">
      <formula>$R1097="W"</formula>
    </cfRule>
  </conditionalFormatting>
  <conditionalFormatting sqref="C567">
    <cfRule type="expression" dxfId="8083" priority="5143" stopIfTrue="1">
      <formula>$R1102="A"</formula>
    </cfRule>
    <cfRule type="expression" dxfId="8082" priority="5144" stopIfTrue="1">
      <formula>$R1102="C"</formula>
    </cfRule>
    <cfRule type="expression" dxfId="8081" priority="5145" stopIfTrue="1">
      <formula>$R1102="W"</formula>
    </cfRule>
  </conditionalFormatting>
  <conditionalFormatting sqref="C573">
    <cfRule type="expression" dxfId="8080" priority="5140" stopIfTrue="1">
      <formula>$R1108="A"</formula>
    </cfRule>
    <cfRule type="expression" dxfId="8079" priority="5141" stopIfTrue="1">
      <formula>$R1108="C"</formula>
    </cfRule>
    <cfRule type="expression" dxfId="8078" priority="5142" stopIfTrue="1">
      <formula>$R1108="W"</formula>
    </cfRule>
  </conditionalFormatting>
  <conditionalFormatting sqref="C575:C576">
    <cfRule type="expression" dxfId="8077" priority="5137" stopIfTrue="1">
      <formula>$R1110="A"</formula>
    </cfRule>
    <cfRule type="expression" dxfId="8076" priority="5138" stopIfTrue="1">
      <formula>$R1110="C"</formula>
    </cfRule>
    <cfRule type="expression" dxfId="8075" priority="5139" stopIfTrue="1">
      <formula>$R1110="W"</formula>
    </cfRule>
  </conditionalFormatting>
  <conditionalFormatting sqref="C578">
    <cfRule type="expression" dxfId="8074" priority="5134" stopIfTrue="1">
      <formula>$R1113="A"</formula>
    </cfRule>
    <cfRule type="expression" dxfId="8073" priority="5135" stopIfTrue="1">
      <formula>$R1113="C"</formula>
    </cfRule>
    <cfRule type="expression" dxfId="8072" priority="5136" stopIfTrue="1">
      <formula>$R1113="W"</formula>
    </cfRule>
  </conditionalFormatting>
  <conditionalFormatting sqref="C580">
    <cfRule type="expression" dxfId="8071" priority="5131" stopIfTrue="1">
      <formula>$R1115="A"</formula>
    </cfRule>
    <cfRule type="expression" dxfId="8070" priority="5132" stopIfTrue="1">
      <formula>$R1115="C"</formula>
    </cfRule>
    <cfRule type="expression" dxfId="8069" priority="5133" stopIfTrue="1">
      <formula>$R1115="W"</formula>
    </cfRule>
  </conditionalFormatting>
  <conditionalFormatting sqref="C585">
    <cfRule type="expression" dxfId="8068" priority="5128" stopIfTrue="1">
      <formula>$R1120="A"</formula>
    </cfRule>
    <cfRule type="expression" dxfId="8067" priority="5129" stopIfTrue="1">
      <formula>$R1120="C"</formula>
    </cfRule>
    <cfRule type="expression" dxfId="8066" priority="5130" stopIfTrue="1">
      <formula>$R1120="W"</formula>
    </cfRule>
  </conditionalFormatting>
  <conditionalFormatting sqref="C590">
    <cfRule type="expression" dxfId="8065" priority="5125" stopIfTrue="1">
      <formula>$R1125="A"</formula>
    </cfRule>
    <cfRule type="expression" dxfId="8064" priority="5126" stopIfTrue="1">
      <formula>$R1125="C"</formula>
    </cfRule>
    <cfRule type="expression" dxfId="8063" priority="5127" stopIfTrue="1">
      <formula>$R1125="W"</formula>
    </cfRule>
  </conditionalFormatting>
  <conditionalFormatting sqref="C592:C593">
    <cfRule type="expression" dxfId="8062" priority="5122" stopIfTrue="1">
      <formula>$R1127="A"</formula>
    </cfRule>
    <cfRule type="expression" dxfId="8061" priority="5123" stopIfTrue="1">
      <formula>$R1127="C"</formula>
    </cfRule>
    <cfRule type="expression" dxfId="8060" priority="5124" stopIfTrue="1">
      <formula>$R1127="W"</formula>
    </cfRule>
  </conditionalFormatting>
  <conditionalFormatting sqref="C596">
    <cfRule type="expression" dxfId="8059" priority="5119" stopIfTrue="1">
      <formula>$R1131="A"</formula>
    </cfRule>
    <cfRule type="expression" dxfId="8058" priority="5120" stopIfTrue="1">
      <formula>$R1131="C"</formula>
    </cfRule>
    <cfRule type="expression" dxfId="8057" priority="5121" stopIfTrue="1">
      <formula>$R1131="W"</formula>
    </cfRule>
  </conditionalFormatting>
  <conditionalFormatting sqref="C598">
    <cfRule type="expression" dxfId="8056" priority="5116" stopIfTrue="1">
      <formula>$R1133="A"</formula>
    </cfRule>
    <cfRule type="expression" dxfId="8055" priority="5117" stopIfTrue="1">
      <formula>$R1133="C"</formula>
    </cfRule>
    <cfRule type="expression" dxfId="8054" priority="5118" stopIfTrue="1">
      <formula>$R1133="W"</formula>
    </cfRule>
  </conditionalFormatting>
  <conditionalFormatting sqref="C601">
    <cfRule type="expression" dxfId="8053" priority="5113" stopIfTrue="1">
      <formula>$R1136="A"</formula>
    </cfRule>
    <cfRule type="expression" dxfId="8052" priority="5114" stopIfTrue="1">
      <formula>$R1136="C"</formula>
    </cfRule>
    <cfRule type="expression" dxfId="8051" priority="5115" stopIfTrue="1">
      <formula>$R1136="W"</formula>
    </cfRule>
  </conditionalFormatting>
  <conditionalFormatting sqref="R513 D362 A373:Q373">
    <cfRule type="expression" dxfId="8050" priority="5110" stopIfTrue="1">
      <formula>#REF!="A"</formula>
    </cfRule>
    <cfRule type="expression" dxfId="8049" priority="5111" stopIfTrue="1">
      <formula>#REF!="C"</formula>
    </cfRule>
    <cfRule type="expression" dxfId="8048" priority="5112" stopIfTrue="1">
      <formula>#REF!="W"</formula>
    </cfRule>
  </conditionalFormatting>
  <conditionalFormatting sqref="R460">
    <cfRule type="expression" dxfId="8047" priority="5107" stopIfTrue="1">
      <formula>$R982="A"</formula>
    </cfRule>
    <cfRule type="expression" dxfId="8046" priority="5108" stopIfTrue="1">
      <formula>$R982="C"</formula>
    </cfRule>
    <cfRule type="expression" dxfId="8045" priority="5109" stopIfTrue="1">
      <formula>$R982="W"</formula>
    </cfRule>
  </conditionalFormatting>
  <conditionalFormatting sqref="R463">
    <cfRule type="expression" dxfId="8044" priority="5104" stopIfTrue="1">
      <formula>$R985="A"</formula>
    </cfRule>
    <cfRule type="expression" dxfId="8043" priority="5105" stopIfTrue="1">
      <formula>$R985="C"</formula>
    </cfRule>
    <cfRule type="expression" dxfId="8042" priority="5106" stopIfTrue="1">
      <formula>$R985="W"</formula>
    </cfRule>
  </conditionalFormatting>
  <conditionalFormatting sqref="R467">
    <cfRule type="expression" dxfId="8041" priority="5101" stopIfTrue="1">
      <formula>$R989="A"</formula>
    </cfRule>
    <cfRule type="expression" dxfId="8040" priority="5102" stopIfTrue="1">
      <formula>$R989="C"</formula>
    </cfRule>
    <cfRule type="expression" dxfId="8039" priority="5103" stopIfTrue="1">
      <formula>$R989="W"</formula>
    </cfRule>
  </conditionalFormatting>
  <conditionalFormatting sqref="R468">
    <cfRule type="expression" dxfId="8038" priority="5098" stopIfTrue="1">
      <formula>$R990="A"</formula>
    </cfRule>
    <cfRule type="expression" dxfId="8037" priority="5099" stopIfTrue="1">
      <formula>$R990="C"</formula>
    </cfRule>
    <cfRule type="expression" dxfId="8036" priority="5100" stopIfTrue="1">
      <formula>$R990="W"</formula>
    </cfRule>
  </conditionalFormatting>
  <conditionalFormatting sqref="R474">
    <cfRule type="expression" dxfId="8035" priority="5095" stopIfTrue="1">
      <formula>$R996="A"</formula>
    </cfRule>
    <cfRule type="expression" dxfId="8034" priority="5096" stopIfTrue="1">
      <formula>$R996="C"</formula>
    </cfRule>
    <cfRule type="expression" dxfId="8033" priority="5097" stopIfTrue="1">
      <formula>$R996="W"</formula>
    </cfRule>
  </conditionalFormatting>
  <conditionalFormatting sqref="R575">
    <cfRule type="expression" dxfId="8032" priority="5092" stopIfTrue="1">
      <formula>$R1096="A"</formula>
    </cfRule>
    <cfRule type="expression" dxfId="8031" priority="5093" stopIfTrue="1">
      <formula>$R1096="C"</formula>
    </cfRule>
    <cfRule type="expression" dxfId="8030" priority="5094" stopIfTrue="1">
      <formula>$R1096="W"</formula>
    </cfRule>
  </conditionalFormatting>
  <conditionalFormatting sqref="D362">
    <cfRule type="expression" dxfId="8029" priority="5086" stopIfTrue="1">
      <formula>#REF!="A"</formula>
    </cfRule>
    <cfRule type="expression" dxfId="8028" priority="5087" stopIfTrue="1">
      <formula>#REF!="C"</formula>
    </cfRule>
    <cfRule type="expression" dxfId="8027" priority="5088" stopIfTrue="1">
      <formula>#REF!="W"</formula>
    </cfRule>
  </conditionalFormatting>
  <conditionalFormatting sqref="R328">
    <cfRule type="expression" dxfId="8026" priority="5083" stopIfTrue="1">
      <formula>$R855="A"</formula>
    </cfRule>
    <cfRule type="expression" dxfId="8025" priority="5084" stopIfTrue="1">
      <formula>$R855="C"</formula>
    </cfRule>
    <cfRule type="expression" dxfId="8024" priority="5085" stopIfTrue="1">
      <formula>$R855="W"</formula>
    </cfRule>
  </conditionalFormatting>
  <conditionalFormatting sqref="A862:E865">
    <cfRule type="expression" dxfId="8023" priority="5080" stopIfTrue="1">
      <formula>$R1383="A"</formula>
    </cfRule>
    <cfRule type="expression" dxfId="8022" priority="5081" stopIfTrue="1">
      <formula>$R1383="C"</formula>
    </cfRule>
    <cfRule type="expression" dxfId="8021" priority="5082" stopIfTrue="1">
      <formula>$R1383="W"</formula>
    </cfRule>
  </conditionalFormatting>
  <conditionalFormatting sqref="A666:O672">
    <cfRule type="expression" dxfId="8020" priority="5077" stopIfTrue="1">
      <formula>$R1187="A"</formula>
    </cfRule>
    <cfRule type="expression" dxfId="8019" priority="5078" stopIfTrue="1">
      <formula>$R1187="C"</formula>
    </cfRule>
    <cfRule type="expression" dxfId="8018" priority="5079" stopIfTrue="1">
      <formula>$R1187="W"</formula>
    </cfRule>
  </conditionalFormatting>
  <conditionalFormatting sqref="N673:N800">
    <cfRule type="expression" dxfId="8017" priority="5074" stopIfTrue="1">
      <formula>$R1194="A"</formula>
    </cfRule>
    <cfRule type="expression" dxfId="8016" priority="5075" stopIfTrue="1">
      <formula>$R1194="C"</formula>
    </cfRule>
    <cfRule type="expression" dxfId="8015" priority="5076" stopIfTrue="1">
      <formula>$R1194="W"</formula>
    </cfRule>
  </conditionalFormatting>
  <conditionalFormatting sqref="A812:E812">
    <cfRule type="expression" dxfId="8014" priority="5071" stopIfTrue="1">
      <formula>$R1333="A"</formula>
    </cfRule>
    <cfRule type="expression" dxfId="8013" priority="5072" stopIfTrue="1">
      <formula>$R1333="C"</formula>
    </cfRule>
    <cfRule type="expression" dxfId="8012" priority="5073" stopIfTrue="1">
      <formula>$R1333="W"</formula>
    </cfRule>
  </conditionalFormatting>
  <conditionalFormatting sqref="L851:O851">
    <cfRule type="expression" dxfId="8011" priority="5068" stopIfTrue="1">
      <formula>$R1372="A"</formula>
    </cfRule>
    <cfRule type="expression" dxfId="8010" priority="5069" stopIfTrue="1">
      <formula>$R1372="C"</formula>
    </cfRule>
    <cfRule type="expression" dxfId="8009" priority="5070" stopIfTrue="1">
      <formula>$R1372="W"</formula>
    </cfRule>
  </conditionalFormatting>
  <conditionalFormatting sqref="E661:O665">
    <cfRule type="expression" dxfId="8008" priority="5065" stopIfTrue="1">
      <formula>$R1182="A"</formula>
    </cfRule>
    <cfRule type="expression" dxfId="8007" priority="5066" stopIfTrue="1">
      <formula>$R1182="C"</formula>
    </cfRule>
    <cfRule type="expression" dxfId="8006" priority="5067" stopIfTrue="1">
      <formula>$R1182="W"</formula>
    </cfRule>
  </conditionalFormatting>
  <conditionalFormatting sqref="A666:O672">
    <cfRule type="expression" dxfId="8005" priority="5062" stopIfTrue="1">
      <formula>$R1187="A"</formula>
    </cfRule>
    <cfRule type="expression" dxfId="8004" priority="5063" stopIfTrue="1">
      <formula>$R1187="C"</formula>
    </cfRule>
    <cfRule type="expression" dxfId="8003" priority="5064" stopIfTrue="1">
      <formula>$R1187="W"</formula>
    </cfRule>
  </conditionalFormatting>
  <conditionalFormatting sqref="N673:N800">
    <cfRule type="expression" dxfId="8002" priority="5059" stopIfTrue="1">
      <formula>$R1194="A"</formula>
    </cfRule>
    <cfRule type="expression" dxfId="8001" priority="5060" stopIfTrue="1">
      <formula>$R1194="C"</formula>
    </cfRule>
    <cfRule type="expression" dxfId="8000" priority="5061" stopIfTrue="1">
      <formula>$R1194="W"</formula>
    </cfRule>
  </conditionalFormatting>
  <conditionalFormatting sqref="A812:E812">
    <cfRule type="expression" dxfId="7999" priority="5056" stopIfTrue="1">
      <formula>$R1333="A"</formula>
    </cfRule>
    <cfRule type="expression" dxfId="7998" priority="5057" stopIfTrue="1">
      <formula>$R1333="C"</formula>
    </cfRule>
    <cfRule type="expression" dxfId="7997" priority="5058" stopIfTrue="1">
      <formula>$R1333="W"</formula>
    </cfRule>
  </conditionalFormatting>
  <conditionalFormatting sqref="L851:O851">
    <cfRule type="expression" dxfId="7996" priority="5053" stopIfTrue="1">
      <formula>$R1372="A"</formula>
    </cfRule>
    <cfRule type="expression" dxfId="7995" priority="5054" stopIfTrue="1">
      <formula>$R1372="C"</formula>
    </cfRule>
    <cfRule type="expression" dxfId="7994" priority="5055" stopIfTrue="1">
      <formula>$R1372="W"</formula>
    </cfRule>
  </conditionalFormatting>
  <conditionalFormatting sqref="A886:E886">
    <cfRule type="expression" dxfId="7993" priority="5050" stopIfTrue="1">
      <formula>$R870="A"</formula>
    </cfRule>
    <cfRule type="expression" dxfId="7992" priority="5051" stopIfTrue="1">
      <formula>$R870="C"</formula>
    </cfRule>
    <cfRule type="expression" dxfId="7991" priority="5052" stopIfTrue="1">
      <formula>$R870="W"</formula>
    </cfRule>
  </conditionalFormatting>
  <conditionalFormatting sqref="A886:O886">
    <cfRule type="expression" dxfId="7990" priority="5047" stopIfTrue="1">
      <formula>$R870="A"</formula>
    </cfRule>
    <cfRule type="expression" dxfId="7989" priority="5048" stopIfTrue="1">
      <formula>$R870="C"</formula>
    </cfRule>
    <cfRule type="expression" dxfId="7988" priority="5049" stopIfTrue="1">
      <formula>$R870="W"</formula>
    </cfRule>
  </conditionalFormatting>
  <conditionalFormatting sqref="A886:O886">
    <cfRule type="expression" dxfId="7987" priority="5044" stopIfTrue="1">
      <formula>$R870="A"</formula>
    </cfRule>
    <cfRule type="expression" dxfId="7986" priority="5045" stopIfTrue="1">
      <formula>$R870="C"</formula>
    </cfRule>
    <cfRule type="expression" dxfId="7985" priority="5046" stopIfTrue="1">
      <formula>$R870="W"</formula>
    </cfRule>
  </conditionalFormatting>
  <conditionalFormatting sqref="A887:E887">
    <cfRule type="expression" dxfId="7984" priority="5041" stopIfTrue="1">
      <formula>$R871="A"</formula>
    </cfRule>
    <cfRule type="expression" dxfId="7983" priority="5042" stopIfTrue="1">
      <formula>$R871="C"</formula>
    </cfRule>
    <cfRule type="expression" dxfId="7982" priority="5043" stopIfTrue="1">
      <formula>$R871="W"</formula>
    </cfRule>
  </conditionalFormatting>
  <conditionalFormatting sqref="A887:O887">
    <cfRule type="expression" dxfId="7981" priority="5038" stopIfTrue="1">
      <formula>$R871="A"</formula>
    </cfRule>
    <cfRule type="expression" dxfId="7980" priority="5039" stopIfTrue="1">
      <formula>$R871="C"</formula>
    </cfRule>
    <cfRule type="expression" dxfId="7979" priority="5040" stopIfTrue="1">
      <formula>$R871="W"</formula>
    </cfRule>
  </conditionalFormatting>
  <conditionalFormatting sqref="A887:O887">
    <cfRule type="expression" dxfId="7978" priority="5035" stopIfTrue="1">
      <formula>$R871="A"</formula>
    </cfRule>
    <cfRule type="expression" dxfId="7977" priority="5036" stopIfTrue="1">
      <formula>$R871="C"</formula>
    </cfRule>
    <cfRule type="expression" dxfId="7976" priority="5037" stopIfTrue="1">
      <formula>$R871="W"</formula>
    </cfRule>
  </conditionalFormatting>
  <conditionalFormatting sqref="A888:E888">
    <cfRule type="expression" dxfId="7975" priority="5032" stopIfTrue="1">
      <formula>$R872="A"</formula>
    </cfRule>
    <cfRule type="expression" dxfId="7974" priority="5033" stopIfTrue="1">
      <formula>$R872="C"</formula>
    </cfRule>
    <cfRule type="expression" dxfId="7973" priority="5034" stopIfTrue="1">
      <formula>$R872="W"</formula>
    </cfRule>
  </conditionalFormatting>
  <conditionalFormatting sqref="A888:O888">
    <cfRule type="expression" dxfId="7972" priority="5029" stopIfTrue="1">
      <formula>$R872="A"</formula>
    </cfRule>
    <cfRule type="expression" dxfId="7971" priority="5030" stopIfTrue="1">
      <formula>$R872="C"</formula>
    </cfRule>
    <cfRule type="expression" dxfId="7970" priority="5031" stopIfTrue="1">
      <formula>$R872="W"</formula>
    </cfRule>
  </conditionalFormatting>
  <conditionalFormatting sqref="A888:O888">
    <cfRule type="expression" dxfId="7969" priority="5026" stopIfTrue="1">
      <formula>$R872="A"</formula>
    </cfRule>
    <cfRule type="expression" dxfId="7968" priority="5027" stopIfTrue="1">
      <formula>$R872="C"</formula>
    </cfRule>
    <cfRule type="expression" dxfId="7967" priority="5028" stopIfTrue="1">
      <formula>$R872="W"</formula>
    </cfRule>
  </conditionalFormatting>
  <conditionalFormatting sqref="A889:O889">
    <cfRule type="expression" dxfId="7966" priority="5023" stopIfTrue="1">
      <formula>$R873="A"</formula>
    </cfRule>
    <cfRule type="expression" dxfId="7965" priority="5024" stopIfTrue="1">
      <formula>$R873="C"</formula>
    </cfRule>
    <cfRule type="expression" dxfId="7964" priority="5025" stopIfTrue="1">
      <formula>$R873="W"</formula>
    </cfRule>
  </conditionalFormatting>
  <conditionalFormatting sqref="A889:O889">
    <cfRule type="expression" dxfId="7963" priority="5020" stopIfTrue="1">
      <formula>$R873="A"</formula>
    </cfRule>
    <cfRule type="expression" dxfId="7962" priority="5021" stopIfTrue="1">
      <formula>$R873="C"</formula>
    </cfRule>
    <cfRule type="expression" dxfId="7961" priority="5022" stopIfTrue="1">
      <formula>$R873="W"</formula>
    </cfRule>
  </conditionalFormatting>
  <conditionalFormatting sqref="A889:O889">
    <cfRule type="expression" dxfId="7960" priority="5017" stopIfTrue="1">
      <formula>$R873="A"</formula>
    </cfRule>
    <cfRule type="expression" dxfId="7959" priority="5018" stopIfTrue="1">
      <formula>$R873="C"</formula>
    </cfRule>
    <cfRule type="expression" dxfId="7958" priority="5019" stopIfTrue="1">
      <formula>$R873="W"</formula>
    </cfRule>
  </conditionalFormatting>
  <conditionalFormatting sqref="A889:O889">
    <cfRule type="expression" dxfId="7957" priority="5014" stopIfTrue="1">
      <formula>$R873="A"</formula>
    </cfRule>
    <cfRule type="expression" dxfId="7956" priority="5015" stopIfTrue="1">
      <formula>$R873="C"</formula>
    </cfRule>
    <cfRule type="expression" dxfId="7955" priority="5016" stopIfTrue="1">
      <formula>$R873="W"</formula>
    </cfRule>
  </conditionalFormatting>
  <conditionalFormatting sqref="A890:O890">
    <cfRule type="expression" dxfId="7954" priority="5011" stopIfTrue="1">
      <formula>$R874="A"</formula>
    </cfRule>
    <cfRule type="expression" dxfId="7953" priority="5012" stopIfTrue="1">
      <formula>$R874="C"</formula>
    </cfRule>
    <cfRule type="expression" dxfId="7952" priority="5013" stopIfTrue="1">
      <formula>$R874="W"</formula>
    </cfRule>
  </conditionalFormatting>
  <conditionalFormatting sqref="A890:O890">
    <cfRule type="expression" dxfId="7951" priority="5008" stopIfTrue="1">
      <formula>$R874="A"</formula>
    </cfRule>
    <cfRule type="expression" dxfId="7950" priority="5009" stopIfTrue="1">
      <formula>$R874="C"</formula>
    </cfRule>
    <cfRule type="expression" dxfId="7949" priority="5010" stopIfTrue="1">
      <formula>$R874="W"</formula>
    </cfRule>
  </conditionalFormatting>
  <conditionalFormatting sqref="A890:O890">
    <cfRule type="expression" dxfId="7948" priority="5005" stopIfTrue="1">
      <formula>$R874="A"</formula>
    </cfRule>
    <cfRule type="expression" dxfId="7947" priority="5006" stopIfTrue="1">
      <formula>$R874="C"</formula>
    </cfRule>
    <cfRule type="expression" dxfId="7946" priority="5007" stopIfTrue="1">
      <formula>$R874="W"</formula>
    </cfRule>
  </conditionalFormatting>
  <conditionalFormatting sqref="A890:O890">
    <cfRule type="expression" dxfId="7945" priority="5002" stopIfTrue="1">
      <formula>$R874="A"</formula>
    </cfRule>
    <cfRule type="expression" dxfId="7944" priority="5003" stopIfTrue="1">
      <formula>$R874="C"</formula>
    </cfRule>
    <cfRule type="expression" dxfId="7943" priority="5004" stopIfTrue="1">
      <formula>$R874="W"</formula>
    </cfRule>
  </conditionalFormatting>
  <conditionalFormatting sqref="A891:O891">
    <cfRule type="expression" dxfId="7942" priority="4999" stopIfTrue="1">
      <formula>$R875="A"</formula>
    </cfRule>
    <cfRule type="expression" dxfId="7941" priority="5000" stopIfTrue="1">
      <formula>$R875="C"</formula>
    </cfRule>
    <cfRule type="expression" dxfId="7940" priority="5001" stopIfTrue="1">
      <formula>$R875="W"</formula>
    </cfRule>
  </conditionalFormatting>
  <conditionalFormatting sqref="A891:O891">
    <cfRule type="expression" dxfId="7939" priority="4996" stopIfTrue="1">
      <formula>$R875="A"</formula>
    </cfRule>
    <cfRule type="expression" dxfId="7938" priority="4997" stopIfTrue="1">
      <formula>$R875="C"</formula>
    </cfRule>
    <cfRule type="expression" dxfId="7937" priority="4998" stopIfTrue="1">
      <formula>$R875="W"</formula>
    </cfRule>
  </conditionalFormatting>
  <conditionalFormatting sqref="A891:O891">
    <cfRule type="expression" dxfId="7936" priority="4993" stopIfTrue="1">
      <formula>$R875="A"</formula>
    </cfRule>
    <cfRule type="expression" dxfId="7935" priority="4994" stopIfTrue="1">
      <formula>$R875="C"</formula>
    </cfRule>
    <cfRule type="expression" dxfId="7934" priority="4995" stopIfTrue="1">
      <formula>$R875="W"</formula>
    </cfRule>
  </conditionalFormatting>
  <conditionalFormatting sqref="A891:O891">
    <cfRule type="expression" dxfId="7933" priority="4990" stopIfTrue="1">
      <formula>$R875="A"</formula>
    </cfRule>
    <cfRule type="expression" dxfId="7932" priority="4991" stopIfTrue="1">
      <formula>$R875="C"</formula>
    </cfRule>
    <cfRule type="expression" dxfId="7931" priority="4992" stopIfTrue="1">
      <formula>$R875="W"</formula>
    </cfRule>
  </conditionalFormatting>
  <conditionalFormatting sqref="A892:E892">
    <cfRule type="expression" dxfId="7930" priority="4987" stopIfTrue="1">
      <formula>$R876="A"</formula>
    </cfRule>
    <cfRule type="expression" dxfId="7929" priority="4988" stopIfTrue="1">
      <formula>$R876="C"</formula>
    </cfRule>
    <cfRule type="expression" dxfId="7928" priority="4989" stopIfTrue="1">
      <formula>$R876="W"</formula>
    </cfRule>
  </conditionalFormatting>
  <conditionalFormatting sqref="A892:O892">
    <cfRule type="expression" dxfId="7927" priority="4984" stopIfTrue="1">
      <formula>$R876="A"</formula>
    </cfRule>
    <cfRule type="expression" dxfId="7926" priority="4985" stopIfTrue="1">
      <formula>$R876="C"</formula>
    </cfRule>
    <cfRule type="expression" dxfId="7925" priority="4986" stopIfTrue="1">
      <formula>$R876="W"</formula>
    </cfRule>
  </conditionalFormatting>
  <conditionalFormatting sqref="A892:O892">
    <cfRule type="expression" dxfId="7924" priority="4981" stopIfTrue="1">
      <formula>$R876="A"</formula>
    </cfRule>
    <cfRule type="expression" dxfId="7923" priority="4982" stopIfTrue="1">
      <formula>$R876="C"</formula>
    </cfRule>
    <cfRule type="expression" dxfId="7922" priority="4983" stopIfTrue="1">
      <formula>$R876="W"</formula>
    </cfRule>
  </conditionalFormatting>
  <conditionalFormatting sqref="A893:O893">
    <cfRule type="expression" dxfId="7921" priority="4978" stopIfTrue="1">
      <formula>$R877="A"</formula>
    </cfRule>
    <cfRule type="expression" dxfId="7920" priority="4979" stopIfTrue="1">
      <formula>$R877="C"</formula>
    </cfRule>
    <cfRule type="expression" dxfId="7919" priority="4980" stopIfTrue="1">
      <formula>$R877="W"</formula>
    </cfRule>
  </conditionalFormatting>
  <conditionalFormatting sqref="A893:O894">
    <cfRule type="expression" dxfId="7918" priority="4975" stopIfTrue="1">
      <formula>'\Documents and Settings\srajagop\Application Data\Microsoft\Excel\Clause7\[P802-15-7_Comment_Entry_Form - Bain.xls]Comment entry'!$M1="A"</formula>
    </cfRule>
    <cfRule type="expression" dxfId="7917" priority="4976" stopIfTrue="1">
      <formula>'\Documents and Settings\srajagop\Application Data\Microsoft\Excel\Clause7\[P802-15-7_Comment_Entry_Form - Bain.xls]Comment entry'!$M1="C"</formula>
    </cfRule>
    <cfRule type="expression" dxfId="7916" priority="4977" stopIfTrue="1">
      <formula>'\Documents and Settings\srajagop\Application Data\Microsoft\Excel\Clause7\[P802-15-7_Comment_Entry_Form - Bain.xls]Comment entry'!$M1="W"</formula>
    </cfRule>
  </conditionalFormatting>
  <conditionalFormatting sqref="A893:O893">
    <cfRule type="expression" dxfId="7915" priority="4972" stopIfTrue="1">
      <formula>$R877="A"</formula>
    </cfRule>
    <cfRule type="expression" dxfId="7914" priority="4973" stopIfTrue="1">
      <formula>$R877="C"</formula>
    </cfRule>
    <cfRule type="expression" dxfId="7913" priority="4974" stopIfTrue="1">
      <formula>$R877="W"</formula>
    </cfRule>
  </conditionalFormatting>
  <conditionalFormatting sqref="A894:O894">
    <cfRule type="expression" dxfId="7912" priority="4969" stopIfTrue="1">
      <formula>$R878="A"</formula>
    </cfRule>
    <cfRule type="expression" dxfId="7911" priority="4970" stopIfTrue="1">
      <formula>$R878="C"</formula>
    </cfRule>
    <cfRule type="expression" dxfId="7910" priority="4971" stopIfTrue="1">
      <formula>$R878="W"</formula>
    </cfRule>
  </conditionalFormatting>
  <conditionalFormatting sqref="A894:O894">
    <cfRule type="expression" dxfId="7909" priority="4966" stopIfTrue="1">
      <formula>$R878="A"</formula>
    </cfRule>
    <cfRule type="expression" dxfId="7908" priority="4967" stopIfTrue="1">
      <formula>$R878="C"</formula>
    </cfRule>
    <cfRule type="expression" dxfId="7907" priority="4968" stopIfTrue="1">
      <formula>$R878="W"</formula>
    </cfRule>
  </conditionalFormatting>
  <conditionalFormatting sqref="A895:O895">
    <cfRule type="expression" dxfId="7906" priority="4963" stopIfTrue="1">
      <formula>$R879="A"</formula>
    </cfRule>
    <cfRule type="expression" dxfId="7905" priority="4964" stopIfTrue="1">
      <formula>$R879="C"</formula>
    </cfRule>
    <cfRule type="expression" dxfId="7904" priority="4965" stopIfTrue="1">
      <formula>$R879="W"</formula>
    </cfRule>
  </conditionalFormatting>
  <conditionalFormatting sqref="A895:O895">
    <cfRule type="expression" dxfId="7903" priority="4960" stopIfTrue="1">
      <formula>$R879="A"</formula>
    </cfRule>
    <cfRule type="expression" dxfId="7902" priority="4961" stopIfTrue="1">
      <formula>$R879="C"</formula>
    </cfRule>
    <cfRule type="expression" dxfId="7901" priority="4962" stopIfTrue="1">
      <formula>$R879="W"</formula>
    </cfRule>
  </conditionalFormatting>
  <conditionalFormatting sqref="A895:O895">
    <cfRule type="expression" dxfId="7900" priority="4957" stopIfTrue="1">
      <formula>$R879="A"</formula>
    </cfRule>
    <cfRule type="expression" dxfId="7899" priority="4958" stopIfTrue="1">
      <formula>$R879="C"</formula>
    </cfRule>
    <cfRule type="expression" dxfId="7898" priority="4959" stopIfTrue="1">
      <formula>$R879="W"</formula>
    </cfRule>
  </conditionalFormatting>
  <conditionalFormatting sqref="A895:O895">
    <cfRule type="expression" dxfId="7897" priority="4954" stopIfTrue="1">
      <formula>$R879="A"</formula>
    </cfRule>
    <cfRule type="expression" dxfId="7896" priority="4955" stopIfTrue="1">
      <formula>$R879="C"</formula>
    </cfRule>
    <cfRule type="expression" dxfId="7895" priority="4956" stopIfTrue="1">
      <formula>$R879="W"</formula>
    </cfRule>
  </conditionalFormatting>
  <conditionalFormatting sqref="A896:E896">
    <cfRule type="expression" dxfId="7894" priority="4951" stopIfTrue="1">
      <formula>$R880="A"</formula>
    </cfRule>
    <cfRule type="expression" dxfId="7893" priority="4952" stopIfTrue="1">
      <formula>$R880="C"</formula>
    </cfRule>
    <cfRule type="expression" dxfId="7892" priority="4953" stopIfTrue="1">
      <formula>$R880="W"</formula>
    </cfRule>
  </conditionalFormatting>
  <conditionalFormatting sqref="A896:O896">
    <cfRule type="expression" dxfId="7891" priority="4948" stopIfTrue="1">
      <formula>$R880="A"</formula>
    </cfRule>
    <cfRule type="expression" dxfId="7890" priority="4949" stopIfTrue="1">
      <formula>$R880="C"</formula>
    </cfRule>
    <cfRule type="expression" dxfId="7889" priority="4950" stopIfTrue="1">
      <formula>$R880="W"</formula>
    </cfRule>
  </conditionalFormatting>
  <conditionalFormatting sqref="A896:O896">
    <cfRule type="expression" dxfId="7888" priority="4945" stopIfTrue="1">
      <formula>$R880="A"</formula>
    </cfRule>
    <cfRule type="expression" dxfId="7887" priority="4946" stopIfTrue="1">
      <formula>$R880="C"</formula>
    </cfRule>
    <cfRule type="expression" dxfId="7886" priority="4947" stopIfTrue="1">
      <formula>$R880="W"</formula>
    </cfRule>
  </conditionalFormatting>
  <conditionalFormatting sqref="A897:O897">
    <cfRule type="expression" dxfId="7885" priority="4942" stopIfTrue="1">
      <formula>$R881="A"</formula>
    </cfRule>
    <cfRule type="expression" dxfId="7884" priority="4943" stopIfTrue="1">
      <formula>$R881="C"</formula>
    </cfRule>
    <cfRule type="expression" dxfId="7883" priority="4944" stopIfTrue="1">
      <formula>$R881="W"</formula>
    </cfRule>
  </conditionalFormatting>
  <conditionalFormatting sqref="A897:O897">
    <cfRule type="expression" dxfId="7882" priority="4939" stopIfTrue="1">
      <formula>$R881="A"</formula>
    </cfRule>
    <cfRule type="expression" dxfId="7881" priority="4940" stopIfTrue="1">
      <formula>$R881="C"</formula>
    </cfRule>
    <cfRule type="expression" dxfId="7880" priority="4941" stopIfTrue="1">
      <formula>$R881="W"</formula>
    </cfRule>
  </conditionalFormatting>
  <conditionalFormatting sqref="A897:O897">
    <cfRule type="expression" dxfId="7879" priority="4936" stopIfTrue="1">
      <formula>$R881="A"</formula>
    </cfRule>
    <cfRule type="expression" dxfId="7878" priority="4937" stopIfTrue="1">
      <formula>$R881="C"</formula>
    </cfRule>
    <cfRule type="expression" dxfId="7877" priority="4938" stopIfTrue="1">
      <formula>$R881="W"</formula>
    </cfRule>
  </conditionalFormatting>
  <conditionalFormatting sqref="A897:O897">
    <cfRule type="expression" dxfId="7876" priority="4933" stopIfTrue="1">
      <formula>$R881="A"</formula>
    </cfRule>
    <cfRule type="expression" dxfId="7875" priority="4934" stopIfTrue="1">
      <formula>$R881="C"</formula>
    </cfRule>
    <cfRule type="expression" dxfId="7874" priority="4935" stopIfTrue="1">
      <formula>$R881="W"</formula>
    </cfRule>
  </conditionalFormatting>
  <conditionalFormatting sqref="A898:O898">
    <cfRule type="expression" dxfId="7873" priority="4930" stopIfTrue="1">
      <formula>$R882="A"</formula>
    </cfRule>
    <cfRule type="expression" dxfId="7872" priority="4931" stopIfTrue="1">
      <formula>$R882="C"</formula>
    </cfRule>
    <cfRule type="expression" dxfId="7871" priority="4932" stopIfTrue="1">
      <formula>$R882="W"</formula>
    </cfRule>
  </conditionalFormatting>
  <conditionalFormatting sqref="A898:O898">
    <cfRule type="expression" dxfId="7870" priority="4927" stopIfTrue="1">
      <formula>$R882="A"</formula>
    </cfRule>
    <cfRule type="expression" dxfId="7869" priority="4928" stopIfTrue="1">
      <formula>$R882="C"</formula>
    </cfRule>
    <cfRule type="expression" dxfId="7868" priority="4929" stopIfTrue="1">
      <formula>$R882="W"</formula>
    </cfRule>
  </conditionalFormatting>
  <conditionalFormatting sqref="A898:O898">
    <cfRule type="expression" dxfId="7867" priority="4924" stopIfTrue="1">
      <formula>$R882="A"</formula>
    </cfRule>
    <cfRule type="expression" dxfId="7866" priority="4925" stopIfTrue="1">
      <formula>$R882="C"</formula>
    </cfRule>
    <cfRule type="expression" dxfId="7865" priority="4926" stopIfTrue="1">
      <formula>$R882="W"</formula>
    </cfRule>
  </conditionalFormatting>
  <conditionalFormatting sqref="A898:O898">
    <cfRule type="expression" dxfId="7864" priority="4921" stopIfTrue="1">
      <formula>$R882="A"</formula>
    </cfRule>
    <cfRule type="expression" dxfId="7863" priority="4922" stopIfTrue="1">
      <formula>$R882="C"</formula>
    </cfRule>
    <cfRule type="expression" dxfId="7862" priority="4923" stopIfTrue="1">
      <formula>$R882="W"</formula>
    </cfRule>
  </conditionalFormatting>
  <conditionalFormatting sqref="A899:O899">
    <cfRule type="expression" dxfId="7861" priority="4918" stopIfTrue="1">
      <formula>$R883="A"</formula>
    </cfRule>
    <cfRule type="expression" dxfId="7860" priority="4919" stopIfTrue="1">
      <formula>$R883="C"</formula>
    </cfRule>
    <cfRule type="expression" dxfId="7859" priority="4920" stopIfTrue="1">
      <formula>$R883="W"</formula>
    </cfRule>
  </conditionalFormatting>
  <conditionalFormatting sqref="A899:O899">
    <cfRule type="expression" dxfId="7858" priority="4915" stopIfTrue="1">
      <formula>$R883="A"</formula>
    </cfRule>
    <cfRule type="expression" dxfId="7857" priority="4916" stopIfTrue="1">
      <formula>$R883="C"</formula>
    </cfRule>
    <cfRule type="expression" dxfId="7856" priority="4917" stopIfTrue="1">
      <formula>$R883="W"</formula>
    </cfRule>
  </conditionalFormatting>
  <conditionalFormatting sqref="A899:O899">
    <cfRule type="expression" dxfId="7855" priority="4912" stopIfTrue="1">
      <formula>$R883="A"</formula>
    </cfRule>
    <cfRule type="expression" dxfId="7854" priority="4913" stopIfTrue="1">
      <formula>$R883="C"</formula>
    </cfRule>
    <cfRule type="expression" dxfId="7853" priority="4914" stopIfTrue="1">
      <formula>$R883="W"</formula>
    </cfRule>
  </conditionalFormatting>
  <conditionalFormatting sqref="A899:O899">
    <cfRule type="expression" dxfId="7852" priority="4909" stopIfTrue="1">
      <formula>$R883="A"</formula>
    </cfRule>
    <cfRule type="expression" dxfId="7851" priority="4910" stopIfTrue="1">
      <formula>$R883="C"</formula>
    </cfRule>
    <cfRule type="expression" dxfId="7850" priority="4911" stopIfTrue="1">
      <formula>$R883="W"</formula>
    </cfRule>
  </conditionalFormatting>
  <conditionalFormatting sqref="A900:O900">
    <cfRule type="expression" dxfId="7849" priority="4906" stopIfTrue="1">
      <formula>$R884="A"</formula>
    </cfRule>
    <cfRule type="expression" dxfId="7848" priority="4907" stopIfTrue="1">
      <formula>$R884="C"</formula>
    </cfRule>
    <cfRule type="expression" dxfId="7847" priority="4908" stopIfTrue="1">
      <formula>$R884="W"</formula>
    </cfRule>
  </conditionalFormatting>
  <conditionalFormatting sqref="A900:O900">
    <cfRule type="expression" dxfId="7846" priority="4903" stopIfTrue="1">
      <formula>$R884="A"</formula>
    </cfRule>
    <cfRule type="expression" dxfId="7845" priority="4904" stopIfTrue="1">
      <formula>$R884="C"</formula>
    </cfRule>
    <cfRule type="expression" dxfId="7844" priority="4905" stopIfTrue="1">
      <formula>$R884="W"</formula>
    </cfRule>
  </conditionalFormatting>
  <conditionalFormatting sqref="A900:O900">
    <cfRule type="expression" dxfId="7843" priority="4900" stopIfTrue="1">
      <formula>$R884="A"</formula>
    </cfRule>
    <cfRule type="expression" dxfId="7842" priority="4901" stopIfTrue="1">
      <formula>$R884="C"</formula>
    </cfRule>
    <cfRule type="expression" dxfId="7841" priority="4902" stopIfTrue="1">
      <formula>$R884="W"</formula>
    </cfRule>
  </conditionalFormatting>
  <conditionalFormatting sqref="A900:O900">
    <cfRule type="expression" dxfId="7840" priority="4897" stopIfTrue="1">
      <formula>$R884="A"</formula>
    </cfRule>
    <cfRule type="expression" dxfId="7839" priority="4898" stopIfTrue="1">
      <formula>$R884="C"</formula>
    </cfRule>
    <cfRule type="expression" dxfId="7838" priority="4899" stopIfTrue="1">
      <formula>$R884="W"</formula>
    </cfRule>
  </conditionalFormatting>
  <conditionalFormatting sqref="A901:O901">
    <cfRule type="expression" dxfId="7837" priority="4894" stopIfTrue="1">
      <formula>$R885="A"</formula>
    </cfRule>
    <cfRule type="expression" dxfId="7836" priority="4895" stopIfTrue="1">
      <formula>$R885="C"</formula>
    </cfRule>
    <cfRule type="expression" dxfId="7835" priority="4896" stopIfTrue="1">
      <formula>$R885="W"</formula>
    </cfRule>
  </conditionalFormatting>
  <conditionalFormatting sqref="A901:O901">
    <cfRule type="expression" dxfId="7834" priority="4891" stopIfTrue="1">
      <formula>$R885="A"</formula>
    </cfRule>
    <cfRule type="expression" dxfId="7833" priority="4892" stopIfTrue="1">
      <formula>$R885="C"</formula>
    </cfRule>
    <cfRule type="expression" dxfId="7832" priority="4893" stopIfTrue="1">
      <formula>$R885="W"</formula>
    </cfRule>
  </conditionalFormatting>
  <conditionalFormatting sqref="A901:O901">
    <cfRule type="expression" dxfId="7831" priority="4888" stopIfTrue="1">
      <formula>$R885="A"</formula>
    </cfRule>
    <cfRule type="expression" dxfId="7830" priority="4889" stopIfTrue="1">
      <formula>$R885="C"</formula>
    </cfRule>
    <cfRule type="expression" dxfId="7829" priority="4890" stopIfTrue="1">
      <formula>$R885="W"</formula>
    </cfRule>
  </conditionalFormatting>
  <conditionalFormatting sqref="A901:O901">
    <cfRule type="expression" dxfId="7828" priority="4885" stopIfTrue="1">
      <formula>$R885="A"</formula>
    </cfRule>
    <cfRule type="expression" dxfId="7827" priority="4886" stopIfTrue="1">
      <formula>$R885="C"</formula>
    </cfRule>
    <cfRule type="expression" dxfId="7826" priority="4887" stopIfTrue="1">
      <formula>$R885="W"</formula>
    </cfRule>
  </conditionalFormatting>
  <conditionalFormatting sqref="A902:O902">
    <cfRule type="expression" dxfId="7825" priority="4882" stopIfTrue="1">
      <formula>$R886="A"</formula>
    </cfRule>
    <cfRule type="expression" dxfId="7824" priority="4883" stopIfTrue="1">
      <formula>$R886="C"</formula>
    </cfRule>
    <cfRule type="expression" dxfId="7823" priority="4884" stopIfTrue="1">
      <formula>$R886="W"</formula>
    </cfRule>
  </conditionalFormatting>
  <conditionalFormatting sqref="A902:O902">
    <cfRule type="expression" dxfId="7822" priority="4879" stopIfTrue="1">
      <formula>$R886="A"</formula>
    </cfRule>
    <cfRule type="expression" dxfId="7821" priority="4880" stopIfTrue="1">
      <formula>$R886="C"</formula>
    </cfRule>
    <cfRule type="expression" dxfId="7820" priority="4881" stopIfTrue="1">
      <formula>$R886="W"</formula>
    </cfRule>
  </conditionalFormatting>
  <conditionalFormatting sqref="A902:O902">
    <cfRule type="expression" dxfId="7819" priority="4876" stopIfTrue="1">
      <formula>$R886="A"</formula>
    </cfRule>
    <cfRule type="expression" dxfId="7818" priority="4877" stopIfTrue="1">
      <formula>$R886="C"</formula>
    </cfRule>
    <cfRule type="expression" dxfId="7817" priority="4878" stopIfTrue="1">
      <formula>$R886="W"</formula>
    </cfRule>
  </conditionalFormatting>
  <conditionalFormatting sqref="A902:O902">
    <cfRule type="expression" dxfId="7816" priority="4873" stopIfTrue="1">
      <formula>$R886="A"</formula>
    </cfRule>
    <cfRule type="expression" dxfId="7815" priority="4874" stopIfTrue="1">
      <formula>$R886="C"</formula>
    </cfRule>
    <cfRule type="expression" dxfId="7814" priority="4875" stopIfTrue="1">
      <formula>$R886="W"</formula>
    </cfRule>
  </conditionalFormatting>
  <conditionalFormatting sqref="A903:E903">
    <cfRule type="expression" dxfId="7813" priority="4870" stopIfTrue="1">
      <formula>$R887="A"</formula>
    </cfRule>
    <cfRule type="expression" dxfId="7812" priority="4871" stopIfTrue="1">
      <formula>$R887="C"</formula>
    </cfRule>
    <cfRule type="expression" dxfId="7811" priority="4872" stopIfTrue="1">
      <formula>$R887="W"</formula>
    </cfRule>
  </conditionalFormatting>
  <conditionalFormatting sqref="A903:O903">
    <cfRule type="expression" dxfId="7810" priority="4867" stopIfTrue="1">
      <formula>$R887="A"</formula>
    </cfRule>
    <cfRule type="expression" dxfId="7809" priority="4868" stopIfTrue="1">
      <formula>$R887="C"</formula>
    </cfRule>
    <cfRule type="expression" dxfId="7808" priority="4869" stopIfTrue="1">
      <formula>$R887="W"</formula>
    </cfRule>
  </conditionalFormatting>
  <conditionalFormatting sqref="A903:O903">
    <cfRule type="expression" dxfId="7807" priority="4864" stopIfTrue="1">
      <formula>$R887="A"</formula>
    </cfRule>
    <cfRule type="expression" dxfId="7806" priority="4865" stopIfTrue="1">
      <formula>$R887="C"</formula>
    </cfRule>
    <cfRule type="expression" dxfId="7805" priority="4866" stopIfTrue="1">
      <formula>$R887="W"</formula>
    </cfRule>
  </conditionalFormatting>
  <conditionalFormatting sqref="A904:E904">
    <cfRule type="expression" dxfId="7804" priority="4861" stopIfTrue="1">
      <formula>$R888="A"</formula>
    </cfRule>
    <cfRule type="expression" dxfId="7803" priority="4862" stopIfTrue="1">
      <formula>$R888="C"</formula>
    </cfRule>
    <cfRule type="expression" dxfId="7802" priority="4863" stopIfTrue="1">
      <formula>$R888="W"</formula>
    </cfRule>
  </conditionalFormatting>
  <conditionalFormatting sqref="A904:O904">
    <cfRule type="expression" dxfId="7801" priority="4858" stopIfTrue="1">
      <formula>$R888="A"</formula>
    </cfRule>
    <cfRule type="expression" dxfId="7800" priority="4859" stopIfTrue="1">
      <formula>$R888="C"</formula>
    </cfRule>
    <cfRule type="expression" dxfId="7799" priority="4860" stopIfTrue="1">
      <formula>$R888="W"</formula>
    </cfRule>
  </conditionalFormatting>
  <conditionalFormatting sqref="A904:O904">
    <cfRule type="expression" dxfId="7798" priority="4855" stopIfTrue="1">
      <formula>$R888="A"</formula>
    </cfRule>
    <cfRule type="expression" dxfId="7797" priority="4856" stopIfTrue="1">
      <formula>$R888="C"</formula>
    </cfRule>
    <cfRule type="expression" dxfId="7796" priority="4857" stopIfTrue="1">
      <formula>$R888="W"</formula>
    </cfRule>
  </conditionalFormatting>
  <conditionalFormatting sqref="A905:E905">
    <cfRule type="expression" dxfId="7795" priority="4852" stopIfTrue="1">
      <formula>$R889="A"</formula>
    </cfRule>
    <cfRule type="expression" dxfId="7794" priority="4853" stopIfTrue="1">
      <formula>$R889="C"</formula>
    </cfRule>
    <cfRule type="expression" dxfId="7793" priority="4854" stopIfTrue="1">
      <formula>$R889="W"</formula>
    </cfRule>
  </conditionalFormatting>
  <conditionalFormatting sqref="A905:O905">
    <cfRule type="expression" dxfId="7792" priority="4849" stopIfTrue="1">
      <formula>$R889="A"</formula>
    </cfRule>
    <cfRule type="expression" dxfId="7791" priority="4850" stopIfTrue="1">
      <formula>$R889="C"</formula>
    </cfRule>
    <cfRule type="expression" dxfId="7790" priority="4851" stopIfTrue="1">
      <formula>$R889="W"</formula>
    </cfRule>
  </conditionalFormatting>
  <conditionalFormatting sqref="A905:O905">
    <cfRule type="expression" dxfId="7789" priority="4846" stopIfTrue="1">
      <formula>$R889="A"</formula>
    </cfRule>
    <cfRule type="expression" dxfId="7788" priority="4847" stopIfTrue="1">
      <formula>$R889="C"</formula>
    </cfRule>
    <cfRule type="expression" dxfId="7787" priority="4848" stopIfTrue="1">
      <formula>$R889="W"</formula>
    </cfRule>
  </conditionalFormatting>
  <conditionalFormatting sqref="A906:E906">
    <cfRule type="expression" dxfId="7786" priority="4843" stopIfTrue="1">
      <formula>$R890="A"</formula>
    </cfRule>
    <cfRule type="expression" dxfId="7785" priority="4844" stopIfTrue="1">
      <formula>$R890="C"</formula>
    </cfRule>
    <cfRule type="expression" dxfId="7784" priority="4845" stopIfTrue="1">
      <formula>$R890="W"</formula>
    </cfRule>
  </conditionalFormatting>
  <conditionalFormatting sqref="A906:O906">
    <cfRule type="expression" dxfId="7783" priority="4840" stopIfTrue="1">
      <formula>$R890="A"</formula>
    </cfRule>
    <cfRule type="expression" dxfId="7782" priority="4841" stopIfTrue="1">
      <formula>$R890="C"</formula>
    </cfRule>
    <cfRule type="expression" dxfId="7781" priority="4842" stopIfTrue="1">
      <formula>$R890="W"</formula>
    </cfRule>
  </conditionalFormatting>
  <conditionalFormatting sqref="A906:O906">
    <cfRule type="expression" dxfId="7780" priority="4837" stopIfTrue="1">
      <formula>$R890="A"</formula>
    </cfRule>
    <cfRule type="expression" dxfId="7779" priority="4838" stopIfTrue="1">
      <formula>$R890="C"</formula>
    </cfRule>
    <cfRule type="expression" dxfId="7778" priority="4839" stopIfTrue="1">
      <formula>$R890="W"</formula>
    </cfRule>
  </conditionalFormatting>
  <conditionalFormatting sqref="A907:E907">
    <cfRule type="expression" dxfId="7777" priority="4834" stopIfTrue="1">
      <formula>$R891="A"</formula>
    </cfRule>
    <cfRule type="expression" dxfId="7776" priority="4835" stopIfTrue="1">
      <formula>$R891="C"</formula>
    </cfRule>
    <cfRule type="expression" dxfId="7775" priority="4836" stopIfTrue="1">
      <formula>$R891="W"</formula>
    </cfRule>
  </conditionalFormatting>
  <conditionalFormatting sqref="A907:O907">
    <cfRule type="expression" dxfId="7774" priority="4831" stopIfTrue="1">
      <formula>$R891="A"</formula>
    </cfRule>
    <cfRule type="expression" dxfId="7773" priority="4832" stopIfTrue="1">
      <formula>$R891="C"</formula>
    </cfRule>
    <cfRule type="expression" dxfId="7772" priority="4833" stopIfTrue="1">
      <formula>$R891="W"</formula>
    </cfRule>
  </conditionalFormatting>
  <conditionalFormatting sqref="A907:O907">
    <cfRule type="expression" dxfId="7771" priority="4828" stopIfTrue="1">
      <formula>$R891="A"</formula>
    </cfRule>
    <cfRule type="expression" dxfId="7770" priority="4829" stopIfTrue="1">
      <formula>$R891="C"</formula>
    </cfRule>
    <cfRule type="expression" dxfId="7769" priority="4830" stopIfTrue="1">
      <formula>$R891="W"</formula>
    </cfRule>
  </conditionalFormatting>
  <conditionalFormatting sqref="A908:E908">
    <cfRule type="expression" dxfId="7768" priority="4825" stopIfTrue="1">
      <formula>$R892="A"</formula>
    </cfRule>
    <cfRule type="expression" dxfId="7767" priority="4826" stopIfTrue="1">
      <formula>$R892="C"</formula>
    </cfRule>
    <cfRule type="expression" dxfId="7766" priority="4827" stopIfTrue="1">
      <formula>$R892="W"</formula>
    </cfRule>
  </conditionalFormatting>
  <conditionalFormatting sqref="A908:O908">
    <cfRule type="expression" dxfId="7765" priority="4822" stopIfTrue="1">
      <formula>$R892="A"</formula>
    </cfRule>
    <cfRule type="expression" dxfId="7764" priority="4823" stopIfTrue="1">
      <formula>$R892="C"</formula>
    </cfRule>
    <cfRule type="expression" dxfId="7763" priority="4824" stopIfTrue="1">
      <formula>$R892="W"</formula>
    </cfRule>
  </conditionalFormatting>
  <conditionalFormatting sqref="A908:O908">
    <cfRule type="expression" dxfId="7762" priority="4819" stopIfTrue="1">
      <formula>$R892="A"</formula>
    </cfRule>
    <cfRule type="expression" dxfId="7761" priority="4820" stopIfTrue="1">
      <formula>$R892="C"</formula>
    </cfRule>
    <cfRule type="expression" dxfId="7760" priority="4821" stopIfTrue="1">
      <formula>$R892="W"</formula>
    </cfRule>
  </conditionalFormatting>
  <conditionalFormatting sqref="A909:E909">
    <cfRule type="expression" dxfId="7759" priority="4816" stopIfTrue="1">
      <formula>$R893="A"</formula>
    </cfRule>
    <cfRule type="expression" dxfId="7758" priority="4817" stopIfTrue="1">
      <formula>$R893="C"</formula>
    </cfRule>
    <cfRule type="expression" dxfId="7757" priority="4818" stopIfTrue="1">
      <formula>$R893="W"</formula>
    </cfRule>
  </conditionalFormatting>
  <conditionalFormatting sqref="A909:O909">
    <cfRule type="expression" dxfId="7756" priority="4813" stopIfTrue="1">
      <formula>$R893="A"</formula>
    </cfRule>
    <cfRule type="expression" dxfId="7755" priority="4814" stopIfTrue="1">
      <formula>$R893="C"</formula>
    </cfRule>
    <cfRule type="expression" dxfId="7754" priority="4815" stopIfTrue="1">
      <formula>$R893="W"</formula>
    </cfRule>
  </conditionalFormatting>
  <conditionalFormatting sqref="A909:O909">
    <cfRule type="expression" dxfId="7753" priority="4810" stopIfTrue="1">
      <formula>$R893="A"</formula>
    </cfRule>
    <cfRule type="expression" dxfId="7752" priority="4811" stopIfTrue="1">
      <formula>$R893="C"</formula>
    </cfRule>
    <cfRule type="expression" dxfId="7751" priority="4812" stopIfTrue="1">
      <formula>$R893="W"</formula>
    </cfRule>
  </conditionalFormatting>
  <conditionalFormatting sqref="A910:E910">
    <cfRule type="expression" dxfId="7750" priority="4807" stopIfTrue="1">
      <formula>$R894="A"</formula>
    </cfRule>
    <cfRule type="expression" dxfId="7749" priority="4808" stopIfTrue="1">
      <formula>$R894="C"</formula>
    </cfRule>
    <cfRule type="expression" dxfId="7748" priority="4809" stopIfTrue="1">
      <formula>$R894="W"</formula>
    </cfRule>
  </conditionalFormatting>
  <conditionalFormatting sqref="A910:O910">
    <cfRule type="expression" dxfId="7747" priority="4804" stopIfTrue="1">
      <formula>$R894="A"</formula>
    </cfRule>
    <cfRule type="expression" dxfId="7746" priority="4805" stopIfTrue="1">
      <formula>$R894="C"</formula>
    </cfRule>
    <cfRule type="expression" dxfId="7745" priority="4806" stopIfTrue="1">
      <formula>$R894="W"</formula>
    </cfRule>
  </conditionalFormatting>
  <conditionalFormatting sqref="A910:O910">
    <cfRule type="expression" dxfId="7744" priority="4801" stopIfTrue="1">
      <formula>$R894="A"</formula>
    </cfRule>
    <cfRule type="expression" dxfId="7743" priority="4802" stopIfTrue="1">
      <formula>$R894="C"</formula>
    </cfRule>
    <cfRule type="expression" dxfId="7742" priority="4803" stopIfTrue="1">
      <formula>$R894="W"</formula>
    </cfRule>
  </conditionalFormatting>
  <conditionalFormatting sqref="A911:E911">
    <cfRule type="expression" dxfId="7741" priority="4798" stopIfTrue="1">
      <formula>$R895="A"</formula>
    </cfRule>
    <cfRule type="expression" dxfId="7740" priority="4799" stopIfTrue="1">
      <formula>$R895="C"</formula>
    </cfRule>
    <cfRule type="expression" dxfId="7739" priority="4800" stopIfTrue="1">
      <formula>$R895="W"</formula>
    </cfRule>
  </conditionalFormatting>
  <conditionalFormatting sqref="A911:G911">
    <cfRule type="expression" dxfId="7738" priority="4795" stopIfTrue="1">
      <formula>$R895="A"</formula>
    </cfRule>
    <cfRule type="expression" dxfId="7737" priority="4796" stopIfTrue="1">
      <formula>$R895="C"</formula>
    </cfRule>
    <cfRule type="expression" dxfId="7736" priority="4797" stopIfTrue="1">
      <formula>$R895="W"</formula>
    </cfRule>
  </conditionalFormatting>
  <conditionalFormatting sqref="A911:G911">
    <cfRule type="expression" dxfId="7735" priority="4792" stopIfTrue="1">
      <formula>$R895="A"</formula>
    </cfRule>
    <cfRule type="expression" dxfId="7734" priority="4793" stopIfTrue="1">
      <formula>$R895="C"</formula>
    </cfRule>
    <cfRule type="expression" dxfId="7733" priority="4794" stopIfTrue="1">
      <formula>$R895="W"</formula>
    </cfRule>
  </conditionalFormatting>
  <conditionalFormatting sqref="A912:E912">
    <cfRule type="expression" dxfId="7732" priority="4789" stopIfTrue="1">
      <formula>$R896="A"</formula>
    </cfRule>
    <cfRule type="expression" dxfId="7731" priority="4790" stopIfTrue="1">
      <formula>$R896="C"</formula>
    </cfRule>
    <cfRule type="expression" dxfId="7730" priority="4791" stopIfTrue="1">
      <formula>$R896="W"</formula>
    </cfRule>
  </conditionalFormatting>
  <conditionalFormatting sqref="A912:G912">
    <cfRule type="expression" dxfId="7729" priority="4786" stopIfTrue="1">
      <formula>$R896="A"</formula>
    </cfRule>
    <cfRule type="expression" dxfId="7728" priority="4787" stopIfTrue="1">
      <formula>$R896="C"</formula>
    </cfRule>
    <cfRule type="expression" dxfId="7727" priority="4788" stopIfTrue="1">
      <formula>$R896="W"</formula>
    </cfRule>
  </conditionalFormatting>
  <conditionalFormatting sqref="A912:G912">
    <cfRule type="expression" dxfId="7726" priority="4783" stopIfTrue="1">
      <formula>$R896="A"</formula>
    </cfRule>
    <cfRule type="expression" dxfId="7725" priority="4784" stopIfTrue="1">
      <formula>$R896="C"</formula>
    </cfRule>
    <cfRule type="expression" dxfId="7724" priority="4785" stopIfTrue="1">
      <formula>$R896="W"</formula>
    </cfRule>
  </conditionalFormatting>
  <conditionalFormatting sqref="A914:E914">
    <cfRule type="expression" dxfId="7723" priority="4780" stopIfTrue="1">
      <formula>$R898="A"</formula>
    </cfRule>
    <cfRule type="expression" dxfId="7722" priority="4781" stopIfTrue="1">
      <formula>$R898="C"</formula>
    </cfRule>
    <cfRule type="expression" dxfId="7721" priority="4782" stopIfTrue="1">
      <formula>$R898="W"</formula>
    </cfRule>
  </conditionalFormatting>
  <conditionalFormatting sqref="A914:G914">
    <cfRule type="expression" dxfId="7720" priority="4777" stopIfTrue="1">
      <formula>$R898="A"</formula>
    </cfRule>
    <cfRule type="expression" dxfId="7719" priority="4778" stopIfTrue="1">
      <formula>$R898="C"</formula>
    </cfRule>
    <cfRule type="expression" dxfId="7718" priority="4779" stopIfTrue="1">
      <formula>$R898="W"</formula>
    </cfRule>
  </conditionalFormatting>
  <conditionalFormatting sqref="A914:G914">
    <cfRule type="expression" dxfId="7717" priority="4774" stopIfTrue="1">
      <formula>$R898="A"</formula>
    </cfRule>
    <cfRule type="expression" dxfId="7716" priority="4775" stopIfTrue="1">
      <formula>$R898="C"</formula>
    </cfRule>
    <cfRule type="expression" dxfId="7715" priority="4776" stopIfTrue="1">
      <formula>$R898="W"</formula>
    </cfRule>
  </conditionalFormatting>
  <conditionalFormatting sqref="A916:O916">
    <cfRule type="expression" dxfId="7714" priority="4771" stopIfTrue="1">
      <formula>$R900="A"</formula>
    </cfRule>
    <cfRule type="expression" dxfId="7713" priority="4772" stopIfTrue="1">
      <formula>$R900="C"</formula>
    </cfRule>
    <cfRule type="expression" dxfId="7712" priority="4773" stopIfTrue="1">
      <formula>$R900="W"</formula>
    </cfRule>
  </conditionalFormatting>
  <conditionalFormatting sqref="A917:O917">
    <cfRule type="expression" dxfId="7711" priority="4768" stopIfTrue="1">
      <formula>$R901="A"</formula>
    </cfRule>
    <cfRule type="expression" dxfId="7710" priority="4769" stopIfTrue="1">
      <formula>$R901="C"</formula>
    </cfRule>
    <cfRule type="expression" dxfId="7709" priority="4770" stopIfTrue="1">
      <formula>$R901="W"</formula>
    </cfRule>
  </conditionalFormatting>
  <conditionalFormatting sqref="A917:O917">
    <cfRule type="expression" dxfId="7708" priority="4765" stopIfTrue="1">
      <formula>$R901="A"</formula>
    </cfRule>
    <cfRule type="expression" dxfId="7707" priority="4766" stopIfTrue="1">
      <formula>$R901="C"</formula>
    </cfRule>
    <cfRule type="expression" dxfId="7706" priority="4767" stopIfTrue="1">
      <formula>$R901="W"</formula>
    </cfRule>
  </conditionalFormatting>
  <conditionalFormatting sqref="A917:O917">
    <cfRule type="expression" dxfId="7705" priority="4762" stopIfTrue="1">
      <formula>$R901="A"</formula>
    </cfRule>
    <cfRule type="expression" dxfId="7704" priority="4763" stopIfTrue="1">
      <formula>$R901="C"</formula>
    </cfRule>
    <cfRule type="expression" dxfId="7703" priority="4764" stopIfTrue="1">
      <formula>$R901="W"</formula>
    </cfRule>
  </conditionalFormatting>
  <conditionalFormatting sqref="A917:O917">
    <cfRule type="expression" dxfId="7702" priority="4759" stopIfTrue="1">
      <formula>$R901="A"</formula>
    </cfRule>
    <cfRule type="expression" dxfId="7701" priority="4760" stopIfTrue="1">
      <formula>$R901="C"</formula>
    </cfRule>
    <cfRule type="expression" dxfId="7700" priority="4761" stopIfTrue="1">
      <formula>$R901="W"</formula>
    </cfRule>
  </conditionalFormatting>
  <conditionalFormatting sqref="G859:G861">
    <cfRule type="expression" dxfId="7699" priority="4756" stopIfTrue="1">
      <formula>$R1379="A"</formula>
    </cfRule>
    <cfRule type="expression" dxfId="7698" priority="4757" stopIfTrue="1">
      <formula>$R1379="C"</formula>
    </cfRule>
    <cfRule type="expression" dxfId="7697" priority="4758" stopIfTrue="1">
      <formula>$R1379="W"</formula>
    </cfRule>
  </conditionalFormatting>
  <conditionalFormatting sqref="A886:E917">
    <cfRule type="expression" dxfId="7696" priority="4753" stopIfTrue="1">
      <formula>$R1406="A"</formula>
    </cfRule>
    <cfRule type="expression" dxfId="7695" priority="4754" stopIfTrue="1">
      <formula>$R1406="C"</formula>
    </cfRule>
    <cfRule type="expression" dxfId="7694" priority="4755" stopIfTrue="1">
      <formula>$R1406="W"</formula>
    </cfRule>
  </conditionalFormatting>
  <conditionalFormatting sqref="A886:E917">
    <cfRule type="expression" dxfId="7693" priority="4750" stopIfTrue="1">
      <formula>$R1406="A"</formula>
    </cfRule>
    <cfRule type="expression" dxfId="7692" priority="4751" stopIfTrue="1">
      <formula>$R1406="C"</formula>
    </cfRule>
    <cfRule type="expression" dxfId="7691" priority="4752" stopIfTrue="1">
      <formula>$R1406="W"</formula>
    </cfRule>
  </conditionalFormatting>
  <conditionalFormatting sqref="A858:O858">
    <cfRule type="expression" dxfId="7690" priority="4747" stopIfTrue="1">
      <formula>$R874="A"</formula>
    </cfRule>
    <cfRule type="expression" dxfId="7689" priority="4748" stopIfTrue="1">
      <formula>$R874="C"</formula>
    </cfRule>
    <cfRule type="expression" dxfId="7688" priority="4749" stopIfTrue="1">
      <formula>$R874="W"</formula>
    </cfRule>
  </conditionalFormatting>
  <conditionalFormatting sqref="A858:E858">
    <cfRule type="expression" dxfId="7687" priority="4744" stopIfTrue="1">
      <formula>$R844="A"</formula>
    </cfRule>
    <cfRule type="expression" dxfId="7686" priority="4745" stopIfTrue="1">
      <formula>$R844="C"</formula>
    </cfRule>
    <cfRule type="expression" dxfId="7685" priority="4746" stopIfTrue="1">
      <formula>$R844="W"</formula>
    </cfRule>
  </conditionalFormatting>
  <conditionalFormatting sqref="A858:E858">
    <cfRule type="expression" dxfId="7684" priority="4741" stopIfTrue="1">
      <formula>$R844="A"</formula>
    </cfRule>
    <cfRule type="expression" dxfId="7683" priority="4742" stopIfTrue="1">
      <formula>$R844="C"</formula>
    </cfRule>
    <cfRule type="expression" dxfId="7682" priority="4743" stopIfTrue="1">
      <formula>$R844="W"</formula>
    </cfRule>
  </conditionalFormatting>
  <conditionalFormatting sqref="A858:E858">
    <cfRule type="expression" dxfId="7681" priority="4738" stopIfTrue="1">
      <formula>$R844="A"</formula>
    </cfRule>
    <cfRule type="expression" dxfId="7680" priority="4739" stopIfTrue="1">
      <formula>$R844="C"</formula>
    </cfRule>
    <cfRule type="expression" dxfId="7679" priority="4740" stopIfTrue="1">
      <formula>$R844="W"</formula>
    </cfRule>
  </conditionalFormatting>
  <conditionalFormatting sqref="A858:E858">
    <cfRule type="expression" dxfId="7678" priority="4735" stopIfTrue="1">
      <formula>$R844="A"</formula>
    </cfRule>
    <cfRule type="expression" dxfId="7677" priority="4736" stopIfTrue="1">
      <formula>$R844="C"</formula>
    </cfRule>
    <cfRule type="expression" dxfId="7676" priority="4737" stopIfTrue="1">
      <formula>$R844="W"</formula>
    </cfRule>
  </conditionalFormatting>
  <conditionalFormatting sqref="G862:G885">
    <cfRule type="expression" dxfId="7675" priority="4732" stopIfTrue="1">
      <formula>$R1381="A"</formula>
    </cfRule>
    <cfRule type="expression" dxfId="7674" priority="4733" stopIfTrue="1">
      <formula>$R1381="C"</formula>
    </cfRule>
    <cfRule type="expression" dxfId="7673" priority="4734" stopIfTrue="1">
      <formula>$R1381="W"</formula>
    </cfRule>
  </conditionalFormatting>
  <conditionalFormatting sqref="A861:E861">
    <cfRule type="expression" dxfId="7672" priority="4729" stopIfTrue="1">
      <formula>$R848="A"</formula>
    </cfRule>
    <cfRule type="expression" dxfId="7671" priority="4730" stopIfTrue="1">
      <formula>$R848="C"</formula>
    </cfRule>
    <cfRule type="expression" dxfId="7670" priority="4731" stopIfTrue="1">
      <formula>$R848="W"</formula>
    </cfRule>
  </conditionalFormatting>
  <conditionalFormatting sqref="A861:O861">
    <cfRule type="expression" dxfId="7669" priority="4726" stopIfTrue="1">
      <formula>$R878="A"</formula>
    </cfRule>
    <cfRule type="expression" dxfId="7668" priority="4727" stopIfTrue="1">
      <formula>$R878="C"</formula>
    </cfRule>
    <cfRule type="expression" dxfId="7667" priority="4728" stopIfTrue="1">
      <formula>$R878="W"</formula>
    </cfRule>
  </conditionalFormatting>
  <conditionalFormatting sqref="H812:O856">
    <cfRule type="expression" dxfId="7666" priority="4723" stopIfTrue="1">
      <formula>$R1334="A"</formula>
    </cfRule>
    <cfRule type="expression" dxfId="7665" priority="4724" stopIfTrue="1">
      <formula>$R1334="C"</formula>
    </cfRule>
    <cfRule type="expression" dxfId="7664" priority="4725" stopIfTrue="1">
      <formula>$R1334="W"</formula>
    </cfRule>
  </conditionalFormatting>
  <conditionalFormatting sqref="R683">
    <cfRule type="expression" dxfId="7663" priority="4720" stopIfTrue="1">
      <formula>$R1204="A"</formula>
    </cfRule>
    <cfRule type="expression" dxfId="7662" priority="4721" stopIfTrue="1">
      <formula>$R1204="C"</formula>
    </cfRule>
    <cfRule type="expression" dxfId="7661" priority="4722" stopIfTrue="1">
      <formula>$R1204="W"</formula>
    </cfRule>
  </conditionalFormatting>
  <conditionalFormatting sqref="B605">
    <cfRule type="expression" dxfId="7660" priority="4717" stopIfTrue="1">
      <formula>$R1140="A"</formula>
    </cfRule>
    <cfRule type="expression" dxfId="7659" priority="4718" stopIfTrue="1">
      <formula>$R1140="C"</formula>
    </cfRule>
    <cfRule type="expression" dxfId="7658" priority="4719" stopIfTrue="1">
      <formula>$R1140="W"</formula>
    </cfRule>
  </conditionalFormatting>
  <conditionalFormatting sqref="B608:B619">
    <cfRule type="expression" dxfId="7657" priority="4714" stopIfTrue="1">
      <formula>$R1143="A"</formula>
    </cfRule>
    <cfRule type="expression" dxfId="7656" priority="4715" stopIfTrue="1">
      <formula>$R1143="C"</formula>
    </cfRule>
    <cfRule type="expression" dxfId="7655" priority="4716" stopIfTrue="1">
      <formula>$R1143="W"</formula>
    </cfRule>
  </conditionalFormatting>
  <conditionalFormatting sqref="B623">
    <cfRule type="expression" dxfId="7654" priority="4711" stopIfTrue="1">
      <formula>$R1158="A"</formula>
    </cfRule>
    <cfRule type="expression" dxfId="7653" priority="4712" stopIfTrue="1">
      <formula>$R1158="C"</formula>
    </cfRule>
    <cfRule type="expression" dxfId="7652" priority="4713" stopIfTrue="1">
      <formula>$R1158="W"</formula>
    </cfRule>
  </conditionalFormatting>
  <conditionalFormatting sqref="B625:B658">
    <cfRule type="expression" dxfId="7651" priority="4708" stopIfTrue="1">
      <formula>$R1160="A"</formula>
    </cfRule>
    <cfRule type="expression" dxfId="7650" priority="4709" stopIfTrue="1">
      <formula>$R1160="C"</formula>
    </cfRule>
    <cfRule type="expression" dxfId="7649" priority="4710" stopIfTrue="1">
      <formula>$R1160="W"</formula>
    </cfRule>
  </conditionalFormatting>
  <conditionalFormatting sqref="B660:B680">
    <cfRule type="expression" dxfId="7648" priority="4705" stopIfTrue="1">
      <formula>$R1195="A"</formula>
    </cfRule>
    <cfRule type="expression" dxfId="7647" priority="4706" stopIfTrue="1">
      <formula>$R1195="C"</formula>
    </cfRule>
    <cfRule type="expression" dxfId="7646" priority="4707" stopIfTrue="1">
      <formula>$R1195="W"</formula>
    </cfRule>
  </conditionalFormatting>
  <conditionalFormatting sqref="B682">
    <cfRule type="expression" dxfId="7645" priority="4702" stopIfTrue="1">
      <formula>$R1217="A"</formula>
    </cfRule>
    <cfRule type="expression" dxfId="7644" priority="4703" stopIfTrue="1">
      <formula>$R1217="C"</formula>
    </cfRule>
    <cfRule type="expression" dxfId="7643" priority="4704" stopIfTrue="1">
      <formula>$R1217="W"</formula>
    </cfRule>
  </conditionalFormatting>
  <conditionalFormatting sqref="B685:B699">
    <cfRule type="expression" dxfId="7642" priority="4699" stopIfTrue="1">
      <formula>$R1220="A"</formula>
    </cfRule>
    <cfRule type="expression" dxfId="7641" priority="4700" stopIfTrue="1">
      <formula>$R1220="C"</formula>
    </cfRule>
    <cfRule type="expression" dxfId="7640" priority="4701" stopIfTrue="1">
      <formula>$R1220="W"</formula>
    </cfRule>
  </conditionalFormatting>
  <conditionalFormatting sqref="B701">
    <cfRule type="expression" dxfId="7639" priority="4696" stopIfTrue="1">
      <formula>$R1236="A"</formula>
    </cfRule>
    <cfRule type="expression" dxfId="7638" priority="4697" stopIfTrue="1">
      <formula>$R1236="C"</formula>
    </cfRule>
    <cfRule type="expression" dxfId="7637" priority="4698" stopIfTrue="1">
      <formula>$R1236="W"</formula>
    </cfRule>
  </conditionalFormatting>
  <conditionalFormatting sqref="B703">
    <cfRule type="expression" dxfId="7636" priority="4693" stopIfTrue="1">
      <formula>$R1238="A"</formula>
    </cfRule>
    <cfRule type="expression" dxfId="7635" priority="4694" stopIfTrue="1">
      <formula>$R1238="C"</formula>
    </cfRule>
    <cfRule type="expression" dxfId="7634" priority="4695" stopIfTrue="1">
      <formula>$R1238="W"</formula>
    </cfRule>
  </conditionalFormatting>
  <conditionalFormatting sqref="B705:B707">
    <cfRule type="expression" dxfId="7633" priority="4690" stopIfTrue="1">
      <formula>$R1240="A"</formula>
    </cfRule>
    <cfRule type="expression" dxfId="7632" priority="4691" stopIfTrue="1">
      <formula>$R1240="C"</formula>
    </cfRule>
    <cfRule type="expression" dxfId="7631" priority="4692" stopIfTrue="1">
      <formula>$R1240="W"</formula>
    </cfRule>
  </conditionalFormatting>
  <conditionalFormatting sqref="B709">
    <cfRule type="expression" dxfId="7630" priority="4687" stopIfTrue="1">
      <formula>$R1244="A"</formula>
    </cfRule>
    <cfRule type="expression" dxfId="7629" priority="4688" stopIfTrue="1">
      <formula>$R1244="C"</formula>
    </cfRule>
    <cfRule type="expression" dxfId="7628" priority="4689" stopIfTrue="1">
      <formula>$R1244="W"</formula>
    </cfRule>
  </conditionalFormatting>
  <conditionalFormatting sqref="B711:B713">
    <cfRule type="expression" dxfId="7627" priority="4684" stopIfTrue="1">
      <formula>$R1246="A"</formula>
    </cfRule>
    <cfRule type="expression" dxfId="7626" priority="4685" stopIfTrue="1">
      <formula>$R1246="C"</formula>
    </cfRule>
    <cfRule type="expression" dxfId="7625" priority="4686" stopIfTrue="1">
      <formula>$R1246="W"</formula>
    </cfRule>
  </conditionalFormatting>
  <conditionalFormatting sqref="B715:B722">
    <cfRule type="expression" dxfId="7624" priority="4681" stopIfTrue="1">
      <formula>$R1250="A"</formula>
    </cfRule>
    <cfRule type="expression" dxfId="7623" priority="4682" stopIfTrue="1">
      <formula>$R1250="C"</formula>
    </cfRule>
    <cfRule type="expression" dxfId="7622" priority="4683" stopIfTrue="1">
      <formula>$R1250="W"</formula>
    </cfRule>
  </conditionalFormatting>
  <conditionalFormatting sqref="B724:B726">
    <cfRule type="expression" dxfId="7621" priority="4678" stopIfTrue="1">
      <formula>$R1259="A"</formula>
    </cfRule>
    <cfRule type="expression" dxfId="7620" priority="4679" stopIfTrue="1">
      <formula>$R1259="C"</formula>
    </cfRule>
    <cfRule type="expression" dxfId="7619" priority="4680" stopIfTrue="1">
      <formula>$R1259="W"</formula>
    </cfRule>
  </conditionalFormatting>
  <conditionalFormatting sqref="B728:B731">
    <cfRule type="expression" dxfId="7618" priority="4675" stopIfTrue="1">
      <formula>$R1263="A"</formula>
    </cfRule>
    <cfRule type="expression" dxfId="7617" priority="4676" stopIfTrue="1">
      <formula>$R1263="C"</formula>
    </cfRule>
    <cfRule type="expression" dxfId="7616" priority="4677" stopIfTrue="1">
      <formula>$R1263="W"</formula>
    </cfRule>
  </conditionalFormatting>
  <conditionalFormatting sqref="B735:B737">
    <cfRule type="expression" dxfId="7615" priority="4672" stopIfTrue="1">
      <formula>$R1270="A"</formula>
    </cfRule>
    <cfRule type="expression" dxfId="7614" priority="4673" stopIfTrue="1">
      <formula>$R1270="C"</formula>
    </cfRule>
    <cfRule type="expression" dxfId="7613" priority="4674" stopIfTrue="1">
      <formula>$R1270="W"</formula>
    </cfRule>
  </conditionalFormatting>
  <conditionalFormatting sqref="B740">
    <cfRule type="expression" dxfId="7612" priority="4669" stopIfTrue="1">
      <formula>$R1275="A"</formula>
    </cfRule>
    <cfRule type="expression" dxfId="7611" priority="4670" stopIfTrue="1">
      <formula>$R1275="C"</formula>
    </cfRule>
    <cfRule type="expression" dxfId="7610" priority="4671" stopIfTrue="1">
      <formula>$R1275="W"</formula>
    </cfRule>
  </conditionalFormatting>
  <conditionalFormatting sqref="B742:B743">
    <cfRule type="expression" dxfId="7609" priority="4666" stopIfTrue="1">
      <formula>$R1277="A"</formula>
    </cfRule>
    <cfRule type="expression" dxfId="7608" priority="4667" stopIfTrue="1">
      <formula>$R1277="C"</formula>
    </cfRule>
    <cfRule type="expression" dxfId="7607" priority="4668" stopIfTrue="1">
      <formula>$R1277="W"</formula>
    </cfRule>
  </conditionalFormatting>
  <conditionalFormatting sqref="B745:B746">
    <cfRule type="expression" dxfId="7606" priority="4663" stopIfTrue="1">
      <formula>$R1280="A"</formula>
    </cfRule>
    <cfRule type="expression" dxfId="7605" priority="4664" stopIfTrue="1">
      <formula>$R1280="C"</formula>
    </cfRule>
    <cfRule type="expression" dxfId="7604" priority="4665" stopIfTrue="1">
      <formula>$R1280="W"</formula>
    </cfRule>
  </conditionalFormatting>
  <conditionalFormatting sqref="B748:B750">
    <cfRule type="expression" dxfId="7603" priority="4660" stopIfTrue="1">
      <formula>$R1283="A"</formula>
    </cfRule>
    <cfRule type="expression" dxfId="7602" priority="4661" stopIfTrue="1">
      <formula>$R1283="C"</formula>
    </cfRule>
    <cfRule type="expression" dxfId="7601" priority="4662" stopIfTrue="1">
      <formula>$R1283="W"</formula>
    </cfRule>
  </conditionalFormatting>
  <conditionalFormatting sqref="B753:B758">
    <cfRule type="expression" dxfId="7600" priority="4657" stopIfTrue="1">
      <formula>$R1288="A"</formula>
    </cfRule>
    <cfRule type="expression" dxfId="7599" priority="4658" stopIfTrue="1">
      <formula>$R1288="C"</formula>
    </cfRule>
    <cfRule type="expression" dxfId="7598" priority="4659" stopIfTrue="1">
      <formula>$R1288="W"</formula>
    </cfRule>
  </conditionalFormatting>
  <conditionalFormatting sqref="B761:B788">
    <cfRule type="expression" dxfId="7597" priority="4654" stopIfTrue="1">
      <formula>$R1296="A"</formula>
    </cfRule>
    <cfRule type="expression" dxfId="7596" priority="4655" stopIfTrue="1">
      <formula>$R1296="C"</formula>
    </cfRule>
    <cfRule type="expression" dxfId="7595" priority="4656" stopIfTrue="1">
      <formula>$R1296="W"</formula>
    </cfRule>
  </conditionalFormatting>
  <conditionalFormatting sqref="B792">
    <cfRule type="expression" dxfId="7594" priority="4651" stopIfTrue="1">
      <formula>$R1327="A"</formula>
    </cfRule>
    <cfRule type="expression" dxfId="7593" priority="4652" stopIfTrue="1">
      <formula>$R1327="C"</formula>
    </cfRule>
    <cfRule type="expression" dxfId="7592" priority="4653" stopIfTrue="1">
      <formula>$R1327="W"</formula>
    </cfRule>
  </conditionalFormatting>
  <conditionalFormatting sqref="B794">
    <cfRule type="expression" dxfId="7591" priority="4648" stopIfTrue="1">
      <formula>$R1329="A"</formula>
    </cfRule>
    <cfRule type="expression" dxfId="7590" priority="4649" stopIfTrue="1">
      <formula>$R1329="C"</formula>
    </cfRule>
    <cfRule type="expression" dxfId="7589" priority="4650" stopIfTrue="1">
      <formula>$R1329="W"</formula>
    </cfRule>
  </conditionalFormatting>
  <conditionalFormatting sqref="B796:B805">
    <cfRule type="expression" dxfId="7588" priority="4645" stopIfTrue="1">
      <formula>$R1331="A"</formula>
    </cfRule>
    <cfRule type="expression" dxfId="7587" priority="4646" stopIfTrue="1">
      <formula>$R1331="C"</formula>
    </cfRule>
    <cfRule type="expression" dxfId="7586" priority="4647" stopIfTrue="1">
      <formula>$R1331="W"</formula>
    </cfRule>
  </conditionalFormatting>
  <conditionalFormatting sqref="B808:B830">
    <cfRule type="expression" dxfId="7585" priority="4642" stopIfTrue="1">
      <formula>$R1343="A"</formula>
    </cfRule>
    <cfRule type="expression" dxfId="7584" priority="4643" stopIfTrue="1">
      <formula>$R1343="C"</formula>
    </cfRule>
    <cfRule type="expression" dxfId="7583" priority="4644" stopIfTrue="1">
      <formula>$R1343="W"</formula>
    </cfRule>
  </conditionalFormatting>
  <conditionalFormatting sqref="B832:B843">
    <cfRule type="expression" dxfId="7582" priority="4639" stopIfTrue="1">
      <formula>$R1367="A"</formula>
    </cfRule>
    <cfRule type="expression" dxfId="7581" priority="4640" stopIfTrue="1">
      <formula>$R1367="C"</formula>
    </cfRule>
    <cfRule type="expression" dxfId="7580" priority="4641" stopIfTrue="1">
      <formula>$R1367="W"</formula>
    </cfRule>
  </conditionalFormatting>
  <conditionalFormatting sqref="B845:B848">
    <cfRule type="expression" dxfId="7579" priority="4636" stopIfTrue="1">
      <formula>$R1380="A"</formula>
    </cfRule>
    <cfRule type="expression" dxfId="7578" priority="4637" stopIfTrue="1">
      <formula>$R1380="C"</formula>
    </cfRule>
    <cfRule type="expression" dxfId="7577" priority="4638" stopIfTrue="1">
      <formula>$R1380="W"</formula>
    </cfRule>
  </conditionalFormatting>
  <conditionalFormatting sqref="B851">
    <cfRule type="expression" dxfId="7576" priority="4633" stopIfTrue="1">
      <formula>$R1386="A"</formula>
    </cfRule>
    <cfRule type="expression" dxfId="7575" priority="4634" stopIfTrue="1">
      <formula>$R1386="C"</formula>
    </cfRule>
    <cfRule type="expression" dxfId="7574" priority="4635" stopIfTrue="1">
      <formula>$R1386="W"</formula>
    </cfRule>
  </conditionalFormatting>
  <conditionalFormatting sqref="B856">
    <cfRule type="expression" dxfId="7573" priority="4630" stopIfTrue="1">
      <formula>$R1391="A"</formula>
    </cfRule>
    <cfRule type="expression" dxfId="7572" priority="4631" stopIfTrue="1">
      <formula>$R1391="C"</formula>
    </cfRule>
    <cfRule type="expression" dxfId="7571" priority="4632" stopIfTrue="1">
      <formula>$R1391="W"</formula>
    </cfRule>
  </conditionalFormatting>
  <conditionalFormatting sqref="B858:B862">
    <cfRule type="expression" dxfId="7570" priority="4627" stopIfTrue="1">
      <formula>$R1393="A"</formula>
    </cfRule>
    <cfRule type="expression" dxfId="7569" priority="4628" stopIfTrue="1">
      <formula>$R1393="C"</formula>
    </cfRule>
    <cfRule type="expression" dxfId="7568" priority="4629" stopIfTrue="1">
      <formula>$R1393="W"</formula>
    </cfRule>
  </conditionalFormatting>
  <conditionalFormatting sqref="B864:B865">
    <cfRule type="expression" dxfId="7567" priority="4624" stopIfTrue="1">
      <formula>$R1399="A"</formula>
    </cfRule>
    <cfRule type="expression" dxfId="7566" priority="4625" stopIfTrue="1">
      <formula>$R1399="C"</formula>
    </cfRule>
    <cfRule type="expression" dxfId="7565" priority="4626" stopIfTrue="1">
      <formula>$R1399="W"</formula>
    </cfRule>
  </conditionalFormatting>
  <conditionalFormatting sqref="B868">
    <cfRule type="expression" dxfId="7564" priority="4621" stopIfTrue="1">
      <formula>$R1403="A"</formula>
    </cfRule>
    <cfRule type="expression" dxfId="7563" priority="4622" stopIfTrue="1">
      <formula>$R1403="C"</formula>
    </cfRule>
    <cfRule type="expression" dxfId="7562" priority="4623" stopIfTrue="1">
      <formula>$R1403="W"</formula>
    </cfRule>
  </conditionalFormatting>
  <conditionalFormatting sqref="B870">
    <cfRule type="expression" dxfId="7561" priority="4618" stopIfTrue="1">
      <formula>$R1405="A"</formula>
    </cfRule>
    <cfRule type="expression" dxfId="7560" priority="4619" stopIfTrue="1">
      <formula>$R1405="C"</formula>
    </cfRule>
    <cfRule type="expression" dxfId="7559" priority="4620" stopIfTrue="1">
      <formula>$R1405="W"</formula>
    </cfRule>
  </conditionalFormatting>
  <conditionalFormatting sqref="B877">
    <cfRule type="expression" dxfId="7558" priority="4615" stopIfTrue="1">
      <formula>$R1412="A"</formula>
    </cfRule>
    <cfRule type="expression" dxfId="7557" priority="4616" stopIfTrue="1">
      <formula>$R1412="C"</formula>
    </cfRule>
    <cfRule type="expression" dxfId="7556" priority="4617" stopIfTrue="1">
      <formula>$R1412="W"</formula>
    </cfRule>
  </conditionalFormatting>
  <conditionalFormatting sqref="B879">
    <cfRule type="expression" dxfId="7555" priority="4612" stopIfTrue="1">
      <formula>$R1414="A"</formula>
    </cfRule>
    <cfRule type="expression" dxfId="7554" priority="4613" stopIfTrue="1">
      <formula>$R1414="C"</formula>
    </cfRule>
    <cfRule type="expression" dxfId="7553" priority="4614" stopIfTrue="1">
      <formula>$R1414="W"</formula>
    </cfRule>
  </conditionalFormatting>
  <conditionalFormatting sqref="B881">
    <cfRule type="expression" dxfId="7552" priority="4609" stopIfTrue="1">
      <formula>$R1416="A"</formula>
    </cfRule>
    <cfRule type="expression" dxfId="7551" priority="4610" stopIfTrue="1">
      <formula>$R1416="C"</formula>
    </cfRule>
    <cfRule type="expression" dxfId="7550" priority="4611" stopIfTrue="1">
      <formula>$R1416="W"</formula>
    </cfRule>
  </conditionalFormatting>
  <conditionalFormatting sqref="B883:B887">
    <cfRule type="expression" dxfId="7549" priority="4606" stopIfTrue="1">
      <formula>$R1418="A"</formula>
    </cfRule>
    <cfRule type="expression" dxfId="7548" priority="4607" stopIfTrue="1">
      <formula>$R1418="C"</formula>
    </cfRule>
    <cfRule type="expression" dxfId="7547" priority="4608" stopIfTrue="1">
      <formula>$R1418="W"</formula>
    </cfRule>
  </conditionalFormatting>
  <conditionalFormatting sqref="B889:B890">
    <cfRule type="expression" dxfId="7546" priority="4603" stopIfTrue="1">
      <formula>$R1424="A"</formula>
    </cfRule>
    <cfRule type="expression" dxfId="7545" priority="4604" stopIfTrue="1">
      <formula>$R1424="C"</formula>
    </cfRule>
    <cfRule type="expression" dxfId="7544" priority="4605" stopIfTrue="1">
      <formula>$R1424="W"</formula>
    </cfRule>
  </conditionalFormatting>
  <conditionalFormatting sqref="B893:B895">
    <cfRule type="expression" dxfId="7543" priority="4600" stopIfTrue="1">
      <formula>$R1428="A"</formula>
    </cfRule>
    <cfRule type="expression" dxfId="7542" priority="4601" stopIfTrue="1">
      <formula>$R1428="C"</formula>
    </cfRule>
    <cfRule type="expression" dxfId="7541" priority="4602" stopIfTrue="1">
      <formula>$R1428="W"</formula>
    </cfRule>
  </conditionalFormatting>
  <conditionalFormatting sqref="B897:B902">
    <cfRule type="expression" dxfId="7540" priority="4597" stopIfTrue="1">
      <formula>$R1432="A"</formula>
    </cfRule>
    <cfRule type="expression" dxfId="7539" priority="4598" stopIfTrue="1">
      <formula>$R1432="C"</formula>
    </cfRule>
    <cfRule type="expression" dxfId="7538" priority="4599" stopIfTrue="1">
      <formula>$R1432="W"</formula>
    </cfRule>
  </conditionalFormatting>
  <conditionalFormatting sqref="B904">
    <cfRule type="expression" dxfId="7537" priority="4594" stopIfTrue="1">
      <formula>$R1439="A"</formula>
    </cfRule>
    <cfRule type="expression" dxfId="7536" priority="4595" stopIfTrue="1">
      <formula>$R1439="C"</formula>
    </cfRule>
    <cfRule type="expression" dxfId="7535" priority="4596" stopIfTrue="1">
      <formula>$R1439="W"</formula>
    </cfRule>
  </conditionalFormatting>
  <conditionalFormatting sqref="B907:B912">
    <cfRule type="expression" dxfId="7534" priority="4591" stopIfTrue="1">
      <formula>$R1442="A"</formula>
    </cfRule>
    <cfRule type="expression" dxfId="7533" priority="4592" stopIfTrue="1">
      <formula>$R1442="C"</formula>
    </cfRule>
    <cfRule type="expression" dxfId="7532" priority="4593" stopIfTrue="1">
      <formula>$R1442="W"</formula>
    </cfRule>
  </conditionalFormatting>
  <conditionalFormatting sqref="B916:B917">
    <cfRule type="expression" dxfId="7531" priority="4588" stopIfTrue="1">
      <formula>$R1451="A"</formula>
    </cfRule>
    <cfRule type="expression" dxfId="7530" priority="4589" stopIfTrue="1">
      <formula>$R1451="C"</formula>
    </cfRule>
    <cfRule type="expression" dxfId="7529" priority="4590" stopIfTrue="1">
      <formula>$R1451="W"</formula>
    </cfRule>
  </conditionalFormatting>
  <conditionalFormatting sqref="B726">
    <cfRule type="expression" dxfId="7528" priority="4585" stopIfTrue="1">
      <formula>$R1261="A"</formula>
    </cfRule>
    <cfRule type="expression" dxfId="7527" priority="4586" stopIfTrue="1">
      <formula>$R1261="C"</formula>
    </cfRule>
    <cfRule type="expression" dxfId="7526" priority="4587" stopIfTrue="1">
      <formula>$R1261="W"</formula>
    </cfRule>
  </conditionalFormatting>
  <conditionalFormatting sqref="B605">
    <cfRule type="expression" dxfId="7525" priority="4582" stopIfTrue="1">
      <formula>$R1125="A"</formula>
    </cfRule>
    <cfRule type="expression" dxfId="7524" priority="4583" stopIfTrue="1">
      <formula>$R1125="C"</formula>
    </cfRule>
    <cfRule type="expression" dxfId="7523" priority="4584" stopIfTrue="1">
      <formula>$R1125="W"</formula>
    </cfRule>
  </conditionalFormatting>
  <conditionalFormatting sqref="B605">
    <cfRule type="expression" dxfId="7522" priority="4579" stopIfTrue="1">
      <formula>$R1124="A"</formula>
    </cfRule>
    <cfRule type="expression" dxfId="7521" priority="4580" stopIfTrue="1">
      <formula>$R1124="C"</formula>
    </cfRule>
    <cfRule type="expression" dxfId="7520" priority="4581" stopIfTrue="1">
      <formula>$R1124="W"</formula>
    </cfRule>
  </conditionalFormatting>
  <conditionalFormatting sqref="B605">
    <cfRule type="expression" dxfId="7519" priority="4576" stopIfTrue="1">
      <formula>$R1127="A"</formula>
    </cfRule>
    <cfRule type="expression" dxfId="7518" priority="4577" stopIfTrue="1">
      <formula>$R1127="C"</formula>
    </cfRule>
    <cfRule type="expression" dxfId="7517" priority="4578" stopIfTrue="1">
      <formula>$R1127="W"</formula>
    </cfRule>
  </conditionalFormatting>
  <conditionalFormatting sqref="B605">
    <cfRule type="expression" dxfId="7516" priority="4573" stopIfTrue="1">
      <formula>$R1140="A"</formula>
    </cfRule>
    <cfRule type="expression" dxfId="7515" priority="4574" stopIfTrue="1">
      <formula>$R1140="C"</formula>
    </cfRule>
    <cfRule type="expression" dxfId="7514" priority="4575" stopIfTrue="1">
      <formula>$R1140="W"</formula>
    </cfRule>
  </conditionalFormatting>
  <conditionalFormatting sqref="B623">
    <cfRule type="expression" dxfId="7513" priority="4570" stopIfTrue="1">
      <formula>$R1158="A"</formula>
    </cfRule>
    <cfRule type="expression" dxfId="7512" priority="4571" stopIfTrue="1">
      <formula>$R1158="C"</formula>
    </cfRule>
    <cfRule type="expression" dxfId="7511" priority="4572" stopIfTrue="1">
      <formula>$R1158="W"</formula>
    </cfRule>
  </conditionalFormatting>
  <conditionalFormatting sqref="B868">
    <cfRule type="expression" dxfId="7510" priority="4567" stopIfTrue="1">
      <formula>$R1389="A"</formula>
    </cfRule>
    <cfRule type="expression" dxfId="7509" priority="4568" stopIfTrue="1">
      <formula>$R1389="C"</formula>
    </cfRule>
    <cfRule type="expression" dxfId="7508" priority="4569" stopIfTrue="1">
      <formula>$R1389="W"</formula>
    </cfRule>
  </conditionalFormatting>
  <conditionalFormatting sqref="B636:B637">
    <cfRule type="expression" dxfId="7507" priority="4564" stopIfTrue="1">
      <formula>$R1171="A"</formula>
    </cfRule>
    <cfRule type="expression" dxfId="7506" priority="4565" stopIfTrue="1">
      <formula>$R1171="C"</formula>
    </cfRule>
    <cfRule type="expression" dxfId="7505" priority="4566" stopIfTrue="1">
      <formula>$R1171="W"</formula>
    </cfRule>
  </conditionalFormatting>
  <conditionalFormatting sqref="B774:B775">
    <cfRule type="expression" dxfId="7504" priority="4561" stopIfTrue="1">
      <formula>$R1309="A"</formula>
    </cfRule>
    <cfRule type="expression" dxfId="7503" priority="4562" stopIfTrue="1">
      <formula>$R1309="C"</formula>
    </cfRule>
    <cfRule type="expression" dxfId="7502" priority="4563" stopIfTrue="1">
      <formula>$R1309="W"</formula>
    </cfRule>
  </conditionalFormatting>
  <conditionalFormatting sqref="B890">
    <cfRule type="expression" dxfId="7501" priority="4558" stopIfTrue="1">
      <formula>$R874="A"</formula>
    </cfRule>
    <cfRule type="expression" dxfId="7500" priority="4559" stopIfTrue="1">
      <formula>$R874="C"</formula>
    </cfRule>
    <cfRule type="expression" dxfId="7499" priority="4560" stopIfTrue="1">
      <formula>$R874="W"</formula>
    </cfRule>
  </conditionalFormatting>
  <conditionalFormatting sqref="B890">
    <cfRule type="expression" dxfId="7498" priority="4555" stopIfTrue="1">
      <formula>$R874="A"</formula>
    </cfRule>
    <cfRule type="expression" dxfId="7497" priority="4556" stopIfTrue="1">
      <formula>$R874="C"</formula>
    </cfRule>
    <cfRule type="expression" dxfId="7496" priority="4557" stopIfTrue="1">
      <formula>$R874="W"</formula>
    </cfRule>
  </conditionalFormatting>
  <conditionalFormatting sqref="B890">
    <cfRule type="expression" dxfId="7495" priority="4552" stopIfTrue="1">
      <formula>$R874="A"</formula>
    </cfRule>
    <cfRule type="expression" dxfId="7494" priority="4553" stopIfTrue="1">
      <formula>$R874="C"</formula>
    </cfRule>
    <cfRule type="expression" dxfId="7493" priority="4554" stopIfTrue="1">
      <formula>$R874="W"</formula>
    </cfRule>
  </conditionalFormatting>
  <conditionalFormatting sqref="B890">
    <cfRule type="expression" dxfId="7492" priority="4549" stopIfTrue="1">
      <formula>$R874="A"</formula>
    </cfRule>
    <cfRule type="expression" dxfId="7491" priority="4550" stopIfTrue="1">
      <formula>$R874="C"</formula>
    </cfRule>
    <cfRule type="expression" dxfId="7490" priority="4551" stopIfTrue="1">
      <formula>$R874="W"</formula>
    </cfRule>
  </conditionalFormatting>
  <conditionalFormatting sqref="B890">
    <cfRule type="expression" dxfId="7489" priority="4546" stopIfTrue="1">
      <formula>$R1425="A"</formula>
    </cfRule>
    <cfRule type="expression" dxfId="7488" priority="4547" stopIfTrue="1">
      <formula>$R1425="C"</formula>
    </cfRule>
    <cfRule type="expression" dxfId="7487" priority="4548" stopIfTrue="1">
      <formula>$R1425="W"</formula>
    </cfRule>
  </conditionalFormatting>
  <conditionalFormatting sqref="D704">
    <cfRule type="expression" dxfId="7486" priority="4543" stopIfTrue="1">
      <formula>$R1239="A"</formula>
    </cfRule>
    <cfRule type="expression" dxfId="7485" priority="4544" stopIfTrue="1">
      <formula>$R1239="C"</formula>
    </cfRule>
    <cfRule type="expression" dxfId="7484" priority="4545" stopIfTrue="1">
      <formula>$R1239="W"</formula>
    </cfRule>
  </conditionalFormatting>
  <conditionalFormatting sqref="C606:C607">
    <cfRule type="expression" dxfId="7483" priority="4540" stopIfTrue="1">
      <formula>$R1141="A"</formula>
    </cfRule>
    <cfRule type="expression" dxfId="7482" priority="4541" stopIfTrue="1">
      <formula>$R1141="C"</formula>
    </cfRule>
    <cfRule type="expression" dxfId="7481" priority="4542" stopIfTrue="1">
      <formula>$R1141="W"</formula>
    </cfRule>
  </conditionalFormatting>
  <conditionalFormatting sqref="C620:C622">
    <cfRule type="expression" dxfId="7480" priority="4537" stopIfTrue="1">
      <formula>$R1155="A"</formula>
    </cfRule>
    <cfRule type="expression" dxfId="7479" priority="4538" stopIfTrue="1">
      <formula>$R1155="C"</formula>
    </cfRule>
    <cfRule type="expression" dxfId="7478" priority="4539" stopIfTrue="1">
      <formula>$R1155="W"</formula>
    </cfRule>
  </conditionalFormatting>
  <conditionalFormatting sqref="C624">
    <cfRule type="expression" dxfId="7477" priority="4534" stopIfTrue="1">
      <formula>$R1159="A"</formula>
    </cfRule>
    <cfRule type="expression" dxfId="7476" priority="4535" stopIfTrue="1">
      <formula>$R1159="C"</formula>
    </cfRule>
    <cfRule type="expression" dxfId="7475" priority="4536" stopIfTrue="1">
      <formula>$R1159="W"</formula>
    </cfRule>
  </conditionalFormatting>
  <conditionalFormatting sqref="C659">
    <cfRule type="expression" dxfId="7474" priority="4531" stopIfTrue="1">
      <formula>$R1194="A"</formula>
    </cfRule>
    <cfRule type="expression" dxfId="7473" priority="4532" stopIfTrue="1">
      <formula>$R1194="C"</formula>
    </cfRule>
    <cfRule type="expression" dxfId="7472" priority="4533" stopIfTrue="1">
      <formula>$R1194="W"</formula>
    </cfRule>
  </conditionalFormatting>
  <conditionalFormatting sqref="C681">
    <cfRule type="expression" dxfId="7471" priority="4528" stopIfTrue="1">
      <formula>$R1216="A"</formula>
    </cfRule>
    <cfRule type="expression" dxfId="7470" priority="4529" stopIfTrue="1">
      <formula>$R1216="C"</formula>
    </cfRule>
    <cfRule type="expression" dxfId="7469" priority="4530" stopIfTrue="1">
      <formula>$R1216="W"</formula>
    </cfRule>
  </conditionalFormatting>
  <conditionalFormatting sqref="C683">
    <cfRule type="expression" dxfId="7468" priority="4525" stopIfTrue="1">
      <formula>$R1218="A"</formula>
    </cfRule>
    <cfRule type="expression" dxfId="7467" priority="4526" stopIfTrue="1">
      <formula>$R1218="C"</formula>
    </cfRule>
    <cfRule type="expression" dxfId="7466" priority="4527" stopIfTrue="1">
      <formula>$R1218="W"</formula>
    </cfRule>
  </conditionalFormatting>
  <conditionalFormatting sqref="C684">
    <cfRule type="expression" dxfId="7465" priority="4522" stopIfTrue="1">
      <formula>$R1219="A"</formula>
    </cfRule>
    <cfRule type="expression" dxfId="7464" priority="4523" stopIfTrue="1">
      <formula>$R1219="C"</formula>
    </cfRule>
    <cfRule type="expression" dxfId="7463" priority="4524" stopIfTrue="1">
      <formula>$R1219="W"</formula>
    </cfRule>
  </conditionalFormatting>
  <conditionalFormatting sqref="C700">
    <cfRule type="expression" dxfId="7462" priority="4519" stopIfTrue="1">
      <formula>$R1235="A"</formula>
    </cfRule>
    <cfRule type="expression" dxfId="7461" priority="4520" stopIfTrue="1">
      <formula>$R1235="C"</formula>
    </cfRule>
    <cfRule type="expression" dxfId="7460" priority="4521" stopIfTrue="1">
      <formula>$R1235="W"</formula>
    </cfRule>
  </conditionalFormatting>
  <conditionalFormatting sqref="C702">
    <cfRule type="expression" dxfId="7459" priority="4516" stopIfTrue="1">
      <formula>$R1237="A"</formula>
    </cfRule>
    <cfRule type="expression" dxfId="7458" priority="4517" stopIfTrue="1">
      <formula>$R1237="C"</formula>
    </cfRule>
    <cfRule type="expression" dxfId="7457" priority="4518" stopIfTrue="1">
      <formula>$R1237="W"</formula>
    </cfRule>
  </conditionalFormatting>
  <conditionalFormatting sqref="C708">
    <cfRule type="expression" dxfId="7456" priority="4513" stopIfTrue="1">
      <formula>$R1243="A"</formula>
    </cfRule>
    <cfRule type="expression" dxfId="7455" priority="4514" stopIfTrue="1">
      <formula>$R1243="C"</formula>
    </cfRule>
    <cfRule type="expression" dxfId="7454" priority="4515" stopIfTrue="1">
      <formula>$R1243="W"</formula>
    </cfRule>
  </conditionalFormatting>
  <conditionalFormatting sqref="C710">
    <cfRule type="expression" dxfId="7453" priority="4510" stopIfTrue="1">
      <formula>$R1245="A"</formula>
    </cfRule>
    <cfRule type="expression" dxfId="7452" priority="4511" stopIfTrue="1">
      <formula>$R1245="C"</formula>
    </cfRule>
    <cfRule type="expression" dxfId="7451" priority="4512" stopIfTrue="1">
      <formula>$R1245="W"</formula>
    </cfRule>
  </conditionalFormatting>
  <conditionalFormatting sqref="C714">
    <cfRule type="expression" dxfId="7450" priority="4507" stopIfTrue="1">
      <formula>$R1249="A"</formula>
    </cfRule>
    <cfRule type="expression" dxfId="7449" priority="4508" stopIfTrue="1">
      <formula>$R1249="C"</formula>
    </cfRule>
    <cfRule type="expression" dxfId="7448" priority="4509" stopIfTrue="1">
      <formula>$R1249="W"</formula>
    </cfRule>
  </conditionalFormatting>
  <conditionalFormatting sqref="C723">
    <cfRule type="expression" dxfId="7447" priority="4504" stopIfTrue="1">
      <formula>$R1258="A"</formula>
    </cfRule>
    <cfRule type="expression" dxfId="7446" priority="4505" stopIfTrue="1">
      <formula>$R1258="C"</formula>
    </cfRule>
    <cfRule type="expression" dxfId="7445" priority="4506" stopIfTrue="1">
      <formula>$R1258="W"</formula>
    </cfRule>
  </conditionalFormatting>
  <conditionalFormatting sqref="C727">
    <cfRule type="expression" dxfId="7444" priority="4501" stopIfTrue="1">
      <formula>$R1262="A"</formula>
    </cfRule>
    <cfRule type="expression" dxfId="7443" priority="4502" stopIfTrue="1">
      <formula>$R1262="C"</formula>
    </cfRule>
    <cfRule type="expression" dxfId="7442" priority="4503" stopIfTrue="1">
      <formula>$R1262="W"</formula>
    </cfRule>
  </conditionalFormatting>
  <conditionalFormatting sqref="C732:C734">
    <cfRule type="expression" dxfId="7441" priority="4498" stopIfTrue="1">
      <formula>$R1267="A"</formula>
    </cfRule>
    <cfRule type="expression" dxfId="7440" priority="4499" stopIfTrue="1">
      <formula>$R1267="C"</formula>
    </cfRule>
    <cfRule type="expression" dxfId="7439" priority="4500" stopIfTrue="1">
      <formula>$R1267="W"</formula>
    </cfRule>
  </conditionalFormatting>
  <conditionalFormatting sqref="C741">
    <cfRule type="expression" dxfId="7438" priority="4492" stopIfTrue="1">
      <formula>$R1276="A"</formula>
    </cfRule>
    <cfRule type="expression" dxfId="7437" priority="4493" stopIfTrue="1">
      <formula>$R1276="C"</formula>
    </cfRule>
    <cfRule type="expression" dxfId="7436" priority="4494" stopIfTrue="1">
      <formula>$R1276="W"</formula>
    </cfRule>
  </conditionalFormatting>
  <conditionalFormatting sqref="C744">
    <cfRule type="expression" dxfId="7435" priority="4489" stopIfTrue="1">
      <formula>$R1279="A"</formula>
    </cfRule>
    <cfRule type="expression" dxfId="7434" priority="4490" stopIfTrue="1">
      <formula>$R1279="C"</formula>
    </cfRule>
    <cfRule type="expression" dxfId="7433" priority="4491" stopIfTrue="1">
      <formula>$R1279="W"</formula>
    </cfRule>
  </conditionalFormatting>
  <conditionalFormatting sqref="C747">
    <cfRule type="expression" dxfId="7432" priority="4486" stopIfTrue="1">
      <formula>$R1282="A"</formula>
    </cfRule>
    <cfRule type="expression" dxfId="7431" priority="4487" stopIfTrue="1">
      <formula>$R1282="C"</formula>
    </cfRule>
    <cfRule type="expression" dxfId="7430" priority="4488" stopIfTrue="1">
      <formula>$R1282="W"</formula>
    </cfRule>
  </conditionalFormatting>
  <conditionalFormatting sqref="C751:C752">
    <cfRule type="expression" dxfId="7429" priority="4483" stopIfTrue="1">
      <formula>$R1286="A"</formula>
    </cfRule>
    <cfRule type="expression" dxfId="7428" priority="4484" stopIfTrue="1">
      <formula>$R1286="C"</formula>
    </cfRule>
    <cfRule type="expression" dxfId="7427" priority="4485" stopIfTrue="1">
      <formula>$R1286="W"</formula>
    </cfRule>
  </conditionalFormatting>
  <conditionalFormatting sqref="C759:C760">
    <cfRule type="expression" dxfId="7426" priority="4480" stopIfTrue="1">
      <formula>$R1294="A"</formula>
    </cfRule>
    <cfRule type="expression" dxfId="7425" priority="4481" stopIfTrue="1">
      <formula>$R1294="C"</formula>
    </cfRule>
    <cfRule type="expression" dxfId="7424" priority="4482" stopIfTrue="1">
      <formula>$R1294="W"</formula>
    </cfRule>
  </conditionalFormatting>
  <conditionalFormatting sqref="C789:C791">
    <cfRule type="expression" dxfId="7423" priority="4477" stopIfTrue="1">
      <formula>$R1324="A"</formula>
    </cfRule>
    <cfRule type="expression" dxfId="7422" priority="4478" stopIfTrue="1">
      <formula>$R1324="C"</formula>
    </cfRule>
    <cfRule type="expression" dxfId="7421" priority="4479" stopIfTrue="1">
      <formula>$R1324="W"</formula>
    </cfRule>
  </conditionalFormatting>
  <conditionalFormatting sqref="C793">
    <cfRule type="expression" dxfId="7420" priority="4474" stopIfTrue="1">
      <formula>$R1328="A"</formula>
    </cfRule>
    <cfRule type="expression" dxfId="7419" priority="4475" stopIfTrue="1">
      <formula>$R1328="C"</formula>
    </cfRule>
    <cfRule type="expression" dxfId="7418" priority="4476" stopIfTrue="1">
      <formula>$R1328="W"</formula>
    </cfRule>
  </conditionalFormatting>
  <conditionalFormatting sqref="D795">
    <cfRule type="expression" dxfId="7417" priority="4471" stopIfTrue="1">
      <formula>$R1330="A"</formula>
    </cfRule>
    <cfRule type="expression" dxfId="7416" priority="4472" stopIfTrue="1">
      <formula>$R1330="C"</formula>
    </cfRule>
    <cfRule type="expression" dxfId="7415" priority="4473" stopIfTrue="1">
      <formula>$R1330="W"</formula>
    </cfRule>
  </conditionalFormatting>
  <conditionalFormatting sqref="C806:C807">
    <cfRule type="expression" dxfId="7414" priority="4468" stopIfTrue="1">
      <formula>$R1341="A"</formula>
    </cfRule>
    <cfRule type="expression" dxfId="7413" priority="4469" stopIfTrue="1">
      <formula>$R1341="C"</formula>
    </cfRule>
    <cfRule type="expression" dxfId="7412" priority="4470" stopIfTrue="1">
      <formula>$R1341="W"</formula>
    </cfRule>
  </conditionalFormatting>
  <conditionalFormatting sqref="C831">
    <cfRule type="expression" dxfId="7411" priority="4465" stopIfTrue="1">
      <formula>$R1366="A"</formula>
    </cfRule>
    <cfRule type="expression" dxfId="7410" priority="4466" stopIfTrue="1">
      <formula>$R1366="C"</formula>
    </cfRule>
    <cfRule type="expression" dxfId="7409" priority="4467" stopIfTrue="1">
      <formula>$R1366="W"</formula>
    </cfRule>
  </conditionalFormatting>
  <conditionalFormatting sqref="C844">
    <cfRule type="expression" dxfId="7408" priority="4462" stopIfTrue="1">
      <formula>$R1379="A"</formula>
    </cfRule>
    <cfRule type="expression" dxfId="7407" priority="4463" stopIfTrue="1">
      <formula>$R1379="C"</formula>
    </cfRule>
    <cfRule type="expression" dxfId="7406" priority="4464" stopIfTrue="1">
      <formula>$R1379="W"</formula>
    </cfRule>
  </conditionalFormatting>
  <conditionalFormatting sqref="C849:C850">
    <cfRule type="expression" dxfId="7405" priority="4459" stopIfTrue="1">
      <formula>$R1384="A"</formula>
    </cfRule>
    <cfRule type="expression" dxfId="7404" priority="4460" stopIfTrue="1">
      <formula>$R1384="C"</formula>
    </cfRule>
    <cfRule type="expression" dxfId="7403" priority="4461" stopIfTrue="1">
      <formula>$R1384="W"</formula>
    </cfRule>
  </conditionalFormatting>
  <conditionalFormatting sqref="C852:C855">
    <cfRule type="expression" dxfId="7402" priority="4456" stopIfTrue="1">
      <formula>$R1387="A"</formula>
    </cfRule>
    <cfRule type="expression" dxfId="7401" priority="4457" stopIfTrue="1">
      <formula>$R1387="C"</formula>
    </cfRule>
    <cfRule type="expression" dxfId="7400" priority="4458" stopIfTrue="1">
      <formula>$R1387="W"</formula>
    </cfRule>
  </conditionalFormatting>
  <conditionalFormatting sqref="C857">
    <cfRule type="expression" dxfId="7399" priority="4453" stopIfTrue="1">
      <formula>$R1392="A"</formula>
    </cfRule>
    <cfRule type="expression" dxfId="7398" priority="4454" stopIfTrue="1">
      <formula>$R1392="C"</formula>
    </cfRule>
    <cfRule type="expression" dxfId="7397" priority="4455" stopIfTrue="1">
      <formula>$R1392="W"</formula>
    </cfRule>
  </conditionalFormatting>
  <conditionalFormatting sqref="C863">
    <cfRule type="expression" dxfId="7396" priority="4450" stopIfTrue="1">
      <formula>$R1398="A"</formula>
    </cfRule>
    <cfRule type="expression" dxfId="7395" priority="4451" stopIfTrue="1">
      <formula>$R1398="C"</formula>
    </cfRule>
    <cfRule type="expression" dxfId="7394" priority="4452" stopIfTrue="1">
      <formula>$R1398="W"</formula>
    </cfRule>
  </conditionalFormatting>
  <conditionalFormatting sqref="C866:C867">
    <cfRule type="expression" dxfId="7393" priority="4447" stopIfTrue="1">
      <formula>$R1387="A"</formula>
    </cfRule>
    <cfRule type="expression" dxfId="7392" priority="4448" stopIfTrue="1">
      <formula>$R1387="C"</formula>
    </cfRule>
    <cfRule type="expression" dxfId="7391" priority="4449" stopIfTrue="1">
      <formula>$R1387="W"</formula>
    </cfRule>
  </conditionalFormatting>
  <conditionalFormatting sqref="C866:C867">
    <cfRule type="expression" dxfId="7390" priority="4444" stopIfTrue="1">
      <formula>$R1401="A"</formula>
    </cfRule>
    <cfRule type="expression" dxfId="7389" priority="4445" stopIfTrue="1">
      <formula>$R1401="C"</formula>
    </cfRule>
    <cfRule type="expression" dxfId="7388" priority="4446" stopIfTrue="1">
      <formula>$R1401="W"</formula>
    </cfRule>
  </conditionalFormatting>
  <conditionalFormatting sqref="C869">
    <cfRule type="expression" dxfId="7387" priority="4441" stopIfTrue="1">
      <formula>$R1390="A"</formula>
    </cfRule>
    <cfRule type="expression" dxfId="7386" priority="4442" stopIfTrue="1">
      <formula>$R1390="C"</formula>
    </cfRule>
    <cfRule type="expression" dxfId="7385" priority="4443" stopIfTrue="1">
      <formula>$R1390="W"</formula>
    </cfRule>
  </conditionalFormatting>
  <conditionalFormatting sqref="C869">
    <cfRule type="expression" dxfId="7384" priority="4438" stopIfTrue="1">
      <formula>$R1404="A"</formula>
    </cfRule>
    <cfRule type="expression" dxfId="7383" priority="4439" stopIfTrue="1">
      <formula>$R1404="C"</formula>
    </cfRule>
    <cfRule type="expression" dxfId="7382" priority="4440" stopIfTrue="1">
      <formula>$R1404="W"</formula>
    </cfRule>
  </conditionalFormatting>
  <conditionalFormatting sqref="C878">
    <cfRule type="expression" dxfId="7381" priority="4429" stopIfTrue="1">
      <formula>$R1399="A"</formula>
    </cfRule>
    <cfRule type="expression" dxfId="7380" priority="4430" stopIfTrue="1">
      <formula>$R1399="C"</formula>
    </cfRule>
    <cfRule type="expression" dxfId="7379" priority="4431" stopIfTrue="1">
      <formula>$R1399="W"</formula>
    </cfRule>
  </conditionalFormatting>
  <conditionalFormatting sqref="C878">
    <cfRule type="expression" dxfId="7378" priority="4426" stopIfTrue="1">
      <formula>$R1413="A"</formula>
    </cfRule>
    <cfRule type="expression" dxfId="7377" priority="4427" stopIfTrue="1">
      <formula>$R1413="C"</formula>
    </cfRule>
    <cfRule type="expression" dxfId="7376" priority="4428" stopIfTrue="1">
      <formula>$R1413="W"</formula>
    </cfRule>
  </conditionalFormatting>
  <conditionalFormatting sqref="C880">
    <cfRule type="expression" dxfId="7375" priority="4423" stopIfTrue="1">
      <formula>$R1401="A"</formula>
    </cfRule>
    <cfRule type="expression" dxfId="7374" priority="4424" stopIfTrue="1">
      <formula>$R1401="C"</formula>
    </cfRule>
    <cfRule type="expression" dxfId="7373" priority="4425" stopIfTrue="1">
      <formula>$R1401="W"</formula>
    </cfRule>
  </conditionalFormatting>
  <conditionalFormatting sqref="C880">
    <cfRule type="expression" dxfId="7372" priority="4420" stopIfTrue="1">
      <formula>$R1415="A"</formula>
    </cfRule>
    <cfRule type="expression" dxfId="7371" priority="4421" stopIfTrue="1">
      <formula>$R1415="C"</formula>
    </cfRule>
    <cfRule type="expression" dxfId="7370" priority="4422" stopIfTrue="1">
      <formula>$R1415="W"</formula>
    </cfRule>
  </conditionalFormatting>
  <conditionalFormatting sqref="C882">
    <cfRule type="expression" dxfId="7369" priority="4417" stopIfTrue="1">
      <formula>$R1403="A"</formula>
    </cfRule>
    <cfRule type="expression" dxfId="7368" priority="4418" stopIfTrue="1">
      <formula>$R1403="C"</formula>
    </cfRule>
    <cfRule type="expression" dxfId="7367" priority="4419" stopIfTrue="1">
      <formula>$R1403="W"</formula>
    </cfRule>
  </conditionalFormatting>
  <conditionalFormatting sqref="C882">
    <cfRule type="expression" dxfId="7366" priority="4414" stopIfTrue="1">
      <formula>$R1417="A"</formula>
    </cfRule>
    <cfRule type="expression" dxfId="7365" priority="4415" stopIfTrue="1">
      <formula>$R1417="C"</formula>
    </cfRule>
    <cfRule type="expression" dxfId="7364" priority="4416" stopIfTrue="1">
      <formula>$R1417="W"</formula>
    </cfRule>
  </conditionalFormatting>
  <conditionalFormatting sqref="C888">
    <cfRule type="expression" dxfId="7363" priority="4411" stopIfTrue="1">
      <formula>$R1409="A"</formula>
    </cfRule>
    <cfRule type="expression" dxfId="7362" priority="4412" stopIfTrue="1">
      <formula>$R1409="C"</formula>
    </cfRule>
    <cfRule type="expression" dxfId="7361" priority="4413" stopIfTrue="1">
      <formula>$R1409="W"</formula>
    </cfRule>
  </conditionalFormatting>
  <conditionalFormatting sqref="C888">
    <cfRule type="expression" dxfId="7360" priority="4408" stopIfTrue="1">
      <formula>$R1423="A"</formula>
    </cfRule>
    <cfRule type="expression" dxfId="7359" priority="4409" stopIfTrue="1">
      <formula>$R1423="C"</formula>
    </cfRule>
    <cfRule type="expression" dxfId="7358" priority="4410" stopIfTrue="1">
      <formula>$R1423="W"</formula>
    </cfRule>
  </conditionalFormatting>
  <conditionalFormatting sqref="C891:C892">
    <cfRule type="expression" dxfId="7357" priority="4405" stopIfTrue="1">
      <formula>$R1412="A"</formula>
    </cfRule>
    <cfRule type="expression" dxfId="7356" priority="4406" stopIfTrue="1">
      <formula>$R1412="C"</formula>
    </cfRule>
    <cfRule type="expression" dxfId="7355" priority="4407" stopIfTrue="1">
      <formula>$R1412="W"</formula>
    </cfRule>
  </conditionalFormatting>
  <conditionalFormatting sqref="C891:C892">
    <cfRule type="expression" dxfId="7354" priority="4402" stopIfTrue="1">
      <formula>$R1426="A"</formula>
    </cfRule>
    <cfRule type="expression" dxfId="7353" priority="4403" stopIfTrue="1">
      <formula>$R1426="C"</formula>
    </cfRule>
    <cfRule type="expression" dxfId="7352" priority="4404" stopIfTrue="1">
      <formula>$R1426="W"</formula>
    </cfRule>
  </conditionalFormatting>
  <conditionalFormatting sqref="C896">
    <cfRule type="expression" dxfId="7351" priority="4399" stopIfTrue="1">
      <formula>$R1417="A"</formula>
    </cfRule>
    <cfRule type="expression" dxfId="7350" priority="4400" stopIfTrue="1">
      <formula>$R1417="C"</formula>
    </cfRule>
    <cfRule type="expression" dxfId="7349" priority="4401" stopIfTrue="1">
      <formula>$R1417="W"</formula>
    </cfRule>
  </conditionalFormatting>
  <conditionalFormatting sqref="C896">
    <cfRule type="expression" dxfId="7348" priority="4396" stopIfTrue="1">
      <formula>$R1431="A"</formula>
    </cfRule>
    <cfRule type="expression" dxfId="7347" priority="4397" stopIfTrue="1">
      <formula>$R1431="C"</formula>
    </cfRule>
    <cfRule type="expression" dxfId="7346" priority="4398" stopIfTrue="1">
      <formula>$R1431="W"</formula>
    </cfRule>
  </conditionalFormatting>
  <conditionalFormatting sqref="C903">
    <cfRule type="expression" dxfId="7345" priority="4393" stopIfTrue="1">
      <formula>$R1424="A"</formula>
    </cfRule>
    <cfRule type="expression" dxfId="7344" priority="4394" stopIfTrue="1">
      <formula>$R1424="C"</formula>
    </cfRule>
    <cfRule type="expression" dxfId="7343" priority="4395" stopIfTrue="1">
      <formula>$R1424="W"</formula>
    </cfRule>
  </conditionalFormatting>
  <conditionalFormatting sqref="C903">
    <cfRule type="expression" dxfId="7342" priority="4390" stopIfTrue="1">
      <formula>$R1438="A"</formula>
    </cfRule>
    <cfRule type="expression" dxfId="7341" priority="4391" stopIfTrue="1">
      <formula>$R1438="C"</formula>
    </cfRule>
    <cfRule type="expression" dxfId="7340" priority="4392" stopIfTrue="1">
      <formula>$R1438="W"</formula>
    </cfRule>
  </conditionalFormatting>
  <conditionalFormatting sqref="C905:C906">
    <cfRule type="expression" dxfId="7339" priority="4387" stopIfTrue="1">
      <formula>$R1426="A"</formula>
    </cfRule>
    <cfRule type="expression" dxfId="7338" priority="4388" stopIfTrue="1">
      <formula>$R1426="C"</formula>
    </cfRule>
    <cfRule type="expression" dxfId="7337" priority="4389" stopIfTrue="1">
      <formula>$R1426="W"</formula>
    </cfRule>
  </conditionalFormatting>
  <conditionalFormatting sqref="C905:C906">
    <cfRule type="expression" dxfId="7336" priority="4384" stopIfTrue="1">
      <formula>$R1440="A"</formula>
    </cfRule>
    <cfRule type="expression" dxfId="7335" priority="4385" stopIfTrue="1">
      <formula>$R1440="C"</formula>
    </cfRule>
    <cfRule type="expression" dxfId="7334" priority="4386" stopIfTrue="1">
      <formula>$R1440="W"</formula>
    </cfRule>
  </conditionalFormatting>
  <conditionalFormatting sqref="C913:C915">
    <cfRule type="expression" dxfId="7333" priority="4381" stopIfTrue="1">
      <formula>$R1434="A"</formula>
    </cfRule>
    <cfRule type="expression" dxfId="7332" priority="4382" stopIfTrue="1">
      <formula>$R1434="C"</formula>
    </cfRule>
    <cfRule type="expression" dxfId="7331" priority="4383" stopIfTrue="1">
      <formula>$R1434="W"</formula>
    </cfRule>
  </conditionalFormatting>
  <conditionalFormatting sqref="C913:C915">
    <cfRule type="expression" dxfId="7330" priority="4378" stopIfTrue="1">
      <formula>$R1448="A"</formula>
    </cfRule>
    <cfRule type="expression" dxfId="7329" priority="4379" stopIfTrue="1">
      <formula>$R1448="C"</formula>
    </cfRule>
    <cfRule type="expression" dxfId="7328" priority="4380" stopIfTrue="1">
      <formula>$R1448="W"</formula>
    </cfRule>
  </conditionalFormatting>
  <conditionalFormatting sqref="B623">
    <cfRule type="expression" dxfId="7327" priority="4375" stopIfTrue="1">
      <formula>$R1158="A"</formula>
    </cfRule>
    <cfRule type="expression" dxfId="7326" priority="4376" stopIfTrue="1">
      <formula>$R1158="C"</formula>
    </cfRule>
    <cfRule type="expression" dxfId="7325" priority="4377" stopIfTrue="1">
      <formula>$R1158="W"</formula>
    </cfRule>
  </conditionalFormatting>
  <conditionalFormatting sqref="B868">
    <cfRule type="expression" dxfId="7324" priority="4372" stopIfTrue="1">
      <formula>$R1389="A"</formula>
    </cfRule>
    <cfRule type="expression" dxfId="7323" priority="4373" stopIfTrue="1">
      <formula>$R1389="C"</formula>
    </cfRule>
    <cfRule type="expression" dxfId="7322" priority="4374" stopIfTrue="1">
      <formula>$R1389="W"</formula>
    </cfRule>
  </conditionalFormatting>
  <conditionalFormatting sqref="B623">
    <cfRule type="expression" dxfId="7321" priority="4369" stopIfTrue="1">
      <formula>$R1158="A"</formula>
    </cfRule>
    <cfRule type="expression" dxfId="7320" priority="4370" stopIfTrue="1">
      <formula>$R1158="C"</formula>
    </cfRule>
    <cfRule type="expression" dxfId="7319" priority="4371" stopIfTrue="1">
      <formula>$R1158="W"</formula>
    </cfRule>
  </conditionalFormatting>
  <conditionalFormatting sqref="B868">
    <cfRule type="expression" dxfId="7318" priority="4366" stopIfTrue="1">
      <formula>$R1389="A"</formula>
    </cfRule>
    <cfRule type="expression" dxfId="7317" priority="4367" stopIfTrue="1">
      <formula>$R1389="C"</formula>
    </cfRule>
    <cfRule type="expression" dxfId="7316" priority="4368" stopIfTrue="1">
      <formula>$R1389="W"</formula>
    </cfRule>
  </conditionalFormatting>
  <conditionalFormatting sqref="A915:G915">
    <cfRule type="expression" dxfId="7315" priority="4360" stopIfTrue="1">
      <formula>$R897="A"</formula>
    </cfRule>
    <cfRule type="expression" dxfId="7314" priority="4361" stopIfTrue="1">
      <formula>$R897="C"</formula>
    </cfRule>
    <cfRule type="expression" dxfId="7313" priority="4362" stopIfTrue="1">
      <formula>$R897="W"</formula>
    </cfRule>
  </conditionalFormatting>
  <conditionalFormatting sqref="D154:D156">
    <cfRule type="expression" dxfId="7312" priority="4357" stopIfTrue="1">
      <formula>$R689="A"</formula>
    </cfRule>
    <cfRule type="expression" dxfId="7311" priority="4358" stopIfTrue="1">
      <formula>$R689="C"</formula>
    </cfRule>
    <cfRule type="expression" dxfId="7310" priority="4359" stopIfTrue="1">
      <formula>$R689="W"</formula>
    </cfRule>
  </conditionalFormatting>
  <conditionalFormatting sqref="D154:D156">
    <cfRule type="expression" dxfId="7309" priority="4354" stopIfTrue="1">
      <formula>$R689="A"</formula>
    </cfRule>
    <cfRule type="expression" dxfId="7308" priority="4355" stopIfTrue="1">
      <formula>$R689="C"</formula>
    </cfRule>
    <cfRule type="expression" dxfId="7307" priority="4356" stopIfTrue="1">
      <formula>$R689="W"</formula>
    </cfRule>
  </conditionalFormatting>
  <conditionalFormatting sqref="D158:D162">
    <cfRule type="expression" dxfId="7306" priority="4351" stopIfTrue="1">
      <formula>$R693="A"</formula>
    </cfRule>
    <cfRule type="expression" dxfId="7305" priority="4352" stopIfTrue="1">
      <formula>$R693="C"</formula>
    </cfRule>
    <cfRule type="expression" dxfId="7304" priority="4353" stopIfTrue="1">
      <formula>$R693="W"</formula>
    </cfRule>
  </conditionalFormatting>
  <conditionalFormatting sqref="D158:D162">
    <cfRule type="expression" dxfId="7303" priority="4348" stopIfTrue="1">
      <formula>$R693="A"</formula>
    </cfRule>
    <cfRule type="expression" dxfId="7302" priority="4349" stopIfTrue="1">
      <formula>$R693="C"</formula>
    </cfRule>
    <cfRule type="expression" dxfId="7301" priority="4350" stopIfTrue="1">
      <formula>$R693="W"</formula>
    </cfRule>
  </conditionalFormatting>
  <conditionalFormatting sqref="D172">
    <cfRule type="expression" dxfId="7300" priority="4345" stopIfTrue="1">
      <formula>$R707="A"</formula>
    </cfRule>
    <cfRule type="expression" dxfId="7299" priority="4346" stopIfTrue="1">
      <formula>$R707="C"</formula>
    </cfRule>
    <cfRule type="expression" dxfId="7298" priority="4347" stopIfTrue="1">
      <formula>$R707="W"</formula>
    </cfRule>
  </conditionalFormatting>
  <conditionalFormatting sqref="D172">
    <cfRule type="expression" dxfId="7297" priority="4342" stopIfTrue="1">
      <formula>$R707="A"</formula>
    </cfRule>
    <cfRule type="expression" dxfId="7296" priority="4343" stopIfTrue="1">
      <formula>$R707="C"</formula>
    </cfRule>
    <cfRule type="expression" dxfId="7295" priority="4344" stopIfTrue="1">
      <formula>$R707="W"</formula>
    </cfRule>
  </conditionalFormatting>
  <conditionalFormatting sqref="D174">
    <cfRule type="expression" dxfId="7294" priority="4339" stopIfTrue="1">
      <formula>$R709="A"</formula>
    </cfRule>
    <cfRule type="expression" dxfId="7293" priority="4340" stopIfTrue="1">
      <formula>$R709="C"</formula>
    </cfRule>
    <cfRule type="expression" dxfId="7292" priority="4341" stopIfTrue="1">
      <formula>$R709="W"</formula>
    </cfRule>
  </conditionalFormatting>
  <conditionalFormatting sqref="D174">
    <cfRule type="expression" dxfId="7291" priority="4336" stopIfTrue="1">
      <formula>$R709="A"</formula>
    </cfRule>
    <cfRule type="expression" dxfId="7290" priority="4337" stopIfTrue="1">
      <formula>$R709="C"</formula>
    </cfRule>
    <cfRule type="expression" dxfId="7289" priority="4338" stopIfTrue="1">
      <formula>$R709="W"</formula>
    </cfRule>
  </conditionalFormatting>
  <conditionalFormatting sqref="D179">
    <cfRule type="expression" dxfId="7288" priority="4333" stopIfTrue="1">
      <formula>$R714="A"</formula>
    </cfRule>
    <cfRule type="expression" dxfId="7287" priority="4334" stopIfTrue="1">
      <formula>$R714="C"</formula>
    </cfRule>
    <cfRule type="expression" dxfId="7286" priority="4335" stopIfTrue="1">
      <formula>$R714="W"</formula>
    </cfRule>
  </conditionalFormatting>
  <conditionalFormatting sqref="D179">
    <cfRule type="expression" dxfId="7285" priority="4330" stopIfTrue="1">
      <formula>$R714="A"</formula>
    </cfRule>
    <cfRule type="expression" dxfId="7284" priority="4331" stopIfTrue="1">
      <formula>$R714="C"</formula>
    </cfRule>
    <cfRule type="expression" dxfId="7283" priority="4332" stopIfTrue="1">
      <formula>$R714="W"</formula>
    </cfRule>
  </conditionalFormatting>
  <conditionalFormatting sqref="D181:D183">
    <cfRule type="expression" dxfId="7282" priority="4327" stopIfTrue="1">
      <formula>$R716="A"</formula>
    </cfRule>
    <cfRule type="expression" dxfId="7281" priority="4328" stopIfTrue="1">
      <formula>$R716="C"</formula>
    </cfRule>
    <cfRule type="expression" dxfId="7280" priority="4329" stopIfTrue="1">
      <formula>$R716="W"</formula>
    </cfRule>
  </conditionalFormatting>
  <conditionalFormatting sqref="D181:D183">
    <cfRule type="expression" dxfId="7279" priority="4324" stopIfTrue="1">
      <formula>$R716="A"</formula>
    </cfRule>
    <cfRule type="expression" dxfId="7278" priority="4325" stopIfTrue="1">
      <formula>$R716="C"</formula>
    </cfRule>
    <cfRule type="expression" dxfId="7277" priority="4326" stopIfTrue="1">
      <formula>$R716="W"</formula>
    </cfRule>
  </conditionalFormatting>
  <conditionalFormatting sqref="D185">
    <cfRule type="expression" dxfId="7276" priority="4321" stopIfTrue="1">
      <formula>$R720="A"</formula>
    </cfRule>
    <cfRule type="expression" dxfId="7275" priority="4322" stopIfTrue="1">
      <formula>$R720="C"</formula>
    </cfRule>
    <cfRule type="expression" dxfId="7274" priority="4323" stopIfTrue="1">
      <formula>$R720="W"</formula>
    </cfRule>
  </conditionalFormatting>
  <conditionalFormatting sqref="D185">
    <cfRule type="expression" dxfId="7273" priority="4318" stopIfTrue="1">
      <formula>$R720="A"</formula>
    </cfRule>
    <cfRule type="expression" dxfId="7272" priority="4319" stopIfTrue="1">
      <formula>$R720="C"</formula>
    </cfRule>
    <cfRule type="expression" dxfId="7271" priority="4320" stopIfTrue="1">
      <formula>$R720="W"</formula>
    </cfRule>
  </conditionalFormatting>
  <conditionalFormatting sqref="D187:D188">
    <cfRule type="expression" dxfId="7270" priority="4315" stopIfTrue="1">
      <formula>$R722="A"</formula>
    </cfRule>
    <cfRule type="expression" dxfId="7269" priority="4316" stopIfTrue="1">
      <formula>$R722="C"</formula>
    </cfRule>
    <cfRule type="expression" dxfId="7268" priority="4317" stopIfTrue="1">
      <formula>$R722="W"</formula>
    </cfRule>
  </conditionalFormatting>
  <conditionalFormatting sqref="D187:D188">
    <cfRule type="expression" dxfId="7267" priority="4312" stopIfTrue="1">
      <formula>$R722="A"</formula>
    </cfRule>
    <cfRule type="expression" dxfId="7266" priority="4313" stopIfTrue="1">
      <formula>$R722="C"</formula>
    </cfRule>
    <cfRule type="expression" dxfId="7265" priority="4314" stopIfTrue="1">
      <formula>$R722="W"</formula>
    </cfRule>
  </conditionalFormatting>
  <conditionalFormatting sqref="D192">
    <cfRule type="expression" dxfId="7264" priority="4309" stopIfTrue="1">
      <formula>$R721="A"</formula>
    </cfRule>
    <cfRule type="expression" dxfId="7263" priority="4310" stopIfTrue="1">
      <formula>$R721="C"</formula>
    </cfRule>
    <cfRule type="expression" dxfId="7262" priority="4311" stopIfTrue="1">
      <formula>$R721="W"</formula>
    </cfRule>
  </conditionalFormatting>
  <conditionalFormatting sqref="D192">
    <cfRule type="expression" dxfId="7261" priority="4306" stopIfTrue="1">
      <formula>$R721="A"</formula>
    </cfRule>
    <cfRule type="expression" dxfId="7260" priority="4307" stopIfTrue="1">
      <formula>$R721="C"</formula>
    </cfRule>
    <cfRule type="expression" dxfId="7259" priority="4308" stopIfTrue="1">
      <formula>$R721="W"</formula>
    </cfRule>
  </conditionalFormatting>
  <conditionalFormatting sqref="D192">
    <cfRule type="expression" dxfId="7258" priority="4303" stopIfTrue="1">
      <formula>$R727="A"</formula>
    </cfRule>
    <cfRule type="expression" dxfId="7257" priority="4304" stopIfTrue="1">
      <formula>$R727="C"</formula>
    </cfRule>
    <cfRule type="expression" dxfId="7256" priority="4305" stopIfTrue="1">
      <formula>$R727="W"</formula>
    </cfRule>
  </conditionalFormatting>
  <conditionalFormatting sqref="D192">
    <cfRule type="expression" dxfId="7255" priority="4300" stopIfTrue="1">
      <formula>$R727="A"</formula>
    </cfRule>
    <cfRule type="expression" dxfId="7254" priority="4301" stopIfTrue="1">
      <formula>$R727="C"</formula>
    </cfRule>
    <cfRule type="expression" dxfId="7253" priority="4302" stopIfTrue="1">
      <formula>$R727="W"</formula>
    </cfRule>
  </conditionalFormatting>
  <conditionalFormatting sqref="D211:D214">
    <cfRule type="expression" dxfId="7252" priority="4297" stopIfTrue="1">
      <formula>$R740="A"</formula>
    </cfRule>
    <cfRule type="expression" dxfId="7251" priority="4298" stopIfTrue="1">
      <formula>$R740="C"</formula>
    </cfRule>
    <cfRule type="expression" dxfId="7250" priority="4299" stopIfTrue="1">
      <formula>$R740="W"</formula>
    </cfRule>
  </conditionalFormatting>
  <conditionalFormatting sqref="D211:D214">
    <cfRule type="expression" dxfId="7249" priority="4294" stopIfTrue="1">
      <formula>$R740="A"</formula>
    </cfRule>
    <cfRule type="expression" dxfId="7248" priority="4295" stopIfTrue="1">
      <formula>$R740="C"</formula>
    </cfRule>
    <cfRule type="expression" dxfId="7247" priority="4296" stopIfTrue="1">
      <formula>$R740="W"</formula>
    </cfRule>
  </conditionalFormatting>
  <conditionalFormatting sqref="D211:D214">
    <cfRule type="expression" dxfId="7246" priority="4291" stopIfTrue="1">
      <formula>$R740="A"</formula>
    </cfRule>
    <cfRule type="expression" dxfId="7245" priority="4292" stopIfTrue="1">
      <formula>$R740="C"</formula>
    </cfRule>
    <cfRule type="expression" dxfId="7244" priority="4293" stopIfTrue="1">
      <formula>$R740="W"</formula>
    </cfRule>
  </conditionalFormatting>
  <conditionalFormatting sqref="D211:D214">
    <cfRule type="expression" dxfId="7243" priority="4288" stopIfTrue="1">
      <formula>$R740="A"</formula>
    </cfRule>
    <cfRule type="expression" dxfId="7242" priority="4289" stopIfTrue="1">
      <formula>$R740="C"</formula>
    </cfRule>
    <cfRule type="expression" dxfId="7241" priority="4290" stopIfTrue="1">
      <formula>$R740="W"</formula>
    </cfRule>
  </conditionalFormatting>
  <conditionalFormatting sqref="D216">
    <cfRule type="expression" dxfId="7240" priority="4285" stopIfTrue="1">
      <formula>$R745="A"</formula>
    </cfRule>
    <cfRule type="expression" dxfId="7239" priority="4286" stopIfTrue="1">
      <formula>$R745="C"</formula>
    </cfRule>
    <cfRule type="expression" dxfId="7238" priority="4287" stopIfTrue="1">
      <formula>$R745="W"</formula>
    </cfRule>
  </conditionalFormatting>
  <conditionalFormatting sqref="D216">
    <cfRule type="expression" dxfId="7237" priority="4282" stopIfTrue="1">
      <formula>$R745="A"</formula>
    </cfRule>
    <cfRule type="expression" dxfId="7236" priority="4283" stopIfTrue="1">
      <formula>$R745="C"</formula>
    </cfRule>
    <cfRule type="expression" dxfId="7235" priority="4284" stopIfTrue="1">
      <formula>$R745="W"</formula>
    </cfRule>
  </conditionalFormatting>
  <conditionalFormatting sqref="D216">
    <cfRule type="expression" dxfId="7234" priority="4279" stopIfTrue="1">
      <formula>$R745="A"</formula>
    </cfRule>
    <cfRule type="expression" dxfId="7233" priority="4280" stopIfTrue="1">
      <formula>$R745="C"</formula>
    </cfRule>
    <cfRule type="expression" dxfId="7232" priority="4281" stopIfTrue="1">
      <formula>$R745="W"</formula>
    </cfRule>
  </conditionalFormatting>
  <conditionalFormatting sqref="D216">
    <cfRule type="expression" dxfId="7231" priority="4276" stopIfTrue="1">
      <formula>$R745="A"</formula>
    </cfRule>
    <cfRule type="expression" dxfId="7230" priority="4277" stopIfTrue="1">
      <formula>$R745="C"</formula>
    </cfRule>
    <cfRule type="expression" dxfId="7229" priority="4278" stopIfTrue="1">
      <formula>$R745="W"</formula>
    </cfRule>
  </conditionalFormatting>
  <conditionalFormatting sqref="O3">
    <cfRule type="expression" dxfId="7228" priority="4273" stopIfTrue="1">
      <formula>$R539="A"</formula>
    </cfRule>
    <cfRule type="expression" dxfId="7227" priority="4274" stopIfTrue="1">
      <formula>$R539="C"</formula>
    </cfRule>
    <cfRule type="expression" dxfId="7226" priority="4275" stopIfTrue="1">
      <formula>$R539="W"</formula>
    </cfRule>
  </conditionalFormatting>
  <conditionalFormatting sqref="N5:N58">
    <cfRule type="expression" dxfId="7225" priority="4270" stopIfTrue="1">
      <formula>$R540="A"</formula>
    </cfRule>
    <cfRule type="expression" dxfId="7224" priority="4271" stopIfTrue="1">
      <formula>$R540="C"</formula>
    </cfRule>
    <cfRule type="expression" dxfId="7223" priority="4272" stopIfTrue="1">
      <formula>$R540="W"</formula>
    </cfRule>
  </conditionalFormatting>
  <conditionalFormatting sqref="H181:L181">
    <cfRule type="expression" dxfId="7222" priority="4267" stopIfTrue="1">
      <formula>$R781="A"</formula>
    </cfRule>
    <cfRule type="expression" dxfId="7221" priority="4268" stopIfTrue="1">
      <formula>$R781="C"</formula>
    </cfRule>
    <cfRule type="expression" dxfId="7220" priority="4269" stopIfTrue="1">
      <formula>$R781="W"</formula>
    </cfRule>
  </conditionalFormatting>
  <conditionalFormatting sqref="H183:L184">
    <cfRule type="expression" dxfId="7219" priority="4264" stopIfTrue="1">
      <formula>$R782="A"</formula>
    </cfRule>
    <cfRule type="expression" dxfId="7218" priority="4265" stopIfTrue="1">
      <formula>$R782="C"</formula>
    </cfRule>
    <cfRule type="expression" dxfId="7217" priority="4266" stopIfTrue="1">
      <formula>$R782="W"</formula>
    </cfRule>
  </conditionalFormatting>
  <conditionalFormatting sqref="N168:O180">
    <cfRule type="expression" dxfId="7216" priority="4261" stopIfTrue="1">
      <formula>$R780="A"</formula>
    </cfRule>
    <cfRule type="expression" dxfId="7215" priority="4262" stopIfTrue="1">
      <formula>$R780="C"</formula>
    </cfRule>
    <cfRule type="expression" dxfId="7214" priority="4263" stopIfTrue="1">
      <formula>$R780="W"</formula>
    </cfRule>
  </conditionalFormatting>
  <conditionalFormatting sqref="N166:O166">
    <cfRule type="expression" dxfId="7213" priority="4258" stopIfTrue="1">
      <formula>$R779="A"</formula>
    </cfRule>
    <cfRule type="expression" dxfId="7212" priority="4259" stopIfTrue="1">
      <formula>$R779="C"</formula>
    </cfRule>
    <cfRule type="expression" dxfId="7211" priority="4260" stopIfTrue="1">
      <formula>$R779="W"</formula>
    </cfRule>
  </conditionalFormatting>
  <conditionalFormatting sqref="H163:L163">
    <cfRule type="expression" dxfId="7210" priority="4255" stopIfTrue="1">
      <formula>$R778="A"</formula>
    </cfRule>
    <cfRule type="expression" dxfId="7209" priority="4256" stopIfTrue="1">
      <formula>$R778="C"</formula>
    </cfRule>
    <cfRule type="expression" dxfId="7208" priority="4257" stopIfTrue="1">
      <formula>$R778="W"</formula>
    </cfRule>
  </conditionalFormatting>
  <conditionalFormatting sqref="H165:L165">
    <cfRule type="expression" dxfId="7207" priority="4252" stopIfTrue="1">
      <formula>$R775="A"</formula>
    </cfRule>
    <cfRule type="expression" dxfId="7206" priority="4253" stopIfTrue="1">
      <formula>$R775="C"</formula>
    </cfRule>
    <cfRule type="expression" dxfId="7205" priority="4254" stopIfTrue="1">
      <formula>$R775="W"</formula>
    </cfRule>
  </conditionalFormatting>
  <conditionalFormatting sqref="H167:L167">
    <cfRule type="expression" dxfId="7204" priority="4249" stopIfTrue="1">
      <formula>$R776="A"</formula>
    </cfRule>
    <cfRule type="expression" dxfId="7203" priority="4250" stopIfTrue="1">
      <formula>$R776="C"</formula>
    </cfRule>
    <cfRule type="expression" dxfId="7202" priority="4251" stopIfTrue="1">
      <formula>$R776="W"</formula>
    </cfRule>
  </conditionalFormatting>
  <conditionalFormatting sqref="H178:J179">
    <cfRule type="expression" dxfId="7201" priority="4246" stopIfTrue="1">
      <formula>$R703="A"</formula>
    </cfRule>
    <cfRule type="expression" dxfId="7200" priority="4247" stopIfTrue="1">
      <formula>$R703="C"</formula>
    </cfRule>
    <cfRule type="expression" dxfId="7199" priority="4248" stopIfTrue="1">
      <formula>$R703="W"</formula>
    </cfRule>
  </conditionalFormatting>
  <conditionalFormatting sqref="H180:J180">
    <cfRule type="expression" dxfId="7198" priority="4243" stopIfTrue="1">
      <formula>$R703="A"</formula>
    </cfRule>
    <cfRule type="expression" dxfId="7197" priority="4244" stopIfTrue="1">
      <formula>$R703="C"</formula>
    </cfRule>
    <cfRule type="expression" dxfId="7196" priority="4245" stopIfTrue="1">
      <formula>$R703="W"</formula>
    </cfRule>
  </conditionalFormatting>
  <conditionalFormatting sqref="H178:I178">
    <cfRule type="expression" dxfId="7195" priority="4240" stopIfTrue="1">
      <formula>$R702="A"</formula>
    </cfRule>
    <cfRule type="expression" dxfId="7194" priority="4241" stopIfTrue="1">
      <formula>$R702="C"</formula>
    </cfRule>
    <cfRule type="expression" dxfId="7193" priority="4242" stopIfTrue="1">
      <formula>$R702="W"</formula>
    </cfRule>
  </conditionalFormatting>
  <conditionalFormatting sqref="F115:O116">
    <cfRule type="expression" dxfId="7192" priority="4237" stopIfTrue="1">
      <formula>$R648="A"</formula>
    </cfRule>
    <cfRule type="expression" dxfId="7191" priority="4238" stopIfTrue="1">
      <formula>$R648="C"</formula>
    </cfRule>
    <cfRule type="expression" dxfId="7190" priority="4239" stopIfTrue="1">
      <formula>$R648="W"</formula>
    </cfRule>
  </conditionalFormatting>
  <conditionalFormatting sqref="H154:L154">
    <cfRule type="expression" dxfId="7189" priority="4234" stopIfTrue="1">
      <formula>$R786="A"</formula>
    </cfRule>
    <cfRule type="expression" dxfId="7188" priority="4235" stopIfTrue="1">
      <formula>$R786="C"</formula>
    </cfRule>
    <cfRule type="expression" dxfId="7187" priority="4236" stopIfTrue="1">
      <formula>$R786="W"</formula>
    </cfRule>
  </conditionalFormatting>
  <conditionalFormatting sqref="H156:L156">
    <cfRule type="expression" dxfId="7186" priority="4231" stopIfTrue="1">
      <formula>$R787="A"</formula>
    </cfRule>
    <cfRule type="expression" dxfId="7185" priority="4232" stopIfTrue="1">
      <formula>$R787="C"</formula>
    </cfRule>
    <cfRule type="expression" dxfId="7184" priority="4233" stopIfTrue="1">
      <formula>$R787="W"</formula>
    </cfRule>
  </conditionalFormatting>
  <conditionalFormatting sqref="H182:L182">
    <cfRule type="expression" dxfId="7183" priority="4228" stopIfTrue="1">
      <formula>$R769="A"</formula>
    </cfRule>
    <cfRule type="expression" dxfId="7182" priority="4229" stopIfTrue="1">
      <formula>$R769="C"</formula>
    </cfRule>
    <cfRule type="expression" dxfId="7181" priority="4230" stopIfTrue="1">
      <formula>$R769="W"</formula>
    </cfRule>
  </conditionalFormatting>
  <conditionalFormatting sqref="H158:L158">
    <cfRule type="expression" dxfId="7180" priority="4225" stopIfTrue="1">
      <formula>$R788="A"</formula>
    </cfRule>
    <cfRule type="expression" dxfId="7179" priority="4226" stopIfTrue="1">
      <formula>$R788="C"</formula>
    </cfRule>
    <cfRule type="expression" dxfId="7178" priority="4227" stopIfTrue="1">
      <formula>$R788="W"</formula>
    </cfRule>
  </conditionalFormatting>
  <conditionalFormatting sqref="H185:L187">
    <cfRule type="expression" dxfId="7177" priority="4222" stopIfTrue="1">
      <formula>$R796="A"</formula>
    </cfRule>
    <cfRule type="expression" dxfId="7176" priority="4223" stopIfTrue="1">
      <formula>$R796="C"</formula>
    </cfRule>
    <cfRule type="expression" dxfId="7175" priority="4224" stopIfTrue="1">
      <formula>$R796="W"</formula>
    </cfRule>
  </conditionalFormatting>
  <conditionalFormatting sqref="N5:N58">
    <cfRule type="expression" dxfId="7174" priority="4216" stopIfTrue="1">
      <formula>$R540="A"</formula>
    </cfRule>
    <cfRule type="expression" dxfId="7173" priority="4217" stopIfTrue="1">
      <formula>$R540="C"</formula>
    </cfRule>
    <cfRule type="expression" dxfId="7172" priority="4218" stopIfTrue="1">
      <formula>$R540="W"</formula>
    </cfRule>
  </conditionalFormatting>
  <conditionalFormatting sqref="H181:L181">
    <cfRule type="expression" dxfId="7171" priority="4213" stopIfTrue="1">
      <formula>$R781="A"</formula>
    </cfRule>
    <cfRule type="expression" dxfId="7170" priority="4214" stopIfTrue="1">
      <formula>$R781="C"</formula>
    </cfRule>
    <cfRule type="expression" dxfId="7169" priority="4215" stopIfTrue="1">
      <formula>$R781="W"</formula>
    </cfRule>
  </conditionalFormatting>
  <conditionalFormatting sqref="H183:L184">
    <cfRule type="expression" dxfId="7168" priority="4210" stopIfTrue="1">
      <formula>$R782="A"</formula>
    </cfRule>
    <cfRule type="expression" dxfId="7167" priority="4211" stopIfTrue="1">
      <formula>$R782="C"</formula>
    </cfRule>
    <cfRule type="expression" dxfId="7166" priority="4212" stopIfTrue="1">
      <formula>$R782="W"</formula>
    </cfRule>
  </conditionalFormatting>
  <conditionalFormatting sqref="N168:O180">
    <cfRule type="expression" dxfId="7165" priority="4207" stopIfTrue="1">
      <formula>$R780="A"</formula>
    </cfRule>
    <cfRule type="expression" dxfId="7164" priority="4208" stopIfTrue="1">
      <formula>$R780="C"</formula>
    </cfRule>
    <cfRule type="expression" dxfId="7163" priority="4209" stopIfTrue="1">
      <formula>$R780="W"</formula>
    </cfRule>
  </conditionalFormatting>
  <conditionalFormatting sqref="N166:O166">
    <cfRule type="expression" dxfId="7162" priority="4204" stopIfTrue="1">
      <formula>$R779="A"</formula>
    </cfRule>
    <cfRule type="expression" dxfId="7161" priority="4205" stopIfTrue="1">
      <formula>$R779="C"</formula>
    </cfRule>
    <cfRule type="expression" dxfId="7160" priority="4206" stopIfTrue="1">
      <formula>$R779="W"</formula>
    </cfRule>
  </conditionalFormatting>
  <conditionalFormatting sqref="H163:L163">
    <cfRule type="expression" dxfId="7159" priority="4201" stopIfTrue="1">
      <formula>$R778="A"</formula>
    </cfRule>
    <cfRule type="expression" dxfId="7158" priority="4202" stopIfTrue="1">
      <formula>$R778="C"</formula>
    </cfRule>
    <cfRule type="expression" dxfId="7157" priority="4203" stopIfTrue="1">
      <formula>$R778="W"</formula>
    </cfRule>
  </conditionalFormatting>
  <conditionalFormatting sqref="H165:L165">
    <cfRule type="expression" dxfId="7156" priority="4198" stopIfTrue="1">
      <formula>$R775="A"</formula>
    </cfRule>
    <cfRule type="expression" dxfId="7155" priority="4199" stopIfTrue="1">
      <formula>$R775="C"</formula>
    </cfRule>
    <cfRule type="expression" dxfId="7154" priority="4200" stopIfTrue="1">
      <formula>$R775="W"</formula>
    </cfRule>
  </conditionalFormatting>
  <conditionalFormatting sqref="H167:L167">
    <cfRule type="expression" dxfId="7153" priority="4195" stopIfTrue="1">
      <formula>$R776="A"</formula>
    </cfRule>
    <cfRule type="expression" dxfId="7152" priority="4196" stopIfTrue="1">
      <formula>$R776="C"</formula>
    </cfRule>
    <cfRule type="expression" dxfId="7151" priority="4197" stopIfTrue="1">
      <formula>$R776="W"</formula>
    </cfRule>
  </conditionalFormatting>
  <conditionalFormatting sqref="H178:J179">
    <cfRule type="expression" dxfId="7150" priority="4192" stopIfTrue="1">
      <formula>$R703="A"</formula>
    </cfRule>
    <cfRule type="expression" dxfId="7149" priority="4193" stopIfTrue="1">
      <formula>$R703="C"</formula>
    </cfRule>
    <cfRule type="expression" dxfId="7148" priority="4194" stopIfTrue="1">
      <formula>$R703="W"</formula>
    </cfRule>
  </conditionalFormatting>
  <conditionalFormatting sqref="H180:J180">
    <cfRule type="expression" dxfId="7147" priority="4189" stopIfTrue="1">
      <formula>$R703="A"</formula>
    </cfRule>
    <cfRule type="expression" dxfId="7146" priority="4190" stopIfTrue="1">
      <formula>$R703="C"</formula>
    </cfRule>
    <cfRule type="expression" dxfId="7145" priority="4191" stopIfTrue="1">
      <formula>$R703="W"</formula>
    </cfRule>
  </conditionalFormatting>
  <conditionalFormatting sqref="H178:I178">
    <cfRule type="expression" dxfId="7144" priority="4186" stopIfTrue="1">
      <formula>$R702="A"</formula>
    </cfRule>
    <cfRule type="expression" dxfId="7143" priority="4187" stopIfTrue="1">
      <formula>$R702="C"</formula>
    </cfRule>
    <cfRule type="expression" dxfId="7142" priority="4188" stopIfTrue="1">
      <formula>$R702="W"</formula>
    </cfRule>
  </conditionalFormatting>
  <conditionalFormatting sqref="A119:E119">
    <cfRule type="expression" dxfId="7141" priority="4183" stopIfTrue="1">
      <formula>$R649="A"</formula>
    </cfRule>
    <cfRule type="expression" dxfId="7140" priority="4184" stopIfTrue="1">
      <formula>$R649="C"</formula>
    </cfRule>
    <cfRule type="expression" dxfId="7139" priority="4185" stopIfTrue="1">
      <formula>$R649="W"</formula>
    </cfRule>
  </conditionalFormatting>
  <conditionalFormatting sqref="H154:L154">
    <cfRule type="expression" dxfId="7138" priority="4180" stopIfTrue="1">
      <formula>$R786="A"</formula>
    </cfRule>
    <cfRule type="expression" dxfId="7137" priority="4181" stopIfTrue="1">
      <formula>$R786="C"</formula>
    </cfRule>
    <cfRule type="expression" dxfId="7136" priority="4182" stopIfTrue="1">
      <formula>$R786="W"</formula>
    </cfRule>
  </conditionalFormatting>
  <conditionalFormatting sqref="H156:L156">
    <cfRule type="expression" dxfId="7135" priority="4177" stopIfTrue="1">
      <formula>$R787="A"</formula>
    </cfRule>
    <cfRule type="expression" dxfId="7134" priority="4178" stopIfTrue="1">
      <formula>$R787="C"</formula>
    </cfRule>
    <cfRule type="expression" dxfId="7133" priority="4179" stopIfTrue="1">
      <formula>$R787="W"</formula>
    </cfRule>
  </conditionalFormatting>
  <conditionalFormatting sqref="H182:L182">
    <cfRule type="expression" dxfId="7132" priority="4174" stopIfTrue="1">
      <formula>$R769="A"</formula>
    </cfRule>
    <cfRule type="expression" dxfId="7131" priority="4175" stopIfTrue="1">
      <formula>$R769="C"</formula>
    </cfRule>
    <cfRule type="expression" dxfId="7130" priority="4176" stopIfTrue="1">
      <formula>$R769="W"</formula>
    </cfRule>
  </conditionalFormatting>
  <conditionalFormatting sqref="H158:L158">
    <cfRule type="expression" dxfId="7129" priority="4171" stopIfTrue="1">
      <formula>$R788="A"</formula>
    </cfRule>
    <cfRule type="expression" dxfId="7128" priority="4172" stopIfTrue="1">
      <formula>$R788="C"</formula>
    </cfRule>
    <cfRule type="expression" dxfId="7127" priority="4173" stopIfTrue="1">
      <formula>$R788="W"</formula>
    </cfRule>
  </conditionalFormatting>
  <conditionalFormatting sqref="H185:L187">
    <cfRule type="expression" dxfId="7126" priority="4168" stopIfTrue="1">
      <formula>$R796="A"</formula>
    </cfRule>
    <cfRule type="expression" dxfId="7125" priority="4169" stopIfTrue="1">
      <formula>$R796="C"</formula>
    </cfRule>
    <cfRule type="expression" dxfId="7124" priority="4170" stopIfTrue="1">
      <formula>$R796="W"</formula>
    </cfRule>
  </conditionalFormatting>
  <conditionalFormatting sqref="D219:D236">
    <cfRule type="expression" dxfId="7123" priority="4165" stopIfTrue="1">
      <formula>$R748="A"</formula>
    </cfRule>
    <cfRule type="expression" dxfId="7122" priority="4166" stopIfTrue="1">
      <formula>$R748="C"</formula>
    </cfRule>
    <cfRule type="expression" dxfId="7121" priority="4167" stopIfTrue="1">
      <formula>$R748="W"</formula>
    </cfRule>
  </conditionalFormatting>
  <conditionalFormatting sqref="E191:O210">
    <cfRule type="expression" dxfId="7120" priority="4162" stopIfTrue="1">
      <formula>$R720="A"</formula>
    </cfRule>
    <cfRule type="expression" dxfId="7119" priority="4163" stopIfTrue="1">
      <formula>$R720="C"</formula>
    </cfRule>
    <cfRule type="expression" dxfId="7118" priority="4164" stopIfTrue="1">
      <formula>$R720="W"</formula>
    </cfRule>
  </conditionalFormatting>
  <conditionalFormatting sqref="I318:I325">
    <cfRule type="expression" dxfId="7117" priority="4156" stopIfTrue="1">
      <formula>$R845="A"</formula>
    </cfRule>
    <cfRule type="expression" dxfId="7116" priority="4157" stopIfTrue="1">
      <formula>$R845="C"</formula>
    </cfRule>
    <cfRule type="expression" dxfId="7115" priority="4158" stopIfTrue="1">
      <formula>$R845="W"</formula>
    </cfRule>
  </conditionalFormatting>
  <conditionalFormatting sqref="O278:O298">
    <cfRule type="expression" dxfId="7114" priority="4153" stopIfTrue="1">
      <formula>$R805="A"</formula>
    </cfRule>
    <cfRule type="expression" dxfId="7113" priority="4154" stopIfTrue="1">
      <formula>$R805="C"</formula>
    </cfRule>
    <cfRule type="expression" dxfId="7112" priority="4155" stopIfTrue="1">
      <formula>$R805="W"</formula>
    </cfRule>
  </conditionalFormatting>
  <conditionalFormatting sqref="E299:O317">
    <cfRule type="expression" dxfId="7111" priority="4150" stopIfTrue="1">
      <formula>$R826="A"</formula>
    </cfRule>
    <cfRule type="expression" dxfId="7110" priority="4151" stopIfTrue="1">
      <formula>$R826="C"</formula>
    </cfRule>
    <cfRule type="expression" dxfId="7109" priority="4152" stopIfTrue="1">
      <formula>$R826="W"</formula>
    </cfRule>
  </conditionalFormatting>
  <conditionalFormatting sqref="B317:B321">
    <cfRule type="expression" dxfId="7108" priority="4147" stopIfTrue="1">
      <formula>$R844="A"</formula>
    </cfRule>
    <cfRule type="expression" dxfId="7107" priority="4148" stopIfTrue="1">
      <formula>$R844="C"</formula>
    </cfRule>
    <cfRule type="expression" dxfId="7106" priority="4149" stopIfTrue="1">
      <formula>$R844="W"</formula>
    </cfRule>
  </conditionalFormatting>
  <conditionalFormatting sqref="N341">
    <cfRule type="expression" dxfId="7105" priority="4144" stopIfTrue="1">
      <formula>$R867="A"</formula>
    </cfRule>
    <cfRule type="expression" dxfId="7104" priority="4145" stopIfTrue="1">
      <formula>$R867="C"</formula>
    </cfRule>
    <cfRule type="expression" dxfId="7103" priority="4146" stopIfTrue="1">
      <formula>$R867="W"</formula>
    </cfRule>
  </conditionalFormatting>
  <conditionalFormatting sqref="M476:M604">
    <cfRule type="expression" dxfId="7102" priority="4141" stopIfTrue="1">
      <formula>$R997="A"</formula>
    </cfRule>
    <cfRule type="expression" dxfId="7101" priority="4142" stopIfTrue="1">
      <formula>$R997="C"</formula>
    </cfRule>
    <cfRule type="expression" dxfId="7100" priority="4143" stopIfTrue="1">
      <formula>$R997="W"</formula>
    </cfRule>
  </conditionalFormatting>
  <conditionalFormatting sqref="O3">
    <cfRule type="expression" dxfId="7099" priority="4138" stopIfTrue="1">
      <formula>$R539="A"</formula>
    </cfRule>
    <cfRule type="expression" dxfId="7098" priority="4139" stopIfTrue="1">
      <formula>$R539="C"</formula>
    </cfRule>
    <cfRule type="expression" dxfId="7097" priority="4140" stopIfTrue="1">
      <formula>$R539="W"</formula>
    </cfRule>
  </conditionalFormatting>
  <conditionalFormatting sqref="N5:N58">
    <cfRule type="expression" dxfId="7096" priority="4135" stopIfTrue="1">
      <formula>$R540="A"</formula>
    </cfRule>
    <cfRule type="expression" dxfId="7095" priority="4136" stopIfTrue="1">
      <formula>$R540="C"</formula>
    </cfRule>
    <cfRule type="expression" dxfId="7094" priority="4137" stopIfTrue="1">
      <formula>$R540="W"</formula>
    </cfRule>
  </conditionalFormatting>
  <conditionalFormatting sqref="H181:L181">
    <cfRule type="expression" dxfId="7093" priority="4132" stopIfTrue="1">
      <formula>$R781="A"</formula>
    </cfRule>
    <cfRule type="expression" dxfId="7092" priority="4133" stopIfTrue="1">
      <formula>$R781="C"</formula>
    </cfRule>
    <cfRule type="expression" dxfId="7091" priority="4134" stopIfTrue="1">
      <formula>$R781="W"</formula>
    </cfRule>
  </conditionalFormatting>
  <conditionalFormatting sqref="H183:L184">
    <cfRule type="expression" dxfId="7090" priority="4129" stopIfTrue="1">
      <formula>$R782="A"</formula>
    </cfRule>
    <cfRule type="expression" dxfId="7089" priority="4130" stopIfTrue="1">
      <formula>$R782="C"</formula>
    </cfRule>
    <cfRule type="expression" dxfId="7088" priority="4131" stopIfTrue="1">
      <formula>$R782="W"</formula>
    </cfRule>
  </conditionalFormatting>
  <conditionalFormatting sqref="N168:O180">
    <cfRule type="expression" dxfId="7087" priority="4126" stopIfTrue="1">
      <formula>$R780="A"</formula>
    </cfRule>
    <cfRule type="expression" dxfId="7086" priority="4127" stopIfTrue="1">
      <formula>$R780="C"</formula>
    </cfRule>
    <cfRule type="expression" dxfId="7085" priority="4128" stopIfTrue="1">
      <formula>$R780="W"</formula>
    </cfRule>
  </conditionalFormatting>
  <conditionalFormatting sqref="N166:O166">
    <cfRule type="expression" dxfId="7084" priority="4123" stopIfTrue="1">
      <formula>$R779="A"</formula>
    </cfRule>
    <cfRule type="expression" dxfId="7083" priority="4124" stopIfTrue="1">
      <formula>$R779="C"</formula>
    </cfRule>
    <cfRule type="expression" dxfId="7082" priority="4125" stopIfTrue="1">
      <formula>$R779="W"</formula>
    </cfRule>
  </conditionalFormatting>
  <conditionalFormatting sqref="H163:L163">
    <cfRule type="expression" dxfId="7081" priority="4120" stopIfTrue="1">
      <formula>$R778="A"</formula>
    </cfRule>
    <cfRule type="expression" dxfId="7080" priority="4121" stopIfTrue="1">
      <formula>$R778="C"</formula>
    </cfRule>
    <cfRule type="expression" dxfId="7079" priority="4122" stopIfTrue="1">
      <formula>$R778="W"</formula>
    </cfRule>
  </conditionalFormatting>
  <conditionalFormatting sqref="H165:L165">
    <cfRule type="expression" dxfId="7078" priority="4117" stopIfTrue="1">
      <formula>$R775="A"</formula>
    </cfRule>
    <cfRule type="expression" dxfId="7077" priority="4118" stopIfTrue="1">
      <formula>$R775="C"</formula>
    </cfRule>
    <cfRule type="expression" dxfId="7076" priority="4119" stopIfTrue="1">
      <formula>$R775="W"</formula>
    </cfRule>
  </conditionalFormatting>
  <conditionalFormatting sqref="H167:L167">
    <cfRule type="expression" dxfId="7075" priority="4114" stopIfTrue="1">
      <formula>$R776="A"</formula>
    </cfRule>
    <cfRule type="expression" dxfId="7074" priority="4115" stopIfTrue="1">
      <formula>$R776="C"</formula>
    </cfRule>
    <cfRule type="expression" dxfId="7073" priority="4116" stopIfTrue="1">
      <formula>$R776="W"</formula>
    </cfRule>
  </conditionalFormatting>
  <conditionalFormatting sqref="H178:J179">
    <cfRule type="expression" dxfId="7072" priority="4111" stopIfTrue="1">
      <formula>$R703="A"</formula>
    </cfRule>
    <cfRule type="expression" dxfId="7071" priority="4112" stopIfTrue="1">
      <formula>$R703="C"</formula>
    </cfRule>
    <cfRule type="expression" dxfId="7070" priority="4113" stopIfTrue="1">
      <formula>$R703="W"</formula>
    </cfRule>
  </conditionalFormatting>
  <conditionalFormatting sqref="H180:J180">
    <cfRule type="expression" dxfId="7069" priority="4108" stopIfTrue="1">
      <formula>$R703="A"</formula>
    </cfRule>
    <cfRule type="expression" dxfId="7068" priority="4109" stopIfTrue="1">
      <formula>$R703="C"</formula>
    </cfRule>
    <cfRule type="expression" dxfId="7067" priority="4110" stopIfTrue="1">
      <formula>$R703="W"</formula>
    </cfRule>
  </conditionalFormatting>
  <conditionalFormatting sqref="H178:I178">
    <cfRule type="expression" dxfId="7066" priority="4105" stopIfTrue="1">
      <formula>$R702="A"</formula>
    </cfRule>
    <cfRule type="expression" dxfId="7065" priority="4106" stopIfTrue="1">
      <formula>$R702="C"</formula>
    </cfRule>
    <cfRule type="expression" dxfId="7064" priority="4107" stopIfTrue="1">
      <formula>$R702="W"</formula>
    </cfRule>
  </conditionalFormatting>
  <conditionalFormatting sqref="K179">
    <cfRule type="expression" dxfId="7063" priority="4102" stopIfTrue="1">
      <formula>$R709="A"</formula>
    </cfRule>
    <cfRule type="expression" dxfId="7062" priority="4103" stopIfTrue="1">
      <formula>$R709="C"</formula>
    </cfRule>
    <cfRule type="expression" dxfId="7061" priority="4104" stopIfTrue="1">
      <formula>$R709="W"</formula>
    </cfRule>
  </conditionalFormatting>
  <conditionalFormatting sqref="H154:L154">
    <cfRule type="expression" dxfId="7060" priority="4099" stopIfTrue="1">
      <formula>$R786="A"</formula>
    </cfRule>
    <cfRule type="expression" dxfId="7059" priority="4100" stopIfTrue="1">
      <formula>$R786="C"</formula>
    </cfRule>
    <cfRule type="expression" dxfId="7058" priority="4101" stopIfTrue="1">
      <formula>$R786="W"</formula>
    </cfRule>
  </conditionalFormatting>
  <conditionalFormatting sqref="H156:L156">
    <cfRule type="expression" dxfId="7057" priority="4096" stopIfTrue="1">
      <formula>$R787="A"</formula>
    </cfRule>
    <cfRule type="expression" dxfId="7056" priority="4097" stopIfTrue="1">
      <formula>$R787="C"</formula>
    </cfRule>
    <cfRule type="expression" dxfId="7055" priority="4098" stopIfTrue="1">
      <formula>$R787="W"</formula>
    </cfRule>
  </conditionalFormatting>
  <conditionalFormatting sqref="H182:L182">
    <cfRule type="expression" dxfId="7054" priority="4093" stopIfTrue="1">
      <formula>$R769="A"</formula>
    </cfRule>
    <cfRule type="expression" dxfId="7053" priority="4094" stopIfTrue="1">
      <formula>$R769="C"</formula>
    </cfRule>
    <cfRule type="expression" dxfId="7052" priority="4095" stopIfTrue="1">
      <formula>$R769="W"</formula>
    </cfRule>
  </conditionalFormatting>
  <conditionalFormatting sqref="H158:L158">
    <cfRule type="expression" dxfId="7051" priority="4090" stopIfTrue="1">
      <formula>$R788="A"</formula>
    </cfRule>
    <cfRule type="expression" dxfId="7050" priority="4091" stopIfTrue="1">
      <formula>$R788="C"</formula>
    </cfRule>
    <cfRule type="expression" dxfId="7049" priority="4092" stopIfTrue="1">
      <formula>$R788="W"</formula>
    </cfRule>
  </conditionalFormatting>
  <conditionalFormatting sqref="H185:L187">
    <cfRule type="expression" dxfId="7048" priority="4087" stopIfTrue="1">
      <formula>$R796="A"</formula>
    </cfRule>
    <cfRule type="expression" dxfId="7047" priority="4088" stopIfTrue="1">
      <formula>$R796="C"</formula>
    </cfRule>
    <cfRule type="expression" dxfId="7046" priority="4089" stopIfTrue="1">
      <formula>$R796="W"</formula>
    </cfRule>
  </conditionalFormatting>
  <conditionalFormatting sqref="N5:N58">
    <cfRule type="expression" dxfId="7045" priority="4084" stopIfTrue="1">
      <formula>$R540="A"</formula>
    </cfRule>
    <cfRule type="expression" dxfId="7044" priority="4085" stopIfTrue="1">
      <formula>$R540="C"</formula>
    </cfRule>
    <cfRule type="expression" dxfId="7043" priority="4086" stopIfTrue="1">
      <formula>$R540="W"</formula>
    </cfRule>
  </conditionalFormatting>
  <conditionalFormatting sqref="H181:L181">
    <cfRule type="expression" dxfId="7042" priority="4081" stopIfTrue="1">
      <formula>$R781="A"</formula>
    </cfRule>
    <cfRule type="expression" dxfId="7041" priority="4082" stopIfTrue="1">
      <formula>$R781="C"</formula>
    </cfRule>
    <cfRule type="expression" dxfId="7040" priority="4083" stopIfTrue="1">
      <formula>$R781="W"</formula>
    </cfRule>
  </conditionalFormatting>
  <conditionalFormatting sqref="H183:L184">
    <cfRule type="expression" dxfId="7039" priority="4078" stopIfTrue="1">
      <formula>$R782="A"</formula>
    </cfRule>
    <cfRule type="expression" dxfId="7038" priority="4079" stopIfTrue="1">
      <formula>$R782="C"</formula>
    </cfRule>
    <cfRule type="expression" dxfId="7037" priority="4080" stopIfTrue="1">
      <formula>$R782="W"</formula>
    </cfRule>
  </conditionalFormatting>
  <conditionalFormatting sqref="N168:O180">
    <cfRule type="expression" dxfId="7036" priority="4075" stopIfTrue="1">
      <formula>$R780="A"</formula>
    </cfRule>
    <cfRule type="expression" dxfId="7035" priority="4076" stopIfTrue="1">
      <formula>$R780="C"</formula>
    </cfRule>
    <cfRule type="expression" dxfId="7034" priority="4077" stopIfTrue="1">
      <formula>$R780="W"</formula>
    </cfRule>
  </conditionalFormatting>
  <conditionalFormatting sqref="N166:O166">
    <cfRule type="expression" dxfId="7033" priority="4072" stopIfTrue="1">
      <formula>$R779="A"</formula>
    </cfRule>
    <cfRule type="expression" dxfId="7032" priority="4073" stopIfTrue="1">
      <formula>$R779="C"</formula>
    </cfRule>
    <cfRule type="expression" dxfId="7031" priority="4074" stopIfTrue="1">
      <formula>$R779="W"</formula>
    </cfRule>
  </conditionalFormatting>
  <conditionalFormatting sqref="H163:L163">
    <cfRule type="expression" dxfId="7030" priority="4069" stopIfTrue="1">
      <formula>$R778="A"</formula>
    </cfRule>
    <cfRule type="expression" dxfId="7029" priority="4070" stopIfTrue="1">
      <formula>$R778="C"</formula>
    </cfRule>
    <cfRule type="expression" dxfId="7028" priority="4071" stopIfTrue="1">
      <formula>$R778="W"</formula>
    </cfRule>
  </conditionalFormatting>
  <conditionalFormatting sqref="H165:L165">
    <cfRule type="expression" dxfId="7027" priority="4066" stopIfTrue="1">
      <formula>$R775="A"</formula>
    </cfRule>
    <cfRule type="expression" dxfId="7026" priority="4067" stopIfTrue="1">
      <formula>$R775="C"</formula>
    </cfRule>
    <cfRule type="expression" dxfId="7025" priority="4068" stopIfTrue="1">
      <formula>$R775="W"</formula>
    </cfRule>
  </conditionalFormatting>
  <conditionalFormatting sqref="H167:L167">
    <cfRule type="expression" dxfId="7024" priority="4063" stopIfTrue="1">
      <formula>$R776="A"</formula>
    </cfRule>
    <cfRule type="expression" dxfId="7023" priority="4064" stopIfTrue="1">
      <formula>$R776="C"</formula>
    </cfRule>
    <cfRule type="expression" dxfId="7022" priority="4065" stopIfTrue="1">
      <formula>$R776="W"</formula>
    </cfRule>
  </conditionalFormatting>
  <conditionalFormatting sqref="H178:J179">
    <cfRule type="expression" dxfId="7021" priority="4060" stopIfTrue="1">
      <formula>$R703="A"</formula>
    </cfRule>
    <cfRule type="expression" dxfId="7020" priority="4061" stopIfTrue="1">
      <formula>$R703="C"</formula>
    </cfRule>
    <cfRule type="expression" dxfId="7019" priority="4062" stopIfTrue="1">
      <formula>$R703="W"</formula>
    </cfRule>
  </conditionalFormatting>
  <conditionalFormatting sqref="H180:J180">
    <cfRule type="expression" dxfId="7018" priority="4057" stopIfTrue="1">
      <formula>$R703="A"</formula>
    </cfRule>
    <cfRule type="expression" dxfId="7017" priority="4058" stopIfTrue="1">
      <formula>$R703="C"</formula>
    </cfRule>
    <cfRule type="expression" dxfId="7016" priority="4059" stopIfTrue="1">
      <formula>$R703="W"</formula>
    </cfRule>
  </conditionalFormatting>
  <conditionalFormatting sqref="H178:I178">
    <cfRule type="expression" dxfId="7015" priority="4054" stopIfTrue="1">
      <formula>$R702="A"</formula>
    </cfRule>
    <cfRule type="expression" dxfId="7014" priority="4055" stopIfTrue="1">
      <formula>$R702="C"</formula>
    </cfRule>
    <cfRule type="expression" dxfId="7013" priority="4056" stopIfTrue="1">
      <formula>$R702="W"</formula>
    </cfRule>
  </conditionalFormatting>
  <conditionalFormatting sqref="K179">
    <cfRule type="expression" dxfId="7012" priority="4051" stopIfTrue="1">
      <formula>$R709="A"</formula>
    </cfRule>
    <cfRule type="expression" dxfId="7011" priority="4052" stopIfTrue="1">
      <formula>$R709="C"</formula>
    </cfRule>
    <cfRule type="expression" dxfId="7010" priority="4053" stopIfTrue="1">
      <formula>$R709="W"</formula>
    </cfRule>
  </conditionalFormatting>
  <conditionalFormatting sqref="H154:L154">
    <cfRule type="expression" dxfId="7009" priority="4048" stopIfTrue="1">
      <formula>$R786="A"</formula>
    </cfRule>
    <cfRule type="expression" dxfId="7008" priority="4049" stopIfTrue="1">
      <formula>$R786="C"</formula>
    </cfRule>
    <cfRule type="expression" dxfId="7007" priority="4050" stopIfTrue="1">
      <formula>$R786="W"</formula>
    </cfRule>
  </conditionalFormatting>
  <conditionalFormatting sqref="H156:L156">
    <cfRule type="expression" dxfId="7006" priority="4045" stopIfTrue="1">
      <formula>$R787="A"</formula>
    </cfRule>
    <cfRule type="expression" dxfId="7005" priority="4046" stopIfTrue="1">
      <formula>$R787="C"</formula>
    </cfRule>
    <cfRule type="expression" dxfId="7004" priority="4047" stopIfTrue="1">
      <formula>$R787="W"</formula>
    </cfRule>
  </conditionalFormatting>
  <conditionalFormatting sqref="H182:L182">
    <cfRule type="expression" dxfId="7003" priority="4042" stopIfTrue="1">
      <formula>$R769="A"</formula>
    </cfRule>
    <cfRule type="expression" dxfId="7002" priority="4043" stopIfTrue="1">
      <formula>$R769="C"</formula>
    </cfRule>
    <cfRule type="expression" dxfId="7001" priority="4044" stopIfTrue="1">
      <formula>$R769="W"</formula>
    </cfRule>
  </conditionalFormatting>
  <conditionalFormatting sqref="H158:L158">
    <cfRule type="expression" dxfId="7000" priority="4039" stopIfTrue="1">
      <formula>$R788="A"</formula>
    </cfRule>
    <cfRule type="expression" dxfId="6999" priority="4040" stopIfTrue="1">
      <formula>$R788="C"</formula>
    </cfRule>
    <cfRule type="expression" dxfId="6998" priority="4041" stopIfTrue="1">
      <formula>$R788="W"</formula>
    </cfRule>
  </conditionalFormatting>
  <conditionalFormatting sqref="H185:L187">
    <cfRule type="expression" dxfId="6997" priority="4036" stopIfTrue="1">
      <formula>$R796="A"</formula>
    </cfRule>
    <cfRule type="expression" dxfId="6996" priority="4037" stopIfTrue="1">
      <formula>$R796="C"</formula>
    </cfRule>
    <cfRule type="expression" dxfId="6995" priority="4038" stopIfTrue="1">
      <formula>$R796="W"</formula>
    </cfRule>
  </conditionalFormatting>
  <conditionalFormatting sqref="A188:C190">
    <cfRule type="expression" dxfId="6994" priority="4033" stopIfTrue="1">
      <formula>$R717="A"</formula>
    </cfRule>
    <cfRule type="expression" dxfId="6993" priority="4034" stopIfTrue="1">
      <formula>$R717="C"</formula>
    </cfRule>
    <cfRule type="expression" dxfId="6992" priority="4035" stopIfTrue="1">
      <formula>$R717="W"</formula>
    </cfRule>
  </conditionalFormatting>
  <conditionalFormatting sqref="E191:O210">
    <cfRule type="expression" dxfId="6991" priority="4030" stopIfTrue="1">
      <formula>$R720="A"</formula>
    </cfRule>
    <cfRule type="expression" dxfId="6990" priority="4031" stopIfTrue="1">
      <formula>$R720="C"</formula>
    </cfRule>
    <cfRule type="expression" dxfId="6989" priority="4032" stopIfTrue="1">
      <formula>$R720="W"</formula>
    </cfRule>
  </conditionalFormatting>
  <conditionalFormatting sqref="P317:Q321">
    <cfRule type="expression" dxfId="6988" priority="4027" stopIfTrue="1">
      <formula>$R845="A"</formula>
    </cfRule>
    <cfRule type="expression" dxfId="6987" priority="4028" stopIfTrue="1">
      <formula>$R845="C"</formula>
    </cfRule>
    <cfRule type="expression" dxfId="6986" priority="4029" stopIfTrue="1">
      <formula>$R845="W"</formula>
    </cfRule>
  </conditionalFormatting>
  <conditionalFormatting sqref="O278:O298">
    <cfRule type="expression" dxfId="6985" priority="4024" stopIfTrue="1">
      <formula>$R805="A"</formula>
    </cfRule>
    <cfRule type="expression" dxfId="6984" priority="4025" stopIfTrue="1">
      <formula>$R805="C"</formula>
    </cfRule>
    <cfRule type="expression" dxfId="6983" priority="4026" stopIfTrue="1">
      <formula>$R805="W"</formula>
    </cfRule>
  </conditionalFormatting>
  <conditionalFormatting sqref="E299:O317">
    <cfRule type="expression" dxfId="6982" priority="4021" stopIfTrue="1">
      <formula>$R826="A"</formula>
    </cfRule>
    <cfRule type="expression" dxfId="6981" priority="4022" stopIfTrue="1">
      <formula>$R826="C"</formula>
    </cfRule>
    <cfRule type="expression" dxfId="6980" priority="4023" stopIfTrue="1">
      <formula>$R826="W"</formula>
    </cfRule>
  </conditionalFormatting>
  <conditionalFormatting sqref="B317:B321">
    <cfRule type="expression" dxfId="6979" priority="4018" stopIfTrue="1">
      <formula>$R844="A"</formula>
    </cfRule>
    <cfRule type="expression" dxfId="6978" priority="4019" stopIfTrue="1">
      <formula>$R844="C"</formula>
    </cfRule>
    <cfRule type="expression" dxfId="6977" priority="4020" stopIfTrue="1">
      <formula>$R844="W"</formula>
    </cfRule>
  </conditionalFormatting>
  <conditionalFormatting sqref="H388">
    <cfRule type="expression" dxfId="6976" priority="4015" stopIfTrue="1">
      <formula>$R912="A"</formula>
    </cfRule>
    <cfRule type="expression" dxfId="6975" priority="4016" stopIfTrue="1">
      <formula>$R912="C"</formula>
    </cfRule>
    <cfRule type="expression" dxfId="6974" priority="4017" stopIfTrue="1">
      <formula>$R912="W"</formula>
    </cfRule>
  </conditionalFormatting>
  <conditionalFormatting sqref="A113:E119">
    <cfRule type="expression" dxfId="6973" priority="4012" stopIfTrue="1">
      <formula>$R113="A"</formula>
    </cfRule>
    <cfRule type="expression" dxfId="6972" priority="4013" stopIfTrue="1">
      <formula>$R113="C"</formula>
    </cfRule>
    <cfRule type="expression" dxfId="6971" priority="4014" stopIfTrue="1">
      <formula>$R113="W"</formula>
    </cfRule>
  </conditionalFormatting>
  <conditionalFormatting sqref="A113:O114">
    <cfRule type="expression" dxfId="6970" priority="4009" stopIfTrue="1">
      <formula>$R126="A"</formula>
    </cfRule>
    <cfRule type="expression" dxfId="6969" priority="4010" stopIfTrue="1">
      <formula>$R126="C"</formula>
    </cfRule>
    <cfRule type="expression" dxfId="6968" priority="4011" stopIfTrue="1">
      <formula>$R126="W"</formula>
    </cfRule>
  </conditionalFormatting>
  <conditionalFormatting sqref="A115:E115">
    <cfRule type="expression" dxfId="6967" priority="4006" stopIfTrue="1">
      <formula>$R115="A"</formula>
    </cfRule>
    <cfRule type="expression" dxfId="6966" priority="4007" stopIfTrue="1">
      <formula>$R115="C"</formula>
    </cfRule>
    <cfRule type="expression" dxfId="6965" priority="4008" stopIfTrue="1">
      <formula>$R115="W"</formula>
    </cfRule>
  </conditionalFormatting>
  <conditionalFormatting sqref="A115:O115">
    <cfRule type="expression" dxfId="6964" priority="4003" stopIfTrue="1">
      <formula>$R128="A"</formula>
    </cfRule>
    <cfRule type="expression" dxfId="6963" priority="4004" stopIfTrue="1">
      <formula>$R128="C"</formula>
    </cfRule>
    <cfRule type="expression" dxfId="6962" priority="4005" stopIfTrue="1">
      <formula>$R128="W"</formula>
    </cfRule>
  </conditionalFormatting>
  <conditionalFormatting sqref="A115:E118">
    <cfRule type="expression" dxfId="6961" priority="4000" stopIfTrue="1">
      <formula>$R114="A"</formula>
    </cfRule>
    <cfRule type="expression" dxfId="6960" priority="4001" stopIfTrue="1">
      <formula>$R114="C"</formula>
    </cfRule>
    <cfRule type="expression" dxfId="6959" priority="4002" stopIfTrue="1">
      <formula>$R114="W"</formula>
    </cfRule>
  </conditionalFormatting>
  <conditionalFormatting sqref="A115:O118">
    <cfRule type="expression" dxfId="6958" priority="3997" stopIfTrue="1">
      <formula>$R127="A"</formula>
    </cfRule>
    <cfRule type="expression" dxfId="6957" priority="3998" stopIfTrue="1">
      <formula>$R127="C"</formula>
    </cfRule>
    <cfRule type="expression" dxfId="6956" priority="3999" stopIfTrue="1">
      <formula>$R127="W"</formula>
    </cfRule>
  </conditionalFormatting>
  <conditionalFormatting sqref="A115:E118">
    <cfRule type="expression" dxfId="6955" priority="3994" stopIfTrue="1">
      <formula>$R649="A"</formula>
    </cfRule>
    <cfRule type="expression" dxfId="6954" priority="3995" stopIfTrue="1">
      <formula>$R649="C"</formula>
    </cfRule>
    <cfRule type="expression" dxfId="6953" priority="3996" stopIfTrue="1">
      <formula>$R649="W"</formula>
    </cfRule>
  </conditionalFormatting>
  <conditionalFormatting sqref="A114:E119">
    <cfRule type="expression" dxfId="6952" priority="3991" stopIfTrue="1">
      <formula>$R115="A"</formula>
    </cfRule>
    <cfRule type="expression" dxfId="6951" priority="3992" stopIfTrue="1">
      <formula>$R115="C"</formula>
    </cfRule>
    <cfRule type="expression" dxfId="6950" priority="3993" stopIfTrue="1">
      <formula>$R115="W"</formula>
    </cfRule>
  </conditionalFormatting>
  <conditionalFormatting sqref="A114:O114">
    <cfRule type="expression" dxfId="6949" priority="3988" stopIfTrue="1">
      <formula>$R128="A"</formula>
    </cfRule>
    <cfRule type="expression" dxfId="6948" priority="3989" stopIfTrue="1">
      <formula>$R128="C"</formula>
    </cfRule>
    <cfRule type="expression" dxfId="6947" priority="3990" stopIfTrue="1">
      <formula>$R128="W"</formula>
    </cfRule>
  </conditionalFormatting>
  <conditionalFormatting sqref="A114:E114">
    <cfRule type="expression" dxfId="6946" priority="3985" stopIfTrue="1">
      <formula>$R114="A"</formula>
    </cfRule>
    <cfRule type="expression" dxfId="6945" priority="3986" stopIfTrue="1">
      <formula>$R114="C"</formula>
    </cfRule>
    <cfRule type="expression" dxfId="6944" priority="3987" stopIfTrue="1">
      <formula>$R114="W"</formula>
    </cfRule>
  </conditionalFormatting>
  <conditionalFormatting sqref="A114:E114">
    <cfRule type="expression" dxfId="6943" priority="3982" stopIfTrue="1">
      <formula>$R127="A"</formula>
    </cfRule>
    <cfRule type="expression" dxfId="6942" priority="3983" stopIfTrue="1">
      <formula>$R127="C"</formula>
    </cfRule>
    <cfRule type="expression" dxfId="6941" priority="3984" stopIfTrue="1">
      <formula>$R127="W"</formula>
    </cfRule>
  </conditionalFormatting>
  <conditionalFormatting sqref="A117:E118">
    <cfRule type="expression" dxfId="6940" priority="3979" stopIfTrue="1">
      <formula>$R119="A"</formula>
    </cfRule>
    <cfRule type="expression" dxfId="6939" priority="3980" stopIfTrue="1">
      <formula>$R119="C"</formula>
    </cfRule>
    <cfRule type="expression" dxfId="6938" priority="3981" stopIfTrue="1">
      <formula>$R119="W"</formula>
    </cfRule>
  </conditionalFormatting>
  <conditionalFormatting sqref="A117:O118">
    <cfRule type="expression" dxfId="6937" priority="3976" stopIfTrue="1">
      <formula>$R132="A"</formula>
    </cfRule>
    <cfRule type="expression" dxfId="6936" priority="3977" stopIfTrue="1">
      <formula>$R132="C"</formula>
    </cfRule>
    <cfRule type="expression" dxfId="6935" priority="3978" stopIfTrue="1">
      <formula>$R132="W"</formula>
    </cfRule>
  </conditionalFormatting>
  <conditionalFormatting sqref="A117:E118">
    <cfRule type="expression" dxfId="6934" priority="3973" stopIfTrue="1">
      <formula>$R115="A"</formula>
    </cfRule>
    <cfRule type="expression" dxfId="6933" priority="3974" stopIfTrue="1">
      <formula>$R115="C"</formula>
    </cfRule>
    <cfRule type="expression" dxfId="6932" priority="3975" stopIfTrue="1">
      <formula>$R115="W"</formula>
    </cfRule>
  </conditionalFormatting>
  <conditionalFormatting sqref="A117:O118">
    <cfRule type="expression" dxfId="6931" priority="3970" stopIfTrue="1">
      <formula>$R128="A"</formula>
    </cfRule>
    <cfRule type="expression" dxfId="6930" priority="3971" stopIfTrue="1">
      <formula>$R128="C"</formula>
    </cfRule>
    <cfRule type="expression" dxfId="6929" priority="3972" stopIfTrue="1">
      <formula>$R128="W"</formula>
    </cfRule>
  </conditionalFormatting>
  <conditionalFormatting sqref="A116:E116">
    <cfRule type="expression" dxfId="6928" priority="3967" stopIfTrue="1">
      <formula>$R121="A"</formula>
    </cfRule>
    <cfRule type="expression" dxfId="6927" priority="3968" stopIfTrue="1">
      <formula>$R121="C"</formula>
    </cfRule>
    <cfRule type="expression" dxfId="6926" priority="3969" stopIfTrue="1">
      <formula>$R121="W"</formula>
    </cfRule>
  </conditionalFormatting>
  <conditionalFormatting sqref="A116:O116">
    <cfRule type="expression" dxfId="6925" priority="3964" stopIfTrue="1">
      <formula>$R134="A"</formula>
    </cfRule>
    <cfRule type="expression" dxfId="6924" priority="3965" stopIfTrue="1">
      <formula>$R134="C"</formula>
    </cfRule>
    <cfRule type="expression" dxfId="6923" priority="3966" stopIfTrue="1">
      <formula>$R134="W"</formula>
    </cfRule>
  </conditionalFormatting>
  <conditionalFormatting sqref="A115:E119">
    <cfRule type="expression" dxfId="6922" priority="3961" stopIfTrue="1">
      <formula>$R115="A"</formula>
    </cfRule>
    <cfRule type="expression" dxfId="6921" priority="3962" stopIfTrue="1">
      <formula>$R115="C"</formula>
    </cfRule>
    <cfRule type="expression" dxfId="6920" priority="3963" stopIfTrue="1">
      <formula>$R115="W"</formula>
    </cfRule>
  </conditionalFormatting>
  <conditionalFormatting sqref="A115:E119">
    <cfRule type="expression" dxfId="6919" priority="3958" stopIfTrue="1">
      <formula>$R128="A"</formula>
    </cfRule>
    <cfRule type="expression" dxfId="6918" priority="3959" stopIfTrue="1">
      <formula>$R128="C"</formula>
    </cfRule>
    <cfRule type="expression" dxfId="6917" priority="3960" stopIfTrue="1">
      <formula>$R128="W"</formula>
    </cfRule>
  </conditionalFormatting>
  <conditionalFormatting sqref="A234:B234">
    <cfRule type="expression" dxfId="6916" priority="3955" stopIfTrue="1">
      <formula>$R259="A"</formula>
    </cfRule>
    <cfRule type="expression" dxfId="6915" priority="3956" stopIfTrue="1">
      <formula>$R259="C"</formula>
    </cfRule>
    <cfRule type="expression" dxfId="6914" priority="3957" stopIfTrue="1">
      <formula>$R259="W"</formula>
    </cfRule>
  </conditionalFormatting>
  <conditionalFormatting sqref="A234:B234">
    <cfRule type="expression" dxfId="6913" priority="3952" stopIfTrue="1">
      <formula>$R240="A"</formula>
    </cfRule>
    <cfRule type="expression" dxfId="6912" priority="3953" stopIfTrue="1">
      <formula>$R240="C"</formula>
    </cfRule>
    <cfRule type="expression" dxfId="6911" priority="3954" stopIfTrue="1">
      <formula>$R240="W"</formula>
    </cfRule>
  </conditionalFormatting>
  <conditionalFormatting sqref="A272:B272">
    <cfRule type="expression" dxfId="6910" priority="3949" stopIfTrue="1">
      <formula>$R279="A"</formula>
    </cfRule>
    <cfRule type="expression" dxfId="6909" priority="3950" stopIfTrue="1">
      <formula>$R279="C"</formula>
    </cfRule>
    <cfRule type="expression" dxfId="6908" priority="3951" stopIfTrue="1">
      <formula>$R279="W"</formula>
    </cfRule>
  </conditionalFormatting>
  <conditionalFormatting sqref="A272:B272">
    <cfRule type="expression" dxfId="6907" priority="3946" stopIfTrue="1">
      <formula>$R299="A"</formula>
    </cfRule>
    <cfRule type="expression" dxfId="6906" priority="3947" stopIfTrue="1">
      <formula>$R299="C"</formula>
    </cfRule>
    <cfRule type="expression" dxfId="6905" priority="3948" stopIfTrue="1">
      <formula>$R299="W"</formula>
    </cfRule>
  </conditionalFormatting>
  <conditionalFormatting sqref="A340:B340">
    <cfRule type="expression" dxfId="6904" priority="3943" stopIfTrue="1">
      <formula>$R348="A"</formula>
    </cfRule>
    <cfRule type="expression" dxfId="6903" priority="3944" stopIfTrue="1">
      <formula>$R348="C"</formula>
    </cfRule>
    <cfRule type="expression" dxfId="6902" priority="3945" stopIfTrue="1">
      <formula>$R348="W"</formula>
    </cfRule>
  </conditionalFormatting>
  <conditionalFormatting sqref="A340:B340">
    <cfRule type="expression" dxfId="6901" priority="3940" stopIfTrue="1">
      <formula>$R370="A"</formula>
    </cfRule>
    <cfRule type="expression" dxfId="6900" priority="3941" stopIfTrue="1">
      <formula>$R370="C"</formula>
    </cfRule>
    <cfRule type="expression" dxfId="6899" priority="3942" stopIfTrue="1">
      <formula>$R370="W"</formula>
    </cfRule>
  </conditionalFormatting>
  <conditionalFormatting sqref="A343:O343">
    <cfRule type="expression" dxfId="6898" priority="3937" stopIfTrue="1">
      <formula>$R374="A"</formula>
    </cfRule>
    <cfRule type="expression" dxfId="6897" priority="3938" stopIfTrue="1">
      <formula>$R374="C"</formula>
    </cfRule>
    <cfRule type="expression" dxfId="6896" priority="3939" stopIfTrue="1">
      <formula>$R374="W"</formula>
    </cfRule>
  </conditionalFormatting>
  <conditionalFormatting sqref="A343:E343">
    <cfRule type="expression" dxfId="6895" priority="3934" stopIfTrue="1">
      <formula>$R352="A"</formula>
    </cfRule>
    <cfRule type="expression" dxfId="6894" priority="3935" stopIfTrue="1">
      <formula>$R352="C"</formula>
    </cfRule>
    <cfRule type="expression" dxfId="6893" priority="3936" stopIfTrue="1">
      <formula>$R352="W"</formula>
    </cfRule>
  </conditionalFormatting>
  <conditionalFormatting sqref="A343:E343">
    <cfRule type="expression" dxfId="6892" priority="3931" stopIfTrue="1">
      <formula>$R351="A"</formula>
    </cfRule>
    <cfRule type="expression" dxfId="6891" priority="3932" stopIfTrue="1">
      <formula>$R351="C"</formula>
    </cfRule>
    <cfRule type="expression" dxfId="6890" priority="3933" stopIfTrue="1">
      <formula>$R351="W"</formula>
    </cfRule>
  </conditionalFormatting>
  <conditionalFormatting sqref="A343:E343">
    <cfRule type="expression" dxfId="6889" priority="3928" stopIfTrue="1">
      <formula>$R373="A"</formula>
    </cfRule>
    <cfRule type="expression" dxfId="6888" priority="3929" stopIfTrue="1">
      <formula>$R373="C"</formula>
    </cfRule>
    <cfRule type="expression" dxfId="6887" priority="3930" stopIfTrue="1">
      <formula>$R373="W"</formula>
    </cfRule>
  </conditionalFormatting>
  <conditionalFormatting sqref="A345:B345">
    <cfRule type="expression" dxfId="6886" priority="3925" stopIfTrue="1">
      <formula>$R355="A"</formula>
    </cfRule>
    <cfRule type="expression" dxfId="6885" priority="3926" stopIfTrue="1">
      <formula>$R355="C"</formula>
    </cfRule>
    <cfRule type="expression" dxfId="6884" priority="3927" stopIfTrue="1">
      <formula>$R355="W"</formula>
    </cfRule>
  </conditionalFormatting>
  <conditionalFormatting sqref="A345:B345">
    <cfRule type="expression" dxfId="6883" priority="3922" stopIfTrue="1">
      <formula>$R377="A"</formula>
    </cfRule>
    <cfRule type="expression" dxfId="6882" priority="3923" stopIfTrue="1">
      <formula>$R377="C"</formula>
    </cfRule>
    <cfRule type="expression" dxfId="6881" priority="3924" stopIfTrue="1">
      <formula>$R377="W"</formula>
    </cfRule>
  </conditionalFormatting>
  <conditionalFormatting sqref="E402">
    <cfRule type="expression" dxfId="6880" priority="3919" stopIfTrue="1">
      <formula>$R413="A"</formula>
    </cfRule>
    <cfRule type="expression" dxfId="6879" priority="3920" stopIfTrue="1">
      <formula>$R413="C"</formula>
    </cfRule>
    <cfRule type="expression" dxfId="6878" priority="3921" stopIfTrue="1">
      <formula>$R413="W"</formula>
    </cfRule>
  </conditionalFormatting>
  <conditionalFormatting sqref="A402:B403">
    <cfRule type="expression" dxfId="6877" priority="3916" stopIfTrue="1">
      <formula>$R435="A"</formula>
    </cfRule>
    <cfRule type="expression" dxfId="6876" priority="3917" stopIfTrue="1">
      <formula>$R435="C"</formula>
    </cfRule>
    <cfRule type="expression" dxfId="6875" priority="3918" stopIfTrue="1">
      <formula>$R435="W"</formula>
    </cfRule>
  </conditionalFormatting>
  <conditionalFormatting sqref="E403">
    <cfRule type="expression" dxfId="6874" priority="3913" stopIfTrue="1">
      <formula>$R415="A"</formula>
    </cfRule>
    <cfRule type="expression" dxfId="6873" priority="3914" stopIfTrue="1">
      <formula>$R415="C"</formula>
    </cfRule>
    <cfRule type="expression" dxfId="6872" priority="3915" stopIfTrue="1">
      <formula>$R415="W"</formula>
    </cfRule>
  </conditionalFormatting>
  <conditionalFormatting sqref="A403:B403">
    <cfRule type="expression" dxfId="6871" priority="3910" stopIfTrue="1">
      <formula>$R437="A"</formula>
    </cfRule>
    <cfRule type="expression" dxfId="6870" priority="3911" stopIfTrue="1">
      <formula>$R437="C"</formula>
    </cfRule>
    <cfRule type="expression" dxfId="6869" priority="3912" stopIfTrue="1">
      <formula>$R437="W"</formula>
    </cfRule>
  </conditionalFormatting>
  <conditionalFormatting sqref="E403">
    <cfRule type="expression" dxfId="6868" priority="3907" stopIfTrue="1">
      <formula>$R414="A"</formula>
    </cfRule>
    <cfRule type="expression" dxfId="6867" priority="3908" stopIfTrue="1">
      <formula>$R414="C"</formula>
    </cfRule>
    <cfRule type="expression" dxfId="6866" priority="3909" stopIfTrue="1">
      <formula>$R414="W"</formula>
    </cfRule>
  </conditionalFormatting>
  <conditionalFormatting sqref="E403">
    <cfRule type="expression" dxfId="6865" priority="3904" stopIfTrue="1">
      <formula>$R436="A"</formula>
    </cfRule>
    <cfRule type="expression" dxfId="6864" priority="3905" stopIfTrue="1">
      <formula>$R436="C"</formula>
    </cfRule>
    <cfRule type="expression" dxfId="6863" priority="3906" stopIfTrue="1">
      <formula>$R436="W"</formula>
    </cfRule>
  </conditionalFormatting>
  <conditionalFormatting sqref="E403">
    <cfRule type="expression" dxfId="6862" priority="3901" stopIfTrue="1">
      <formula>$R413="A"</formula>
    </cfRule>
    <cfRule type="expression" dxfId="6861" priority="3902" stopIfTrue="1">
      <formula>$R413="C"</formula>
    </cfRule>
    <cfRule type="expression" dxfId="6860" priority="3903" stopIfTrue="1">
      <formula>$R413="W"</formula>
    </cfRule>
  </conditionalFormatting>
  <conditionalFormatting sqref="E403">
    <cfRule type="expression" dxfId="6859" priority="3898" stopIfTrue="1">
      <formula>$R435="A"</formula>
    </cfRule>
    <cfRule type="expression" dxfId="6858" priority="3899" stopIfTrue="1">
      <formula>$R435="C"</formula>
    </cfRule>
    <cfRule type="expression" dxfId="6857" priority="3900" stopIfTrue="1">
      <formula>$R435="W"</formula>
    </cfRule>
  </conditionalFormatting>
  <conditionalFormatting sqref="P464:Q464">
    <cfRule type="expression" dxfId="6856" priority="3895" stopIfTrue="1">
      <formula>$R986="A"</formula>
    </cfRule>
    <cfRule type="expression" dxfId="6855" priority="3896" stopIfTrue="1">
      <formula>$R986="C"</formula>
    </cfRule>
    <cfRule type="expression" dxfId="6854" priority="3897" stopIfTrue="1">
      <formula>$R986="W"</formula>
    </cfRule>
  </conditionalFormatting>
  <conditionalFormatting sqref="L475:O475">
    <cfRule type="expression" dxfId="6853" priority="3892" stopIfTrue="1">
      <formula>$R514="A"</formula>
    </cfRule>
    <cfRule type="expression" dxfId="6852" priority="3893" stopIfTrue="1">
      <formula>$R514="C"</formula>
    </cfRule>
    <cfRule type="expression" dxfId="6851" priority="3894" stopIfTrue="1">
      <formula>$R514="W"</formula>
    </cfRule>
  </conditionalFormatting>
  <conditionalFormatting sqref="E475">
    <cfRule type="expression" dxfId="6850" priority="3889" stopIfTrue="1">
      <formula>$R488="A"</formula>
    </cfRule>
    <cfRule type="expression" dxfId="6849" priority="3890" stopIfTrue="1">
      <formula>$R488="C"</formula>
    </cfRule>
    <cfRule type="expression" dxfId="6848" priority="3891" stopIfTrue="1">
      <formula>$R488="W"</formula>
    </cfRule>
  </conditionalFormatting>
  <conditionalFormatting sqref="P12:Q30 Q32:Q34">
    <cfRule type="expression" dxfId="6847" priority="3886" stopIfTrue="1">
      <formula>$R547="A"</formula>
    </cfRule>
    <cfRule type="expression" dxfId="6846" priority="3887" stopIfTrue="1">
      <formula>$R547="C"</formula>
    </cfRule>
    <cfRule type="expression" dxfId="6845" priority="3888" stopIfTrue="1">
      <formula>$R547="W"</formula>
    </cfRule>
  </conditionalFormatting>
  <conditionalFormatting sqref="P230">
    <cfRule type="expression" dxfId="6844" priority="3883" stopIfTrue="1">
      <formula>$R759="A"</formula>
    </cfRule>
    <cfRule type="expression" dxfId="6843" priority="3884" stopIfTrue="1">
      <formula>$R759="C"</formula>
    </cfRule>
    <cfRule type="expression" dxfId="6842" priority="3885" stopIfTrue="1">
      <formula>$R759="W"</formula>
    </cfRule>
  </conditionalFormatting>
  <conditionalFormatting sqref="P247:Q283">
    <cfRule type="expression" dxfId="6841" priority="3880" stopIfTrue="1">
      <formula>$R775="A"</formula>
    </cfRule>
    <cfRule type="expression" dxfId="6840" priority="3881" stopIfTrue="1">
      <formula>$R775="C"</formula>
    </cfRule>
    <cfRule type="expression" dxfId="6839" priority="3882" stopIfTrue="1">
      <formula>$R775="W"</formula>
    </cfRule>
  </conditionalFormatting>
  <conditionalFormatting sqref="P459:R459">
    <cfRule type="expression" dxfId="6838" priority="3877" stopIfTrue="1">
      <formula>$R981="A"</formula>
    </cfRule>
    <cfRule type="expression" dxfId="6837" priority="3878" stopIfTrue="1">
      <formula>$R981="C"</formula>
    </cfRule>
    <cfRule type="expression" dxfId="6836" priority="3879" stopIfTrue="1">
      <formula>$R981="W"</formula>
    </cfRule>
  </conditionalFormatting>
  <conditionalFormatting sqref="P463:Q463">
    <cfRule type="expression" dxfId="6835" priority="3874" stopIfTrue="1">
      <formula>$R985="A"</formula>
    </cfRule>
    <cfRule type="expression" dxfId="6834" priority="3875" stopIfTrue="1">
      <formula>$R985="C"</formula>
    </cfRule>
    <cfRule type="expression" dxfId="6833" priority="3876" stopIfTrue="1">
      <formula>$R985="W"</formula>
    </cfRule>
  </conditionalFormatting>
  <conditionalFormatting sqref="P465:Q465">
    <cfRule type="expression" dxfId="6832" priority="3871" stopIfTrue="1">
      <formula>$R987="A"</formula>
    </cfRule>
    <cfRule type="expression" dxfId="6831" priority="3872" stopIfTrue="1">
      <formula>$R987="C"</formula>
    </cfRule>
    <cfRule type="expression" dxfId="6830" priority="3873" stopIfTrue="1">
      <formula>$R987="W"</formula>
    </cfRule>
  </conditionalFormatting>
  <conditionalFormatting sqref="P466:Q466">
    <cfRule type="expression" dxfId="6829" priority="3868" stopIfTrue="1">
      <formula>$R988="A"</formula>
    </cfRule>
    <cfRule type="expression" dxfId="6828" priority="3869" stopIfTrue="1">
      <formula>$R988="C"</formula>
    </cfRule>
    <cfRule type="expression" dxfId="6827" priority="3870" stopIfTrue="1">
      <formula>$R988="W"</formula>
    </cfRule>
  </conditionalFormatting>
  <conditionalFormatting sqref="P467:Q467">
    <cfRule type="expression" dxfId="6826" priority="3865" stopIfTrue="1">
      <formula>$R989="A"</formula>
    </cfRule>
    <cfRule type="expression" dxfId="6825" priority="3866" stopIfTrue="1">
      <formula>$R989="C"</formula>
    </cfRule>
    <cfRule type="expression" dxfId="6824" priority="3867" stopIfTrue="1">
      <formula>$R989="W"</formula>
    </cfRule>
  </conditionalFormatting>
  <conditionalFormatting sqref="P468:Q468">
    <cfRule type="expression" dxfId="6823" priority="3862" stopIfTrue="1">
      <formula>$R990="A"</formula>
    </cfRule>
    <cfRule type="expression" dxfId="6822" priority="3863" stopIfTrue="1">
      <formula>$R990="C"</formula>
    </cfRule>
    <cfRule type="expression" dxfId="6821" priority="3864" stopIfTrue="1">
      <formula>$R990="W"</formula>
    </cfRule>
  </conditionalFormatting>
  <conditionalFormatting sqref="P469:Q469">
    <cfRule type="expression" dxfId="6820" priority="3859" stopIfTrue="1">
      <formula>$R991="A"</formula>
    </cfRule>
    <cfRule type="expression" dxfId="6819" priority="3860" stopIfTrue="1">
      <formula>$R991="C"</formula>
    </cfRule>
    <cfRule type="expression" dxfId="6818" priority="3861" stopIfTrue="1">
      <formula>$R991="W"</formula>
    </cfRule>
  </conditionalFormatting>
  <conditionalFormatting sqref="R469">
    <cfRule type="expression" dxfId="6817" priority="3856" stopIfTrue="1">
      <formula>$R991="A"</formula>
    </cfRule>
    <cfRule type="expression" dxfId="6816" priority="3857" stopIfTrue="1">
      <formula>$R991="C"</formula>
    </cfRule>
    <cfRule type="expression" dxfId="6815" priority="3858" stopIfTrue="1">
      <formula>$R991="W"</formula>
    </cfRule>
  </conditionalFormatting>
  <conditionalFormatting sqref="R466">
    <cfRule type="expression" dxfId="6814" priority="3853" stopIfTrue="1">
      <formula>$R988="A"</formula>
    </cfRule>
    <cfRule type="expression" dxfId="6813" priority="3854" stopIfTrue="1">
      <formula>$R988="C"</formula>
    </cfRule>
    <cfRule type="expression" dxfId="6812" priority="3855" stopIfTrue="1">
      <formula>$R988="W"</formula>
    </cfRule>
  </conditionalFormatting>
  <conditionalFormatting sqref="P471:Q472">
    <cfRule type="expression" dxfId="6811" priority="3850" stopIfTrue="1">
      <formula>$R993="A"</formula>
    </cfRule>
    <cfRule type="expression" dxfId="6810" priority="3851" stopIfTrue="1">
      <formula>$R993="C"</formula>
    </cfRule>
    <cfRule type="expression" dxfId="6809" priority="3852" stopIfTrue="1">
      <formula>$R993="W"</formula>
    </cfRule>
  </conditionalFormatting>
  <conditionalFormatting sqref="P474:Q474">
    <cfRule type="expression" dxfId="6808" priority="3847" stopIfTrue="1">
      <formula>$R996="A"</formula>
    </cfRule>
    <cfRule type="expression" dxfId="6807" priority="3848" stopIfTrue="1">
      <formula>$R996="C"</formula>
    </cfRule>
    <cfRule type="expression" dxfId="6806" priority="3849" stopIfTrue="1">
      <formula>$R996="W"</formula>
    </cfRule>
  </conditionalFormatting>
  <conditionalFormatting sqref="P476:Q476">
    <cfRule type="expression" dxfId="6805" priority="3844" stopIfTrue="1">
      <formula>$R998="A"</formula>
    </cfRule>
    <cfRule type="expression" dxfId="6804" priority="3845" stopIfTrue="1">
      <formula>$R998="C"</formula>
    </cfRule>
    <cfRule type="expression" dxfId="6803" priority="3846" stopIfTrue="1">
      <formula>$R998="W"</formula>
    </cfRule>
  </conditionalFormatting>
  <conditionalFormatting sqref="P478:Q478">
    <cfRule type="expression" dxfId="6802" priority="3841" stopIfTrue="1">
      <formula>$R1000="A"</formula>
    </cfRule>
    <cfRule type="expression" dxfId="6801" priority="3842" stopIfTrue="1">
      <formula>$R1000="C"</formula>
    </cfRule>
    <cfRule type="expression" dxfId="6800" priority="3843" stopIfTrue="1">
      <formula>$R1000="W"</formula>
    </cfRule>
  </conditionalFormatting>
  <conditionalFormatting sqref="P480:Q480">
    <cfRule type="expression" dxfId="6799" priority="3838" stopIfTrue="1">
      <formula>$R1002="A"</formula>
    </cfRule>
    <cfRule type="expression" dxfId="6798" priority="3839" stopIfTrue="1">
      <formula>$R1002="C"</formula>
    </cfRule>
    <cfRule type="expression" dxfId="6797" priority="3840" stopIfTrue="1">
      <formula>$R1002="W"</formula>
    </cfRule>
  </conditionalFormatting>
  <conditionalFormatting sqref="P482:Q482">
    <cfRule type="expression" dxfId="6796" priority="3835" stopIfTrue="1">
      <formula>$R1004="A"</formula>
    </cfRule>
    <cfRule type="expression" dxfId="6795" priority="3836" stopIfTrue="1">
      <formula>$R1004="C"</formula>
    </cfRule>
    <cfRule type="expression" dxfId="6794" priority="3837" stopIfTrue="1">
      <formula>$R1004="W"</formula>
    </cfRule>
  </conditionalFormatting>
  <conditionalFormatting sqref="P484:Q484">
    <cfRule type="expression" dxfId="6793" priority="3832" stopIfTrue="1">
      <formula>$R1006="A"</formula>
    </cfRule>
    <cfRule type="expression" dxfId="6792" priority="3833" stopIfTrue="1">
      <formula>$R1006="C"</formula>
    </cfRule>
    <cfRule type="expression" dxfId="6791" priority="3834" stopIfTrue="1">
      <formula>$R1006="W"</formula>
    </cfRule>
  </conditionalFormatting>
  <conditionalFormatting sqref="P487:Q487">
    <cfRule type="expression" dxfId="6790" priority="3829" stopIfTrue="1">
      <formula>$R1009="A"</formula>
    </cfRule>
    <cfRule type="expression" dxfId="6789" priority="3830" stopIfTrue="1">
      <formula>$R1009="C"</formula>
    </cfRule>
    <cfRule type="expression" dxfId="6788" priority="3831" stopIfTrue="1">
      <formula>$R1009="W"</formula>
    </cfRule>
  </conditionalFormatting>
  <conditionalFormatting sqref="P488:Q488">
    <cfRule type="expression" dxfId="6787" priority="3826" stopIfTrue="1">
      <formula>$R1010="A"</formula>
    </cfRule>
    <cfRule type="expression" dxfId="6786" priority="3827" stopIfTrue="1">
      <formula>$R1010="C"</formula>
    </cfRule>
    <cfRule type="expression" dxfId="6785" priority="3828" stopIfTrue="1">
      <formula>$R1010="W"</formula>
    </cfRule>
  </conditionalFormatting>
  <conditionalFormatting sqref="P489:Q489">
    <cfRule type="expression" dxfId="6784" priority="3823" stopIfTrue="1">
      <formula>$R1011="A"</formula>
    </cfRule>
    <cfRule type="expression" dxfId="6783" priority="3824" stopIfTrue="1">
      <formula>$R1011="C"</formula>
    </cfRule>
    <cfRule type="expression" dxfId="6782" priority="3825" stopIfTrue="1">
      <formula>$R1011="W"</formula>
    </cfRule>
  </conditionalFormatting>
  <conditionalFormatting sqref="P490:Q490">
    <cfRule type="expression" dxfId="6781" priority="3820" stopIfTrue="1">
      <formula>$R1012="A"</formula>
    </cfRule>
    <cfRule type="expression" dxfId="6780" priority="3821" stopIfTrue="1">
      <formula>$R1012="C"</formula>
    </cfRule>
    <cfRule type="expression" dxfId="6779" priority="3822" stopIfTrue="1">
      <formula>$R1012="W"</formula>
    </cfRule>
  </conditionalFormatting>
  <conditionalFormatting sqref="P491:Q491">
    <cfRule type="expression" dxfId="6778" priority="3817" stopIfTrue="1">
      <formula>$R1013="A"</formula>
    </cfRule>
    <cfRule type="expression" dxfId="6777" priority="3818" stopIfTrue="1">
      <formula>$R1013="C"</formula>
    </cfRule>
    <cfRule type="expression" dxfId="6776" priority="3819" stopIfTrue="1">
      <formula>$R1013="W"</formula>
    </cfRule>
  </conditionalFormatting>
  <conditionalFormatting sqref="P493:Q493">
    <cfRule type="expression" dxfId="6775" priority="3814" stopIfTrue="1">
      <formula>$R1015="A"</formula>
    </cfRule>
    <cfRule type="expression" dxfId="6774" priority="3815" stopIfTrue="1">
      <formula>$R1015="C"</formula>
    </cfRule>
    <cfRule type="expression" dxfId="6773" priority="3816" stopIfTrue="1">
      <formula>$R1015="W"</formula>
    </cfRule>
  </conditionalFormatting>
  <conditionalFormatting sqref="P504:Q504">
    <cfRule type="expression" dxfId="6772" priority="3811" stopIfTrue="1">
      <formula>$R1026="A"</formula>
    </cfRule>
    <cfRule type="expression" dxfId="6771" priority="3812" stopIfTrue="1">
      <formula>$R1026="C"</formula>
    </cfRule>
    <cfRule type="expression" dxfId="6770" priority="3813" stopIfTrue="1">
      <formula>$R1026="W"</formula>
    </cfRule>
  </conditionalFormatting>
  <conditionalFormatting sqref="R520">
    <cfRule type="expression" dxfId="6769" priority="3808" stopIfTrue="1">
      <formula>$R1041="A"</formula>
    </cfRule>
    <cfRule type="expression" dxfId="6768" priority="3809" stopIfTrue="1">
      <formula>$R1041="C"</formula>
    </cfRule>
    <cfRule type="expression" dxfId="6767" priority="3810" stopIfTrue="1">
      <formula>$R1041="W"</formula>
    </cfRule>
  </conditionalFormatting>
  <conditionalFormatting sqref="R526">
    <cfRule type="expression" dxfId="6766" priority="3805" stopIfTrue="1">
      <formula>$R1047="A"</formula>
    </cfRule>
    <cfRule type="expression" dxfId="6765" priority="3806" stopIfTrue="1">
      <formula>$R1047="C"</formula>
    </cfRule>
    <cfRule type="expression" dxfId="6764" priority="3807" stopIfTrue="1">
      <formula>$R1047="W"</formula>
    </cfRule>
  </conditionalFormatting>
  <conditionalFormatting sqref="R544">
    <cfRule type="expression" dxfId="6763" priority="3802" stopIfTrue="1">
      <formula>$R1065="A"</formula>
    </cfRule>
    <cfRule type="expression" dxfId="6762" priority="3803" stopIfTrue="1">
      <formula>$R1065="C"</formula>
    </cfRule>
    <cfRule type="expression" dxfId="6761" priority="3804" stopIfTrue="1">
      <formula>$R1065="W"</formula>
    </cfRule>
  </conditionalFormatting>
  <conditionalFormatting sqref="P346:Q347">
    <cfRule type="expression" dxfId="6760" priority="3799" stopIfTrue="1">
      <formula>$R870="A"</formula>
    </cfRule>
    <cfRule type="expression" dxfId="6759" priority="3800" stopIfTrue="1">
      <formula>$R870="C"</formula>
    </cfRule>
    <cfRule type="expression" dxfId="6758" priority="3801" stopIfTrue="1">
      <formula>$R870="W"</formula>
    </cfRule>
  </conditionalFormatting>
  <conditionalFormatting sqref="P284:Q284">
    <cfRule type="expression" dxfId="6757" priority="3796" stopIfTrue="1">
      <formula>$R811="A"</formula>
    </cfRule>
    <cfRule type="expression" dxfId="6756" priority="3797" stopIfTrue="1">
      <formula>$R811="C"</formula>
    </cfRule>
    <cfRule type="expression" dxfId="6755" priority="3798" stopIfTrue="1">
      <formula>$R811="W"</formula>
    </cfRule>
  </conditionalFormatting>
  <conditionalFormatting sqref="P311:Q320">
    <cfRule type="expression" dxfId="6754" priority="3793" stopIfTrue="1">
      <formula>$R838="A"</formula>
    </cfRule>
    <cfRule type="expression" dxfId="6753" priority="3794" stopIfTrue="1">
      <formula>$R838="C"</formula>
    </cfRule>
    <cfRule type="expression" dxfId="6752" priority="3795" stopIfTrue="1">
      <formula>$R838="W"</formula>
    </cfRule>
  </conditionalFormatting>
  <conditionalFormatting sqref="P280:Q280">
    <cfRule type="expression" dxfId="6751" priority="3790" stopIfTrue="1">
      <formula>$R808="A"</formula>
    </cfRule>
    <cfRule type="expression" dxfId="6750" priority="3791" stopIfTrue="1">
      <formula>$R808="C"</formula>
    </cfRule>
    <cfRule type="expression" dxfId="6749" priority="3792" stopIfTrue="1">
      <formula>$R808="W"</formula>
    </cfRule>
  </conditionalFormatting>
  <conditionalFormatting sqref="P311:Q320">
    <cfRule type="expression" dxfId="6748" priority="3787" stopIfTrue="1">
      <formula>$R838="A"</formula>
    </cfRule>
    <cfRule type="expression" dxfId="6747" priority="3788" stopIfTrue="1">
      <formula>$R838="C"</formula>
    </cfRule>
    <cfRule type="expression" dxfId="6746" priority="3789" stopIfTrue="1">
      <formula>$R838="W"</formula>
    </cfRule>
  </conditionalFormatting>
  <conditionalFormatting sqref="P281:Q281">
    <cfRule type="expression" dxfId="6745" priority="3784" stopIfTrue="1">
      <formula>$R809="A"</formula>
    </cfRule>
    <cfRule type="expression" dxfId="6744" priority="3785" stopIfTrue="1">
      <formula>$R809="C"</formula>
    </cfRule>
    <cfRule type="expression" dxfId="6743" priority="3786" stopIfTrue="1">
      <formula>$R809="W"</formula>
    </cfRule>
  </conditionalFormatting>
  <conditionalFormatting sqref="P282:Q282">
    <cfRule type="expression" dxfId="6742" priority="3781" stopIfTrue="1">
      <formula>$R810="A"</formula>
    </cfRule>
    <cfRule type="expression" dxfId="6741" priority="3782" stopIfTrue="1">
      <formula>$R810="C"</formula>
    </cfRule>
    <cfRule type="expression" dxfId="6740" priority="3783" stopIfTrue="1">
      <formula>$R810="W"</formula>
    </cfRule>
  </conditionalFormatting>
  <conditionalFormatting sqref="P283:Q283">
    <cfRule type="expression" dxfId="6739" priority="3778" stopIfTrue="1">
      <formula>$R811="A"</formula>
    </cfRule>
    <cfRule type="expression" dxfId="6738" priority="3779" stopIfTrue="1">
      <formula>$R811="C"</formula>
    </cfRule>
    <cfRule type="expression" dxfId="6737" priority="3780" stopIfTrue="1">
      <formula>$R811="W"</formula>
    </cfRule>
  </conditionalFormatting>
  <conditionalFormatting sqref="P285:Q285">
    <cfRule type="expression" dxfId="6736" priority="3775" stopIfTrue="1">
      <formula>$R813="A"</formula>
    </cfRule>
    <cfRule type="expression" dxfId="6735" priority="3776" stopIfTrue="1">
      <formula>$R813="C"</formula>
    </cfRule>
    <cfRule type="expression" dxfId="6734" priority="3777" stopIfTrue="1">
      <formula>$R813="W"</formula>
    </cfRule>
  </conditionalFormatting>
  <conditionalFormatting sqref="P289:Q289">
    <cfRule type="expression" dxfId="6733" priority="3772" stopIfTrue="1">
      <formula>$R816="A"</formula>
    </cfRule>
    <cfRule type="expression" dxfId="6732" priority="3773" stopIfTrue="1">
      <formula>$R816="C"</formula>
    </cfRule>
    <cfRule type="expression" dxfId="6731" priority="3774" stopIfTrue="1">
      <formula>$R816="W"</formula>
    </cfRule>
  </conditionalFormatting>
  <conditionalFormatting sqref="P321:Q321">
    <cfRule type="expression" dxfId="6730" priority="3769" stopIfTrue="1">
      <formula>$R848="A"</formula>
    </cfRule>
    <cfRule type="expression" dxfId="6729" priority="3770" stopIfTrue="1">
      <formula>$R848="C"</formula>
    </cfRule>
    <cfRule type="expression" dxfId="6728" priority="3771" stopIfTrue="1">
      <formula>$R848="W"</formula>
    </cfRule>
  </conditionalFormatting>
  <conditionalFormatting sqref="P321:Q321">
    <cfRule type="expression" dxfId="6727" priority="3766" stopIfTrue="1">
      <formula>$R848="A"</formula>
    </cfRule>
    <cfRule type="expression" dxfId="6726" priority="3767" stopIfTrue="1">
      <formula>$R848="C"</formula>
    </cfRule>
    <cfRule type="expression" dxfId="6725" priority="3768" stopIfTrue="1">
      <formula>$R848="W"</formula>
    </cfRule>
  </conditionalFormatting>
  <conditionalFormatting sqref="P322:Q322">
    <cfRule type="expression" dxfId="6724" priority="3763" stopIfTrue="1">
      <formula>$R849="A"</formula>
    </cfRule>
    <cfRule type="expression" dxfId="6723" priority="3764" stopIfTrue="1">
      <formula>$R849="C"</formula>
    </cfRule>
    <cfRule type="expression" dxfId="6722" priority="3765" stopIfTrue="1">
      <formula>$R849="W"</formula>
    </cfRule>
  </conditionalFormatting>
  <conditionalFormatting sqref="P322:Q322">
    <cfRule type="expression" dxfId="6721" priority="3760" stopIfTrue="1">
      <formula>$R849="A"</formula>
    </cfRule>
    <cfRule type="expression" dxfId="6720" priority="3761" stopIfTrue="1">
      <formula>$R849="C"</formula>
    </cfRule>
    <cfRule type="expression" dxfId="6719" priority="3762" stopIfTrue="1">
      <formula>$R849="W"</formula>
    </cfRule>
  </conditionalFormatting>
  <conditionalFormatting sqref="P325:Q325">
    <cfRule type="expression" dxfId="6718" priority="3757" stopIfTrue="1">
      <formula>$R852="A"</formula>
    </cfRule>
    <cfRule type="expression" dxfId="6717" priority="3758" stopIfTrue="1">
      <formula>$R852="C"</formula>
    </cfRule>
    <cfRule type="expression" dxfId="6716" priority="3759" stopIfTrue="1">
      <formula>$R852="W"</formula>
    </cfRule>
  </conditionalFormatting>
  <conditionalFormatting sqref="P326:Q326">
    <cfRule type="expression" dxfId="6715" priority="3754" stopIfTrue="1">
      <formula>$R853="A"</formula>
    </cfRule>
    <cfRule type="expression" dxfId="6714" priority="3755" stopIfTrue="1">
      <formula>$R853="C"</formula>
    </cfRule>
    <cfRule type="expression" dxfId="6713" priority="3756" stopIfTrue="1">
      <formula>$R853="W"</formula>
    </cfRule>
  </conditionalFormatting>
  <conditionalFormatting sqref="P327:Q327">
    <cfRule type="expression" dxfId="6712" priority="3751" stopIfTrue="1">
      <formula>$R854="A"</formula>
    </cfRule>
    <cfRule type="expression" dxfId="6711" priority="3752" stopIfTrue="1">
      <formula>$R854="C"</formula>
    </cfRule>
    <cfRule type="expression" dxfId="6710" priority="3753" stopIfTrue="1">
      <formula>$R854="W"</formula>
    </cfRule>
  </conditionalFormatting>
  <conditionalFormatting sqref="P328:Q328">
    <cfRule type="expression" dxfId="6709" priority="3748" stopIfTrue="1">
      <formula>$R855="A"</formula>
    </cfRule>
    <cfRule type="expression" dxfId="6708" priority="3749" stopIfTrue="1">
      <formula>$R855="C"</formula>
    </cfRule>
    <cfRule type="expression" dxfId="6707" priority="3750" stopIfTrue="1">
      <formula>$R855="W"</formula>
    </cfRule>
  </conditionalFormatting>
  <conditionalFormatting sqref="P476:Q476">
    <cfRule type="expression" dxfId="6706" priority="3742" stopIfTrue="1">
      <formula>$R1000="A"</formula>
    </cfRule>
    <cfRule type="expression" dxfId="6705" priority="3743" stopIfTrue="1">
      <formula>$R1000="C"</formula>
    </cfRule>
    <cfRule type="expression" dxfId="6704" priority="3744" stopIfTrue="1">
      <formula>$R1000="W"</formula>
    </cfRule>
  </conditionalFormatting>
  <conditionalFormatting sqref="P413:Q414">
    <cfRule type="expression" dxfId="6703" priority="3739" stopIfTrue="1">
      <formula>$R935="A"</formula>
    </cfRule>
    <cfRule type="expression" dxfId="6702" priority="3740" stopIfTrue="1">
      <formula>$R935="C"</formula>
    </cfRule>
    <cfRule type="expression" dxfId="6701" priority="3741" stopIfTrue="1">
      <formula>$R935="W"</formula>
    </cfRule>
  </conditionalFormatting>
  <conditionalFormatting sqref="R573">
    <cfRule type="expression" dxfId="6700" priority="3736" stopIfTrue="1">
      <formula>$R1094="A"</formula>
    </cfRule>
    <cfRule type="expression" dxfId="6699" priority="3737" stopIfTrue="1">
      <formula>$R1094="C"</formula>
    </cfRule>
    <cfRule type="expression" dxfId="6698" priority="3738" stopIfTrue="1">
      <formula>$R1094="W"</formula>
    </cfRule>
  </conditionalFormatting>
  <conditionalFormatting sqref="R575">
    <cfRule type="expression" dxfId="6697" priority="3733" stopIfTrue="1">
      <formula>$R1096="A"</formula>
    </cfRule>
    <cfRule type="expression" dxfId="6696" priority="3734" stopIfTrue="1">
      <formula>$R1096="C"</formula>
    </cfRule>
    <cfRule type="expression" dxfId="6695" priority="3735" stopIfTrue="1">
      <formula>$R1096="W"</formula>
    </cfRule>
  </conditionalFormatting>
  <conditionalFormatting sqref="P285:Q285">
    <cfRule type="expression" dxfId="6694" priority="3730" stopIfTrue="1">
      <formula>$R813="A"</formula>
    </cfRule>
    <cfRule type="expression" dxfId="6693" priority="3731" stopIfTrue="1">
      <formula>$R813="C"</formula>
    </cfRule>
    <cfRule type="expression" dxfId="6692" priority="3732" stopIfTrue="1">
      <formula>$R813="W"</formula>
    </cfRule>
  </conditionalFormatting>
  <conditionalFormatting sqref="P290:Q290">
    <cfRule type="expression" dxfId="6691" priority="3727" stopIfTrue="1">
      <formula>$R818="A"</formula>
    </cfRule>
    <cfRule type="expression" dxfId="6690" priority="3728" stopIfTrue="1">
      <formula>$R818="C"</formula>
    </cfRule>
    <cfRule type="expression" dxfId="6689" priority="3729" stopIfTrue="1">
      <formula>$R818="W"</formula>
    </cfRule>
  </conditionalFormatting>
  <conditionalFormatting sqref="P300:Q300">
    <cfRule type="expression" dxfId="6688" priority="3724" stopIfTrue="1">
      <formula>$R828="A"</formula>
    </cfRule>
    <cfRule type="expression" dxfId="6687" priority="3725" stopIfTrue="1">
      <formula>$R828="C"</formula>
    </cfRule>
    <cfRule type="expression" dxfId="6686" priority="3726" stopIfTrue="1">
      <formula>$R828="W"</formula>
    </cfRule>
  </conditionalFormatting>
  <conditionalFormatting sqref="P304:Q304">
    <cfRule type="expression" dxfId="6685" priority="3721" stopIfTrue="1">
      <formula>$R832="A"</formula>
    </cfRule>
    <cfRule type="expression" dxfId="6684" priority="3722" stopIfTrue="1">
      <formula>$R832="C"</formula>
    </cfRule>
    <cfRule type="expression" dxfId="6683" priority="3723" stopIfTrue="1">
      <formula>$R832="W"</formula>
    </cfRule>
  </conditionalFormatting>
  <conditionalFormatting sqref="P307:Q308">
    <cfRule type="expression" dxfId="6682" priority="3718" stopIfTrue="1">
      <formula>$R835="A"</formula>
    </cfRule>
    <cfRule type="expression" dxfId="6681" priority="3719" stopIfTrue="1">
      <formula>$R835="C"</formula>
    </cfRule>
    <cfRule type="expression" dxfId="6680" priority="3720" stopIfTrue="1">
      <formula>$R835="W"</formula>
    </cfRule>
  </conditionalFormatting>
  <conditionalFormatting sqref="P310:Q310">
    <cfRule type="expression" dxfId="6679" priority="3715" stopIfTrue="1">
      <formula>$R838="A"</formula>
    </cfRule>
    <cfRule type="expression" dxfId="6678" priority="3716" stopIfTrue="1">
      <formula>$R838="C"</formula>
    </cfRule>
    <cfRule type="expression" dxfId="6677" priority="3717" stopIfTrue="1">
      <formula>$R838="W"</formula>
    </cfRule>
  </conditionalFormatting>
  <conditionalFormatting sqref="P312:Q312">
    <cfRule type="expression" dxfId="6676" priority="3712" stopIfTrue="1">
      <formula>$R840="A"</formula>
    </cfRule>
    <cfRule type="expression" dxfId="6675" priority="3713" stopIfTrue="1">
      <formula>$R840="C"</formula>
    </cfRule>
    <cfRule type="expression" dxfId="6674" priority="3714" stopIfTrue="1">
      <formula>$R840="W"</formula>
    </cfRule>
  </conditionalFormatting>
  <conditionalFormatting sqref="P324:Q325">
    <cfRule type="expression" dxfId="6673" priority="3709" stopIfTrue="1">
      <formula>$R852="A"</formula>
    </cfRule>
    <cfRule type="expression" dxfId="6672" priority="3710" stopIfTrue="1">
      <formula>$R852="C"</formula>
    </cfRule>
    <cfRule type="expression" dxfId="6671" priority="3711" stopIfTrue="1">
      <formula>$R852="W"</formula>
    </cfRule>
  </conditionalFormatting>
  <conditionalFormatting sqref="P328:Q330">
    <cfRule type="expression" dxfId="6670" priority="3706" stopIfTrue="1">
      <formula>$R855="A"</formula>
    </cfRule>
    <cfRule type="expression" dxfId="6669" priority="3707" stopIfTrue="1">
      <formula>$R855="C"</formula>
    </cfRule>
    <cfRule type="expression" dxfId="6668" priority="3708" stopIfTrue="1">
      <formula>$R855="W"</formula>
    </cfRule>
  </conditionalFormatting>
  <conditionalFormatting sqref="P332:Q332">
    <cfRule type="expression" dxfId="6667" priority="3703" stopIfTrue="1">
      <formula>$R859="A"</formula>
    </cfRule>
    <cfRule type="expression" dxfId="6666" priority="3704" stopIfTrue="1">
      <formula>$R859="C"</formula>
    </cfRule>
    <cfRule type="expression" dxfId="6665" priority="3705" stopIfTrue="1">
      <formula>$R859="W"</formula>
    </cfRule>
  </conditionalFormatting>
  <conditionalFormatting sqref="P336:Q336">
    <cfRule type="expression" dxfId="6664" priority="3700" stopIfTrue="1">
      <formula>$R863="A"</formula>
    </cfRule>
    <cfRule type="expression" dxfId="6663" priority="3701" stopIfTrue="1">
      <formula>$R863="C"</formula>
    </cfRule>
    <cfRule type="expression" dxfId="6662" priority="3702" stopIfTrue="1">
      <formula>$R863="W"</formula>
    </cfRule>
  </conditionalFormatting>
  <conditionalFormatting sqref="P447:Q447">
    <cfRule type="expression" dxfId="6661" priority="3697" stopIfTrue="1">
      <formula>$R971="A"</formula>
    </cfRule>
    <cfRule type="expression" dxfId="6660" priority="3698" stopIfTrue="1">
      <formula>$R971="C"</formula>
    </cfRule>
    <cfRule type="expression" dxfId="6659" priority="3699" stopIfTrue="1">
      <formula>$R971="W"</formula>
    </cfRule>
  </conditionalFormatting>
  <conditionalFormatting sqref="P450:Q455">
    <cfRule type="expression" dxfId="6658" priority="3694" stopIfTrue="1">
      <formula>$R974="A"</formula>
    </cfRule>
    <cfRule type="expression" dxfId="6657" priority="3695" stopIfTrue="1">
      <formula>$R974="C"</formula>
    </cfRule>
    <cfRule type="expression" dxfId="6656" priority="3696" stopIfTrue="1">
      <formula>$R974="W"</formula>
    </cfRule>
  </conditionalFormatting>
  <conditionalFormatting sqref="P463:Q463">
    <cfRule type="expression" dxfId="6655" priority="3691" stopIfTrue="1">
      <formula>$R985="A"</formula>
    </cfRule>
    <cfRule type="expression" dxfId="6654" priority="3692" stopIfTrue="1">
      <formula>$R985="C"</formula>
    </cfRule>
    <cfRule type="expression" dxfId="6653" priority="3693" stopIfTrue="1">
      <formula>$R985="W"</formula>
    </cfRule>
  </conditionalFormatting>
  <conditionalFormatting sqref="P467:Q467">
    <cfRule type="expression" dxfId="6652" priority="3688" stopIfTrue="1">
      <formula>$R989="A"</formula>
    </cfRule>
    <cfRule type="expression" dxfId="6651" priority="3689" stopIfTrue="1">
      <formula>$R989="C"</formula>
    </cfRule>
    <cfRule type="expression" dxfId="6650" priority="3690" stopIfTrue="1">
      <formula>$R989="W"</formula>
    </cfRule>
  </conditionalFormatting>
  <conditionalFormatting sqref="P478:Q478">
    <cfRule type="expression" dxfId="6649" priority="3685" stopIfTrue="1">
      <formula>$R1000="A"</formula>
    </cfRule>
    <cfRule type="expression" dxfId="6648" priority="3686" stopIfTrue="1">
      <formula>$R1000="C"</formula>
    </cfRule>
    <cfRule type="expression" dxfId="6647" priority="3687" stopIfTrue="1">
      <formula>$R1000="W"</formula>
    </cfRule>
  </conditionalFormatting>
  <conditionalFormatting sqref="P480:Q480">
    <cfRule type="expression" dxfId="6646" priority="3682" stopIfTrue="1">
      <formula>$R1002="A"</formula>
    </cfRule>
    <cfRule type="expression" dxfId="6645" priority="3683" stopIfTrue="1">
      <formula>$R1002="C"</formula>
    </cfRule>
    <cfRule type="expression" dxfId="6644" priority="3684" stopIfTrue="1">
      <formula>$R1002="W"</formula>
    </cfRule>
  </conditionalFormatting>
  <conditionalFormatting sqref="P484:Q484">
    <cfRule type="expression" dxfId="6643" priority="3679" stopIfTrue="1">
      <formula>$R1006="A"</formula>
    </cfRule>
    <cfRule type="expression" dxfId="6642" priority="3680" stopIfTrue="1">
      <formula>$R1006="C"</formula>
    </cfRule>
    <cfRule type="expression" dxfId="6641" priority="3681" stopIfTrue="1">
      <formula>$R1006="W"</formula>
    </cfRule>
  </conditionalFormatting>
  <conditionalFormatting sqref="P486:Q486">
    <cfRule type="expression" dxfId="6640" priority="3676" stopIfTrue="1">
      <formula>$R1008="A"</formula>
    </cfRule>
    <cfRule type="expression" dxfId="6639" priority="3677" stopIfTrue="1">
      <formula>$R1008="C"</formula>
    </cfRule>
    <cfRule type="expression" dxfId="6638" priority="3678" stopIfTrue="1">
      <formula>$R1008="W"</formula>
    </cfRule>
  </conditionalFormatting>
  <conditionalFormatting sqref="P314:Q315">
    <cfRule type="expression" dxfId="6637" priority="3673" stopIfTrue="1">
      <formula>$R841="A"</formula>
    </cfRule>
    <cfRule type="expression" dxfId="6636" priority="3674" stopIfTrue="1">
      <formula>$R841="C"</formula>
    </cfRule>
    <cfRule type="expression" dxfId="6635" priority="3675" stopIfTrue="1">
      <formula>$R841="W"</formula>
    </cfRule>
  </conditionalFormatting>
  <conditionalFormatting sqref="P327:Q327">
    <cfRule type="expression" dxfId="6634" priority="3670" stopIfTrue="1">
      <formula>$R854="A"</formula>
    </cfRule>
    <cfRule type="expression" dxfId="6633" priority="3671" stopIfTrue="1">
      <formula>$R854="C"</formula>
    </cfRule>
    <cfRule type="expression" dxfId="6632" priority="3672" stopIfTrue="1">
      <formula>$R854="W"</formula>
    </cfRule>
  </conditionalFormatting>
  <conditionalFormatting sqref="P341:Q341">
    <cfRule type="expression" dxfId="6631" priority="3667" stopIfTrue="1">
      <formula>$R868="A"</formula>
    </cfRule>
    <cfRule type="expression" dxfId="6630" priority="3668" stopIfTrue="1">
      <formula>$R868="C"</formula>
    </cfRule>
    <cfRule type="expression" dxfId="6629" priority="3669" stopIfTrue="1">
      <formula>$R868="W"</formula>
    </cfRule>
  </conditionalFormatting>
  <conditionalFormatting sqref="P444:Q445">
    <cfRule type="expression" dxfId="6628" priority="3664" stopIfTrue="1">
      <formula>$R968="A"</formula>
    </cfRule>
    <cfRule type="expression" dxfId="6627" priority="3665" stopIfTrue="1">
      <formula>$R968="C"</formula>
    </cfRule>
    <cfRule type="expression" dxfId="6626" priority="3666" stopIfTrue="1">
      <formula>$R968="W"</formula>
    </cfRule>
  </conditionalFormatting>
  <conditionalFormatting sqref="P457:Q457">
    <cfRule type="expression" dxfId="6625" priority="3661" stopIfTrue="1">
      <formula>$R981="A"</formula>
    </cfRule>
    <cfRule type="expression" dxfId="6624" priority="3662" stopIfTrue="1">
      <formula>$R981="C"</formula>
    </cfRule>
    <cfRule type="expression" dxfId="6623" priority="3663" stopIfTrue="1">
      <formula>$R981="W"</formula>
    </cfRule>
  </conditionalFormatting>
  <conditionalFormatting sqref="P468:Q468">
    <cfRule type="expression" dxfId="6622" priority="3658" stopIfTrue="1">
      <formula>$R990="A"</formula>
    </cfRule>
    <cfRule type="expression" dxfId="6621" priority="3659" stopIfTrue="1">
      <formula>$R990="C"</formula>
    </cfRule>
    <cfRule type="expression" dxfId="6620" priority="3660" stopIfTrue="1">
      <formula>$R990="W"</formula>
    </cfRule>
  </conditionalFormatting>
  <conditionalFormatting sqref="P468:Q468">
    <cfRule type="expression" dxfId="6619" priority="3655" stopIfTrue="1">
      <formula>$R990="A"</formula>
    </cfRule>
    <cfRule type="expression" dxfId="6618" priority="3656" stopIfTrue="1">
      <formula>$R990="C"</formula>
    </cfRule>
    <cfRule type="expression" dxfId="6617" priority="3657" stopIfTrue="1">
      <formula>$R990="W"</formula>
    </cfRule>
  </conditionalFormatting>
  <conditionalFormatting sqref="P470:Q470">
    <cfRule type="expression" dxfId="6616" priority="3652" stopIfTrue="1">
      <formula>$R992="A"</formula>
    </cfRule>
    <cfRule type="expression" dxfId="6615" priority="3653" stopIfTrue="1">
      <formula>$R992="C"</formula>
    </cfRule>
    <cfRule type="expression" dxfId="6614" priority="3654" stopIfTrue="1">
      <formula>$R992="W"</formula>
    </cfRule>
  </conditionalFormatting>
  <conditionalFormatting sqref="P470:Q470">
    <cfRule type="expression" dxfId="6613" priority="3649" stopIfTrue="1">
      <formula>$R992="A"</formula>
    </cfRule>
    <cfRule type="expression" dxfId="6612" priority="3650" stopIfTrue="1">
      <formula>$R992="C"</formula>
    </cfRule>
    <cfRule type="expression" dxfId="6611" priority="3651" stopIfTrue="1">
      <formula>$R992="W"</formula>
    </cfRule>
  </conditionalFormatting>
  <conditionalFormatting sqref="P471:Q472">
    <cfRule type="expression" dxfId="6610" priority="3646" stopIfTrue="1">
      <formula>$R993="A"</formula>
    </cfRule>
    <cfRule type="expression" dxfId="6609" priority="3647" stopIfTrue="1">
      <formula>$R993="C"</formula>
    </cfRule>
    <cfRule type="expression" dxfId="6608" priority="3648" stopIfTrue="1">
      <formula>$R993="W"</formula>
    </cfRule>
  </conditionalFormatting>
  <conditionalFormatting sqref="P471:Q472">
    <cfRule type="expression" dxfId="6607" priority="3643" stopIfTrue="1">
      <formula>$R993="A"</formula>
    </cfRule>
    <cfRule type="expression" dxfId="6606" priority="3644" stopIfTrue="1">
      <formula>$R993="C"</formula>
    </cfRule>
    <cfRule type="expression" dxfId="6605" priority="3645" stopIfTrue="1">
      <formula>$R993="W"</formula>
    </cfRule>
  </conditionalFormatting>
  <conditionalFormatting sqref="P482:Q482">
    <cfRule type="expression" dxfId="6604" priority="3640" stopIfTrue="1">
      <formula>$R1004="A"</formula>
    </cfRule>
    <cfRule type="expression" dxfId="6603" priority="3641" stopIfTrue="1">
      <formula>$R1004="C"</formula>
    </cfRule>
    <cfRule type="expression" dxfId="6602" priority="3642" stopIfTrue="1">
      <formula>$R1004="W"</formula>
    </cfRule>
  </conditionalFormatting>
  <conditionalFormatting sqref="P482:Q482">
    <cfRule type="expression" dxfId="6601" priority="3637" stopIfTrue="1">
      <formula>$R1004="A"</formula>
    </cfRule>
    <cfRule type="expression" dxfId="6600" priority="3638" stopIfTrue="1">
      <formula>$R1004="C"</formula>
    </cfRule>
    <cfRule type="expression" dxfId="6599" priority="3639" stopIfTrue="1">
      <formula>$R1004="W"</formula>
    </cfRule>
  </conditionalFormatting>
  <conditionalFormatting sqref="P487:Q487">
    <cfRule type="expression" dxfId="6598" priority="3634" stopIfTrue="1">
      <formula>$R1009="A"</formula>
    </cfRule>
    <cfRule type="expression" dxfId="6597" priority="3635" stopIfTrue="1">
      <formula>$R1009="C"</formula>
    </cfRule>
    <cfRule type="expression" dxfId="6596" priority="3636" stopIfTrue="1">
      <formula>$R1009="W"</formula>
    </cfRule>
  </conditionalFormatting>
  <conditionalFormatting sqref="P487:Q487">
    <cfRule type="expression" dxfId="6595" priority="3631" stopIfTrue="1">
      <formula>$R1009="A"</formula>
    </cfRule>
    <cfRule type="expression" dxfId="6594" priority="3632" stopIfTrue="1">
      <formula>$R1009="C"</formula>
    </cfRule>
    <cfRule type="expression" dxfId="6593" priority="3633" stopIfTrue="1">
      <formula>$R1009="W"</formula>
    </cfRule>
  </conditionalFormatting>
  <conditionalFormatting sqref="P504:Q504">
    <cfRule type="expression" dxfId="6592" priority="3628" stopIfTrue="1">
      <formula>$R1026="A"</formula>
    </cfRule>
    <cfRule type="expression" dxfId="6591" priority="3629" stopIfTrue="1">
      <formula>$R1026="C"</formula>
    </cfRule>
    <cfRule type="expression" dxfId="6590" priority="3630" stopIfTrue="1">
      <formula>$R1026="W"</formula>
    </cfRule>
  </conditionalFormatting>
  <conditionalFormatting sqref="P504:Q504">
    <cfRule type="expression" dxfId="6589" priority="3625" stopIfTrue="1">
      <formula>$R1026="A"</formula>
    </cfRule>
    <cfRule type="expression" dxfId="6588" priority="3626" stopIfTrue="1">
      <formula>$R1026="C"</formula>
    </cfRule>
    <cfRule type="expression" dxfId="6587" priority="3627" stopIfTrue="1">
      <formula>$R1026="W"</formula>
    </cfRule>
  </conditionalFormatting>
  <conditionalFormatting sqref="P240:Q240">
    <cfRule type="expression" dxfId="6586" priority="3622" stopIfTrue="1">
      <formula>$R768="A"</formula>
    </cfRule>
    <cfRule type="expression" dxfId="6585" priority="3623" stopIfTrue="1">
      <formula>$R768="C"</formula>
    </cfRule>
    <cfRule type="expression" dxfId="6584" priority="3624" stopIfTrue="1">
      <formula>$R768="W"</formula>
    </cfRule>
  </conditionalFormatting>
  <conditionalFormatting sqref="P465:Q465">
    <cfRule type="expression" dxfId="6583" priority="3619" stopIfTrue="1">
      <formula>$R987="A"</formula>
    </cfRule>
    <cfRule type="expression" dxfId="6582" priority="3620" stopIfTrue="1">
      <formula>$R987="C"</formula>
    </cfRule>
    <cfRule type="expression" dxfId="6581" priority="3621" stopIfTrue="1">
      <formula>$R987="W"</formula>
    </cfRule>
  </conditionalFormatting>
  <conditionalFormatting sqref="P465:Q465">
    <cfRule type="expression" dxfId="6580" priority="3616" stopIfTrue="1">
      <formula>$R987="A"</formula>
    </cfRule>
    <cfRule type="expression" dxfId="6579" priority="3617" stopIfTrue="1">
      <formula>$R987="C"</formula>
    </cfRule>
    <cfRule type="expression" dxfId="6578" priority="3618" stopIfTrue="1">
      <formula>$R987="W"</formula>
    </cfRule>
  </conditionalFormatting>
  <conditionalFormatting sqref="B120:B122">
    <cfRule type="expression" dxfId="6577" priority="3613" stopIfTrue="1">
      <formula>$R655="A"</formula>
    </cfRule>
    <cfRule type="expression" dxfId="6576" priority="3614" stopIfTrue="1">
      <formula>$R655="C"</formula>
    </cfRule>
    <cfRule type="expression" dxfId="6575" priority="3615" stopIfTrue="1">
      <formula>$R655="W"</formula>
    </cfRule>
  </conditionalFormatting>
  <conditionalFormatting sqref="B124">
    <cfRule type="expression" dxfId="6574" priority="3610" stopIfTrue="1">
      <formula>$R659="A"</formula>
    </cfRule>
    <cfRule type="expression" dxfId="6573" priority="3611" stopIfTrue="1">
      <formula>$R659="C"</formula>
    </cfRule>
    <cfRule type="expression" dxfId="6572" priority="3612" stopIfTrue="1">
      <formula>$R659="W"</formula>
    </cfRule>
  </conditionalFormatting>
  <conditionalFormatting sqref="B128:B130">
    <cfRule type="expression" dxfId="6571" priority="3607" stopIfTrue="1">
      <formula>$R663="A"</formula>
    </cfRule>
    <cfRule type="expression" dxfId="6570" priority="3608" stopIfTrue="1">
      <formula>$R663="C"</formula>
    </cfRule>
    <cfRule type="expression" dxfId="6569" priority="3609" stopIfTrue="1">
      <formula>$R663="W"</formula>
    </cfRule>
  </conditionalFormatting>
  <conditionalFormatting sqref="B132:B136">
    <cfRule type="expression" dxfId="6568" priority="3604" stopIfTrue="1">
      <formula>$R667="A"</formula>
    </cfRule>
    <cfRule type="expression" dxfId="6567" priority="3605" stopIfTrue="1">
      <formula>$R667="C"</formula>
    </cfRule>
    <cfRule type="expression" dxfId="6566" priority="3606" stopIfTrue="1">
      <formula>$R667="W"</formula>
    </cfRule>
  </conditionalFormatting>
  <conditionalFormatting sqref="B140">
    <cfRule type="expression" dxfId="6565" priority="3601" stopIfTrue="1">
      <formula>$R675="A"</formula>
    </cfRule>
    <cfRule type="expression" dxfId="6564" priority="3602" stopIfTrue="1">
      <formula>$R675="C"</formula>
    </cfRule>
    <cfRule type="expression" dxfId="6563" priority="3603" stopIfTrue="1">
      <formula>$R675="W"</formula>
    </cfRule>
  </conditionalFormatting>
  <conditionalFormatting sqref="B143">
    <cfRule type="expression" dxfId="6562" priority="3598" stopIfTrue="1">
      <formula>$R678="A"</formula>
    </cfRule>
    <cfRule type="expression" dxfId="6561" priority="3599" stopIfTrue="1">
      <formula>$R678="C"</formula>
    </cfRule>
    <cfRule type="expression" dxfId="6560" priority="3600" stopIfTrue="1">
      <formula>$R678="W"</formula>
    </cfRule>
  </conditionalFormatting>
  <conditionalFormatting sqref="B146:B151">
    <cfRule type="expression" dxfId="6559" priority="3595" stopIfTrue="1">
      <formula>$R681="A"</formula>
    </cfRule>
    <cfRule type="expression" dxfId="6558" priority="3596" stopIfTrue="1">
      <formula>$R681="C"</formula>
    </cfRule>
    <cfRule type="expression" dxfId="6557" priority="3597" stopIfTrue="1">
      <formula>$R681="W"</formula>
    </cfRule>
  </conditionalFormatting>
  <conditionalFormatting sqref="B153:B155">
    <cfRule type="expression" dxfId="6556" priority="3592" stopIfTrue="1">
      <formula>$R688="A"</formula>
    </cfRule>
    <cfRule type="expression" dxfId="6555" priority="3593" stopIfTrue="1">
      <formula>$R688="C"</formula>
    </cfRule>
    <cfRule type="expression" dxfId="6554" priority="3594" stopIfTrue="1">
      <formula>$R688="W"</formula>
    </cfRule>
  </conditionalFormatting>
  <conditionalFormatting sqref="B157">
    <cfRule type="expression" dxfId="6553" priority="3589" stopIfTrue="1">
      <formula>$R692="A"</formula>
    </cfRule>
    <cfRule type="expression" dxfId="6552" priority="3590" stopIfTrue="1">
      <formula>$R692="C"</formula>
    </cfRule>
    <cfRule type="expression" dxfId="6551" priority="3591" stopIfTrue="1">
      <formula>$R692="W"</formula>
    </cfRule>
  </conditionalFormatting>
  <conditionalFormatting sqref="B159:B161">
    <cfRule type="expression" dxfId="6550" priority="3586" stopIfTrue="1">
      <formula>$R694="A"</formula>
    </cfRule>
    <cfRule type="expression" dxfId="6549" priority="3587" stopIfTrue="1">
      <formula>$R694="C"</formula>
    </cfRule>
    <cfRule type="expression" dxfId="6548" priority="3588" stopIfTrue="1">
      <formula>$R694="W"</formula>
    </cfRule>
  </conditionalFormatting>
  <conditionalFormatting sqref="B163:B164">
    <cfRule type="expression" dxfId="6547" priority="3583" stopIfTrue="1">
      <formula>$R698="A"</formula>
    </cfRule>
    <cfRule type="expression" dxfId="6546" priority="3584" stopIfTrue="1">
      <formula>$R698="C"</formula>
    </cfRule>
    <cfRule type="expression" dxfId="6545" priority="3585" stopIfTrue="1">
      <formula>$R698="W"</formula>
    </cfRule>
  </conditionalFormatting>
  <conditionalFormatting sqref="B166">
    <cfRule type="expression" dxfId="6544" priority="3580" stopIfTrue="1">
      <formula>$R701="A"</formula>
    </cfRule>
    <cfRule type="expression" dxfId="6543" priority="3581" stopIfTrue="1">
      <formula>$R701="C"</formula>
    </cfRule>
    <cfRule type="expression" dxfId="6542" priority="3582" stopIfTrue="1">
      <formula>$R701="W"</formula>
    </cfRule>
  </conditionalFormatting>
  <conditionalFormatting sqref="B168:B170">
    <cfRule type="expression" dxfId="6541" priority="3577" stopIfTrue="1">
      <formula>$R703="A"</formula>
    </cfRule>
    <cfRule type="expression" dxfId="6540" priority="3578" stopIfTrue="1">
      <formula>$R703="C"</formula>
    </cfRule>
    <cfRule type="expression" dxfId="6539" priority="3579" stopIfTrue="1">
      <formula>$R703="W"</formula>
    </cfRule>
  </conditionalFormatting>
  <conditionalFormatting sqref="B174:B176">
    <cfRule type="expression" dxfId="6538" priority="3574" stopIfTrue="1">
      <formula>$R709="A"</formula>
    </cfRule>
    <cfRule type="expression" dxfId="6537" priority="3575" stopIfTrue="1">
      <formula>$R709="C"</formula>
    </cfRule>
    <cfRule type="expression" dxfId="6536" priority="3576" stopIfTrue="1">
      <formula>$R709="W"</formula>
    </cfRule>
  </conditionalFormatting>
  <conditionalFormatting sqref="B178:B179">
    <cfRule type="expression" dxfId="6535" priority="3571" stopIfTrue="1">
      <formula>$R713="A"</formula>
    </cfRule>
    <cfRule type="expression" dxfId="6534" priority="3572" stopIfTrue="1">
      <formula>$R713="C"</formula>
    </cfRule>
    <cfRule type="expression" dxfId="6533" priority="3573" stopIfTrue="1">
      <formula>$R713="W"</formula>
    </cfRule>
  </conditionalFormatting>
  <conditionalFormatting sqref="B184:B186">
    <cfRule type="expression" dxfId="6532" priority="3568" stopIfTrue="1">
      <formula>$R719="A"</formula>
    </cfRule>
    <cfRule type="expression" dxfId="6531" priority="3569" stopIfTrue="1">
      <formula>$R719="C"</formula>
    </cfRule>
    <cfRule type="expression" dxfId="6530" priority="3570" stopIfTrue="1">
      <formula>$R719="W"</formula>
    </cfRule>
  </conditionalFormatting>
  <conditionalFormatting sqref="B188:B199">
    <cfRule type="expression" dxfId="6529" priority="3565" stopIfTrue="1">
      <formula>$R723="A"</formula>
    </cfRule>
    <cfRule type="expression" dxfId="6528" priority="3566" stopIfTrue="1">
      <formula>$R723="C"</formula>
    </cfRule>
    <cfRule type="expression" dxfId="6527" priority="3567" stopIfTrue="1">
      <formula>$R723="W"</formula>
    </cfRule>
  </conditionalFormatting>
  <conditionalFormatting sqref="B201:B208">
    <cfRule type="expression" dxfId="6526" priority="3562" stopIfTrue="1">
      <formula>$R736="A"</formula>
    </cfRule>
    <cfRule type="expression" dxfId="6525" priority="3563" stopIfTrue="1">
      <formula>$R736="C"</formula>
    </cfRule>
    <cfRule type="expression" dxfId="6524" priority="3564" stopIfTrue="1">
      <formula>$R736="W"</formula>
    </cfRule>
  </conditionalFormatting>
  <conditionalFormatting sqref="B210:B221">
    <cfRule type="expression" dxfId="6523" priority="3559" stopIfTrue="1">
      <formula>$R745="A"</formula>
    </cfRule>
    <cfRule type="expression" dxfId="6522" priority="3560" stopIfTrue="1">
      <formula>$R745="C"</formula>
    </cfRule>
    <cfRule type="expression" dxfId="6521" priority="3561" stopIfTrue="1">
      <formula>$R745="W"</formula>
    </cfRule>
  </conditionalFormatting>
  <conditionalFormatting sqref="B223:B226">
    <cfRule type="expression" dxfId="6520" priority="3556" stopIfTrue="1">
      <formula>$R758="A"</formula>
    </cfRule>
    <cfRule type="expression" dxfId="6519" priority="3557" stopIfTrue="1">
      <formula>$R758="C"</formula>
    </cfRule>
    <cfRule type="expression" dxfId="6518" priority="3558" stopIfTrue="1">
      <formula>$R758="W"</formula>
    </cfRule>
  </conditionalFormatting>
  <conditionalFormatting sqref="B240">
    <cfRule type="expression" dxfId="6517" priority="3553" stopIfTrue="1">
      <formula>$R775="A"</formula>
    </cfRule>
    <cfRule type="expression" dxfId="6516" priority="3554" stopIfTrue="1">
      <formula>$R775="C"</formula>
    </cfRule>
    <cfRule type="expression" dxfId="6515" priority="3555" stopIfTrue="1">
      <formula>$R775="W"</formula>
    </cfRule>
  </conditionalFormatting>
  <conditionalFormatting sqref="B256">
    <cfRule type="expression" dxfId="6514" priority="3550" stopIfTrue="1">
      <formula>$R791="A"</formula>
    </cfRule>
    <cfRule type="expression" dxfId="6513" priority="3551" stopIfTrue="1">
      <formula>$R791="C"</formula>
    </cfRule>
    <cfRule type="expression" dxfId="6512" priority="3552" stopIfTrue="1">
      <formula>$R791="W"</formula>
    </cfRule>
  </conditionalFormatting>
  <conditionalFormatting sqref="B260">
    <cfRule type="expression" dxfId="6511" priority="3547" stopIfTrue="1">
      <formula>$R795="A"</formula>
    </cfRule>
    <cfRule type="expression" dxfId="6510" priority="3548" stopIfTrue="1">
      <formula>$R795="C"</formula>
    </cfRule>
    <cfRule type="expression" dxfId="6509" priority="3549" stopIfTrue="1">
      <formula>$R795="W"</formula>
    </cfRule>
  </conditionalFormatting>
  <conditionalFormatting sqref="B263:B264">
    <cfRule type="expression" dxfId="6508" priority="3544" stopIfTrue="1">
      <formula>$R798="A"</formula>
    </cfRule>
    <cfRule type="expression" dxfId="6507" priority="3545" stopIfTrue="1">
      <formula>$R798="C"</formula>
    </cfRule>
    <cfRule type="expression" dxfId="6506" priority="3546" stopIfTrue="1">
      <formula>$R798="W"</formula>
    </cfRule>
  </conditionalFormatting>
  <conditionalFormatting sqref="B266:B267">
    <cfRule type="expression" dxfId="6505" priority="3541" stopIfTrue="1">
      <formula>$R801="A"</formula>
    </cfRule>
    <cfRule type="expression" dxfId="6504" priority="3542" stopIfTrue="1">
      <formula>$R801="C"</formula>
    </cfRule>
    <cfRule type="expression" dxfId="6503" priority="3543" stopIfTrue="1">
      <formula>$R801="W"</formula>
    </cfRule>
  </conditionalFormatting>
  <conditionalFormatting sqref="B269">
    <cfRule type="expression" dxfId="6502" priority="3538" stopIfTrue="1">
      <formula>$R804="A"</formula>
    </cfRule>
    <cfRule type="expression" dxfId="6501" priority="3539" stopIfTrue="1">
      <formula>$R804="C"</formula>
    </cfRule>
    <cfRule type="expression" dxfId="6500" priority="3540" stopIfTrue="1">
      <formula>$R804="W"</formula>
    </cfRule>
  </conditionalFormatting>
  <conditionalFormatting sqref="B273:B276">
    <cfRule type="expression" dxfId="6499" priority="3535" stopIfTrue="1">
      <formula>$R808="A"</formula>
    </cfRule>
    <cfRule type="expression" dxfId="6498" priority="3536" stopIfTrue="1">
      <formula>$R808="C"</formula>
    </cfRule>
    <cfRule type="expression" dxfId="6497" priority="3537" stopIfTrue="1">
      <formula>$R808="W"</formula>
    </cfRule>
  </conditionalFormatting>
  <conditionalFormatting sqref="B278:B283">
    <cfRule type="expression" dxfId="6496" priority="3532" stopIfTrue="1">
      <formula>$R813="A"</formula>
    </cfRule>
    <cfRule type="expression" dxfId="6495" priority="3533" stopIfTrue="1">
      <formula>$R813="C"</formula>
    </cfRule>
    <cfRule type="expression" dxfId="6494" priority="3534" stopIfTrue="1">
      <formula>$R813="W"</formula>
    </cfRule>
  </conditionalFormatting>
  <conditionalFormatting sqref="B285:B287">
    <cfRule type="expression" dxfId="6493" priority="3529" stopIfTrue="1">
      <formula>$R820="A"</formula>
    </cfRule>
    <cfRule type="expression" dxfId="6492" priority="3530" stopIfTrue="1">
      <formula>$R820="C"</formula>
    </cfRule>
    <cfRule type="expression" dxfId="6491" priority="3531" stopIfTrue="1">
      <formula>$R820="W"</formula>
    </cfRule>
  </conditionalFormatting>
  <conditionalFormatting sqref="B290">
    <cfRule type="expression" dxfId="6490" priority="3526" stopIfTrue="1">
      <formula>$R825="A"</formula>
    </cfRule>
    <cfRule type="expression" dxfId="6489" priority="3527" stopIfTrue="1">
      <formula>$R825="C"</formula>
    </cfRule>
    <cfRule type="expression" dxfId="6488" priority="3528" stopIfTrue="1">
      <formula>$R825="W"</formula>
    </cfRule>
  </conditionalFormatting>
  <conditionalFormatting sqref="B292:B294">
    <cfRule type="expression" dxfId="6487" priority="3523" stopIfTrue="1">
      <formula>$R827="A"</formula>
    </cfRule>
    <cfRule type="expression" dxfId="6486" priority="3524" stopIfTrue="1">
      <formula>$R827="C"</formula>
    </cfRule>
    <cfRule type="expression" dxfId="6485" priority="3525" stopIfTrue="1">
      <formula>$R827="W"</formula>
    </cfRule>
  </conditionalFormatting>
  <conditionalFormatting sqref="B300">
    <cfRule type="expression" dxfId="6484" priority="3520" stopIfTrue="1">
      <formula>$R835="A"</formula>
    </cfRule>
    <cfRule type="expression" dxfId="6483" priority="3521" stopIfTrue="1">
      <formula>$R835="C"</formula>
    </cfRule>
    <cfRule type="expression" dxfId="6482" priority="3522" stopIfTrue="1">
      <formula>$R835="W"</formula>
    </cfRule>
  </conditionalFormatting>
  <conditionalFormatting sqref="B302">
    <cfRule type="expression" dxfId="6481" priority="3517" stopIfTrue="1">
      <formula>$R837="A"</formula>
    </cfRule>
    <cfRule type="expression" dxfId="6480" priority="3518" stopIfTrue="1">
      <formula>$R837="C"</formula>
    </cfRule>
    <cfRule type="expression" dxfId="6479" priority="3519" stopIfTrue="1">
      <formula>$R837="W"</formula>
    </cfRule>
  </conditionalFormatting>
  <conditionalFormatting sqref="B304">
    <cfRule type="expression" dxfId="6478" priority="3514" stopIfTrue="1">
      <formula>$R839="A"</formula>
    </cfRule>
    <cfRule type="expression" dxfId="6477" priority="3515" stopIfTrue="1">
      <formula>$R839="C"</formula>
    </cfRule>
    <cfRule type="expression" dxfId="6476" priority="3516" stopIfTrue="1">
      <formula>$R839="W"</formula>
    </cfRule>
  </conditionalFormatting>
  <conditionalFormatting sqref="B307">
    <cfRule type="expression" dxfId="6475" priority="3511" stopIfTrue="1">
      <formula>$R842="A"</formula>
    </cfRule>
    <cfRule type="expression" dxfId="6474" priority="3512" stopIfTrue="1">
      <formula>$R842="C"</formula>
    </cfRule>
    <cfRule type="expression" dxfId="6473" priority="3513" stopIfTrue="1">
      <formula>$R842="W"</formula>
    </cfRule>
  </conditionalFormatting>
  <conditionalFormatting sqref="B308">
    <cfRule type="expression" dxfId="6472" priority="3508" stopIfTrue="1">
      <formula>$R843="A"</formula>
    </cfRule>
    <cfRule type="expression" dxfId="6471" priority="3509" stopIfTrue="1">
      <formula>$R843="C"</formula>
    </cfRule>
    <cfRule type="expression" dxfId="6470" priority="3510" stopIfTrue="1">
      <formula>$R843="W"</formula>
    </cfRule>
  </conditionalFormatting>
  <conditionalFormatting sqref="B310">
    <cfRule type="expression" dxfId="6469" priority="3505" stopIfTrue="1">
      <formula>$R845="A"</formula>
    </cfRule>
    <cfRule type="expression" dxfId="6468" priority="3506" stopIfTrue="1">
      <formula>$R845="C"</formula>
    </cfRule>
    <cfRule type="expression" dxfId="6467" priority="3507" stopIfTrue="1">
      <formula>$R845="W"</formula>
    </cfRule>
  </conditionalFormatting>
  <conditionalFormatting sqref="B312">
    <cfRule type="expression" dxfId="6466" priority="3502" stopIfTrue="1">
      <formula>$R847="A"</formula>
    </cfRule>
    <cfRule type="expression" dxfId="6465" priority="3503" stopIfTrue="1">
      <formula>$R847="C"</formula>
    </cfRule>
    <cfRule type="expression" dxfId="6464" priority="3504" stopIfTrue="1">
      <formula>$R847="W"</formula>
    </cfRule>
  </conditionalFormatting>
  <conditionalFormatting sqref="B314">
    <cfRule type="expression" dxfId="6463" priority="3499" stopIfTrue="1">
      <formula>$R849="A"</formula>
    </cfRule>
    <cfRule type="expression" dxfId="6462" priority="3500" stopIfTrue="1">
      <formula>$R849="C"</formula>
    </cfRule>
    <cfRule type="expression" dxfId="6461" priority="3501" stopIfTrue="1">
      <formula>$R849="W"</formula>
    </cfRule>
  </conditionalFormatting>
  <conditionalFormatting sqref="B315">
    <cfRule type="expression" dxfId="6460" priority="3496" stopIfTrue="1">
      <formula>$R850="A"</formula>
    </cfRule>
    <cfRule type="expression" dxfId="6459" priority="3497" stopIfTrue="1">
      <formula>$R850="C"</formula>
    </cfRule>
    <cfRule type="expression" dxfId="6458" priority="3498" stopIfTrue="1">
      <formula>$R850="W"</formula>
    </cfRule>
  </conditionalFormatting>
  <conditionalFormatting sqref="B317:B321">
    <cfRule type="expression" dxfId="6457" priority="3493" stopIfTrue="1">
      <formula>$R852="A"</formula>
    </cfRule>
    <cfRule type="expression" dxfId="6456" priority="3494" stopIfTrue="1">
      <formula>$R852="C"</formula>
    </cfRule>
    <cfRule type="expression" dxfId="6455" priority="3495" stopIfTrue="1">
      <formula>$R852="W"</formula>
    </cfRule>
  </conditionalFormatting>
  <conditionalFormatting sqref="B324:B330">
    <cfRule type="expression" dxfId="6454" priority="3490" stopIfTrue="1">
      <formula>$R859="A"</formula>
    </cfRule>
    <cfRule type="expression" dxfId="6453" priority="3491" stopIfTrue="1">
      <formula>$R859="C"</formula>
    </cfRule>
    <cfRule type="expression" dxfId="6452" priority="3492" stopIfTrue="1">
      <formula>$R859="W"</formula>
    </cfRule>
  </conditionalFormatting>
  <conditionalFormatting sqref="B332">
    <cfRule type="expression" dxfId="6451" priority="3487" stopIfTrue="1">
      <formula>$R867="A"</formula>
    </cfRule>
    <cfRule type="expression" dxfId="6450" priority="3488" stopIfTrue="1">
      <formula>$R867="C"</formula>
    </cfRule>
    <cfRule type="expression" dxfId="6449" priority="3489" stopIfTrue="1">
      <formula>$R867="W"</formula>
    </cfRule>
  </conditionalFormatting>
  <conditionalFormatting sqref="B336">
    <cfRule type="expression" dxfId="6448" priority="3484" stopIfTrue="1">
      <formula>$R871="A"</formula>
    </cfRule>
    <cfRule type="expression" dxfId="6447" priority="3485" stopIfTrue="1">
      <formula>$R871="C"</formula>
    </cfRule>
    <cfRule type="expression" dxfId="6446" priority="3486" stopIfTrue="1">
      <formula>$R871="W"</formula>
    </cfRule>
  </conditionalFormatting>
  <conditionalFormatting sqref="B340:B341">
    <cfRule type="expression" dxfId="6445" priority="3481" stopIfTrue="1">
      <formula>$R875="A"</formula>
    </cfRule>
    <cfRule type="expression" dxfId="6444" priority="3482" stopIfTrue="1">
      <formula>$R875="C"</formula>
    </cfRule>
    <cfRule type="expression" dxfId="6443" priority="3483" stopIfTrue="1">
      <formula>$R875="W"</formula>
    </cfRule>
  </conditionalFormatting>
  <conditionalFormatting sqref="B344">
    <cfRule type="expression" dxfId="6442" priority="3478" stopIfTrue="1">
      <formula>$R879="A"</formula>
    </cfRule>
    <cfRule type="expression" dxfId="6441" priority="3479" stopIfTrue="1">
      <formula>$R879="C"</formula>
    </cfRule>
    <cfRule type="expression" dxfId="6440" priority="3480" stopIfTrue="1">
      <formula>$R879="W"</formula>
    </cfRule>
  </conditionalFormatting>
  <conditionalFormatting sqref="B348">
    <cfRule type="expression" dxfId="6439" priority="3475" stopIfTrue="1">
      <formula>$R883="A"</formula>
    </cfRule>
    <cfRule type="expression" dxfId="6438" priority="3476" stopIfTrue="1">
      <formula>$R883="C"</formula>
    </cfRule>
    <cfRule type="expression" dxfId="6437" priority="3477" stopIfTrue="1">
      <formula>$R883="W"</formula>
    </cfRule>
  </conditionalFormatting>
  <conditionalFormatting sqref="B351">
    <cfRule type="expression" dxfId="6436" priority="3472" stopIfTrue="1">
      <formula>$R886="A"</formula>
    </cfRule>
    <cfRule type="expression" dxfId="6435" priority="3473" stopIfTrue="1">
      <formula>$R886="C"</formula>
    </cfRule>
    <cfRule type="expression" dxfId="6434" priority="3474" stopIfTrue="1">
      <formula>$R886="W"</formula>
    </cfRule>
  </conditionalFormatting>
  <conditionalFormatting sqref="B355">
    <cfRule type="expression" dxfId="6433" priority="3469" stopIfTrue="1">
      <formula>$R890="A"</formula>
    </cfRule>
    <cfRule type="expression" dxfId="6432" priority="3470" stopIfTrue="1">
      <formula>$R890="C"</formula>
    </cfRule>
    <cfRule type="expression" dxfId="6431" priority="3471" stopIfTrue="1">
      <formula>$R890="W"</formula>
    </cfRule>
  </conditionalFormatting>
  <conditionalFormatting sqref="B356">
    <cfRule type="expression" dxfId="6430" priority="3466" stopIfTrue="1">
      <formula>$R891="A"</formula>
    </cfRule>
    <cfRule type="expression" dxfId="6429" priority="3467" stopIfTrue="1">
      <formula>$R891="C"</formula>
    </cfRule>
    <cfRule type="expression" dxfId="6428" priority="3468" stopIfTrue="1">
      <formula>$R891="W"</formula>
    </cfRule>
  </conditionalFormatting>
  <conditionalFormatting sqref="B359">
    <cfRule type="expression" dxfId="6427" priority="3463" stopIfTrue="1">
      <formula>$R894="A"</formula>
    </cfRule>
    <cfRule type="expression" dxfId="6426" priority="3464" stopIfTrue="1">
      <formula>$R894="C"</formula>
    </cfRule>
    <cfRule type="expression" dxfId="6425" priority="3465" stopIfTrue="1">
      <formula>$R894="W"</formula>
    </cfRule>
  </conditionalFormatting>
  <conditionalFormatting sqref="B363">
    <cfRule type="expression" dxfId="6424" priority="3460" stopIfTrue="1">
      <formula>$R898="A"</formula>
    </cfRule>
    <cfRule type="expression" dxfId="6423" priority="3461" stopIfTrue="1">
      <formula>$R898="C"</formula>
    </cfRule>
    <cfRule type="expression" dxfId="6422" priority="3462" stopIfTrue="1">
      <formula>$R898="W"</formula>
    </cfRule>
  </conditionalFormatting>
  <conditionalFormatting sqref="B366">
    <cfRule type="expression" dxfId="6421" priority="3457" stopIfTrue="1">
      <formula>$R901="A"</formula>
    </cfRule>
    <cfRule type="expression" dxfId="6420" priority="3458" stopIfTrue="1">
      <formula>$R901="C"</formula>
    </cfRule>
    <cfRule type="expression" dxfId="6419" priority="3459" stopIfTrue="1">
      <formula>$R901="W"</formula>
    </cfRule>
  </conditionalFormatting>
  <conditionalFormatting sqref="B367:B369">
    <cfRule type="expression" dxfId="6418" priority="3454" stopIfTrue="1">
      <formula>$R902="A"</formula>
    </cfRule>
    <cfRule type="expression" dxfId="6417" priority="3455" stopIfTrue="1">
      <formula>$R902="C"</formula>
    </cfRule>
    <cfRule type="expression" dxfId="6416" priority="3456" stopIfTrue="1">
      <formula>$R902="W"</formula>
    </cfRule>
  </conditionalFormatting>
  <conditionalFormatting sqref="B376:B377">
    <cfRule type="expression" dxfId="6415" priority="3451" stopIfTrue="1">
      <formula>$R911="A"</formula>
    </cfRule>
    <cfRule type="expression" dxfId="6414" priority="3452" stopIfTrue="1">
      <formula>$R911="C"</formula>
    </cfRule>
    <cfRule type="expression" dxfId="6413" priority="3453" stopIfTrue="1">
      <formula>$R911="W"</formula>
    </cfRule>
  </conditionalFormatting>
  <conditionalFormatting sqref="B380">
    <cfRule type="expression" dxfId="6412" priority="3448" stopIfTrue="1">
      <formula>$R915="A"</formula>
    </cfRule>
    <cfRule type="expression" dxfId="6411" priority="3449" stopIfTrue="1">
      <formula>$R915="C"</formula>
    </cfRule>
    <cfRule type="expression" dxfId="6410" priority="3450" stopIfTrue="1">
      <formula>$R915="W"</formula>
    </cfRule>
  </conditionalFormatting>
  <conditionalFormatting sqref="B389:B390">
    <cfRule type="expression" dxfId="6409" priority="3445" stopIfTrue="1">
      <formula>$R924="A"</formula>
    </cfRule>
    <cfRule type="expression" dxfId="6408" priority="3446" stopIfTrue="1">
      <formula>$R924="C"</formula>
    </cfRule>
    <cfRule type="expression" dxfId="6407" priority="3447" stopIfTrue="1">
      <formula>$R924="W"</formula>
    </cfRule>
  </conditionalFormatting>
  <conditionalFormatting sqref="B395">
    <cfRule type="expression" dxfId="6406" priority="3442" stopIfTrue="1">
      <formula>$R930="A"</formula>
    </cfRule>
    <cfRule type="expression" dxfId="6405" priority="3443" stopIfTrue="1">
      <formula>$R930="C"</formula>
    </cfRule>
    <cfRule type="expression" dxfId="6404" priority="3444" stopIfTrue="1">
      <formula>$R930="W"</formula>
    </cfRule>
  </conditionalFormatting>
  <conditionalFormatting sqref="B400">
    <cfRule type="expression" dxfId="6403" priority="3439" stopIfTrue="1">
      <formula>$R935="A"</formula>
    </cfRule>
    <cfRule type="expression" dxfId="6402" priority="3440" stopIfTrue="1">
      <formula>$R935="C"</formula>
    </cfRule>
    <cfRule type="expression" dxfId="6401" priority="3441" stopIfTrue="1">
      <formula>$R935="W"</formula>
    </cfRule>
  </conditionalFormatting>
  <conditionalFormatting sqref="B402:B406">
    <cfRule type="expression" dxfId="6400" priority="3436" stopIfTrue="1">
      <formula>$R937="A"</formula>
    </cfRule>
    <cfRule type="expression" dxfId="6399" priority="3437" stopIfTrue="1">
      <formula>$R937="C"</formula>
    </cfRule>
    <cfRule type="expression" dxfId="6398" priority="3438" stopIfTrue="1">
      <formula>$R937="W"</formula>
    </cfRule>
  </conditionalFormatting>
  <conditionalFormatting sqref="B408:B412">
    <cfRule type="expression" dxfId="6397" priority="3433" stopIfTrue="1">
      <formula>$R943="A"</formula>
    </cfRule>
    <cfRule type="expression" dxfId="6396" priority="3434" stopIfTrue="1">
      <formula>$R943="C"</formula>
    </cfRule>
    <cfRule type="expression" dxfId="6395" priority="3435" stopIfTrue="1">
      <formula>$R943="W"</formula>
    </cfRule>
  </conditionalFormatting>
  <conditionalFormatting sqref="B415:B424">
    <cfRule type="expression" dxfId="6394" priority="3430" stopIfTrue="1">
      <formula>$R950="A"</formula>
    </cfRule>
    <cfRule type="expression" dxfId="6393" priority="3431" stopIfTrue="1">
      <formula>$R950="C"</formula>
    </cfRule>
    <cfRule type="expression" dxfId="6392" priority="3432" stopIfTrue="1">
      <formula>$R950="W"</formula>
    </cfRule>
  </conditionalFormatting>
  <conditionalFormatting sqref="B427:B431">
    <cfRule type="expression" dxfId="6391" priority="3427" stopIfTrue="1">
      <formula>$R962="A"</formula>
    </cfRule>
    <cfRule type="expression" dxfId="6390" priority="3428" stopIfTrue="1">
      <formula>$R962="C"</formula>
    </cfRule>
    <cfRule type="expression" dxfId="6389" priority="3429" stopIfTrue="1">
      <formula>$R962="W"</formula>
    </cfRule>
  </conditionalFormatting>
  <conditionalFormatting sqref="B433:B435">
    <cfRule type="expression" dxfId="6388" priority="3424" stopIfTrue="1">
      <formula>$R968="A"</formula>
    </cfRule>
    <cfRule type="expression" dxfId="6387" priority="3425" stopIfTrue="1">
      <formula>$R968="C"</formula>
    </cfRule>
    <cfRule type="expression" dxfId="6386" priority="3426" stopIfTrue="1">
      <formula>$R968="W"</formula>
    </cfRule>
  </conditionalFormatting>
  <conditionalFormatting sqref="B437:B439">
    <cfRule type="expression" dxfId="6385" priority="3421" stopIfTrue="1">
      <formula>$R972="A"</formula>
    </cfRule>
    <cfRule type="expression" dxfId="6384" priority="3422" stopIfTrue="1">
      <formula>$R972="C"</formula>
    </cfRule>
    <cfRule type="expression" dxfId="6383" priority="3423" stopIfTrue="1">
      <formula>$R972="W"</formula>
    </cfRule>
  </conditionalFormatting>
  <conditionalFormatting sqref="B441:B445">
    <cfRule type="expression" dxfId="6382" priority="3418" stopIfTrue="1">
      <formula>$R976="A"</formula>
    </cfRule>
    <cfRule type="expression" dxfId="6381" priority="3419" stopIfTrue="1">
      <formula>$R976="C"</formula>
    </cfRule>
    <cfRule type="expression" dxfId="6380" priority="3420" stopIfTrue="1">
      <formula>$R976="W"</formula>
    </cfRule>
  </conditionalFormatting>
  <conditionalFormatting sqref="B447">
    <cfRule type="expression" dxfId="6379" priority="3415" stopIfTrue="1">
      <formula>$R982="A"</formula>
    </cfRule>
    <cfRule type="expression" dxfId="6378" priority="3416" stopIfTrue="1">
      <formula>$R982="C"</formula>
    </cfRule>
    <cfRule type="expression" dxfId="6377" priority="3417" stopIfTrue="1">
      <formula>$R982="W"</formula>
    </cfRule>
  </conditionalFormatting>
  <conditionalFormatting sqref="B450:B455">
    <cfRule type="expression" dxfId="6376" priority="3412" stopIfTrue="1">
      <formula>$R985="A"</formula>
    </cfRule>
    <cfRule type="expression" dxfId="6375" priority="3413" stopIfTrue="1">
      <formula>$R985="C"</formula>
    </cfRule>
    <cfRule type="expression" dxfId="6374" priority="3414" stopIfTrue="1">
      <formula>$R985="W"</formula>
    </cfRule>
  </conditionalFormatting>
  <conditionalFormatting sqref="B457">
    <cfRule type="expression" dxfId="6373" priority="3409" stopIfTrue="1">
      <formula>$R992="A"</formula>
    </cfRule>
    <cfRule type="expression" dxfId="6372" priority="3410" stopIfTrue="1">
      <formula>$R992="C"</formula>
    </cfRule>
    <cfRule type="expression" dxfId="6371" priority="3411" stopIfTrue="1">
      <formula>$R992="W"</formula>
    </cfRule>
  </conditionalFormatting>
  <conditionalFormatting sqref="B459:B460">
    <cfRule type="expression" dxfId="6370" priority="3406" stopIfTrue="1">
      <formula>$R994="A"</formula>
    </cfRule>
    <cfRule type="expression" dxfId="6369" priority="3407" stopIfTrue="1">
      <formula>$R994="C"</formula>
    </cfRule>
    <cfRule type="expression" dxfId="6368" priority="3408" stopIfTrue="1">
      <formula>$R994="W"</formula>
    </cfRule>
  </conditionalFormatting>
  <conditionalFormatting sqref="B463:B465">
    <cfRule type="expression" dxfId="6367" priority="3403" stopIfTrue="1">
      <formula>$R998="A"</formula>
    </cfRule>
    <cfRule type="expression" dxfId="6366" priority="3404" stopIfTrue="1">
      <formula>$R998="C"</formula>
    </cfRule>
    <cfRule type="expression" dxfId="6365" priority="3405" stopIfTrue="1">
      <formula>$R998="W"</formula>
    </cfRule>
  </conditionalFormatting>
  <conditionalFormatting sqref="B467:B468">
    <cfRule type="expression" dxfId="6364" priority="3400" stopIfTrue="1">
      <formula>$R1002="A"</formula>
    </cfRule>
    <cfRule type="expression" dxfId="6363" priority="3401" stopIfTrue="1">
      <formula>$R1002="C"</formula>
    </cfRule>
    <cfRule type="expression" dxfId="6362" priority="3402" stopIfTrue="1">
      <formula>$R1002="W"</formula>
    </cfRule>
  </conditionalFormatting>
  <conditionalFormatting sqref="B470:B472">
    <cfRule type="expression" dxfId="6361" priority="3397" stopIfTrue="1">
      <formula>$R1005="A"</formula>
    </cfRule>
    <cfRule type="expression" dxfId="6360" priority="3398" stopIfTrue="1">
      <formula>$R1005="C"</formula>
    </cfRule>
    <cfRule type="expression" dxfId="6359" priority="3399" stopIfTrue="1">
      <formula>$R1005="W"</formula>
    </cfRule>
  </conditionalFormatting>
  <conditionalFormatting sqref="B474">
    <cfRule type="expression" dxfId="6358" priority="3394" stopIfTrue="1">
      <formula>$R1009="A"</formula>
    </cfRule>
    <cfRule type="expression" dxfId="6357" priority="3395" stopIfTrue="1">
      <formula>$R1009="C"</formula>
    </cfRule>
    <cfRule type="expression" dxfId="6356" priority="3396" stopIfTrue="1">
      <formula>$R1009="W"</formula>
    </cfRule>
  </conditionalFormatting>
  <conditionalFormatting sqref="B476">
    <cfRule type="expression" dxfId="6355" priority="3391" stopIfTrue="1">
      <formula>$R1011="A"</formula>
    </cfRule>
    <cfRule type="expression" dxfId="6354" priority="3392" stopIfTrue="1">
      <formula>$R1011="C"</formula>
    </cfRule>
    <cfRule type="expression" dxfId="6353" priority="3393" stopIfTrue="1">
      <formula>$R1011="W"</formula>
    </cfRule>
  </conditionalFormatting>
  <conditionalFormatting sqref="B478">
    <cfRule type="expression" dxfId="6352" priority="3388" stopIfTrue="1">
      <formula>$R1013="A"</formula>
    </cfRule>
    <cfRule type="expression" dxfId="6351" priority="3389" stopIfTrue="1">
      <formula>$R1013="C"</formula>
    </cfRule>
    <cfRule type="expression" dxfId="6350" priority="3390" stopIfTrue="1">
      <formula>$R1013="W"</formula>
    </cfRule>
  </conditionalFormatting>
  <conditionalFormatting sqref="B480">
    <cfRule type="expression" dxfId="6349" priority="3385" stopIfTrue="1">
      <formula>$R1015="A"</formula>
    </cfRule>
    <cfRule type="expression" dxfId="6348" priority="3386" stopIfTrue="1">
      <formula>$R1015="C"</formula>
    </cfRule>
    <cfRule type="expression" dxfId="6347" priority="3387" stopIfTrue="1">
      <formula>$R1015="W"</formula>
    </cfRule>
  </conditionalFormatting>
  <conditionalFormatting sqref="B482">
    <cfRule type="expression" dxfId="6346" priority="3382" stopIfTrue="1">
      <formula>$R1017="A"</formula>
    </cfRule>
    <cfRule type="expression" dxfId="6345" priority="3383" stopIfTrue="1">
      <formula>$R1017="C"</formula>
    </cfRule>
    <cfRule type="expression" dxfId="6344" priority="3384" stopIfTrue="1">
      <formula>$R1017="W"</formula>
    </cfRule>
  </conditionalFormatting>
  <conditionalFormatting sqref="B484">
    <cfRule type="expression" dxfId="6343" priority="3379" stopIfTrue="1">
      <formula>$R1019="A"</formula>
    </cfRule>
    <cfRule type="expression" dxfId="6342" priority="3380" stopIfTrue="1">
      <formula>$R1019="C"</formula>
    </cfRule>
    <cfRule type="expression" dxfId="6341" priority="3381" stopIfTrue="1">
      <formula>$R1019="W"</formula>
    </cfRule>
  </conditionalFormatting>
  <conditionalFormatting sqref="B486:B495">
    <cfRule type="expression" dxfId="6340" priority="3376" stopIfTrue="1">
      <formula>$R1021="A"</formula>
    </cfRule>
    <cfRule type="expression" dxfId="6339" priority="3377" stopIfTrue="1">
      <formula>$R1021="C"</formula>
    </cfRule>
    <cfRule type="expression" dxfId="6338" priority="3378" stopIfTrue="1">
      <formula>$R1021="W"</formula>
    </cfRule>
  </conditionalFormatting>
  <conditionalFormatting sqref="B504">
    <cfRule type="expression" dxfId="6337" priority="3373" stopIfTrue="1">
      <formula>$R1039="A"</formula>
    </cfRule>
    <cfRule type="expression" dxfId="6336" priority="3374" stopIfTrue="1">
      <formula>$R1039="C"</formula>
    </cfRule>
    <cfRule type="expression" dxfId="6335" priority="3375" stopIfTrue="1">
      <formula>$R1039="W"</formula>
    </cfRule>
  </conditionalFormatting>
  <conditionalFormatting sqref="B507:B508">
    <cfRule type="expression" dxfId="6334" priority="3370" stopIfTrue="1">
      <formula>$R1042="A"</formula>
    </cfRule>
    <cfRule type="expression" dxfId="6333" priority="3371" stopIfTrue="1">
      <formula>$R1042="C"</formula>
    </cfRule>
    <cfRule type="expression" dxfId="6332" priority="3372" stopIfTrue="1">
      <formula>$R1042="W"</formula>
    </cfRule>
  </conditionalFormatting>
  <conditionalFormatting sqref="B517:B519">
    <cfRule type="expression" dxfId="6331" priority="3367" stopIfTrue="1">
      <formula>$R1052="A"</formula>
    </cfRule>
    <cfRule type="expression" dxfId="6330" priority="3368" stopIfTrue="1">
      <formula>$R1052="C"</formula>
    </cfRule>
    <cfRule type="expression" dxfId="6329" priority="3369" stopIfTrue="1">
      <formula>$R1052="W"</formula>
    </cfRule>
  </conditionalFormatting>
  <conditionalFormatting sqref="B522">
    <cfRule type="expression" dxfId="6328" priority="3364" stopIfTrue="1">
      <formula>$R1057="A"</formula>
    </cfRule>
    <cfRule type="expression" dxfId="6327" priority="3365" stopIfTrue="1">
      <formula>$R1057="C"</formula>
    </cfRule>
    <cfRule type="expression" dxfId="6326" priority="3366" stopIfTrue="1">
      <formula>$R1057="W"</formula>
    </cfRule>
  </conditionalFormatting>
  <conditionalFormatting sqref="B524">
    <cfRule type="expression" dxfId="6325" priority="3361" stopIfTrue="1">
      <formula>$R1059="A"</formula>
    </cfRule>
    <cfRule type="expression" dxfId="6324" priority="3362" stopIfTrue="1">
      <formula>$R1059="C"</formula>
    </cfRule>
    <cfRule type="expression" dxfId="6323" priority="3363" stopIfTrue="1">
      <formula>$R1059="W"</formula>
    </cfRule>
  </conditionalFormatting>
  <conditionalFormatting sqref="B528:B529">
    <cfRule type="expression" dxfId="6322" priority="3358" stopIfTrue="1">
      <formula>$R1063="A"</formula>
    </cfRule>
    <cfRule type="expression" dxfId="6321" priority="3359" stopIfTrue="1">
      <formula>$R1063="C"</formula>
    </cfRule>
    <cfRule type="expression" dxfId="6320" priority="3360" stopIfTrue="1">
      <formula>$R1063="W"</formula>
    </cfRule>
  </conditionalFormatting>
  <conditionalFormatting sqref="B531:B533">
    <cfRule type="expression" dxfId="6319" priority="3355" stopIfTrue="1">
      <formula>$R1066="A"</formula>
    </cfRule>
    <cfRule type="expression" dxfId="6318" priority="3356" stopIfTrue="1">
      <formula>$R1066="C"</formula>
    </cfRule>
    <cfRule type="expression" dxfId="6317" priority="3357" stopIfTrue="1">
      <formula>$R1066="W"</formula>
    </cfRule>
  </conditionalFormatting>
  <conditionalFormatting sqref="B535">
    <cfRule type="expression" dxfId="6316" priority="3352" stopIfTrue="1">
      <formula>$R1070="A"</formula>
    </cfRule>
    <cfRule type="expression" dxfId="6315" priority="3353" stopIfTrue="1">
      <formula>$R1070="C"</formula>
    </cfRule>
    <cfRule type="expression" dxfId="6314" priority="3354" stopIfTrue="1">
      <formula>$R1070="W"</formula>
    </cfRule>
  </conditionalFormatting>
  <conditionalFormatting sqref="B545">
    <cfRule type="expression" dxfId="6313" priority="3349" stopIfTrue="1">
      <formula>$R1080="A"</formula>
    </cfRule>
    <cfRule type="expression" dxfId="6312" priority="3350" stopIfTrue="1">
      <formula>$R1080="C"</formula>
    </cfRule>
    <cfRule type="expression" dxfId="6311" priority="3351" stopIfTrue="1">
      <formula>$R1080="W"</formula>
    </cfRule>
  </conditionalFormatting>
  <conditionalFormatting sqref="B550">
    <cfRule type="expression" dxfId="6310" priority="3346" stopIfTrue="1">
      <formula>$R1085="A"</formula>
    </cfRule>
    <cfRule type="expression" dxfId="6309" priority="3347" stopIfTrue="1">
      <formula>$R1085="C"</formula>
    </cfRule>
    <cfRule type="expression" dxfId="6308" priority="3348" stopIfTrue="1">
      <formula>$R1085="W"</formula>
    </cfRule>
  </conditionalFormatting>
  <conditionalFormatting sqref="B554">
    <cfRule type="expression" dxfId="6307" priority="3343" stopIfTrue="1">
      <formula>$R1089="A"</formula>
    </cfRule>
    <cfRule type="expression" dxfId="6306" priority="3344" stopIfTrue="1">
      <formula>$R1089="C"</formula>
    </cfRule>
    <cfRule type="expression" dxfId="6305" priority="3345" stopIfTrue="1">
      <formula>$R1089="W"</formula>
    </cfRule>
  </conditionalFormatting>
  <conditionalFormatting sqref="B556">
    <cfRule type="expression" dxfId="6304" priority="3340" stopIfTrue="1">
      <formula>$R1091="A"</formula>
    </cfRule>
    <cfRule type="expression" dxfId="6303" priority="3341" stopIfTrue="1">
      <formula>$R1091="C"</formula>
    </cfRule>
    <cfRule type="expression" dxfId="6302" priority="3342" stopIfTrue="1">
      <formula>$R1091="W"</formula>
    </cfRule>
  </conditionalFormatting>
  <conditionalFormatting sqref="B558:B561">
    <cfRule type="expression" dxfId="6301" priority="3337" stopIfTrue="1">
      <formula>$R1093="A"</formula>
    </cfRule>
    <cfRule type="expression" dxfId="6300" priority="3338" stopIfTrue="1">
      <formula>$R1093="C"</formula>
    </cfRule>
    <cfRule type="expression" dxfId="6299" priority="3339" stopIfTrue="1">
      <formula>$R1093="W"</formula>
    </cfRule>
  </conditionalFormatting>
  <conditionalFormatting sqref="B564:B566">
    <cfRule type="expression" dxfId="6298" priority="3334" stopIfTrue="1">
      <formula>$R1099="A"</formula>
    </cfRule>
    <cfRule type="expression" dxfId="6297" priority="3335" stopIfTrue="1">
      <formula>$R1099="C"</formula>
    </cfRule>
    <cfRule type="expression" dxfId="6296" priority="3336" stopIfTrue="1">
      <formula>$R1099="W"</formula>
    </cfRule>
  </conditionalFormatting>
  <conditionalFormatting sqref="B568:B572">
    <cfRule type="expression" dxfId="6295" priority="3331" stopIfTrue="1">
      <formula>$R1103="A"</formula>
    </cfRule>
    <cfRule type="expression" dxfId="6294" priority="3332" stopIfTrue="1">
      <formula>$R1103="C"</formula>
    </cfRule>
    <cfRule type="expression" dxfId="6293" priority="3333" stopIfTrue="1">
      <formula>$R1103="W"</formula>
    </cfRule>
  </conditionalFormatting>
  <conditionalFormatting sqref="B574">
    <cfRule type="expression" dxfId="6292" priority="3328" stopIfTrue="1">
      <formula>$R1109="A"</formula>
    </cfRule>
    <cfRule type="expression" dxfId="6291" priority="3329" stopIfTrue="1">
      <formula>$R1109="C"</formula>
    </cfRule>
    <cfRule type="expression" dxfId="6290" priority="3330" stopIfTrue="1">
      <formula>$R1109="W"</formula>
    </cfRule>
  </conditionalFormatting>
  <conditionalFormatting sqref="B577">
    <cfRule type="expression" dxfId="6289" priority="3325" stopIfTrue="1">
      <formula>$R1112="A"</formula>
    </cfRule>
    <cfRule type="expression" dxfId="6288" priority="3326" stopIfTrue="1">
      <formula>$R1112="C"</formula>
    </cfRule>
    <cfRule type="expression" dxfId="6287" priority="3327" stopIfTrue="1">
      <formula>$R1112="W"</formula>
    </cfRule>
  </conditionalFormatting>
  <conditionalFormatting sqref="B581:B583">
    <cfRule type="expression" dxfId="6286" priority="3322" stopIfTrue="1">
      <formula>$R1116="A"</formula>
    </cfRule>
    <cfRule type="expression" dxfId="6285" priority="3323" stopIfTrue="1">
      <formula>$R1116="C"</formula>
    </cfRule>
    <cfRule type="expression" dxfId="6284" priority="3324" stopIfTrue="1">
      <formula>$R1116="W"</formula>
    </cfRule>
  </conditionalFormatting>
  <conditionalFormatting sqref="B586:B589">
    <cfRule type="expression" dxfId="6283" priority="3319" stopIfTrue="1">
      <formula>$R1121="A"</formula>
    </cfRule>
    <cfRule type="expression" dxfId="6282" priority="3320" stopIfTrue="1">
      <formula>$R1121="C"</formula>
    </cfRule>
    <cfRule type="expression" dxfId="6281" priority="3321" stopIfTrue="1">
      <formula>$R1121="W"</formula>
    </cfRule>
  </conditionalFormatting>
  <conditionalFormatting sqref="B591">
    <cfRule type="expression" dxfId="6280" priority="3316" stopIfTrue="1">
      <formula>$R1126="A"</formula>
    </cfRule>
    <cfRule type="expression" dxfId="6279" priority="3317" stopIfTrue="1">
      <formula>$R1126="C"</formula>
    </cfRule>
    <cfRule type="expression" dxfId="6278" priority="3318" stopIfTrue="1">
      <formula>$R1126="W"</formula>
    </cfRule>
  </conditionalFormatting>
  <conditionalFormatting sqref="B595">
    <cfRule type="expression" dxfId="6277" priority="3313" stopIfTrue="1">
      <formula>$R1130="A"</formula>
    </cfRule>
    <cfRule type="expression" dxfId="6276" priority="3314" stopIfTrue="1">
      <formula>$R1130="C"</formula>
    </cfRule>
    <cfRule type="expression" dxfId="6275" priority="3315" stopIfTrue="1">
      <formula>$R1130="W"</formula>
    </cfRule>
  </conditionalFormatting>
  <conditionalFormatting sqref="B597">
    <cfRule type="expression" dxfId="6274" priority="3310" stopIfTrue="1">
      <formula>$R1132="A"</formula>
    </cfRule>
    <cfRule type="expression" dxfId="6273" priority="3311" stopIfTrue="1">
      <formula>$R1132="C"</formula>
    </cfRule>
    <cfRule type="expression" dxfId="6272" priority="3312" stopIfTrue="1">
      <formula>$R1132="W"</formula>
    </cfRule>
  </conditionalFormatting>
  <conditionalFormatting sqref="B599">
    <cfRule type="expression" dxfId="6271" priority="3307" stopIfTrue="1">
      <formula>$R1134="A"</formula>
    </cfRule>
    <cfRule type="expression" dxfId="6270" priority="3308" stopIfTrue="1">
      <formula>$R1134="C"</formula>
    </cfRule>
    <cfRule type="expression" dxfId="6269" priority="3309" stopIfTrue="1">
      <formula>$R1134="W"</formula>
    </cfRule>
  </conditionalFormatting>
  <conditionalFormatting sqref="B603">
    <cfRule type="expression" dxfId="6268" priority="3304" stopIfTrue="1">
      <formula>$R1138="A"</formula>
    </cfRule>
    <cfRule type="expression" dxfId="6267" priority="3305" stopIfTrue="1">
      <formula>$R1138="C"</formula>
    </cfRule>
    <cfRule type="expression" dxfId="6266" priority="3306" stopIfTrue="1">
      <formula>$R1138="W"</formula>
    </cfRule>
  </conditionalFormatting>
  <conditionalFormatting sqref="B210:B216">
    <cfRule type="expression" dxfId="6265" priority="3301" stopIfTrue="1">
      <formula>$R745="A"</formula>
    </cfRule>
    <cfRule type="expression" dxfId="6264" priority="3302" stopIfTrue="1">
      <formula>$R745="C"</formula>
    </cfRule>
    <cfRule type="expression" dxfId="6263" priority="3303" stopIfTrue="1">
      <formula>$R745="W"</formula>
    </cfRule>
  </conditionalFormatting>
  <conditionalFormatting sqref="B522">
    <cfRule type="expression" dxfId="6262" priority="3298" stopIfTrue="1">
      <formula>$R1057="A"</formula>
    </cfRule>
    <cfRule type="expression" dxfId="6261" priority="3299" stopIfTrue="1">
      <formula>$R1057="C"</formula>
    </cfRule>
    <cfRule type="expression" dxfId="6260" priority="3300" stopIfTrue="1">
      <formula>$R1057="W"</formula>
    </cfRule>
  </conditionalFormatting>
  <conditionalFormatting sqref="B274:B276">
    <cfRule type="expression" dxfId="6259" priority="3295" stopIfTrue="1">
      <formula>$R801="A"</formula>
    </cfRule>
    <cfRule type="expression" dxfId="6258" priority="3296" stopIfTrue="1">
      <formula>$R801="C"</formula>
    </cfRule>
    <cfRule type="expression" dxfId="6257" priority="3297" stopIfTrue="1">
      <formula>$R801="W"</formula>
    </cfRule>
  </conditionalFormatting>
  <conditionalFormatting sqref="B274:B276">
    <cfRule type="expression" dxfId="6256" priority="3292" stopIfTrue="1">
      <formula>$R801="A"</formula>
    </cfRule>
    <cfRule type="expression" dxfId="6255" priority="3293" stopIfTrue="1">
      <formula>$R801="C"</formula>
    </cfRule>
    <cfRule type="expression" dxfId="6254" priority="3294" stopIfTrue="1">
      <formula>$R801="W"</formula>
    </cfRule>
  </conditionalFormatting>
  <conditionalFormatting sqref="B274:B276">
    <cfRule type="expression" dxfId="6253" priority="3289" stopIfTrue="1">
      <formula>$R809="A"</formula>
    </cfRule>
    <cfRule type="expression" dxfId="6252" priority="3290" stopIfTrue="1">
      <formula>$R809="C"</formula>
    </cfRule>
    <cfRule type="expression" dxfId="6251" priority="3291" stopIfTrue="1">
      <formula>$R809="W"</formula>
    </cfRule>
  </conditionalFormatting>
  <conditionalFormatting sqref="B153">
    <cfRule type="expression" dxfId="6250" priority="3286" stopIfTrue="1">
      <formula>$R688="A"</formula>
    </cfRule>
    <cfRule type="expression" dxfId="6249" priority="3287" stopIfTrue="1">
      <formula>$R688="C"</formula>
    </cfRule>
    <cfRule type="expression" dxfId="6248" priority="3288" stopIfTrue="1">
      <formula>$R688="W"</formula>
    </cfRule>
  </conditionalFormatting>
  <conditionalFormatting sqref="B459:B460">
    <cfRule type="expression" dxfId="6247" priority="3283" stopIfTrue="1">
      <formula>$R988="A"</formula>
    </cfRule>
    <cfRule type="expression" dxfId="6246" priority="3284" stopIfTrue="1">
      <formula>$R988="C"</formula>
    </cfRule>
    <cfRule type="expression" dxfId="6245" priority="3285" stopIfTrue="1">
      <formula>$R988="W"</formula>
    </cfRule>
  </conditionalFormatting>
  <conditionalFormatting sqref="B67">
    <cfRule type="expression" dxfId="6244" priority="3280" stopIfTrue="1">
      <formula>$R588="A"</formula>
    </cfRule>
    <cfRule type="expression" dxfId="6243" priority="3281" stopIfTrue="1">
      <formula>$R588="C"</formula>
    </cfRule>
    <cfRule type="expression" dxfId="6242" priority="3282" stopIfTrue="1">
      <formula>$R588="W"</formula>
    </cfRule>
  </conditionalFormatting>
  <conditionalFormatting sqref="B67">
    <cfRule type="expression" dxfId="6241" priority="3277" stopIfTrue="1">
      <formula>$R602="A"</formula>
    </cfRule>
    <cfRule type="expression" dxfId="6240" priority="3278" stopIfTrue="1">
      <formula>$R602="C"</formula>
    </cfRule>
    <cfRule type="expression" dxfId="6239" priority="3279" stopIfTrue="1">
      <formula>$R602="W"</formula>
    </cfRule>
  </conditionalFormatting>
  <conditionalFormatting sqref="B240">
    <cfRule type="expression" dxfId="6238" priority="3274" stopIfTrue="1">
      <formula>$R761="A"</formula>
    </cfRule>
    <cfRule type="expression" dxfId="6237" priority="3275" stopIfTrue="1">
      <formula>$R761="C"</formula>
    </cfRule>
    <cfRule type="expression" dxfId="6236" priority="3276" stopIfTrue="1">
      <formula>$R761="W"</formula>
    </cfRule>
  </conditionalFormatting>
  <conditionalFormatting sqref="B240">
    <cfRule type="expression" dxfId="6235" priority="3271" stopIfTrue="1">
      <formula>$R760="A"</formula>
    </cfRule>
    <cfRule type="expression" dxfId="6234" priority="3272" stopIfTrue="1">
      <formula>$R760="C"</formula>
    </cfRule>
    <cfRule type="expression" dxfId="6233" priority="3273" stopIfTrue="1">
      <formula>$R760="W"</formula>
    </cfRule>
  </conditionalFormatting>
  <conditionalFormatting sqref="B240">
    <cfRule type="expression" dxfId="6232" priority="3268" stopIfTrue="1">
      <formula>$R759="A"</formula>
    </cfRule>
    <cfRule type="expression" dxfId="6231" priority="3269" stopIfTrue="1">
      <formula>$R759="C"</formula>
    </cfRule>
    <cfRule type="expression" dxfId="6230" priority="3270" stopIfTrue="1">
      <formula>$R759="W"</formula>
    </cfRule>
  </conditionalFormatting>
  <conditionalFormatting sqref="B240">
    <cfRule type="expression" dxfId="6229" priority="3265" stopIfTrue="1">
      <formula>$R762="A"</formula>
    </cfRule>
    <cfRule type="expression" dxfId="6228" priority="3266" stopIfTrue="1">
      <formula>$R762="C"</formula>
    </cfRule>
    <cfRule type="expression" dxfId="6227" priority="3267" stopIfTrue="1">
      <formula>$R762="W"</formula>
    </cfRule>
  </conditionalFormatting>
  <conditionalFormatting sqref="B240">
    <cfRule type="expression" dxfId="6226" priority="3262" stopIfTrue="1">
      <formula>$R775="A"</formula>
    </cfRule>
    <cfRule type="expression" dxfId="6225" priority="3263" stopIfTrue="1">
      <formula>$R775="C"</formula>
    </cfRule>
    <cfRule type="expression" dxfId="6224" priority="3264" stopIfTrue="1">
      <formula>$R775="W"</formula>
    </cfRule>
  </conditionalFormatting>
  <conditionalFormatting sqref="E123">
    <cfRule type="expression" dxfId="6223" priority="3259" stopIfTrue="1">
      <formula>$R658="A"</formula>
    </cfRule>
    <cfRule type="expression" dxfId="6222" priority="3260" stopIfTrue="1">
      <formula>$R658="C"</formula>
    </cfRule>
    <cfRule type="expression" dxfId="6221" priority="3261" stopIfTrue="1">
      <formula>$R658="W"</formula>
    </cfRule>
  </conditionalFormatting>
  <conditionalFormatting sqref="E125:E126">
    <cfRule type="expression" dxfId="6220" priority="3256" stopIfTrue="1">
      <formula>$R660="A"</formula>
    </cfRule>
    <cfRule type="expression" dxfId="6219" priority="3257" stopIfTrue="1">
      <formula>$R660="C"</formula>
    </cfRule>
    <cfRule type="expression" dxfId="6218" priority="3258" stopIfTrue="1">
      <formula>$R660="W"</formula>
    </cfRule>
  </conditionalFormatting>
  <conditionalFormatting sqref="E131">
    <cfRule type="expression" dxfId="6217" priority="3253" stopIfTrue="1">
      <formula>$R666="A"</formula>
    </cfRule>
    <cfRule type="expression" dxfId="6216" priority="3254" stopIfTrue="1">
      <formula>$R666="C"</formula>
    </cfRule>
    <cfRule type="expression" dxfId="6215" priority="3255" stopIfTrue="1">
      <formula>$R666="W"</formula>
    </cfRule>
  </conditionalFormatting>
  <conditionalFormatting sqref="E137">
    <cfRule type="expression" dxfId="6214" priority="3250" stopIfTrue="1">
      <formula>$R672="A"</formula>
    </cfRule>
    <cfRule type="expression" dxfId="6213" priority="3251" stopIfTrue="1">
      <formula>$R672="C"</formula>
    </cfRule>
    <cfRule type="expression" dxfId="6212" priority="3252" stopIfTrue="1">
      <formula>$R672="W"</formula>
    </cfRule>
  </conditionalFormatting>
  <conditionalFormatting sqref="E144:E145">
    <cfRule type="expression" dxfId="6211" priority="3247" stopIfTrue="1">
      <formula>$R679="A"</formula>
    </cfRule>
    <cfRule type="expression" dxfId="6210" priority="3248" stopIfTrue="1">
      <formula>$R679="C"</formula>
    </cfRule>
    <cfRule type="expression" dxfId="6209" priority="3249" stopIfTrue="1">
      <formula>$R679="W"</formula>
    </cfRule>
  </conditionalFormatting>
  <conditionalFormatting sqref="E156">
    <cfRule type="expression" dxfId="6208" priority="3244" stopIfTrue="1">
      <formula>$R691="A"</formula>
    </cfRule>
    <cfRule type="expression" dxfId="6207" priority="3245" stopIfTrue="1">
      <formula>$R691="C"</formula>
    </cfRule>
    <cfRule type="expression" dxfId="6206" priority="3246" stopIfTrue="1">
      <formula>$R691="W"</formula>
    </cfRule>
  </conditionalFormatting>
  <conditionalFormatting sqref="E594">
    <cfRule type="expression" dxfId="6205" priority="3241" stopIfTrue="1">
      <formula>$R1129="A"</formula>
    </cfRule>
    <cfRule type="expression" dxfId="6204" priority="3242" stopIfTrue="1">
      <formula>$R1129="C"</formula>
    </cfRule>
    <cfRule type="expression" dxfId="6203" priority="3243" stopIfTrue="1">
      <formula>$R1129="W"</formula>
    </cfRule>
  </conditionalFormatting>
  <conditionalFormatting sqref="E600">
    <cfRule type="expression" dxfId="6202" priority="3238" stopIfTrue="1">
      <formula>$R1135="A"</formula>
    </cfRule>
    <cfRule type="expression" dxfId="6201" priority="3239" stopIfTrue="1">
      <formula>$R1135="C"</formula>
    </cfRule>
    <cfRule type="expression" dxfId="6200" priority="3240" stopIfTrue="1">
      <formula>$R1135="W"</formula>
    </cfRule>
  </conditionalFormatting>
  <conditionalFormatting sqref="E602">
    <cfRule type="expression" dxfId="6199" priority="3235" stopIfTrue="1">
      <formula>$R1137="A"</formula>
    </cfRule>
    <cfRule type="expression" dxfId="6198" priority="3236" stopIfTrue="1">
      <formula>$R1137="C"</formula>
    </cfRule>
    <cfRule type="expression" dxfId="6197" priority="3237" stopIfTrue="1">
      <formula>$R1137="W"</formula>
    </cfRule>
  </conditionalFormatting>
  <conditionalFormatting sqref="E604">
    <cfRule type="expression" dxfId="6196" priority="3232" stopIfTrue="1">
      <formula>$R1139="A"</formula>
    </cfRule>
    <cfRule type="expression" dxfId="6195" priority="3233" stopIfTrue="1">
      <formula>$R1139="C"</formula>
    </cfRule>
    <cfRule type="expression" dxfId="6194" priority="3234" stopIfTrue="1">
      <formula>$R1139="W"</formula>
    </cfRule>
  </conditionalFormatting>
  <conditionalFormatting sqref="D173">
    <cfRule type="expression" dxfId="6193" priority="3229" stopIfTrue="1">
      <formula>$R708="A"</formula>
    </cfRule>
    <cfRule type="expression" dxfId="6192" priority="3230" stopIfTrue="1">
      <formula>$R708="C"</formula>
    </cfRule>
    <cfRule type="expression" dxfId="6191" priority="3231" stopIfTrue="1">
      <formula>$R708="W"</formula>
    </cfRule>
  </conditionalFormatting>
  <conditionalFormatting sqref="D177">
    <cfRule type="expression" dxfId="6190" priority="3226" stopIfTrue="1">
      <formula>$R712="A"</formula>
    </cfRule>
    <cfRule type="expression" dxfId="6189" priority="3227" stopIfTrue="1">
      <formula>$R712="C"</formula>
    </cfRule>
    <cfRule type="expression" dxfId="6188" priority="3228" stopIfTrue="1">
      <formula>$R712="W"</formula>
    </cfRule>
  </conditionalFormatting>
  <conditionalFormatting sqref="D233">
    <cfRule type="expression" dxfId="6187" priority="3223" stopIfTrue="1">
      <formula>$R768="A"</formula>
    </cfRule>
    <cfRule type="expression" dxfId="6186" priority="3224" stopIfTrue="1">
      <formula>$R768="C"</formula>
    </cfRule>
    <cfRule type="expression" dxfId="6185" priority="3225" stopIfTrue="1">
      <formula>$R768="W"</formula>
    </cfRule>
  </conditionalFormatting>
  <conditionalFormatting sqref="D316">
    <cfRule type="expression" dxfId="6184" priority="3220" stopIfTrue="1">
      <formula>$R851="A"</formula>
    </cfRule>
    <cfRule type="expression" dxfId="6183" priority="3221" stopIfTrue="1">
      <formula>$R851="C"</formula>
    </cfRule>
    <cfRule type="expression" dxfId="6182" priority="3222" stopIfTrue="1">
      <formula>$R851="W"</formula>
    </cfRule>
  </conditionalFormatting>
  <conditionalFormatting sqref="D322:D323">
    <cfRule type="expression" dxfId="6181" priority="3217" stopIfTrue="1">
      <formula>$R857="A"</formula>
    </cfRule>
    <cfRule type="expression" dxfId="6180" priority="3218" stopIfTrue="1">
      <formula>$R857="C"</formula>
    </cfRule>
    <cfRule type="expression" dxfId="6179" priority="3219" stopIfTrue="1">
      <formula>$R857="W"</formula>
    </cfRule>
  </conditionalFormatting>
  <conditionalFormatting sqref="D333">
    <cfRule type="expression" dxfId="6178" priority="3214" stopIfTrue="1">
      <formula>$R868="A"</formula>
    </cfRule>
    <cfRule type="expression" dxfId="6177" priority="3215" stopIfTrue="1">
      <formula>$R868="C"</formula>
    </cfRule>
    <cfRule type="expression" dxfId="6176" priority="3216" stopIfTrue="1">
      <formula>$R868="W"</formula>
    </cfRule>
  </conditionalFormatting>
  <conditionalFormatting sqref="D335">
    <cfRule type="expression" dxfId="6175" priority="3211" stopIfTrue="1">
      <formula>$R870="A"</formula>
    </cfRule>
    <cfRule type="expression" dxfId="6174" priority="3212" stopIfTrue="1">
      <formula>$R870="C"</formula>
    </cfRule>
    <cfRule type="expression" dxfId="6173" priority="3213" stopIfTrue="1">
      <formula>$R870="W"</formula>
    </cfRule>
  </conditionalFormatting>
  <conditionalFormatting sqref="D337">
    <cfRule type="expression" dxfId="6172" priority="3208" stopIfTrue="1">
      <formula>$R872="A"</formula>
    </cfRule>
    <cfRule type="expression" dxfId="6171" priority="3209" stopIfTrue="1">
      <formula>$R872="C"</formula>
    </cfRule>
    <cfRule type="expression" dxfId="6170" priority="3210" stopIfTrue="1">
      <formula>$R872="W"</formula>
    </cfRule>
  </conditionalFormatting>
  <conditionalFormatting sqref="D342:D343">
    <cfRule type="expression" dxfId="6169" priority="3205" stopIfTrue="1">
      <formula>$R877="A"</formula>
    </cfRule>
    <cfRule type="expression" dxfId="6168" priority="3206" stopIfTrue="1">
      <formula>$R877="C"</formula>
    </cfRule>
    <cfRule type="expression" dxfId="6167" priority="3207" stopIfTrue="1">
      <formula>$R877="W"</formula>
    </cfRule>
  </conditionalFormatting>
  <conditionalFormatting sqref="D346:D347">
    <cfRule type="expression" dxfId="6166" priority="3202" stopIfTrue="1">
      <formula>$R881="A"</formula>
    </cfRule>
    <cfRule type="expression" dxfId="6165" priority="3203" stopIfTrue="1">
      <formula>$R881="C"</formula>
    </cfRule>
    <cfRule type="expression" dxfId="6164" priority="3204" stopIfTrue="1">
      <formula>$R881="W"</formula>
    </cfRule>
  </conditionalFormatting>
  <conditionalFormatting sqref="D349">
    <cfRule type="expression" dxfId="6163" priority="3199" stopIfTrue="1">
      <formula>$R884="A"</formula>
    </cfRule>
    <cfRule type="expression" dxfId="6162" priority="3200" stopIfTrue="1">
      <formula>$R884="C"</formula>
    </cfRule>
    <cfRule type="expression" dxfId="6161" priority="3201" stopIfTrue="1">
      <formula>$R884="W"</formula>
    </cfRule>
  </conditionalFormatting>
  <conditionalFormatting sqref="D352:D354">
    <cfRule type="expression" dxfId="6160" priority="3196" stopIfTrue="1">
      <formula>$R887="A"</formula>
    </cfRule>
    <cfRule type="expression" dxfId="6159" priority="3197" stopIfTrue="1">
      <formula>$R887="C"</formula>
    </cfRule>
    <cfRule type="expression" dxfId="6158" priority="3198" stopIfTrue="1">
      <formula>$R887="W"</formula>
    </cfRule>
  </conditionalFormatting>
  <conditionalFormatting sqref="D357:D358">
    <cfRule type="expression" dxfId="6157" priority="3193" stopIfTrue="1">
      <formula>$R892="A"</formula>
    </cfRule>
    <cfRule type="expression" dxfId="6156" priority="3194" stopIfTrue="1">
      <formula>$R892="C"</formula>
    </cfRule>
    <cfRule type="expression" dxfId="6155" priority="3195" stopIfTrue="1">
      <formula>$R892="W"</formula>
    </cfRule>
  </conditionalFormatting>
  <conditionalFormatting sqref="D370">
    <cfRule type="expression" dxfId="6154" priority="3190" stopIfTrue="1">
      <formula>$R905="A"</formula>
    </cfRule>
    <cfRule type="expression" dxfId="6153" priority="3191" stopIfTrue="1">
      <formula>$R905="C"</formula>
    </cfRule>
    <cfRule type="expression" dxfId="6152" priority="3192" stopIfTrue="1">
      <formula>$R905="W"</formula>
    </cfRule>
  </conditionalFormatting>
  <conditionalFormatting sqref="D374">
    <cfRule type="expression" dxfId="6151" priority="3187" stopIfTrue="1">
      <formula>$R909="A"</formula>
    </cfRule>
    <cfRule type="expression" dxfId="6150" priority="3188" stopIfTrue="1">
      <formula>$R909="C"</formula>
    </cfRule>
    <cfRule type="expression" dxfId="6149" priority="3189" stopIfTrue="1">
      <formula>$R909="W"</formula>
    </cfRule>
  </conditionalFormatting>
  <conditionalFormatting sqref="D382:D385">
    <cfRule type="expression" dxfId="6148" priority="3184" stopIfTrue="1">
      <formula>$R917="A"</formula>
    </cfRule>
    <cfRule type="expression" dxfId="6147" priority="3185" stopIfTrue="1">
      <formula>$R917="C"</formula>
    </cfRule>
    <cfRule type="expression" dxfId="6146" priority="3186" stopIfTrue="1">
      <formula>$R917="W"</formula>
    </cfRule>
  </conditionalFormatting>
  <conditionalFormatting sqref="D426">
    <cfRule type="expression" dxfId="6145" priority="3181" stopIfTrue="1">
      <formula>$R961="A"</formula>
    </cfRule>
    <cfRule type="expression" dxfId="6144" priority="3182" stopIfTrue="1">
      <formula>$R961="C"</formula>
    </cfRule>
    <cfRule type="expression" dxfId="6143" priority="3183" stopIfTrue="1">
      <formula>$R961="W"</formula>
    </cfRule>
  </conditionalFormatting>
  <conditionalFormatting sqref="D436">
    <cfRule type="expression" dxfId="6142" priority="3178" stopIfTrue="1">
      <formula>$R971="A"</formula>
    </cfRule>
    <cfRule type="expression" dxfId="6141" priority="3179" stopIfTrue="1">
      <formula>$R971="C"</formula>
    </cfRule>
    <cfRule type="expression" dxfId="6140" priority="3180" stopIfTrue="1">
      <formula>$R971="W"</formula>
    </cfRule>
  </conditionalFormatting>
  <conditionalFormatting sqref="D479">
    <cfRule type="expression" dxfId="6139" priority="3175" stopIfTrue="1">
      <formula>$R1014="A"</formula>
    </cfRule>
    <cfRule type="expression" dxfId="6138" priority="3176" stopIfTrue="1">
      <formula>$R1014="C"</formula>
    </cfRule>
    <cfRule type="expression" dxfId="6137" priority="3177" stopIfTrue="1">
      <formula>$R1014="W"</formula>
    </cfRule>
  </conditionalFormatting>
  <conditionalFormatting sqref="D481">
    <cfRule type="expression" dxfId="6136" priority="3172" stopIfTrue="1">
      <formula>$R1016="A"</formula>
    </cfRule>
    <cfRule type="expression" dxfId="6135" priority="3173" stopIfTrue="1">
      <formula>$R1016="C"</formula>
    </cfRule>
    <cfRule type="expression" dxfId="6134" priority="3174" stopIfTrue="1">
      <formula>$R1016="W"</formula>
    </cfRule>
  </conditionalFormatting>
  <conditionalFormatting sqref="D515:D516">
    <cfRule type="expression" dxfId="6133" priority="3169" stopIfTrue="1">
      <formula>$R1050="A"</formula>
    </cfRule>
    <cfRule type="expression" dxfId="6132" priority="3170" stopIfTrue="1">
      <formula>$R1050="C"</formula>
    </cfRule>
    <cfRule type="expression" dxfId="6131" priority="3171" stopIfTrue="1">
      <formula>$R1050="W"</formula>
    </cfRule>
  </conditionalFormatting>
  <conditionalFormatting sqref="D530">
    <cfRule type="expression" dxfId="6130" priority="3166" stopIfTrue="1">
      <formula>$R1065="A"</formula>
    </cfRule>
    <cfRule type="expression" dxfId="6129" priority="3167" stopIfTrue="1">
      <formula>$R1065="C"</formula>
    </cfRule>
    <cfRule type="expression" dxfId="6128" priority="3168" stopIfTrue="1">
      <formula>$R1065="W"</formula>
    </cfRule>
  </conditionalFormatting>
  <conditionalFormatting sqref="D537">
    <cfRule type="expression" dxfId="6127" priority="3163" stopIfTrue="1">
      <formula>$R1072="A"</formula>
    </cfRule>
    <cfRule type="expression" dxfId="6126" priority="3164" stopIfTrue="1">
      <formula>$R1072="C"</formula>
    </cfRule>
    <cfRule type="expression" dxfId="6125" priority="3165" stopIfTrue="1">
      <formula>$R1072="W"</formula>
    </cfRule>
  </conditionalFormatting>
  <conditionalFormatting sqref="D553">
    <cfRule type="expression" dxfId="6124" priority="3160" stopIfTrue="1">
      <formula>$R1088="A"</formula>
    </cfRule>
    <cfRule type="expression" dxfId="6123" priority="3161" stopIfTrue="1">
      <formula>$R1088="C"</formula>
    </cfRule>
    <cfRule type="expression" dxfId="6122" priority="3162" stopIfTrue="1">
      <formula>$R1088="W"</formula>
    </cfRule>
  </conditionalFormatting>
  <conditionalFormatting sqref="D579">
    <cfRule type="expression" dxfId="6121" priority="3157" stopIfTrue="1">
      <formula>$R1114="A"</formula>
    </cfRule>
    <cfRule type="expression" dxfId="6120" priority="3158" stopIfTrue="1">
      <formula>$R1114="C"</formula>
    </cfRule>
    <cfRule type="expression" dxfId="6119" priority="3159" stopIfTrue="1">
      <formula>$R1114="W"</formula>
    </cfRule>
  </conditionalFormatting>
  <conditionalFormatting sqref="D584">
    <cfRule type="expression" dxfId="6118" priority="3154" stopIfTrue="1">
      <formula>$R1119="A"</formula>
    </cfRule>
    <cfRule type="expression" dxfId="6117" priority="3155" stopIfTrue="1">
      <formula>$R1119="C"</formula>
    </cfRule>
    <cfRule type="expression" dxfId="6116" priority="3156" stopIfTrue="1">
      <formula>$R1119="W"</formula>
    </cfRule>
  </conditionalFormatting>
  <conditionalFormatting sqref="C127">
    <cfRule type="expression" dxfId="6115" priority="3151" stopIfTrue="1">
      <formula>$R662="A"</formula>
    </cfRule>
    <cfRule type="expression" dxfId="6114" priority="3152" stopIfTrue="1">
      <formula>$R662="C"</formula>
    </cfRule>
    <cfRule type="expression" dxfId="6113" priority="3153" stopIfTrue="1">
      <formula>$R662="W"</formula>
    </cfRule>
  </conditionalFormatting>
  <conditionalFormatting sqref="C138:C139">
    <cfRule type="expression" dxfId="6112" priority="3148" stopIfTrue="1">
      <formula>$R673="A"</formula>
    </cfRule>
    <cfRule type="expression" dxfId="6111" priority="3149" stopIfTrue="1">
      <formula>$R673="C"</formula>
    </cfRule>
    <cfRule type="expression" dxfId="6110" priority="3150" stopIfTrue="1">
      <formula>$R673="W"</formula>
    </cfRule>
  </conditionalFormatting>
  <conditionalFormatting sqref="C141:C142">
    <cfRule type="expression" dxfId="6109" priority="3145" stopIfTrue="1">
      <formula>$R676="A"</formula>
    </cfRule>
    <cfRule type="expression" dxfId="6108" priority="3146" stopIfTrue="1">
      <formula>$R676="C"</formula>
    </cfRule>
    <cfRule type="expression" dxfId="6107" priority="3147" stopIfTrue="1">
      <formula>$R676="W"</formula>
    </cfRule>
  </conditionalFormatting>
  <conditionalFormatting sqref="C152">
    <cfRule type="expression" dxfId="6106" priority="3142" stopIfTrue="1">
      <formula>$R687="A"</formula>
    </cfRule>
    <cfRule type="expression" dxfId="6105" priority="3143" stopIfTrue="1">
      <formula>$R687="C"</formula>
    </cfRule>
    <cfRule type="expression" dxfId="6104" priority="3144" stopIfTrue="1">
      <formula>$R687="W"</formula>
    </cfRule>
  </conditionalFormatting>
  <conditionalFormatting sqref="C158">
    <cfRule type="expression" dxfId="6103" priority="3139" stopIfTrue="1">
      <formula>$R693="A"</formula>
    </cfRule>
    <cfRule type="expression" dxfId="6102" priority="3140" stopIfTrue="1">
      <formula>$R693="C"</formula>
    </cfRule>
    <cfRule type="expression" dxfId="6101" priority="3141" stopIfTrue="1">
      <formula>$R693="W"</formula>
    </cfRule>
  </conditionalFormatting>
  <conditionalFormatting sqref="C162">
    <cfRule type="expression" dxfId="6100" priority="3136" stopIfTrue="1">
      <formula>$R697="A"</formula>
    </cfRule>
    <cfRule type="expression" dxfId="6099" priority="3137" stopIfTrue="1">
      <formula>$R697="C"</formula>
    </cfRule>
    <cfRule type="expression" dxfId="6098" priority="3138" stopIfTrue="1">
      <formula>$R697="W"</formula>
    </cfRule>
  </conditionalFormatting>
  <conditionalFormatting sqref="D165">
    <cfRule type="expression" dxfId="6097" priority="3133" stopIfTrue="1">
      <formula>$R700="A"</formula>
    </cfRule>
    <cfRule type="expression" dxfId="6096" priority="3134" stopIfTrue="1">
      <formula>$R700="C"</formula>
    </cfRule>
    <cfRule type="expression" dxfId="6095" priority="3135" stopIfTrue="1">
      <formula>$R700="W"</formula>
    </cfRule>
  </conditionalFormatting>
  <conditionalFormatting sqref="D167">
    <cfRule type="expression" dxfId="6094" priority="3130" stopIfTrue="1">
      <formula>$R702="A"</formula>
    </cfRule>
    <cfRule type="expression" dxfId="6093" priority="3131" stopIfTrue="1">
      <formula>$R702="C"</formula>
    </cfRule>
    <cfRule type="expression" dxfId="6092" priority="3132" stopIfTrue="1">
      <formula>$R702="W"</formula>
    </cfRule>
  </conditionalFormatting>
  <conditionalFormatting sqref="C187">
    <cfRule type="expression" dxfId="6091" priority="3127" stopIfTrue="1">
      <formula>$R722="A"</formula>
    </cfRule>
    <cfRule type="expression" dxfId="6090" priority="3128" stopIfTrue="1">
      <formula>$R722="C"</formula>
    </cfRule>
    <cfRule type="expression" dxfId="6089" priority="3129" stopIfTrue="1">
      <formula>$R722="W"</formula>
    </cfRule>
  </conditionalFormatting>
  <conditionalFormatting sqref="C200">
    <cfRule type="expression" dxfId="6088" priority="3124" stopIfTrue="1">
      <formula>$R735="A"</formula>
    </cfRule>
    <cfRule type="expression" dxfId="6087" priority="3125" stopIfTrue="1">
      <formula>$R735="C"</formula>
    </cfRule>
    <cfRule type="expression" dxfId="6086" priority="3126" stopIfTrue="1">
      <formula>$R735="W"</formula>
    </cfRule>
  </conditionalFormatting>
  <conditionalFormatting sqref="C209">
    <cfRule type="expression" dxfId="6085" priority="3121" stopIfTrue="1">
      <formula>$R744="A"</formula>
    </cfRule>
    <cfRule type="expression" dxfId="6084" priority="3122" stopIfTrue="1">
      <formula>$R744="C"</formula>
    </cfRule>
    <cfRule type="expression" dxfId="6083" priority="3123" stopIfTrue="1">
      <formula>$R744="W"</formula>
    </cfRule>
  </conditionalFormatting>
  <conditionalFormatting sqref="C222">
    <cfRule type="expression" dxfId="6082" priority="3118" stopIfTrue="1">
      <formula>$R757="A"</formula>
    </cfRule>
    <cfRule type="expression" dxfId="6081" priority="3119" stopIfTrue="1">
      <formula>$R757="C"</formula>
    </cfRule>
    <cfRule type="expression" dxfId="6080" priority="3120" stopIfTrue="1">
      <formula>$R757="W"</formula>
    </cfRule>
  </conditionalFormatting>
  <conditionalFormatting sqref="C265">
    <cfRule type="expression" dxfId="6079" priority="3115" stopIfTrue="1">
      <formula>$R800="A"</formula>
    </cfRule>
    <cfRule type="expression" dxfId="6078" priority="3116" stopIfTrue="1">
      <formula>$R800="C"</formula>
    </cfRule>
    <cfRule type="expression" dxfId="6077" priority="3117" stopIfTrue="1">
      <formula>$R800="W"</formula>
    </cfRule>
  </conditionalFormatting>
  <conditionalFormatting sqref="D268">
    <cfRule type="expression" dxfId="6076" priority="3112" stopIfTrue="1">
      <formula>$R803="A"</formula>
    </cfRule>
    <cfRule type="expression" dxfId="6075" priority="3113" stopIfTrue="1">
      <formula>$R803="C"</formula>
    </cfRule>
    <cfRule type="expression" dxfId="6074" priority="3114" stopIfTrue="1">
      <formula>$R803="W"</formula>
    </cfRule>
  </conditionalFormatting>
  <conditionalFormatting sqref="D270:D272">
    <cfRule type="expression" dxfId="6073" priority="3109" stopIfTrue="1">
      <formula>$R805="A"</formula>
    </cfRule>
    <cfRule type="expression" dxfId="6072" priority="3110" stopIfTrue="1">
      <formula>$R805="C"</formula>
    </cfRule>
    <cfRule type="expression" dxfId="6071" priority="3111" stopIfTrue="1">
      <formula>$R805="W"</formula>
    </cfRule>
  </conditionalFormatting>
  <conditionalFormatting sqref="D277">
    <cfRule type="expression" dxfId="6070" priority="3106" stopIfTrue="1">
      <formula>$R812="A"</formula>
    </cfRule>
    <cfRule type="expression" dxfId="6069" priority="3107" stopIfTrue="1">
      <formula>$R812="C"</formula>
    </cfRule>
    <cfRule type="expression" dxfId="6068" priority="3108" stopIfTrue="1">
      <formula>$R812="W"</formula>
    </cfRule>
  </conditionalFormatting>
  <conditionalFormatting sqref="D284">
    <cfRule type="expression" dxfId="6067" priority="3103" stopIfTrue="1">
      <formula>$R819="A"</formula>
    </cfRule>
    <cfRule type="expression" dxfId="6066" priority="3104" stopIfTrue="1">
      <formula>$R819="C"</formula>
    </cfRule>
    <cfRule type="expression" dxfId="6065" priority="3105" stopIfTrue="1">
      <formula>$R819="W"</formula>
    </cfRule>
  </conditionalFormatting>
  <conditionalFormatting sqref="D288:D289">
    <cfRule type="expression" dxfId="6064" priority="3100" stopIfTrue="1">
      <formula>$R823="A"</formula>
    </cfRule>
    <cfRule type="expression" dxfId="6063" priority="3101" stopIfTrue="1">
      <formula>$R823="C"</formula>
    </cfRule>
    <cfRule type="expression" dxfId="6062" priority="3102" stopIfTrue="1">
      <formula>$R823="W"</formula>
    </cfRule>
  </conditionalFormatting>
  <conditionalFormatting sqref="D291">
    <cfRule type="expression" dxfId="6061" priority="3097" stopIfTrue="1">
      <formula>$R826="A"</formula>
    </cfRule>
    <cfRule type="expression" dxfId="6060" priority="3098" stopIfTrue="1">
      <formula>$R826="C"</formula>
    </cfRule>
    <cfRule type="expression" dxfId="6059" priority="3099" stopIfTrue="1">
      <formula>$R826="W"</formula>
    </cfRule>
  </conditionalFormatting>
  <conditionalFormatting sqref="D295:D299">
    <cfRule type="expression" dxfId="6058" priority="3094" stopIfTrue="1">
      <formula>$R830="A"</formula>
    </cfRule>
    <cfRule type="expression" dxfId="6057" priority="3095" stopIfTrue="1">
      <formula>$R830="C"</formula>
    </cfRule>
    <cfRule type="expression" dxfId="6056" priority="3096" stopIfTrue="1">
      <formula>$R830="W"</formula>
    </cfRule>
  </conditionalFormatting>
  <conditionalFormatting sqref="D301">
    <cfRule type="expression" dxfId="6055" priority="3091" stopIfTrue="1">
      <formula>$R836="A"</formula>
    </cfRule>
    <cfRule type="expression" dxfId="6054" priority="3092" stopIfTrue="1">
      <formula>$R836="C"</formula>
    </cfRule>
    <cfRule type="expression" dxfId="6053" priority="3093" stopIfTrue="1">
      <formula>$R836="W"</formula>
    </cfRule>
  </conditionalFormatting>
  <conditionalFormatting sqref="D303">
    <cfRule type="expression" dxfId="6052" priority="3088" stopIfTrue="1">
      <formula>$R838="A"</formula>
    </cfRule>
    <cfRule type="expression" dxfId="6051" priority="3089" stopIfTrue="1">
      <formula>$R838="C"</formula>
    </cfRule>
    <cfRule type="expression" dxfId="6050" priority="3090" stopIfTrue="1">
      <formula>$R838="W"</formula>
    </cfRule>
  </conditionalFormatting>
  <conditionalFormatting sqref="D305:D306">
    <cfRule type="expression" dxfId="6049" priority="3085" stopIfTrue="1">
      <formula>$R840="A"</formula>
    </cfRule>
    <cfRule type="expression" dxfId="6048" priority="3086" stopIfTrue="1">
      <formula>$R840="C"</formula>
    </cfRule>
    <cfRule type="expression" dxfId="6047" priority="3087" stopIfTrue="1">
      <formula>$R840="W"</formula>
    </cfRule>
  </conditionalFormatting>
  <conditionalFormatting sqref="D309">
    <cfRule type="expression" dxfId="6046" priority="3082" stopIfTrue="1">
      <formula>$R844="A"</formula>
    </cfRule>
    <cfRule type="expression" dxfId="6045" priority="3083" stopIfTrue="1">
      <formula>$R844="C"</formula>
    </cfRule>
    <cfRule type="expression" dxfId="6044" priority="3084" stopIfTrue="1">
      <formula>$R844="W"</formula>
    </cfRule>
  </conditionalFormatting>
  <conditionalFormatting sqref="D311">
    <cfRule type="expression" dxfId="6043" priority="3079" stopIfTrue="1">
      <formula>$R846="A"</formula>
    </cfRule>
    <cfRule type="expression" dxfId="6042" priority="3080" stopIfTrue="1">
      <formula>$R846="C"</formula>
    </cfRule>
    <cfRule type="expression" dxfId="6041" priority="3081" stopIfTrue="1">
      <formula>$R846="W"</formula>
    </cfRule>
  </conditionalFormatting>
  <conditionalFormatting sqref="D313">
    <cfRule type="expression" dxfId="6040" priority="3076" stopIfTrue="1">
      <formula>$R848="A"</formula>
    </cfRule>
    <cfRule type="expression" dxfId="6039" priority="3077" stopIfTrue="1">
      <formula>$R848="C"</formula>
    </cfRule>
    <cfRule type="expression" dxfId="6038" priority="3078" stopIfTrue="1">
      <formula>$R848="W"</formula>
    </cfRule>
  </conditionalFormatting>
  <conditionalFormatting sqref="D331">
    <cfRule type="expression" dxfId="6037" priority="3073" stopIfTrue="1">
      <formula>$R866="A"</formula>
    </cfRule>
    <cfRule type="expression" dxfId="6036" priority="3074" stopIfTrue="1">
      <formula>$R866="C"</formula>
    </cfRule>
    <cfRule type="expression" dxfId="6035" priority="3075" stopIfTrue="1">
      <formula>$R866="W"</formula>
    </cfRule>
  </conditionalFormatting>
  <conditionalFormatting sqref="D334">
    <cfRule type="expression" dxfId="6034" priority="3070" stopIfTrue="1">
      <formula>$R869="A"</formula>
    </cfRule>
    <cfRule type="expression" dxfId="6033" priority="3071" stopIfTrue="1">
      <formula>$R869="C"</formula>
    </cfRule>
    <cfRule type="expression" dxfId="6032" priority="3072" stopIfTrue="1">
      <formula>$R869="W"</formula>
    </cfRule>
  </conditionalFormatting>
  <conditionalFormatting sqref="D345">
    <cfRule type="expression" dxfId="6031" priority="3067" stopIfTrue="1">
      <formula>$R880="A"</formula>
    </cfRule>
    <cfRule type="expression" dxfId="6030" priority="3068" stopIfTrue="1">
      <formula>$R880="C"</formula>
    </cfRule>
    <cfRule type="expression" dxfId="6029" priority="3069" stopIfTrue="1">
      <formula>$R880="W"</formula>
    </cfRule>
  </conditionalFormatting>
  <conditionalFormatting sqref="D350">
    <cfRule type="expression" dxfId="6028" priority="3064" stopIfTrue="1">
      <formula>$R885="A"</formula>
    </cfRule>
    <cfRule type="expression" dxfId="6027" priority="3065" stopIfTrue="1">
      <formula>$R885="C"</formula>
    </cfRule>
    <cfRule type="expression" dxfId="6026" priority="3066" stopIfTrue="1">
      <formula>$R885="W"</formula>
    </cfRule>
  </conditionalFormatting>
  <conditionalFormatting sqref="D375">
    <cfRule type="expression" dxfId="6025" priority="3061" stopIfTrue="1">
      <formula>$R910="A"</formula>
    </cfRule>
    <cfRule type="expression" dxfId="6024" priority="3062" stopIfTrue="1">
      <formula>$R910="C"</formula>
    </cfRule>
    <cfRule type="expression" dxfId="6023" priority="3063" stopIfTrue="1">
      <formula>$R910="W"</formula>
    </cfRule>
  </conditionalFormatting>
  <conditionalFormatting sqref="D381">
    <cfRule type="expression" dxfId="6022" priority="3058" stopIfTrue="1">
      <formula>$R916="A"</formula>
    </cfRule>
    <cfRule type="expression" dxfId="6021" priority="3059" stopIfTrue="1">
      <formula>$R916="C"</formula>
    </cfRule>
    <cfRule type="expression" dxfId="6020" priority="3060" stopIfTrue="1">
      <formula>$R916="W"</formula>
    </cfRule>
  </conditionalFormatting>
  <conditionalFormatting sqref="D401">
    <cfRule type="expression" dxfId="6019" priority="3055" stopIfTrue="1">
      <formula>$R936="A"</formula>
    </cfRule>
    <cfRule type="expression" dxfId="6018" priority="3056" stopIfTrue="1">
      <formula>$R936="C"</formula>
    </cfRule>
    <cfRule type="expression" dxfId="6017" priority="3057" stopIfTrue="1">
      <formula>$R936="W"</formula>
    </cfRule>
  </conditionalFormatting>
  <conditionalFormatting sqref="C407">
    <cfRule type="expression" dxfId="6016" priority="3052" stopIfTrue="1">
      <formula>$R942="A"</formula>
    </cfRule>
    <cfRule type="expression" dxfId="6015" priority="3053" stopIfTrue="1">
      <formula>$R942="C"</formula>
    </cfRule>
    <cfRule type="expression" dxfId="6014" priority="3054" stopIfTrue="1">
      <formula>$R942="W"</formula>
    </cfRule>
  </conditionalFormatting>
  <conditionalFormatting sqref="C413:C414">
    <cfRule type="expression" dxfId="6013" priority="3049" stopIfTrue="1">
      <formula>$R948="A"</formula>
    </cfRule>
    <cfRule type="expression" dxfId="6012" priority="3050" stopIfTrue="1">
      <formula>$R948="C"</formula>
    </cfRule>
    <cfRule type="expression" dxfId="6011" priority="3051" stopIfTrue="1">
      <formula>$R948="W"</formula>
    </cfRule>
  </conditionalFormatting>
  <conditionalFormatting sqref="C425">
    <cfRule type="expression" dxfId="6010" priority="3046" stopIfTrue="1">
      <formula>$R960="A"</formula>
    </cfRule>
    <cfRule type="expression" dxfId="6009" priority="3047" stopIfTrue="1">
      <formula>$R960="C"</formula>
    </cfRule>
    <cfRule type="expression" dxfId="6008" priority="3048" stopIfTrue="1">
      <formula>$R960="W"</formula>
    </cfRule>
  </conditionalFormatting>
  <conditionalFormatting sqref="D432">
    <cfRule type="expression" dxfId="6007" priority="3043" stopIfTrue="1">
      <formula>$R967="A"</formula>
    </cfRule>
    <cfRule type="expression" dxfId="6006" priority="3044" stopIfTrue="1">
      <formula>$R967="C"</formula>
    </cfRule>
    <cfRule type="expression" dxfId="6005" priority="3045" stopIfTrue="1">
      <formula>$R967="W"</formula>
    </cfRule>
  </conditionalFormatting>
  <conditionalFormatting sqref="D440">
    <cfRule type="expression" dxfId="6004" priority="3040" stopIfTrue="1">
      <formula>$R975="A"</formula>
    </cfRule>
    <cfRule type="expression" dxfId="6003" priority="3041" stopIfTrue="1">
      <formula>$R975="C"</formula>
    </cfRule>
    <cfRule type="expression" dxfId="6002" priority="3042" stopIfTrue="1">
      <formula>$R975="W"</formula>
    </cfRule>
  </conditionalFormatting>
  <conditionalFormatting sqref="D446">
    <cfRule type="expression" dxfId="6001" priority="3037" stopIfTrue="1">
      <formula>$R981="A"</formula>
    </cfRule>
    <cfRule type="expression" dxfId="6000" priority="3038" stopIfTrue="1">
      <formula>$R981="C"</formula>
    </cfRule>
    <cfRule type="expression" dxfId="5999" priority="3039" stopIfTrue="1">
      <formula>$R981="W"</formula>
    </cfRule>
  </conditionalFormatting>
  <conditionalFormatting sqref="D456">
    <cfRule type="expression" dxfId="5998" priority="3034" stopIfTrue="1">
      <formula>$R991="A"</formula>
    </cfRule>
    <cfRule type="expression" dxfId="5997" priority="3035" stopIfTrue="1">
      <formula>$R991="C"</formula>
    </cfRule>
    <cfRule type="expression" dxfId="5996" priority="3036" stopIfTrue="1">
      <formula>$R991="W"</formula>
    </cfRule>
  </conditionalFormatting>
  <conditionalFormatting sqref="D458">
    <cfRule type="expression" dxfId="5995" priority="3031" stopIfTrue="1">
      <formula>$R993="A"</formula>
    </cfRule>
    <cfRule type="expression" dxfId="5994" priority="3032" stopIfTrue="1">
      <formula>$R993="C"</formula>
    </cfRule>
    <cfRule type="expression" dxfId="5993" priority="3033" stopIfTrue="1">
      <formula>$R993="W"</formula>
    </cfRule>
  </conditionalFormatting>
  <conditionalFormatting sqref="D466">
    <cfRule type="expression" dxfId="5992" priority="3028" stopIfTrue="1">
      <formula>$R1001="A"</formula>
    </cfRule>
    <cfRule type="expression" dxfId="5991" priority="3029" stopIfTrue="1">
      <formula>$R1001="C"</formula>
    </cfRule>
    <cfRule type="expression" dxfId="5990" priority="3030" stopIfTrue="1">
      <formula>$R1001="W"</formula>
    </cfRule>
  </conditionalFormatting>
  <conditionalFormatting sqref="D469">
    <cfRule type="expression" dxfId="5989" priority="3025" stopIfTrue="1">
      <formula>$R1004="A"</formula>
    </cfRule>
    <cfRule type="expression" dxfId="5988" priority="3026" stopIfTrue="1">
      <formula>$R1004="C"</formula>
    </cfRule>
    <cfRule type="expression" dxfId="5987" priority="3027" stopIfTrue="1">
      <formula>$R1004="W"</formula>
    </cfRule>
  </conditionalFormatting>
  <conditionalFormatting sqref="D473">
    <cfRule type="expression" dxfId="5986" priority="3022" stopIfTrue="1">
      <formula>$R1008="A"</formula>
    </cfRule>
    <cfRule type="expression" dxfId="5985" priority="3023" stopIfTrue="1">
      <formula>$R1008="C"</formula>
    </cfRule>
    <cfRule type="expression" dxfId="5984" priority="3024" stopIfTrue="1">
      <formula>$R1008="W"</formula>
    </cfRule>
  </conditionalFormatting>
  <conditionalFormatting sqref="D475">
    <cfRule type="expression" dxfId="5983" priority="3019" stopIfTrue="1">
      <formula>$R1010="A"</formula>
    </cfRule>
    <cfRule type="expression" dxfId="5982" priority="3020" stopIfTrue="1">
      <formula>$R1010="C"</formula>
    </cfRule>
    <cfRule type="expression" dxfId="5981" priority="3021" stopIfTrue="1">
      <formula>$R1010="W"</formula>
    </cfRule>
  </conditionalFormatting>
  <conditionalFormatting sqref="D477">
    <cfRule type="expression" dxfId="5980" priority="3016" stopIfTrue="1">
      <formula>$R1012="A"</formula>
    </cfRule>
    <cfRule type="expression" dxfId="5979" priority="3017" stopIfTrue="1">
      <formula>$R1012="C"</formula>
    </cfRule>
    <cfRule type="expression" dxfId="5978" priority="3018" stopIfTrue="1">
      <formula>$R1012="W"</formula>
    </cfRule>
  </conditionalFormatting>
  <conditionalFormatting sqref="D483">
    <cfRule type="expression" dxfId="5977" priority="3013" stopIfTrue="1">
      <formula>$R1018="A"</formula>
    </cfRule>
    <cfRule type="expression" dxfId="5976" priority="3014" stopIfTrue="1">
      <formula>$R1018="C"</formula>
    </cfRule>
    <cfRule type="expression" dxfId="5975" priority="3015" stopIfTrue="1">
      <formula>$R1018="W"</formula>
    </cfRule>
  </conditionalFormatting>
  <conditionalFormatting sqref="D485">
    <cfRule type="expression" dxfId="5974" priority="3010" stopIfTrue="1">
      <formula>$R1020="A"</formula>
    </cfRule>
    <cfRule type="expression" dxfId="5973" priority="3011" stopIfTrue="1">
      <formula>$R1020="C"</formula>
    </cfRule>
    <cfRule type="expression" dxfId="5972" priority="3012" stopIfTrue="1">
      <formula>$R1020="W"</formula>
    </cfRule>
  </conditionalFormatting>
  <conditionalFormatting sqref="D505:D506">
    <cfRule type="expression" dxfId="5971" priority="3007" stopIfTrue="1">
      <formula>$R1040="A"</formula>
    </cfRule>
    <cfRule type="expression" dxfId="5970" priority="3008" stopIfTrue="1">
      <formula>$R1040="C"</formula>
    </cfRule>
    <cfRule type="expression" dxfId="5969" priority="3009" stopIfTrue="1">
      <formula>$R1040="W"</formula>
    </cfRule>
  </conditionalFormatting>
  <conditionalFormatting sqref="C523">
    <cfRule type="expression" dxfId="5968" priority="3004" stopIfTrue="1">
      <formula>$R1058="A"</formula>
    </cfRule>
    <cfRule type="expression" dxfId="5967" priority="3005" stopIfTrue="1">
      <formula>$R1058="C"</formula>
    </cfRule>
    <cfRule type="expression" dxfId="5966" priority="3006" stopIfTrue="1">
      <formula>$R1058="W"</formula>
    </cfRule>
  </conditionalFormatting>
  <conditionalFormatting sqref="D534">
    <cfRule type="expression" dxfId="5965" priority="3001" stopIfTrue="1">
      <formula>$R1069="A"</formula>
    </cfRule>
    <cfRule type="expression" dxfId="5964" priority="3002" stopIfTrue="1">
      <formula>$R1069="C"</formula>
    </cfRule>
    <cfRule type="expression" dxfId="5963" priority="3003" stopIfTrue="1">
      <formula>$R1069="W"</formula>
    </cfRule>
  </conditionalFormatting>
  <conditionalFormatting sqref="D536">
    <cfRule type="expression" dxfId="5962" priority="2998" stopIfTrue="1">
      <formula>$R1071="A"</formula>
    </cfRule>
    <cfRule type="expression" dxfId="5961" priority="2999" stopIfTrue="1">
      <formula>$R1071="C"</formula>
    </cfRule>
    <cfRule type="expression" dxfId="5960" priority="3000" stopIfTrue="1">
      <formula>$R1071="W"</formula>
    </cfRule>
  </conditionalFormatting>
  <conditionalFormatting sqref="D555">
    <cfRule type="expression" dxfId="5959" priority="2995" stopIfTrue="1">
      <formula>$R1090="A"</formula>
    </cfRule>
    <cfRule type="expression" dxfId="5958" priority="2996" stopIfTrue="1">
      <formula>$R1090="C"</formula>
    </cfRule>
    <cfRule type="expression" dxfId="5957" priority="2997" stopIfTrue="1">
      <formula>$R1090="W"</formula>
    </cfRule>
  </conditionalFormatting>
  <conditionalFormatting sqref="D557">
    <cfRule type="expression" dxfId="5956" priority="2992" stopIfTrue="1">
      <formula>$R1092="A"</formula>
    </cfRule>
    <cfRule type="expression" dxfId="5955" priority="2993" stopIfTrue="1">
      <formula>$R1092="C"</formula>
    </cfRule>
    <cfRule type="expression" dxfId="5954" priority="2994" stopIfTrue="1">
      <formula>$R1092="W"</formula>
    </cfRule>
  </conditionalFormatting>
  <conditionalFormatting sqref="D562:D563">
    <cfRule type="expression" dxfId="5953" priority="2989" stopIfTrue="1">
      <formula>$R1097="A"</formula>
    </cfRule>
    <cfRule type="expression" dxfId="5952" priority="2990" stopIfTrue="1">
      <formula>$R1097="C"</formula>
    </cfRule>
    <cfRule type="expression" dxfId="5951" priority="2991" stopIfTrue="1">
      <formula>$R1097="W"</formula>
    </cfRule>
  </conditionalFormatting>
  <conditionalFormatting sqref="D567">
    <cfRule type="expression" dxfId="5950" priority="2986" stopIfTrue="1">
      <formula>$R1102="A"</formula>
    </cfRule>
    <cfRule type="expression" dxfId="5949" priority="2987" stopIfTrue="1">
      <formula>$R1102="C"</formula>
    </cfRule>
    <cfRule type="expression" dxfId="5948" priority="2988" stopIfTrue="1">
      <formula>$R1102="W"</formula>
    </cfRule>
  </conditionalFormatting>
  <conditionalFormatting sqref="D573">
    <cfRule type="expression" dxfId="5947" priority="2983" stopIfTrue="1">
      <formula>$R1108="A"</formula>
    </cfRule>
    <cfRule type="expression" dxfId="5946" priority="2984" stopIfTrue="1">
      <formula>$R1108="C"</formula>
    </cfRule>
    <cfRule type="expression" dxfId="5945" priority="2985" stopIfTrue="1">
      <formula>$R1108="W"</formula>
    </cfRule>
  </conditionalFormatting>
  <conditionalFormatting sqref="D578">
    <cfRule type="expression" dxfId="5944" priority="2980" stopIfTrue="1">
      <formula>$R1113="A"</formula>
    </cfRule>
    <cfRule type="expression" dxfId="5943" priority="2981" stopIfTrue="1">
      <formula>$R1113="C"</formula>
    </cfRule>
    <cfRule type="expression" dxfId="5942" priority="2982" stopIfTrue="1">
      <formula>$R1113="W"</formula>
    </cfRule>
  </conditionalFormatting>
  <conditionalFormatting sqref="D580">
    <cfRule type="expression" dxfId="5941" priority="2977" stopIfTrue="1">
      <formula>$R1115="A"</formula>
    </cfRule>
    <cfRule type="expression" dxfId="5940" priority="2978" stopIfTrue="1">
      <formula>$R1115="C"</formula>
    </cfRule>
    <cfRule type="expression" dxfId="5939" priority="2979" stopIfTrue="1">
      <formula>$R1115="W"</formula>
    </cfRule>
  </conditionalFormatting>
  <conditionalFormatting sqref="D585">
    <cfRule type="expression" dxfId="5938" priority="2974" stopIfTrue="1">
      <formula>$R1120="A"</formula>
    </cfRule>
    <cfRule type="expression" dxfId="5937" priority="2975" stopIfTrue="1">
      <formula>$R1120="C"</formula>
    </cfRule>
    <cfRule type="expression" dxfId="5936" priority="2976" stopIfTrue="1">
      <formula>$R1120="W"</formula>
    </cfRule>
  </conditionalFormatting>
  <conditionalFormatting sqref="D590">
    <cfRule type="expression" dxfId="5935" priority="2971" stopIfTrue="1">
      <formula>$R1125="A"</formula>
    </cfRule>
    <cfRule type="expression" dxfId="5934" priority="2972" stopIfTrue="1">
      <formula>$R1125="C"</formula>
    </cfRule>
    <cfRule type="expression" dxfId="5933" priority="2973" stopIfTrue="1">
      <formula>$R1125="W"</formula>
    </cfRule>
  </conditionalFormatting>
  <conditionalFormatting sqref="D596">
    <cfRule type="expression" dxfId="5932" priority="2968" stopIfTrue="1">
      <formula>$R1131="A"</formula>
    </cfRule>
    <cfRule type="expression" dxfId="5931" priority="2969" stopIfTrue="1">
      <formula>$R1131="C"</formula>
    </cfRule>
    <cfRule type="expression" dxfId="5930" priority="2970" stopIfTrue="1">
      <formula>$R1131="W"</formula>
    </cfRule>
  </conditionalFormatting>
  <conditionalFormatting sqref="D598">
    <cfRule type="expression" dxfId="5929" priority="2965" stopIfTrue="1">
      <formula>$R1133="A"</formula>
    </cfRule>
    <cfRule type="expression" dxfId="5928" priority="2966" stopIfTrue="1">
      <formula>$R1133="C"</formula>
    </cfRule>
    <cfRule type="expression" dxfId="5927" priority="2967" stopIfTrue="1">
      <formula>$R1133="W"</formula>
    </cfRule>
  </conditionalFormatting>
  <conditionalFormatting sqref="D601">
    <cfRule type="expression" dxfId="5926" priority="2962" stopIfTrue="1">
      <formula>$R1136="A"</formula>
    </cfRule>
    <cfRule type="expression" dxfId="5925" priority="2963" stopIfTrue="1">
      <formula>$R1136="C"</formula>
    </cfRule>
    <cfRule type="expression" dxfId="5924" priority="2964" stopIfTrue="1">
      <formula>$R1136="W"</formula>
    </cfRule>
  </conditionalFormatting>
  <conditionalFormatting sqref="R460">
    <cfRule type="expression" dxfId="5923" priority="2956" stopIfTrue="1">
      <formula>$R982="A"</formula>
    </cfRule>
    <cfRule type="expression" dxfId="5922" priority="2957" stopIfTrue="1">
      <formula>$R982="C"</formula>
    </cfRule>
    <cfRule type="expression" dxfId="5921" priority="2958" stopIfTrue="1">
      <formula>$R982="W"</formula>
    </cfRule>
  </conditionalFormatting>
  <conditionalFormatting sqref="R463">
    <cfRule type="expression" dxfId="5920" priority="2953" stopIfTrue="1">
      <formula>$R985="A"</formula>
    </cfRule>
    <cfRule type="expression" dxfId="5919" priority="2954" stopIfTrue="1">
      <formula>$R985="C"</formula>
    </cfRule>
    <cfRule type="expression" dxfId="5918" priority="2955" stopIfTrue="1">
      <formula>$R985="W"</formula>
    </cfRule>
  </conditionalFormatting>
  <conditionalFormatting sqref="R467">
    <cfRule type="expression" dxfId="5917" priority="2950" stopIfTrue="1">
      <formula>$R989="A"</formula>
    </cfRule>
    <cfRule type="expression" dxfId="5916" priority="2951" stopIfTrue="1">
      <formula>$R989="C"</formula>
    </cfRule>
    <cfRule type="expression" dxfId="5915" priority="2952" stopIfTrue="1">
      <formula>$R989="W"</formula>
    </cfRule>
  </conditionalFormatting>
  <conditionalFormatting sqref="R468">
    <cfRule type="expression" dxfId="5914" priority="2947" stopIfTrue="1">
      <formula>$R990="A"</formula>
    </cfRule>
    <cfRule type="expression" dxfId="5913" priority="2948" stopIfTrue="1">
      <formula>$R990="C"</formula>
    </cfRule>
    <cfRule type="expression" dxfId="5912" priority="2949" stopIfTrue="1">
      <formula>$R990="W"</formula>
    </cfRule>
  </conditionalFormatting>
  <conditionalFormatting sqref="R474">
    <cfRule type="expression" dxfId="5911" priority="2944" stopIfTrue="1">
      <formula>$R996="A"</formula>
    </cfRule>
    <cfRule type="expression" dxfId="5910" priority="2945" stopIfTrue="1">
      <formula>$R996="C"</formula>
    </cfRule>
    <cfRule type="expression" dxfId="5909" priority="2946" stopIfTrue="1">
      <formula>$R996="W"</formula>
    </cfRule>
  </conditionalFormatting>
  <conditionalFormatting sqref="R575">
    <cfRule type="expression" dxfId="5908" priority="2941" stopIfTrue="1">
      <formula>$R1096="A"</formula>
    </cfRule>
    <cfRule type="expression" dxfId="5907" priority="2942" stopIfTrue="1">
      <formula>$R1096="C"</formula>
    </cfRule>
    <cfRule type="expression" dxfId="5906" priority="2943" stopIfTrue="1">
      <formula>$R1096="W"</formula>
    </cfRule>
  </conditionalFormatting>
  <conditionalFormatting sqref="R328">
    <cfRule type="expression" dxfId="5905" priority="2935" stopIfTrue="1">
      <formula>$R855="A"</formula>
    </cfRule>
    <cfRule type="expression" dxfId="5904" priority="2936" stopIfTrue="1">
      <formula>$R855="C"</formula>
    </cfRule>
    <cfRule type="expression" dxfId="5903" priority="2937" stopIfTrue="1">
      <formula>$R855="W"</formula>
    </cfRule>
  </conditionalFormatting>
  <conditionalFormatting sqref="O3">
    <cfRule type="expression" dxfId="5902" priority="2932" stopIfTrue="1">
      <formula>$R539="A"</formula>
    </cfRule>
    <cfRule type="expression" dxfId="5901" priority="2933" stopIfTrue="1">
      <formula>$R539="C"</formula>
    </cfRule>
    <cfRule type="expression" dxfId="5900" priority="2934" stopIfTrue="1">
      <formula>$R539="W"</formula>
    </cfRule>
  </conditionalFormatting>
  <conditionalFormatting sqref="N5:N58">
    <cfRule type="expression" dxfId="5899" priority="2929" stopIfTrue="1">
      <formula>$R540="A"</formula>
    </cfRule>
    <cfRule type="expression" dxfId="5898" priority="2930" stopIfTrue="1">
      <formula>$R540="C"</formula>
    </cfRule>
    <cfRule type="expression" dxfId="5897" priority="2931" stopIfTrue="1">
      <formula>$R540="W"</formula>
    </cfRule>
  </conditionalFormatting>
  <conditionalFormatting sqref="H181:L181">
    <cfRule type="expression" dxfId="5896" priority="2926" stopIfTrue="1">
      <formula>$R781="A"</formula>
    </cfRule>
    <cfRule type="expression" dxfId="5895" priority="2927" stopIfTrue="1">
      <formula>$R781="C"</formula>
    </cfRule>
    <cfRule type="expression" dxfId="5894" priority="2928" stopIfTrue="1">
      <formula>$R781="W"</formula>
    </cfRule>
  </conditionalFormatting>
  <conditionalFormatting sqref="H183:L184">
    <cfRule type="expression" dxfId="5893" priority="2923" stopIfTrue="1">
      <formula>$R782="A"</formula>
    </cfRule>
    <cfRule type="expression" dxfId="5892" priority="2924" stopIfTrue="1">
      <formula>$R782="C"</formula>
    </cfRule>
    <cfRule type="expression" dxfId="5891" priority="2925" stopIfTrue="1">
      <formula>$R782="W"</formula>
    </cfRule>
  </conditionalFormatting>
  <conditionalFormatting sqref="N168:O180">
    <cfRule type="expression" dxfId="5890" priority="2920" stopIfTrue="1">
      <formula>$R780="A"</formula>
    </cfRule>
    <cfRule type="expression" dxfId="5889" priority="2921" stopIfTrue="1">
      <formula>$R780="C"</formula>
    </cfRule>
    <cfRule type="expression" dxfId="5888" priority="2922" stopIfTrue="1">
      <formula>$R780="W"</formula>
    </cfRule>
  </conditionalFormatting>
  <conditionalFormatting sqref="N166:O166">
    <cfRule type="expression" dxfId="5887" priority="2917" stopIfTrue="1">
      <formula>$R779="A"</formula>
    </cfRule>
    <cfRule type="expression" dxfId="5886" priority="2918" stopIfTrue="1">
      <formula>$R779="C"</formula>
    </cfRule>
    <cfRule type="expression" dxfId="5885" priority="2919" stopIfTrue="1">
      <formula>$R779="W"</formula>
    </cfRule>
  </conditionalFormatting>
  <conditionalFormatting sqref="H163:L163">
    <cfRule type="expression" dxfId="5884" priority="2914" stopIfTrue="1">
      <formula>$R778="A"</formula>
    </cfRule>
    <cfRule type="expression" dxfId="5883" priority="2915" stopIfTrue="1">
      <formula>$R778="C"</formula>
    </cfRule>
    <cfRule type="expression" dxfId="5882" priority="2916" stopIfTrue="1">
      <formula>$R778="W"</formula>
    </cfRule>
  </conditionalFormatting>
  <conditionalFormatting sqref="H165:L165">
    <cfRule type="expression" dxfId="5881" priority="2911" stopIfTrue="1">
      <formula>$R775="A"</formula>
    </cfRule>
    <cfRule type="expression" dxfId="5880" priority="2912" stopIfTrue="1">
      <formula>$R775="C"</formula>
    </cfRule>
    <cfRule type="expression" dxfId="5879" priority="2913" stopIfTrue="1">
      <formula>$R775="W"</formula>
    </cfRule>
  </conditionalFormatting>
  <conditionalFormatting sqref="H167:L167">
    <cfRule type="expression" dxfId="5878" priority="2908" stopIfTrue="1">
      <formula>$R776="A"</formula>
    </cfRule>
    <cfRule type="expression" dxfId="5877" priority="2909" stopIfTrue="1">
      <formula>$R776="C"</formula>
    </cfRule>
    <cfRule type="expression" dxfId="5876" priority="2910" stopIfTrue="1">
      <formula>$R776="W"</formula>
    </cfRule>
  </conditionalFormatting>
  <conditionalFormatting sqref="H178:J179">
    <cfRule type="expression" dxfId="5875" priority="2905" stopIfTrue="1">
      <formula>$R703="A"</formula>
    </cfRule>
    <cfRule type="expression" dxfId="5874" priority="2906" stopIfTrue="1">
      <formula>$R703="C"</formula>
    </cfRule>
    <cfRule type="expression" dxfId="5873" priority="2907" stopIfTrue="1">
      <formula>$R703="W"</formula>
    </cfRule>
  </conditionalFormatting>
  <conditionalFormatting sqref="H180:J180">
    <cfRule type="expression" dxfId="5872" priority="2902" stopIfTrue="1">
      <formula>$R703="A"</formula>
    </cfRule>
    <cfRule type="expression" dxfId="5871" priority="2903" stopIfTrue="1">
      <formula>$R703="C"</formula>
    </cfRule>
    <cfRule type="expression" dxfId="5870" priority="2904" stopIfTrue="1">
      <formula>$R703="W"</formula>
    </cfRule>
  </conditionalFormatting>
  <conditionalFormatting sqref="H178:I178">
    <cfRule type="expression" dxfId="5869" priority="2899" stopIfTrue="1">
      <formula>$R702="A"</formula>
    </cfRule>
    <cfRule type="expression" dxfId="5868" priority="2900" stopIfTrue="1">
      <formula>$R702="C"</formula>
    </cfRule>
    <cfRule type="expression" dxfId="5867" priority="2901" stopIfTrue="1">
      <formula>$R702="W"</formula>
    </cfRule>
  </conditionalFormatting>
  <conditionalFormatting sqref="F115:O116">
    <cfRule type="expression" dxfId="5866" priority="2896" stopIfTrue="1">
      <formula>$R648="A"</formula>
    </cfRule>
    <cfRule type="expression" dxfId="5865" priority="2897" stopIfTrue="1">
      <formula>$R648="C"</formula>
    </cfRule>
    <cfRule type="expression" dxfId="5864" priority="2898" stopIfTrue="1">
      <formula>$R648="W"</formula>
    </cfRule>
  </conditionalFormatting>
  <conditionalFormatting sqref="H154:L154">
    <cfRule type="expression" dxfId="5863" priority="2893" stopIfTrue="1">
      <formula>$R786="A"</formula>
    </cfRule>
    <cfRule type="expression" dxfId="5862" priority="2894" stopIfTrue="1">
      <formula>$R786="C"</formula>
    </cfRule>
    <cfRule type="expression" dxfId="5861" priority="2895" stopIfTrue="1">
      <formula>$R786="W"</formula>
    </cfRule>
  </conditionalFormatting>
  <conditionalFormatting sqref="H156:L156">
    <cfRule type="expression" dxfId="5860" priority="2890" stopIfTrue="1">
      <formula>$R787="A"</formula>
    </cfRule>
    <cfRule type="expression" dxfId="5859" priority="2891" stopIfTrue="1">
      <formula>$R787="C"</formula>
    </cfRule>
    <cfRule type="expression" dxfId="5858" priority="2892" stopIfTrue="1">
      <formula>$R787="W"</formula>
    </cfRule>
  </conditionalFormatting>
  <conditionalFormatting sqref="H182:L182">
    <cfRule type="expression" dxfId="5857" priority="2887" stopIfTrue="1">
      <formula>$R769="A"</formula>
    </cfRule>
    <cfRule type="expression" dxfId="5856" priority="2888" stopIfTrue="1">
      <formula>$R769="C"</formula>
    </cfRule>
    <cfRule type="expression" dxfId="5855" priority="2889" stopIfTrue="1">
      <formula>$R769="W"</formula>
    </cfRule>
  </conditionalFormatting>
  <conditionalFormatting sqref="H158:L158">
    <cfRule type="expression" dxfId="5854" priority="2884" stopIfTrue="1">
      <formula>$R788="A"</formula>
    </cfRule>
    <cfRule type="expression" dxfId="5853" priority="2885" stopIfTrue="1">
      <formula>$R788="C"</formula>
    </cfRule>
    <cfRule type="expression" dxfId="5852" priority="2886" stopIfTrue="1">
      <formula>$R788="W"</formula>
    </cfRule>
  </conditionalFormatting>
  <conditionalFormatting sqref="H185:L187">
    <cfRule type="expression" dxfId="5851" priority="2881" stopIfTrue="1">
      <formula>$R796="A"</formula>
    </cfRule>
    <cfRule type="expression" dxfId="5850" priority="2882" stopIfTrue="1">
      <formula>$R796="C"</formula>
    </cfRule>
    <cfRule type="expression" dxfId="5849" priority="2883" stopIfTrue="1">
      <formula>$R796="W"</formula>
    </cfRule>
  </conditionalFormatting>
  <conditionalFormatting sqref="N5:N58">
    <cfRule type="expression" dxfId="5848" priority="2878" stopIfTrue="1">
      <formula>$R540="A"</formula>
    </cfRule>
    <cfRule type="expression" dxfId="5847" priority="2879" stopIfTrue="1">
      <formula>$R540="C"</formula>
    </cfRule>
    <cfRule type="expression" dxfId="5846" priority="2880" stopIfTrue="1">
      <formula>$R540="W"</formula>
    </cfRule>
  </conditionalFormatting>
  <conditionalFormatting sqref="H181:L181">
    <cfRule type="expression" dxfId="5845" priority="2875" stopIfTrue="1">
      <formula>$R781="A"</formula>
    </cfRule>
    <cfRule type="expression" dxfId="5844" priority="2876" stopIfTrue="1">
      <formula>$R781="C"</formula>
    </cfRule>
    <cfRule type="expression" dxfId="5843" priority="2877" stopIfTrue="1">
      <formula>$R781="W"</formula>
    </cfRule>
  </conditionalFormatting>
  <conditionalFormatting sqref="H183:L184">
    <cfRule type="expression" dxfId="5842" priority="2872" stopIfTrue="1">
      <formula>$R782="A"</formula>
    </cfRule>
    <cfRule type="expression" dxfId="5841" priority="2873" stopIfTrue="1">
      <formula>$R782="C"</formula>
    </cfRule>
    <cfRule type="expression" dxfId="5840" priority="2874" stopIfTrue="1">
      <formula>$R782="W"</formula>
    </cfRule>
  </conditionalFormatting>
  <conditionalFormatting sqref="N168:O180">
    <cfRule type="expression" dxfId="5839" priority="2869" stopIfTrue="1">
      <formula>$R780="A"</formula>
    </cfRule>
    <cfRule type="expression" dxfId="5838" priority="2870" stopIfTrue="1">
      <formula>$R780="C"</formula>
    </cfRule>
    <cfRule type="expression" dxfId="5837" priority="2871" stopIfTrue="1">
      <formula>$R780="W"</formula>
    </cfRule>
  </conditionalFormatting>
  <conditionalFormatting sqref="N166:O166">
    <cfRule type="expression" dxfId="5836" priority="2866" stopIfTrue="1">
      <formula>$R779="A"</formula>
    </cfRule>
    <cfRule type="expression" dxfId="5835" priority="2867" stopIfTrue="1">
      <formula>$R779="C"</formula>
    </cfRule>
    <cfRule type="expression" dxfId="5834" priority="2868" stopIfTrue="1">
      <formula>$R779="W"</formula>
    </cfRule>
  </conditionalFormatting>
  <conditionalFormatting sqref="H163:L163">
    <cfRule type="expression" dxfId="5833" priority="2863" stopIfTrue="1">
      <formula>$R778="A"</formula>
    </cfRule>
    <cfRule type="expression" dxfId="5832" priority="2864" stopIfTrue="1">
      <formula>$R778="C"</formula>
    </cfRule>
    <cfRule type="expression" dxfId="5831" priority="2865" stopIfTrue="1">
      <formula>$R778="W"</formula>
    </cfRule>
  </conditionalFormatting>
  <conditionalFormatting sqref="H165:L165">
    <cfRule type="expression" dxfId="5830" priority="2860" stopIfTrue="1">
      <formula>$R775="A"</formula>
    </cfRule>
    <cfRule type="expression" dxfId="5829" priority="2861" stopIfTrue="1">
      <formula>$R775="C"</formula>
    </cfRule>
    <cfRule type="expression" dxfId="5828" priority="2862" stopIfTrue="1">
      <formula>$R775="W"</formula>
    </cfRule>
  </conditionalFormatting>
  <conditionalFormatting sqref="H167:L167">
    <cfRule type="expression" dxfId="5827" priority="2857" stopIfTrue="1">
      <formula>$R776="A"</formula>
    </cfRule>
    <cfRule type="expression" dxfId="5826" priority="2858" stopIfTrue="1">
      <formula>$R776="C"</formula>
    </cfRule>
    <cfRule type="expression" dxfId="5825" priority="2859" stopIfTrue="1">
      <formula>$R776="W"</formula>
    </cfRule>
  </conditionalFormatting>
  <conditionalFormatting sqref="H178:J179">
    <cfRule type="expression" dxfId="5824" priority="2854" stopIfTrue="1">
      <formula>$R703="A"</formula>
    </cfRule>
    <cfRule type="expression" dxfId="5823" priority="2855" stopIfTrue="1">
      <formula>$R703="C"</formula>
    </cfRule>
    <cfRule type="expression" dxfId="5822" priority="2856" stopIfTrue="1">
      <formula>$R703="W"</formula>
    </cfRule>
  </conditionalFormatting>
  <conditionalFormatting sqref="H180:J180">
    <cfRule type="expression" dxfId="5821" priority="2851" stopIfTrue="1">
      <formula>$R703="A"</formula>
    </cfRule>
    <cfRule type="expression" dxfId="5820" priority="2852" stopIfTrue="1">
      <formula>$R703="C"</formula>
    </cfRule>
    <cfRule type="expression" dxfId="5819" priority="2853" stopIfTrue="1">
      <formula>$R703="W"</formula>
    </cfRule>
  </conditionalFormatting>
  <conditionalFormatting sqref="H178:I178">
    <cfRule type="expression" dxfId="5818" priority="2848" stopIfTrue="1">
      <formula>$R702="A"</formula>
    </cfRule>
    <cfRule type="expression" dxfId="5817" priority="2849" stopIfTrue="1">
      <formula>$R702="C"</formula>
    </cfRule>
    <cfRule type="expression" dxfId="5816" priority="2850" stopIfTrue="1">
      <formula>$R702="W"</formula>
    </cfRule>
  </conditionalFormatting>
  <conditionalFormatting sqref="A119:E119">
    <cfRule type="expression" dxfId="5815" priority="2845" stopIfTrue="1">
      <formula>$R649="A"</formula>
    </cfRule>
    <cfRule type="expression" dxfId="5814" priority="2846" stopIfTrue="1">
      <formula>$R649="C"</formula>
    </cfRule>
    <cfRule type="expression" dxfId="5813" priority="2847" stopIfTrue="1">
      <formula>$R649="W"</formula>
    </cfRule>
  </conditionalFormatting>
  <conditionalFormatting sqref="H154:L154">
    <cfRule type="expression" dxfId="5812" priority="2842" stopIfTrue="1">
      <formula>$R786="A"</formula>
    </cfRule>
    <cfRule type="expression" dxfId="5811" priority="2843" stopIfTrue="1">
      <formula>$R786="C"</formula>
    </cfRule>
    <cfRule type="expression" dxfId="5810" priority="2844" stopIfTrue="1">
      <formula>$R786="W"</formula>
    </cfRule>
  </conditionalFormatting>
  <conditionalFormatting sqref="H156:L156">
    <cfRule type="expression" dxfId="5809" priority="2839" stopIfTrue="1">
      <formula>$R787="A"</formula>
    </cfRule>
    <cfRule type="expression" dxfId="5808" priority="2840" stopIfTrue="1">
      <formula>$R787="C"</formula>
    </cfRule>
    <cfRule type="expression" dxfId="5807" priority="2841" stopIfTrue="1">
      <formula>$R787="W"</formula>
    </cfRule>
  </conditionalFormatting>
  <conditionalFormatting sqref="H182:L182">
    <cfRule type="expression" dxfId="5806" priority="2836" stopIfTrue="1">
      <formula>$R769="A"</formula>
    </cfRule>
    <cfRule type="expression" dxfId="5805" priority="2837" stopIfTrue="1">
      <formula>$R769="C"</formula>
    </cfRule>
    <cfRule type="expression" dxfId="5804" priority="2838" stopIfTrue="1">
      <formula>$R769="W"</formula>
    </cfRule>
  </conditionalFormatting>
  <conditionalFormatting sqref="H158:L158">
    <cfRule type="expression" dxfId="5803" priority="2833" stopIfTrue="1">
      <formula>$R788="A"</formula>
    </cfRule>
    <cfRule type="expression" dxfId="5802" priority="2834" stopIfTrue="1">
      <formula>$R788="C"</formula>
    </cfRule>
    <cfRule type="expression" dxfId="5801" priority="2835" stopIfTrue="1">
      <formula>$R788="W"</formula>
    </cfRule>
  </conditionalFormatting>
  <conditionalFormatting sqref="H185:L187">
    <cfRule type="expression" dxfId="5800" priority="2830" stopIfTrue="1">
      <formula>$R796="A"</formula>
    </cfRule>
    <cfRule type="expression" dxfId="5799" priority="2831" stopIfTrue="1">
      <formula>$R796="C"</formula>
    </cfRule>
    <cfRule type="expression" dxfId="5798" priority="2832" stopIfTrue="1">
      <formula>$R796="W"</formula>
    </cfRule>
  </conditionalFormatting>
  <conditionalFormatting sqref="D192">
    <cfRule type="expression" dxfId="5797" priority="2827" stopIfTrue="1">
      <formula>$R721="A"</formula>
    </cfRule>
    <cfRule type="expression" dxfId="5796" priority="2828" stopIfTrue="1">
      <formula>$R721="C"</formula>
    </cfRule>
    <cfRule type="expression" dxfId="5795" priority="2829" stopIfTrue="1">
      <formula>$R721="W"</formula>
    </cfRule>
  </conditionalFormatting>
  <conditionalFormatting sqref="E191:O210">
    <cfRule type="expression" dxfId="5794" priority="2824" stopIfTrue="1">
      <formula>$R720="A"</formula>
    </cfRule>
    <cfRule type="expression" dxfId="5793" priority="2825" stopIfTrue="1">
      <formula>$R720="C"</formula>
    </cfRule>
    <cfRule type="expression" dxfId="5792" priority="2826" stopIfTrue="1">
      <formula>$R720="W"</formula>
    </cfRule>
  </conditionalFormatting>
  <conditionalFormatting sqref="I318:I325">
    <cfRule type="expression" dxfId="5791" priority="2821" stopIfTrue="1">
      <formula>$R845="A"</formula>
    </cfRule>
    <cfRule type="expression" dxfId="5790" priority="2822" stopIfTrue="1">
      <formula>$R845="C"</formula>
    </cfRule>
    <cfRule type="expression" dxfId="5789" priority="2823" stopIfTrue="1">
      <formula>$R845="W"</formula>
    </cfRule>
  </conditionalFormatting>
  <conditionalFormatting sqref="O278:O298">
    <cfRule type="expression" dxfId="5788" priority="2818" stopIfTrue="1">
      <formula>$R805="A"</formula>
    </cfRule>
    <cfRule type="expression" dxfId="5787" priority="2819" stopIfTrue="1">
      <formula>$R805="C"</formula>
    </cfRule>
    <cfRule type="expression" dxfId="5786" priority="2820" stopIfTrue="1">
      <formula>$R805="W"</formula>
    </cfRule>
  </conditionalFormatting>
  <conditionalFormatting sqref="E299:O317">
    <cfRule type="expression" dxfId="5785" priority="2815" stopIfTrue="1">
      <formula>$R826="A"</formula>
    </cfRule>
    <cfRule type="expression" dxfId="5784" priority="2816" stopIfTrue="1">
      <formula>$R826="C"</formula>
    </cfRule>
    <cfRule type="expression" dxfId="5783" priority="2817" stopIfTrue="1">
      <formula>$R826="W"</formula>
    </cfRule>
  </conditionalFormatting>
  <conditionalFormatting sqref="B317:B330">
    <cfRule type="expression" dxfId="5782" priority="2812" stopIfTrue="1">
      <formula>$R844="A"</formula>
    </cfRule>
    <cfRule type="expression" dxfId="5781" priority="2813" stopIfTrue="1">
      <formula>$R844="C"</formula>
    </cfRule>
    <cfRule type="expression" dxfId="5780" priority="2814" stopIfTrue="1">
      <formula>$R844="W"</formula>
    </cfRule>
  </conditionalFormatting>
  <conditionalFormatting sqref="N341">
    <cfRule type="expression" dxfId="5779" priority="2809" stopIfTrue="1">
      <formula>$R867="A"</formula>
    </cfRule>
    <cfRule type="expression" dxfId="5778" priority="2810" stopIfTrue="1">
      <formula>$R867="C"</formula>
    </cfRule>
    <cfRule type="expression" dxfId="5777" priority="2811" stopIfTrue="1">
      <formula>$R867="W"</formula>
    </cfRule>
  </conditionalFormatting>
  <conditionalFormatting sqref="M476:M604">
    <cfRule type="expression" dxfId="5776" priority="2806" stopIfTrue="1">
      <formula>$R997="A"</formula>
    </cfRule>
    <cfRule type="expression" dxfId="5775" priority="2807" stopIfTrue="1">
      <formula>$R997="C"</formula>
    </cfRule>
    <cfRule type="expression" dxfId="5774" priority="2808" stopIfTrue="1">
      <formula>$R997="W"</formula>
    </cfRule>
  </conditionalFormatting>
  <conditionalFormatting sqref="O3">
    <cfRule type="expression" dxfId="5773" priority="2803" stopIfTrue="1">
      <formula>$R539="A"</formula>
    </cfRule>
    <cfRule type="expression" dxfId="5772" priority="2804" stopIfTrue="1">
      <formula>$R539="C"</formula>
    </cfRule>
    <cfRule type="expression" dxfId="5771" priority="2805" stopIfTrue="1">
      <formula>$R539="W"</formula>
    </cfRule>
  </conditionalFormatting>
  <conditionalFormatting sqref="N5:N58">
    <cfRule type="expression" dxfId="5770" priority="2800" stopIfTrue="1">
      <formula>$R540="A"</formula>
    </cfRule>
    <cfRule type="expression" dxfId="5769" priority="2801" stopIfTrue="1">
      <formula>$R540="C"</formula>
    </cfRule>
    <cfRule type="expression" dxfId="5768" priority="2802" stopIfTrue="1">
      <formula>$R540="W"</formula>
    </cfRule>
  </conditionalFormatting>
  <conditionalFormatting sqref="H181:L181">
    <cfRule type="expression" dxfId="5767" priority="2797" stopIfTrue="1">
      <formula>$R781="A"</formula>
    </cfRule>
    <cfRule type="expression" dxfId="5766" priority="2798" stopIfTrue="1">
      <formula>$R781="C"</formula>
    </cfRule>
    <cfRule type="expression" dxfId="5765" priority="2799" stopIfTrue="1">
      <formula>$R781="W"</formula>
    </cfRule>
  </conditionalFormatting>
  <conditionalFormatting sqref="H183:L184">
    <cfRule type="expression" dxfId="5764" priority="2794" stopIfTrue="1">
      <formula>$R782="A"</formula>
    </cfRule>
    <cfRule type="expression" dxfId="5763" priority="2795" stopIfTrue="1">
      <formula>$R782="C"</formula>
    </cfRule>
    <cfRule type="expression" dxfId="5762" priority="2796" stopIfTrue="1">
      <formula>$R782="W"</formula>
    </cfRule>
  </conditionalFormatting>
  <conditionalFormatting sqref="N168:O180">
    <cfRule type="expression" dxfId="5761" priority="2791" stopIfTrue="1">
      <formula>$R780="A"</formula>
    </cfRule>
    <cfRule type="expression" dxfId="5760" priority="2792" stopIfTrue="1">
      <formula>$R780="C"</formula>
    </cfRule>
    <cfRule type="expression" dxfId="5759" priority="2793" stopIfTrue="1">
      <formula>$R780="W"</formula>
    </cfRule>
  </conditionalFormatting>
  <conditionalFormatting sqref="N166:O166">
    <cfRule type="expression" dxfId="5758" priority="2788" stopIfTrue="1">
      <formula>$R779="A"</formula>
    </cfRule>
    <cfRule type="expression" dxfId="5757" priority="2789" stopIfTrue="1">
      <formula>$R779="C"</formula>
    </cfRule>
    <cfRule type="expression" dxfId="5756" priority="2790" stopIfTrue="1">
      <formula>$R779="W"</formula>
    </cfRule>
  </conditionalFormatting>
  <conditionalFormatting sqref="H163:L163">
    <cfRule type="expression" dxfId="5755" priority="2785" stopIfTrue="1">
      <formula>$R778="A"</formula>
    </cfRule>
    <cfRule type="expression" dxfId="5754" priority="2786" stopIfTrue="1">
      <formula>$R778="C"</formula>
    </cfRule>
    <cfRule type="expression" dxfId="5753" priority="2787" stopIfTrue="1">
      <formula>$R778="W"</formula>
    </cfRule>
  </conditionalFormatting>
  <conditionalFormatting sqref="H165:L165">
    <cfRule type="expression" dxfId="5752" priority="2782" stopIfTrue="1">
      <formula>$R775="A"</formula>
    </cfRule>
    <cfRule type="expression" dxfId="5751" priority="2783" stopIfTrue="1">
      <formula>$R775="C"</formula>
    </cfRule>
    <cfRule type="expression" dxfId="5750" priority="2784" stopIfTrue="1">
      <formula>$R775="W"</formula>
    </cfRule>
  </conditionalFormatting>
  <conditionalFormatting sqref="H167:L167">
    <cfRule type="expression" dxfId="5749" priority="2779" stopIfTrue="1">
      <formula>$R776="A"</formula>
    </cfRule>
    <cfRule type="expression" dxfId="5748" priority="2780" stopIfTrue="1">
      <formula>$R776="C"</formula>
    </cfRule>
    <cfRule type="expression" dxfId="5747" priority="2781" stopIfTrue="1">
      <formula>$R776="W"</formula>
    </cfRule>
  </conditionalFormatting>
  <conditionalFormatting sqref="H178:J179">
    <cfRule type="expression" dxfId="5746" priority="2776" stopIfTrue="1">
      <formula>$R703="A"</formula>
    </cfRule>
    <cfRule type="expression" dxfId="5745" priority="2777" stopIfTrue="1">
      <formula>$R703="C"</formula>
    </cfRule>
    <cfRule type="expression" dxfId="5744" priority="2778" stopIfTrue="1">
      <formula>$R703="W"</formula>
    </cfRule>
  </conditionalFormatting>
  <conditionalFormatting sqref="H180:J180">
    <cfRule type="expression" dxfId="5743" priority="2773" stopIfTrue="1">
      <formula>$R703="A"</formula>
    </cfRule>
    <cfRule type="expression" dxfId="5742" priority="2774" stopIfTrue="1">
      <formula>$R703="C"</formula>
    </cfRule>
    <cfRule type="expression" dxfId="5741" priority="2775" stopIfTrue="1">
      <formula>$R703="W"</formula>
    </cfRule>
  </conditionalFormatting>
  <conditionalFormatting sqref="H178:I178">
    <cfRule type="expression" dxfId="5740" priority="2770" stopIfTrue="1">
      <formula>$R702="A"</formula>
    </cfRule>
    <cfRule type="expression" dxfId="5739" priority="2771" stopIfTrue="1">
      <formula>$R702="C"</formula>
    </cfRule>
    <cfRule type="expression" dxfId="5738" priority="2772" stopIfTrue="1">
      <formula>$R702="W"</formula>
    </cfRule>
  </conditionalFormatting>
  <conditionalFormatting sqref="K179">
    <cfRule type="expression" dxfId="5737" priority="2767" stopIfTrue="1">
      <formula>$R709="A"</formula>
    </cfRule>
    <cfRule type="expression" dxfId="5736" priority="2768" stopIfTrue="1">
      <formula>$R709="C"</formula>
    </cfRule>
    <cfRule type="expression" dxfId="5735" priority="2769" stopIfTrue="1">
      <formula>$R709="W"</formula>
    </cfRule>
  </conditionalFormatting>
  <conditionalFormatting sqref="H154:L154">
    <cfRule type="expression" dxfId="5734" priority="2764" stopIfTrue="1">
      <formula>$R786="A"</formula>
    </cfRule>
    <cfRule type="expression" dxfId="5733" priority="2765" stopIfTrue="1">
      <formula>$R786="C"</formula>
    </cfRule>
    <cfRule type="expression" dxfId="5732" priority="2766" stopIfTrue="1">
      <formula>$R786="W"</formula>
    </cfRule>
  </conditionalFormatting>
  <conditionalFormatting sqref="H156:L156">
    <cfRule type="expression" dxfId="5731" priority="2761" stopIfTrue="1">
      <formula>$R787="A"</formula>
    </cfRule>
    <cfRule type="expression" dxfId="5730" priority="2762" stopIfTrue="1">
      <formula>$R787="C"</formula>
    </cfRule>
    <cfRule type="expression" dxfId="5729" priority="2763" stopIfTrue="1">
      <formula>$R787="W"</formula>
    </cfRule>
  </conditionalFormatting>
  <conditionalFormatting sqref="H182:L182">
    <cfRule type="expression" dxfId="5728" priority="2758" stopIfTrue="1">
      <formula>$R769="A"</formula>
    </cfRule>
    <cfRule type="expression" dxfId="5727" priority="2759" stopIfTrue="1">
      <formula>$R769="C"</formula>
    </cfRule>
    <cfRule type="expression" dxfId="5726" priority="2760" stopIfTrue="1">
      <formula>$R769="W"</formula>
    </cfRule>
  </conditionalFormatting>
  <conditionalFormatting sqref="H158:L158">
    <cfRule type="expression" dxfId="5725" priority="2755" stopIfTrue="1">
      <formula>$R788="A"</formula>
    </cfRule>
    <cfRule type="expression" dxfId="5724" priority="2756" stopIfTrue="1">
      <formula>$R788="C"</formula>
    </cfRule>
    <cfRule type="expression" dxfId="5723" priority="2757" stopIfTrue="1">
      <formula>$R788="W"</formula>
    </cfRule>
  </conditionalFormatting>
  <conditionalFormatting sqref="H185:L187">
    <cfRule type="expression" dxfId="5722" priority="2752" stopIfTrue="1">
      <formula>$R796="A"</formula>
    </cfRule>
    <cfRule type="expression" dxfId="5721" priority="2753" stopIfTrue="1">
      <formula>$R796="C"</formula>
    </cfRule>
    <cfRule type="expression" dxfId="5720" priority="2754" stopIfTrue="1">
      <formula>$R796="W"</formula>
    </cfRule>
  </conditionalFormatting>
  <conditionalFormatting sqref="N5:N58">
    <cfRule type="expression" dxfId="5719" priority="2749" stopIfTrue="1">
      <formula>$R540="A"</formula>
    </cfRule>
    <cfRule type="expression" dxfId="5718" priority="2750" stopIfTrue="1">
      <formula>$R540="C"</formula>
    </cfRule>
    <cfRule type="expression" dxfId="5717" priority="2751" stopIfTrue="1">
      <formula>$R540="W"</formula>
    </cfRule>
  </conditionalFormatting>
  <conditionalFormatting sqref="H181:L181">
    <cfRule type="expression" dxfId="5716" priority="2746" stopIfTrue="1">
      <formula>$R781="A"</formula>
    </cfRule>
    <cfRule type="expression" dxfId="5715" priority="2747" stopIfTrue="1">
      <formula>$R781="C"</formula>
    </cfRule>
    <cfRule type="expression" dxfId="5714" priority="2748" stopIfTrue="1">
      <formula>$R781="W"</formula>
    </cfRule>
  </conditionalFormatting>
  <conditionalFormatting sqref="H183:L184">
    <cfRule type="expression" dxfId="5713" priority="2743" stopIfTrue="1">
      <formula>$R782="A"</formula>
    </cfRule>
    <cfRule type="expression" dxfId="5712" priority="2744" stopIfTrue="1">
      <formula>$R782="C"</formula>
    </cfRule>
    <cfRule type="expression" dxfId="5711" priority="2745" stopIfTrue="1">
      <formula>$R782="W"</formula>
    </cfRule>
  </conditionalFormatting>
  <conditionalFormatting sqref="N168:O180">
    <cfRule type="expression" dxfId="5710" priority="2740" stopIfTrue="1">
      <formula>$R780="A"</formula>
    </cfRule>
    <cfRule type="expression" dxfId="5709" priority="2741" stopIfTrue="1">
      <formula>$R780="C"</formula>
    </cfRule>
    <cfRule type="expression" dxfId="5708" priority="2742" stopIfTrue="1">
      <formula>$R780="W"</formula>
    </cfRule>
  </conditionalFormatting>
  <conditionalFormatting sqref="N166:O166">
    <cfRule type="expression" dxfId="5707" priority="2737" stopIfTrue="1">
      <formula>$R779="A"</formula>
    </cfRule>
    <cfRule type="expression" dxfId="5706" priority="2738" stopIfTrue="1">
      <formula>$R779="C"</formula>
    </cfRule>
    <cfRule type="expression" dxfId="5705" priority="2739" stopIfTrue="1">
      <formula>$R779="W"</formula>
    </cfRule>
  </conditionalFormatting>
  <conditionalFormatting sqref="H163:L163">
    <cfRule type="expression" dxfId="5704" priority="2734" stopIfTrue="1">
      <formula>$R778="A"</formula>
    </cfRule>
    <cfRule type="expression" dxfId="5703" priority="2735" stopIfTrue="1">
      <formula>$R778="C"</formula>
    </cfRule>
    <cfRule type="expression" dxfId="5702" priority="2736" stopIfTrue="1">
      <formula>$R778="W"</formula>
    </cfRule>
  </conditionalFormatting>
  <conditionalFormatting sqref="H165:L165">
    <cfRule type="expression" dxfId="5701" priority="2731" stopIfTrue="1">
      <formula>$R775="A"</formula>
    </cfRule>
    <cfRule type="expression" dxfId="5700" priority="2732" stopIfTrue="1">
      <formula>$R775="C"</formula>
    </cfRule>
    <cfRule type="expression" dxfId="5699" priority="2733" stopIfTrue="1">
      <formula>$R775="W"</formula>
    </cfRule>
  </conditionalFormatting>
  <conditionalFormatting sqref="H167:L167">
    <cfRule type="expression" dxfId="5698" priority="2728" stopIfTrue="1">
      <formula>$R776="A"</formula>
    </cfRule>
    <cfRule type="expression" dxfId="5697" priority="2729" stopIfTrue="1">
      <formula>$R776="C"</formula>
    </cfRule>
    <cfRule type="expression" dxfId="5696" priority="2730" stopIfTrue="1">
      <formula>$R776="W"</formula>
    </cfRule>
  </conditionalFormatting>
  <conditionalFormatting sqref="H178:J179">
    <cfRule type="expression" dxfId="5695" priority="2725" stopIfTrue="1">
      <formula>$R703="A"</formula>
    </cfRule>
    <cfRule type="expression" dxfId="5694" priority="2726" stopIfTrue="1">
      <formula>$R703="C"</formula>
    </cfRule>
    <cfRule type="expression" dxfId="5693" priority="2727" stopIfTrue="1">
      <formula>$R703="W"</formula>
    </cfRule>
  </conditionalFormatting>
  <conditionalFormatting sqref="H180:J180">
    <cfRule type="expression" dxfId="5692" priority="2722" stopIfTrue="1">
      <formula>$R703="A"</formula>
    </cfRule>
    <cfRule type="expression" dxfId="5691" priority="2723" stopIfTrue="1">
      <formula>$R703="C"</formula>
    </cfRule>
    <cfRule type="expression" dxfId="5690" priority="2724" stopIfTrue="1">
      <formula>$R703="W"</formula>
    </cfRule>
  </conditionalFormatting>
  <conditionalFormatting sqref="H178:I178">
    <cfRule type="expression" dxfId="5689" priority="2719" stopIfTrue="1">
      <formula>$R702="A"</formula>
    </cfRule>
    <cfRule type="expression" dxfId="5688" priority="2720" stopIfTrue="1">
      <formula>$R702="C"</formula>
    </cfRule>
    <cfRule type="expression" dxfId="5687" priority="2721" stopIfTrue="1">
      <formula>$R702="W"</formula>
    </cfRule>
  </conditionalFormatting>
  <conditionalFormatting sqref="K179">
    <cfRule type="expression" dxfId="5686" priority="2716" stopIfTrue="1">
      <formula>$R709="A"</formula>
    </cfRule>
    <cfRule type="expression" dxfId="5685" priority="2717" stopIfTrue="1">
      <formula>$R709="C"</formula>
    </cfRule>
    <cfRule type="expression" dxfId="5684" priority="2718" stopIfTrue="1">
      <formula>$R709="W"</formula>
    </cfRule>
  </conditionalFormatting>
  <conditionalFormatting sqref="H154:L154">
    <cfRule type="expression" dxfId="5683" priority="2713" stopIfTrue="1">
      <formula>$R786="A"</formula>
    </cfRule>
    <cfRule type="expression" dxfId="5682" priority="2714" stopIfTrue="1">
      <formula>$R786="C"</formula>
    </cfRule>
    <cfRule type="expression" dxfId="5681" priority="2715" stopIfTrue="1">
      <formula>$R786="W"</formula>
    </cfRule>
  </conditionalFormatting>
  <conditionalFormatting sqref="H156:L156">
    <cfRule type="expression" dxfId="5680" priority="2710" stopIfTrue="1">
      <formula>$R787="A"</formula>
    </cfRule>
    <cfRule type="expression" dxfId="5679" priority="2711" stopIfTrue="1">
      <formula>$R787="C"</formula>
    </cfRule>
    <cfRule type="expression" dxfId="5678" priority="2712" stopIfTrue="1">
      <formula>$R787="W"</formula>
    </cfRule>
  </conditionalFormatting>
  <conditionalFormatting sqref="H182:L182">
    <cfRule type="expression" dxfId="5677" priority="2707" stopIfTrue="1">
      <formula>$R769="A"</formula>
    </cfRule>
    <cfRule type="expression" dxfId="5676" priority="2708" stopIfTrue="1">
      <formula>$R769="C"</formula>
    </cfRule>
    <cfRule type="expression" dxfId="5675" priority="2709" stopIfTrue="1">
      <formula>$R769="W"</formula>
    </cfRule>
  </conditionalFormatting>
  <conditionalFormatting sqref="H158:L158">
    <cfRule type="expression" dxfId="5674" priority="2704" stopIfTrue="1">
      <formula>$R788="A"</formula>
    </cfRule>
    <cfRule type="expression" dxfId="5673" priority="2705" stopIfTrue="1">
      <formula>$R788="C"</formula>
    </cfRule>
    <cfRule type="expression" dxfId="5672" priority="2706" stopIfTrue="1">
      <formula>$R788="W"</formula>
    </cfRule>
  </conditionalFormatting>
  <conditionalFormatting sqref="H185:L187">
    <cfRule type="expression" dxfId="5671" priority="2701" stopIfTrue="1">
      <formula>$R796="A"</formula>
    </cfRule>
    <cfRule type="expression" dxfId="5670" priority="2702" stopIfTrue="1">
      <formula>$R796="C"</formula>
    </cfRule>
    <cfRule type="expression" dxfId="5669" priority="2703" stopIfTrue="1">
      <formula>$R796="W"</formula>
    </cfRule>
  </conditionalFormatting>
  <conditionalFormatting sqref="A188:C190">
    <cfRule type="expression" dxfId="5668" priority="2698" stopIfTrue="1">
      <formula>$R717="A"</formula>
    </cfRule>
    <cfRule type="expression" dxfId="5667" priority="2699" stopIfTrue="1">
      <formula>$R717="C"</formula>
    </cfRule>
    <cfRule type="expression" dxfId="5666" priority="2700" stopIfTrue="1">
      <formula>$R717="W"</formula>
    </cfRule>
  </conditionalFormatting>
  <conditionalFormatting sqref="E191:O210">
    <cfRule type="expression" dxfId="5665" priority="2695" stopIfTrue="1">
      <formula>$R720="A"</formula>
    </cfRule>
    <cfRule type="expression" dxfId="5664" priority="2696" stopIfTrue="1">
      <formula>$R720="C"</formula>
    </cfRule>
    <cfRule type="expression" dxfId="5663" priority="2697" stopIfTrue="1">
      <formula>$R720="W"</formula>
    </cfRule>
  </conditionalFormatting>
  <conditionalFormatting sqref="P317:Q321">
    <cfRule type="expression" dxfId="5662" priority="2692" stopIfTrue="1">
      <formula>$R845="A"</formula>
    </cfRule>
    <cfRule type="expression" dxfId="5661" priority="2693" stopIfTrue="1">
      <formula>$R845="C"</formula>
    </cfRule>
    <cfRule type="expression" dxfId="5660" priority="2694" stopIfTrue="1">
      <formula>$R845="W"</formula>
    </cfRule>
  </conditionalFormatting>
  <conditionalFormatting sqref="O278:O298">
    <cfRule type="expression" dxfId="5659" priority="2689" stopIfTrue="1">
      <formula>$R805="A"</formula>
    </cfRule>
    <cfRule type="expression" dxfId="5658" priority="2690" stopIfTrue="1">
      <formula>$R805="C"</formula>
    </cfRule>
    <cfRule type="expression" dxfId="5657" priority="2691" stopIfTrue="1">
      <formula>$R805="W"</formula>
    </cfRule>
  </conditionalFormatting>
  <conditionalFormatting sqref="E299:O317">
    <cfRule type="expression" dxfId="5656" priority="2686" stopIfTrue="1">
      <formula>$R826="A"</formula>
    </cfRule>
    <cfRule type="expression" dxfId="5655" priority="2687" stopIfTrue="1">
      <formula>$R826="C"</formula>
    </cfRule>
    <cfRule type="expression" dxfId="5654" priority="2688" stopIfTrue="1">
      <formula>$R826="W"</formula>
    </cfRule>
  </conditionalFormatting>
  <conditionalFormatting sqref="B317:B330">
    <cfRule type="expression" dxfId="5653" priority="2683" stopIfTrue="1">
      <formula>$R844="A"</formula>
    </cfRule>
    <cfRule type="expression" dxfId="5652" priority="2684" stopIfTrue="1">
      <formula>$R844="C"</formula>
    </cfRule>
    <cfRule type="expression" dxfId="5651" priority="2685" stopIfTrue="1">
      <formula>$R844="W"</formula>
    </cfRule>
  </conditionalFormatting>
  <conditionalFormatting sqref="H388">
    <cfRule type="expression" dxfId="5650" priority="2680" stopIfTrue="1">
      <formula>$R912="A"</formula>
    </cfRule>
    <cfRule type="expression" dxfId="5649" priority="2681" stopIfTrue="1">
      <formula>$R912="C"</formula>
    </cfRule>
    <cfRule type="expression" dxfId="5648" priority="2682" stopIfTrue="1">
      <formula>$R912="W"</formula>
    </cfRule>
  </conditionalFormatting>
  <conditionalFormatting sqref="A113:E119">
    <cfRule type="expression" dxfId="5647" priority="2677" stopIfTrue="1">
      <formula>$R113="A"</formula>
    </cfRule>
    <cfRule type="expression" dxfId="5646" priority="2678" stopIfTrue="1">
      <formula>$R113="C"</formula>
    </cfRule>
    <cfRule type="expression" dxfId="5645" priority="2679" stopIfTrue="1">
      <formula>$R113="W"</formula>
    </cfRule>
  </conditionalFormatting>
  <conditionalFormatting sqref="A113:O114">
    <cfRule type="expression" dxfId="5644" priority="2674" stopIfTrue="1">
      <formula>$R126="A"</formula>
    </cfRule>
    <cfRule type="expression" dxfId="5643" priority="2675" stopIfTrue="1">
      <formula>$R126="C"</formula>
    </cfRule>
    <cfRule type="expression" dxfId="5642" priority="2676" stopIfTrue="1">
      <formula>$R126="W"</formula>
    </cfRule>
  </conditionalFormatting>
  <conditionalFormatting sqref="A115:E115">
    <cfRule type="expression" dxfId="5641" priority="2671" stopIfTrue="1">
      <formula>$R115="A"</formula>
    </cfRule>
    <cfRule type="expression" dxfId="5640" priority="2672" stopIfTrue="1">
      <formula>$R115="C"</formula>
    </cfRule>
    <cfRule type="expression" dxfId="5639" priority="2673" stopIfTrue="1">
      <formula>$R115="W"</formula>
    </cfRule>
  </conditionalFormatting>
  <conditionalFormatting sqref="A115:O115">
    <cfRule type="expression" dxfId="5638" priority="2668" stopIfTrue="1">
      <formula>$R128="A"</formula>
    </cfRule>
    <cfRule type="expression" dxfId="5637" priority="2669" stopIfTrue="1">
      <formula>$R128="C"</formula>
    </cfRule>
    <cfRule type="expression" dxfId="5636" priority="2670" stopIfTrue="1">
      <formula>$R128="W"</formula>
    </cfRule>
  </conditionalFormatting>
  <conditionalFormatting sqref="A115:E118">
    <cfRule type="expression" dxfId="5635" priority="2665" stopIfTrue="1">
      <formula>$R114="A"</formula>
    </cfRule>
    <cfRule type="expression" dxfId="5634" priority="2666" stopIfTrue="1">
      <formula>$R114="C"</formula>
    </cfRule>
    <cfRule type="expression" dxfId="5633" priority="2667" stopIfTrue="1">
      <formula>$R114="W"</formula>
    </cfRule>
  </conditionalFormatting>
  <conditionalFormatting sqref="A115:O118">
    <cfRule type="expression" dxfId="5632" priority="2662" stopIfTrue="1">
      <formula>$R127="A"</formula>
    </cfRule>
    <cfRule type="expression" dxfId="5631" priority="2663" stopIfTrue="1">
      <formula>$R127="C"</formula>
    </cfRule>
    <cfRule type="expression" dxfId="5630" priority="2664" stopIfTrue="1">
      <formula>$R127="W"</formula>
    </cfRule>
  </conditionalFormatting>
  <conditionalFormatting sqref="A115:E118">
    <cfRule type="expression" dxfId="5629" priority="2659" stopIfTrue="1">
      <formula>$R649="A"</formula>
    </cfRule>
    <cfRule type="expression" dxfId="5628" priority="2660" stopIfTrue="1">
      <formula>$R649="C"</formula>
    </cfRule>
    <cfRule type="expression" dxfId="5627" priority="2661" stopIfTrue="1">
      <formula>$R649="W"</formula>
    </cfRule>
  </conditionalFormatting>
  <conditionalFormatting sqref="A114:E119">
    <cfRule type="expression" dxfId="5626" priority="2656" stopIfTrue="1">
      <formula>$R115="A"</formula>
    </cfRule>
    <cfRule type="expression" dxfId="5625" priority="2657" stopIfTrue="1">
      <formula>$R115="C"</formula>
    </cfRule>
    <cfRule type="expression" dxfId="5624" priority="2658" stopIfTrue="1">
      <formula>$R115="W"</formula>
    </cfRule>
  </conditionalFormatting>
  <conditionalFormatting sqref="A114:O114">
    <cfRule type="expression" dxfId="5623" priority="2653" stopIfTrue="1">
      <formula>$R128="A"</formula>
    </cfRule>
    <cfRule type="expression" dxfId="5622" priority="2654" stopIfTrue="1">
      <formula>$R128="C"</formula>
    </cfRule>
    <cfRule type="expression" dxfId="5621" priority="2655" stopIfTrue="1">
      <formula>$R128="W"</formula>
    </cfRule>
  </conditionalFormatting>
  <conditionalFormatting sqref="A114:E114">
    <cfRule type="expression" dxfId="5620" priority="2650" stopIfTrue="1">
      <formula>$R114="A"</formula>
    </cfRule>
    <cfRule type="expression" dxfId="5619" priority="2651" stopIfTrue="1">
      <formula>$R114="C"</formula>
    </cfRule>
    <cfRule type="expression" dxfId="5618" priority="2652" stopIfTrue="1">
      <formula>$R114="W"</formula>
    </cfRule>
  </conditionalFormatting>
  <conditionalFormatting sqref="A114:E114">
    <cfRule type="expression" dxfId="5617" priority="2647" stopIfTrue="1">
      <formula>$R127="A"</formula>
    </cfRule>
    <cfRule type="expression" dxfId="5616" priority="2648" stopIfTrue="1">
      <formula>$R127="C"</formula>
    </cfRule>
    <cfRule type="expression" dxfId="5615" priority="2649" stopIfTrue="1">
      <formula>$R127="W"</formula>
    </cfRule>
  </conditionalFormatting>
  <conditionalFormatting sqref="A117:E118">
    <cfRule type="expression" dxfId="5614" priority="2644" stopIfTrue="1">
      <formula>$R119="A"</formula>
    </cfRule>
    <cfRule type="expression" dxfId="5613" priority="2645" stopIfTrue="1">
      <formula>$R119="C"</formula>
    </cfRule>
    <cfRule type="expression" dxfId="5612" priority="2646" stopIfTrue="1">
      <formula>$R119="W"</formula>
    </cfRule>
  </conditionalFormatting>
  <conditionalFormatting sqref="A117:O118">
    <cfRule type="expression" dxfId="5611" priority="2641" stopIfTrue="1">
      <formula>$R132="A"</formula>
    </cfRule>
    <cfRule type="expression" dxfId="5610" priority="2642" stopIfTrue="1">
      <formula>$R132="C"</formula>
    </cfRule>
    <cfRule type="expression" dxfId="5609" priority="2643" stopIfTrue="1">
      <formula>$R132="W"</formula>
    </cfRule>
  </conditionalFormatting>
  <conditionalFormatting sqref="A117:E118">
    <cfRule type="expression" dxfId="5608" priority="2638" stopIfTrue="1">
      <formula>$R115="A"</formula>
    </cfRule>
    <cfRule type="expression" dxfId="5607" priority="2639" stopIfTrue="1">
      <formula>$R115="C"</formula>
    </cfRule>
    <cfRule type="expression" dxfId="5606" priority="2640" stopIfTrue="1">
      <formula>$R115="W"</formula>
    </cfRule>
  </conditionalFormatting>
  <conditionalFormatting sqref="A117:O118">
    <cfRule type="expression" dxfId="5605" priority="2635" stopIfTrue="1">
      <formula>$R128="A"</formula>
    </cfRule>
    <cfRule type="expression" dxfId="5604" priority="2636" stopIfTrue="1">
      <formula>$R128="C"</formula>
    </cfRule>
    <cfRule type="expression" dxfId="5603" priority="2637" stopIfTrue="1">
      <formula>$R128="W"</formula>
    </cfRule>
  </conditionalFormatting>
  <conditionalFormatting sqref="A116:E116">
    <cfRule type="expression" dxfId="5602" priority="2632" stopIfTrue="1">
      <formula>$R121="A"</formula>
    </cfRule>
    <cfRule type="expression" dxfId="5601" priority="2633" stopIfTrue="1">
      <formula>$R121="C"</formula>
    </cfRule>
    <cfRule type="expression" dxfId="5600" priority="2634" stopIfTrue="1">
      <formula>$R121="W"</formula>
    </cfRule>
  </conditionalFormatting>
  <conditionalFormatting sqref="A116:O116">
    <cfRule type="expression" dxfId="5599" priority="2629" stopIfTrue="1">
      <formula>$R134="A"</formula>
    </cfRule>
    <cfRule type="expression" dxfId="5598" priority="2630" stopIfTrue="1">
      <formula>$R134="C"</formula>
    </cfRule>
    <cfRule type="expression" dxfId="5597" priority="2631" stopIfTrue="1">
      <formula>$R134="W"</formula>
    </cfRule>
  </conditionalFormatting>
  <conditionalFormatting sqref="A115:E119">
    <cfRule type="expression" dxfId="5596" priority="2626" stopIfTrue="1">
      <formula>$R115="A"</formula>
    </cfRule>
    <cfRule type="expression" dxfId="5595" priority="2627" stopIfTrue="1">
      <formula>$R115="C"</formula>
    </cfRule>
    <cfRule type="expression" dxfId="5594" priority="2628" stopIfTrue="1">
      <formula>$R115="W"</formula>
    </cfRule>
  </conditionalFormatting>
  <conditionalFormatting sqref="A115:E119">
    <cfRule type="expression" dxfId="5593" priority="2623" stopIfTrue="1">
      <formula>$R128="A"</formula>
    </cfRule>
    <cfRule type="expression" dxfId="5592" priority="2624" stopIfTrue="1">
      <formula>$R128="C"</formula>
    </cfRule>
    <cfRule type="expression" dxfId="5591" priority="2625" stopIfTrue="1">
      <formula>$R128="W"</formula>
    </cfRule>
  </conditionalFormatting>
  <conditionalFormatting sqref="E234:O234">
    <cfRule type="expression" dxfId="5590" priority="2620" stopIfTrue="1">
      <formula>$R259="A"</formula>
    </cfRule>
    <cfRule type="expression" dxfId="5589" priority="2621" stopIfTrue="1">
      <formula>$R259="C"</formula>
    </cfRule>
    <cfRule type="expression" dxfId="5588" priority="2622" stopIfTrue="1">
      <formula>$R259="W"</formula>
    </cfRule>
  </conditionalFormatting>
  <conditionalFormatting sqref="E234">
    <cfRule type="expression" dxfId="5587" priority="2617" stopIfTrue="1">
      <formula>$R240="A"</formula>
    </cfRule>
    <cfRule type="expression" dxfId="5586" priority="2618" stopIfTrue="1">
      <formula>$R240="C"</formula>
    </cfRule>
    <cfRule type="expression" dxfId="5585" priority="2619" stopIfTrue="1">
      <formula>$R240="W"</formula>
    </cfRule>
  </conditionalFormatting>
  <conditionalFormatting sqref="E272">
    <cfRule type="expression" dxfId="5584" priority="2614" stopIfTrue="1">
      <formula>$R279="A"</formula>
    </cfRule>
    <cfRule type="expression" dxfId="5583" priority="2615" stopIfTrue="1">
      <formula>$R279="C"</formula>
    </cfRule>
    <cfRule type="expression" dxfId="5582" priority="2616" stopIfTrue="1">
      <formula>$R279="W"</formula>
    </cfRule>
  </conditionalFormatting>
  <conditionalFormatting sqref="E272:O272">
    <cfRule type="expression" dxfId="5581" priority="2611" stopIfTrue="1">
      <formula>$R299="A"</formula>
    </cfRule>
    <cfRule type="expression" dxfId="5580" priority="2612" stopIfTrue="1">
      <formula>$R299="C"</formula>
    </cfRule>
    <cfRule type="expression" dxfId="5579" priority="2613" stopIfTrue="1">
      <formula>$R299="W"</formula>
    </cfRule>
  </conditionalFormatting>
  <conditionalFormatting sqref="E340">
    <cfRule type="expression" dxfId="5578" priority="2608" stopIfTrue="1">
      <formula>$R348="A"</formula>
    </cfRule>
    <cfRule type="expression" dxfId="5577" priority="2609" stopIfTrue="1">
      <formula>$R348="C"</formula>
    </cfRule>
    <cfRule type="expression" dxfId="5576" priority="2610" stopIfTrue="1">
      <formula>$R348="W"</formula>
    </cfRule>
  </conditionalFormatting>
  <conditionalFormatting sqref="E340:O340">
    <cfRule type="expression" dxfId="5575" priority="2605" stopIfTrue="1">
      <formula>$R370="A"</formula>
    </cfRule>
    <cfRule type="expression" dxfId="5574" priority="2606" stopIfTrue="1">
      <formula>$R370="C"</formula>
    </cfRule>
    <cfRule type="expression" dxfId="5573" priority="2607" stopIfTrue="1">
      <formula>$R370="W"</formula>
    </cfRule>
  </conditionalFormatting>
  <conditionalFormatting sqref="A343:O343">
    <cfRule type="expression" dxfId="5572" priority="2602" stopIfTrue="1">
      <formula>$R374="A"</formula>
    </cfRule>
    <cfRule type="expression" dxfId="5571" priority="2603" stopIfTrue="1">
      <formula>$R374="C"</formula>
    </cfRule>
    <cfRule type="expression" dxfId="5570" priority="2604" stopIfTrue="1">
      <formula>$R374="W"</formula>
    </cfRule>
  </conditionalFormatting>
  <conditionalFormatting sqref="A343:E343">
    <cfRule type="expression" dxfId="5569" priority="2599" stopIfTrue="1">
      <formula>$R352="A"</formula>
    </cfRule>
    <cfRule type="expression" dxfId="5568" priority="2600" stopIfTrue="1">
      <formula>$R352="C"</formula>
    </cfRule>
    <cfRule type="expression" dxfId="5567" priority="2601" stopIfTrue="1">
      <formula>$R352="W"</formula>
    </cfRule>
  </conditionalFormatting>
  <conditionalFormatting sqref="A343:E343">
    <cfRule type="expression" dxfId="5566" priority="2596" stopIfTrue="1">
      <formula>$R351="A"</formula>
    </cfRule>
    <cfRule type="expression" dxfId="5565" priority="2597" stopIfTrue="1">
      <formula>$R351="C"</formula>
    </cfRule>
    <cfRule type="expression" dxfId="5564" priority="2598" stopIfTrue="1">
      <formula>$R351="W"</formula>
    </cfRule>
  </conditionalFormatting>
  <conditionalFormatting sqref="A343:E343">
    <cfRule type="expression" dxfId="5563" priority="2593" stopIfTrue="1">
      <formula>$R373="A"</formula>
    </cfRule>
    <cfRule type="expression" dxfId="5562" priority="2594" stopIfTrue="1">
      <formula>$R373="C"</formula>
    </cfRule>
    <cfRule type="expression" dxfId="5561" priority="2595" stopIfTrue="1">
      <formula>$R373="W"</formula>
    </cfRule>
  </conditionalFormatting>
  <conditionalFormatting sqref="E345">
    <cfRule type="expression" dxfId="5560" priority="2590" stopIfTrue="1">
      <formula>$R355="A"</formula>
    </cfRule>
    <cfRule type="expression" dxfId="5559" priority="2591" stopIfTrue="1">
      <formula>$R355="C"</formula>
    </cfRule>
    <cfRule type="expression" dxfId="5558" priority="2592" stopIfTrue="1">
      <formula>$R355="W"</formula>
    </cfRule>
  </conditionalFormatting>
  <conditionalFormatting sqref="E345:O345">
    <cfRule type="expression" dxfId="5557" priority="2587" stopIfTrue="1">
      <formula>$R377="A"</formula>
    </cfRule>
    <cfRule type="expression" dxfId="5556" priority="2588" stopIfTrue="1">
      <formula>$R377="C"</formula>
    </cfRule>
    <cfRule type="expression" dxfId="5555" priority="2589" stopIfTrue="1">
      <formula>$R377="W"</formula>
    </cfRule>
  </conditionalFormatting>
  <conditionalFormatting sqref="E402">
    <cfRule type="expression" dxfId="5554" priority="2584" stopIfTrue="1">
      <formula>$R413="A"</formula>
    </cfRule>
    <cfRule type="expression" dxfId="5553" priority="2585" stopIfTrue="1">
      <formula>$R413="C"</formula>
    </cfRule>
    <cfRule type="expression" dxfId="5552" priority="2586" stopIfTrue="1">
      <formula>$R413="W"</formula>
    </cfRule>
  </conditionalFormatting>
  <conditionalFormatting sqref="E402:O403">
    <cfRule type="expression" dxfId="5551" priority="2581" stopIfTrue="1">
      <formula>$R435="A"</formula>
    </cfRule>
    <cfRule type="expression" dxfId="5550" priority="2582" stopIfTrue="1">
      <formula>$R435="C"</formula>
    </cfRule>
    <cfRule type="expression" dxfId="5549" priority="2583" stopIfTrue="1">
      <formula>$R435="W"</formula>
    </cfRule>
  </conditionalFormatting>
  <conditionalFormatting sqref="E403">
    <cfRule type="expression" dxfId="5548" priority="2578" stopIfTrue="1">
      <formula>$R415="A"</formula>
    </cfRule>
    <cfRule type="expression" dxfId="5547" priority="2579" stopIfTrue="1">
      <formula>$R415="C"</formula>
    </cfRule>
    <cfRule type="expression" dxfId="5546" priority="2580" stopIfTrue="1">
      <formula>$R415="W"</formula>
    </cfRule>
  </conditionalFormatting>
  <conditionalFormatting sqref="E403:O403">
    <cfRule type="expression" dxfId="5545" priority="2575" stopIfTrue="1">
      <formula>$R437="A"</formula>
    </cfRule>
    <cfRule type="expression" dxfId="5544" priority="2576" stopIfTrue="1">
      <formula>$R437="C"</formula>
    </cfRule>
    <cfRule type="expression" dxfId="5543" priority="2577" stopIfTrue="1">
      <formula>$R437="W"</formula>
    </cfRule>
  </conditionalFormatting>
  <conditionalFormatting sqref="E403">
    <cfRule type="expression" dxfId="5542" priority="2572" stopIfTrue="1">
      <formula>$R414="A"</formula>
    </cfRule>
    <cfRule type="expression" dxfId="5541" priority="2573" stopIfTrue="1">
      <formula>$R414="C"</formula>
    </cfRule>
    <cfRule type="expression" dxfId="5540" priority="2574" stopIfTrue="1">
      <formula>$R414="W"</formula>
    </cfRule>
  </conditionalFormatting>
  <conditionalFormatting sqref="E403">
    <cfRule type="expression" dxfId="5539" priority="2569" stopIfTrue="1">
      <formula>$R436="A"</formula>
    </cfRule>
    <cfRule type="expression" dxfId="5538" priority="2570" stopIfTrue="1">
      <formula>$R436="C"</formula>
    </cfRule>
    <cfRule type="expression" dxfId="5537" priority="2571" stopIfTrue="1">
      <formula>$R436="W"</formula>
    </cfRule>
  </conditionalFormatting>
  <conditionalFormatting sqref="E403">
    <cfRule type="expression" dxfId="5536" priority="2566" stopIfTrue="1">
      <formula>$R413="A"</formula>
    </cfRule>
    <cfRule type="expression" dxfId="5535" priority="2567" stopIfTrue="1">
      <formula>$R413="C"</formula>
    </cfRule>
    <cfRule type="expression" dxfId="5534" priority="2568" stopIfTrue="1">
      <formula>$R413="W"</formula>
    </cfRule>
  </conditionalFormatting>
  <conditionalFormatting sqref="E403">
    <cfRule type="expression" dxfId="5533" priority="2563" stopIfTrue="1">
      <formula>$R435="A"</formula>
    </cfRule>
    <cfRule type="expression" dxfId="5532" priority="2564" stopIfTrue="1">
      <formula>$R435="C"</formula>
    </cfRule>
    <cfRule type="expression" dxfId="5531" priority="2565" stopIfTrue="1">
      <formula>$R435="W"</formula>
    </cfRule>
  </conditionalFormatting>
  <conditionalFormatting sqref="P464:Q464">
    <cfRule type="expression" dxfId="5530" priority="2560" stopIfTrue="1">
      <formula>$R986="A"</formula>
    </cfRule>
    <cfRule type="expression" dxfId="5529" priority="2561" stopIfTrue="1">
      <formula>$R986="C"</formula>
    </cfRule>
    <cfRule type="expression" dxfId="5528" priority="2562" stopIfTrue="1">
      <formula>$R986="W"</formula>
    </cfRule>
  </conditionalFormatting>
  <conditionalFormatting sqref="L475:O475">
    <cfRule type="expression" dxfId="5527" priority="2557" stopIfTrue="1">
      <formula>$R514="A"</formula>
    </cfRule>
    <cfRule type="expression" dxfId="5526" priority="2558" stopIfTrue="1">
      <formula>$R514="C"</formula>
    </cfRule>
    <cfRule type="expression" dxfId="5525" priority="2559" stopIfTrue="1">
      <formula>$R514="W"</formula>
    </cfRule>
  </conditionalFormatting>
  <conditionalFormatting sqref="E475">
    <cfRule type="expression" dxfId="5524" priority="2554" stopIfTrue="1">
      <formula>$R488="A"</formula>
    </cfRule>
    <cfRule type="expression" dxfId="5523" priority="2555" stopIfTrue="1">
      <formula>$R488="C"</formula>
    </cfRule>
    <cfRule type="expression" dxfId="5522" priority="2556" stopIfTrue="1">
      <formula>$R488="W"</formula>
    </cfRule>
  </conditionalFormatting>
  <conditionalFormatting sqref="P12:Q30 Q32:Q34">
    <cfRule type="expression" dxfId="5521" priority="2551" stopIfTrue="1">
      <formula>$R547="A"</formula>
    </cfRule>
    <cfRule type="expression" dxfId="5520" priority="2552" stopIfTrue="1">
      <formula>$R547="C"</formula>
    </cfRule>
    <cfRule type="expression" dxfId="5519" priority="2553" stopIfTrue="1">
      <formula>$R547="W"</formula>
    </cfRule>
  </conditionalFormatting>
  <conditionalFormatting sqref="P230">
    <cfRule type="expression" dxfId="5518" priority="2548" stopIfTrue="1">
      <formula>$R759="A"</formula>
    </cfRule>
    <cfRule type="expression" dxfId="5517" priority="2549" stopIfTrue="1">
      <formula>$R759="C"</formula>
    </cfRule>
    <cfRule type="expression" dxfId="5516" priority="2550" stopIfTrue="1">
      <formula>$R759="W"</formula>
    </cfRule>
  </conditionalFormatting>
  <conditionalFormatting sqref="P247:Q283">
    <cfRule type="expression" dxfId="5515" priority="2545" stopIfTrue="1">
      <formula>$R775="A"</formula>
    </cfRule>
    <cfRule type="expression" dxfId="5514" priority="2546" stopIfTrue="1">
      <formula>$R775="C"</formula>
    </cfRule>
    <cfRule type="expression" dxfId="5513" priority="2547" stopIfTrue="1">
      <formula>$R775="W"</formula>
    </cfRule>
  </conditionalFormatting>
  <conditionalFormatting sqref="P459:R459">
    <cfRule type="expression" dxfId="5512" priority="2542" stopIfTrue="1">
      <formula>$R981="A"</formula>
    </cfRule>
    <cfRule type="expression" dxfId="5511" priority="2543" stopIfTrue="1">
      <formula>$R981="C"</formula>
    </cfRule>
    <cfRule type="expression" dxfId="5510" priority="2544" stopIfTrue="1">
      <formula>$R981="W"</formula>
    </cfRule>
  </conditionalFormatting>
  <conditionalFormatting sqref="P463:Q463">
    <cfRule type="expression" dxfId="5509" priority="2539" stopIfTrue="1">
      <formula>$R985="A"</formula>
    </cfRule>
    <cfRule type="expression" dxfId="5508" priority="2540" stopIfTrue="1">
      <formula>$R985="C"</formula>
    </cfRule>
    <cfRule type="expression" dxfId="5507" priority="2541" stopIfTrue="1">
      <formula>$R985="W"</formula>
    </cfRule>
  </conditionalFormatting>
  <conditionalFormatting sqref="P465:Q465">
    <cfRule type="expression" dxfId="5506" priority="2536" stopIfTrue="1">
      <formula>$R987="A"</formula>
    </cfRule>
    <cfRule type="expression" dxfId="5505" priority="2537" stopIfTrue="1">
      <formula>$R987="C"</formula>
    </cfRule>
    <cfRule type="expression" dxfId="5504" priority="2538" stopIfTrue="1">
      <formula>$R987="W"</formula>
    </cfRule>
  </conditionalFormatting>
  <conditionalFormatting sqref="P466:Q466">
    <cfRule type="expression" dxfId="5503" priority="2533" stopIfTrue="1">
      <formula>$R988="A"</formula>
    </cfRule>
    <cfRule type="expression" dxfId="5502" priority="2534" stopIfTrue="1">
      <formula>$R988="C"</formula>
    </cfRule>
    <cfRule type="expression" dxfId="5501" priority="2535" stopIfTrue="1">
      <formula>$R988="W"</formula>
    </cfRule>
  </conditionalFormatting>
  <conditionalFormatting sqref="P467:Q467">
    <cfRule type="expression" dxfId="5500" priority="2530" stopIfTrue="1">
      <formula>$R989="A"</formula>
    </cfRule>
    <cfRule type="expression" dxfId="5499" priority="2531" stopIfTrue="1">
      <formula>$R989="C"</formula>
    </cfRule>
    <cfRule type="expression" dxfId="5498" priority="2532" stopIfTrue="1">
      <formula>$R989="W"</formula>
    </cfRule>
  </conditionalFormatting>
  <conditionalFormatting sqref="P468:Q468">
    <cfRule type="expression" dxfId="5497" priority="2527" stopIfTrue="1">
      <formula>$R990="A"</formula>
    </cfRule>
    <cfRule type="expression" dxfId="5496" priority="2528" stopIfTrue="1">
      <formula>$R990="C"</formula>
    </cfRule>
    <cfRule type="expression" dxfId="5495" priority="2529" stopIfTrue="1">
      <formula>$R990="W"</formula>
    </cfRule>
  </conditionalFormatting>
  <conditionalFormatting sqref="P469:Q469">
    <cfRule type="expression" dxfId="5494" priority="2524" stopIfTrue="1">
      <formula>$R991="A"</formula>
    </cfRule>
    <cfRule type="expression" dxfId="5493" priority="2525" stopIfTrue="1">
      <formula>$R991="C"</formula>
    </cfRule>
    <cfRule type="expression" dxfId="5492" priority="2526" stopIfTrue="1">
      <formula>$R991="W"</formula>
    </cfRule>
  </conditionalFormatting>
  <conditionalFormatting sqref="R469">
    <cfRule type="expression" dxfId="5491" priority="2521" stopIfTrue="1">
      <formula>$R991="A"</formula>
    </cfRule>
    <cfRule type="expression" dxfId="5490" priority="2522" stopIfTrue="1">
      <formula>$R991="C"</formula>
    </cfRule>
    <cfRule type="expression" dxfId="5489" priority="2523" stopIfTrue="1">
      <formula>$R991="W"</formula>
    </cfRule>
  </conditionalFormatting>
  <conditionalFormatting sqref="R466">
    <cfRule type="expression" dxfId="5488" priority="2518" stopIfTrue="1">
      <formula>$R988="A"</formula>
    </cfRule>
    <cfRule type="expression" dxfId="5487" priority="2519" stopIfTrue="1">
      <formula>$R988="C"</formula>
    </cfRule>
    <cfRule type="expression" dxfId="5486" priority="2520" stopIfTrue="1">
      <formula>$R988="W"</formula>
    </cfRule>
  </conditionalFormatting>
  <conditionalFormatting sqref="P471:Q472">
    <cfRule type="expression" dxfId="5485" priority="2515" stopIfTrue="1">
      <formula>$R993="A"</formula>
    </cfRule>
    <cfRule type="expression" dxfId="5484" priority="2516" stopIfTrue="1">
      <formula>$R993="C"</formula>
    </cfRule>
    <cfRule type="expression" dxfId="5483" priority="2517" stopIfTrue="1">
      <formula>$R993="W"</formula>
    </cfRule>
  </conditionalFormatting>
  <conditionalFormatting sqref="P474:Q474">
    <cfRule type="expression" dxfId="5482" priority="2512" stopIfTrue="1">
      <formula>$R996="A"</formula>
    </cfRule>
    <cfRule type="expression" dxfId="5481" priority="2513" stopIfTrue="1">
      <formula>$R996="C"</formula>
    </cfRule>
    <cfRule type="expression" dxfId="5480" priority="2514" stopIfTrue="1">
      <formula>$R996="W"</formula>
    </cfRule>
  </conditionalFormatting>
  <conditionalFormatting sqref="P476:Q476">
    <cfRule type="expression" dxfId="5479" priority="2509" stopIfTrue="1">
      <formula>$R998="A"</formula>
    </cfRule>
    <cfRule type="expression" dxfId="5478" priority="2510" stopIfTrue="1">
      <formula>$R998="C"</formula>
    </cfRule>
    <cfRule type="expression" dxfId="5477" priority="2511" stopIfTrue="1">
      <formula>$R998="W"</formula>
    </cfRule>
  </conditionalFormatting>
  <conditionalFormatting sqref="P478:Q478">
    <cfRule type="expression" dxfId="5476" priority="2506" stopIfTrue="1">
      <formula>$R1000="A"</formula>
    </cfRule>
    <cfRule type="expression" dxfId="5475" priority="2507" stopIfTrue="1">
      <formula>$R1000="C"</formula>
    </cfRule>
    <cfRule type="expression" dxfId="5474" priority="2508" stopIfTrue="1">
      <formula>$R1000="W"</formula>
    </cfRule>
  </conditionalFormatting>
  <conditionalFormatting sqref="P480:Q480">
    <cfRule type="expression" dxfId="5473" priority="2503" stopIfTrue="1">
      <formula>$R1002="A"</formula>
    </cfRule>
    <cfRule type="expression" dxfId="5472" priority="2504" stopIfTrue="1">
      <formula>$R1002="C"</formula>
    </cfRule>
    <cfRule type="expression" dxfId="5471" priority="2505" stopIfTrue="1">
      <formula>$R1002="W"</formula>
    </cfRule>
  </conditionalFormatting>
  <conditionalFormatting sqref="P482:Q482">
    <cfRule type="expression" dxfId="5470" priority="2500" stopIfTrue="1">
      <formula>$R1004="A"</formula>
    </cfRule>
    <cfRule type="expression" dxfId="5469" priority="2501" stopIfTrue="1">
      <formula>$R1004="C"</formula>
    </cfRule>
    <cfRule type="expression" dxfId="5468" priority="2502" stopIfTrue="1">
      <formula>$R1004="W"</formula>
    </cfRule>
  </conditionalFormatting>
  <conditionalFormatting sqref="P484:Q484">
    <cfRule type="expression" dxfId="5467" priority="2497" stopIfTrue="1">
      <formula>$R1006="A"</formula>
    </cfRule>
    <cfRule type="expression" dxfId="5466" priority="2498" stopIfTrue="1">
      <formula>$R1006="C"</formula>
    </cfRule>
    <cfRule type="expression" dxfId="5465" priority="2499" stopIfTrue="1">
      <formula>$R1006="W"</formula>
    </cfRule>
  </conditionalFormatting>
  <conditionalFormatting sqref="P487:Q487">
    <cfRule type="expression" dxfId="5464" priority="2494" stopIfTrue="1">
      <formula>$R1009="A"</formula>
    </cfRule>
    <cfRule type="expression" dxfId="5463" priority="2495" stopIfTrue="1">
      <formula>$R1009="C"</formula>
    </cfRule>
    <cfRule type="expression" dxfId="5462" priority="2496" stopIfTrue="1">
      <formula>$R1009="W"</formula>
    </cfRule>
  </conditionalFormatting>
  <conditionalFormatting sqref="P488:Q488">
    <cfRule type="expression" dxfId="5461" priority="2491" stopIfTrue="1">
      <formula>$R1010="A"</formula>
    </cfRule>
    <cfRule type="expression" dxfId="5460" priority="2492" stopIfTrue="1">
      <formula>$R1010="C"</formula>
    </cfRule>
    <cfRule type="expression" dxfId="5459" priority="2493" stopIfTrue="1">
      <formula>$R1010="W"</formula>
    </cfRule>
  </conditionalFormatting>
  <conditionalFormatting sqref="P489:Q489">
    <cfRule type="expression" dxfId="5458" priority="2488" stopIfTrue="1">
      <formula>$R1011="A"</formula>
    </cfRule>
    <cfRule type="expression" dxfId="5457" priority="2489" stopIfTrue="1">
      <formula>$R1011="C"</formula>
    </cfRule>
    <cfRule type="expression" dxfId="5456" priority="2490" stopIfTrue="1">
      <formula>$R1011="W"</formula>
    </cfRule>
  </conditionalFormatting>
  <conditionalFormatting sqref="P490:Q490">
    <cfRule type="expression" dxfId="5455" priority="2485" stopIfTrue="1">
      <formula>$R1012="A"</formula>
    </cfRule>
    <cfRule type="expression" dxfId="5454" priority="2486" stopIfTrue="1">
      <formula>$R1012="C"</formula>
    </cfRule>
    <cfRule type="expression" dxfId="5453" priority="2487" stopIfTrue="1">
      <formula>$R1012="W"</formula>
    </cfRule>
  </conditionalFormatting>
  <conditionalFormatting sqref="P491:Q491">
    <cfRule type="expression" dxfId="5452" priority="2482" stopIfTrue="1">
      <formula>$R1013="A"</formula>
    </cfRule>
    <cfRule type="expression" dxfId="5451" priority="2483" stopIfTrue="1">
      <formula>$R1013="C"</formula>
    </cfRule>
    <cfRule type="expression" dxfId="5450" priority="2484" stopIfTrue="1">
      <formula>$R1013="W"</formula>
    </cfRule>
  </conditionalFormatting>
  <conditionalFormatting sqref="P493:Q493">
    <cfRule type="expression" dxfId="5449" priority="2479" stopIfTrue="1">
      <formula>$R1015="A"</formula>
    </cfRule>
    <cfRule type="expression" dxfId="5448" priority="2480" stopIfTrue="1">
      <formula>$R1015="C"</formula>
    </cfRule>
    <cfRule type="expression" dxfId="5447" priority="2481" stopIfTrue="1">
      <formula>$R1015="W"</formula>
    </cfRule>
  </conditionalFormatting>
  <conditionalFormatting sqref="P504:Q504">
    <cfRule type="expression" dxfId="5446" priority="2476" stopIfTrue="1">
      <formula>$R1026="A"</formula>
    </cfRule>
    <cfRule type="expression" dxfId="5445" priority="2477" stopIfTrue="1">
      <formula>$R1026="C"</formula>
    </cfRule>
    <cfRule type="expression" dxfId="5444" priority="2478" stopIfTrue="1">
      <formula>$R1026="W"</formula>
    </cfRule>
  </conditionalFormatting>
  <conditionalFormatting sqref="R520">
    <cfRule type="expression" dxfId="5443" priority="2473" stopIfTrue="1">
      <formula>$R1041="A"</formula>
    </cfRule>
    <cfRule type="expression" dxfId="5442" priority="2474" stopIfTrue="1">
      <formula>$R1041="C"</formula>
    </cfRule>
    <cfRule type="expression" dxfId="5441" priority="2475" stopIfTrue="1">
      <formula>$R1041="W"</formula>
    </cfRule>
  </conditionalFormatting>
  <conditionalFormatting sqref="R526">
    <cfRule type="expression" dxfId="5440" priority="2470" stopIfTrue="1">
      <formula>$R1047="A"</formula>
    </cfRule>
    <cfRule type="expression" dxfId="5439" priority="2471" stopIfTrue="1">
      <formula>$R1047="C"</formula>
    </cfRule>
    <cfRule type="expression" dxfId="5438" priority="2472" stopIfTrue="1">
      <formula>$R1047="W"</formula>
    </cfRule>
  </conditionalFormatting>
  <conditionalFormatting sqref="R544">
    <cfRule type="expression" dxfId="5437" priority="2467" stopIfTrue="1">
      <formula>$R1065="A"</formula>
    </cfRule>
    <cfRule type="expression" dxfId="5436" priority="2468" stopIfTrue="1">
      <formula>$R1065="C"</formula>
    </cfRule>
    <cfRule type="expression" dxfId="5435" priority="2469" stopIfTrue="1">
      <formula>$R1065="W"</formula>
    </cfRule>
  </conditionalFormatting>
  <conditionalFormatting sqref="P346:Q347">
    <cfRule type="expression" dxfId="5434" priority="2464" stopIfTrue="1">
      <formula>$R870="A"</formula>
    </cfRule>
    <cfRule type="expression" dxfId="5433" priority="2465" stopIfTrue="1">
      <formula>$R870="C"</formula>
    </cfRule>
    <cfRule type="expression" dxfId="5432" priority="2466" stopIfTrue="1">
      <formula>$R870="W"</formula>
    </cfRule>
  </conditionalFormatting>
  <conditionalFormatting sqref="P284:Q284">
    <cfRule type="expression" dxfId="5431" priority="2461" stopIfTrue="1">
      <formula>$R811="A"</formula>
    </cfRule>
    <cfRule type="expression" dxfId="5430" priority="2462" stopIfTrue="1">
      <formula>$R811="C"</formula>
    </cfRule>
    <cfRule type="expression" dxfId="5429" priority="2463" stopIfTrue="1">
      <formula>$R811="W"</formula>
    </cfRule>
  </conditionalFormatting>
  <conditionalFormatting sqref="P311:Q320">
    <cfRule type="expression" dxfId="5428" priority="2458" stopIfTrue="1">
      <formula>$R838="A"</formula>
    </cfRule>
    <cfRule type="expression" dxfId="5427" priority="2459" stopIfTrue="1">
      <formula>$R838="C"</formula>
    </cfRule>
    <cfRule type="expression" dxfId="5426" priority="2460" stopIfTrue="1">
      <formula>$R838="W"</formula>
    </cfRule>
  </conditionalFormatting>
  <conditionalFormatting sqref="P280:Q280">
    <cfRule type="expression" dxfId="5425" priority="2455" stopIfTrue="1">
      <formula>$R808="A"</formula>
    </cfRule>
    <cfRule type="expression" dxfId="5424" priority="2456" stopIfTrue="1">
      <formula>$R808="C"</formula>
    </cfRule>
    <cfRule type="expression" dxfId="5423" priority="2457" stopIfTrue="1">
      <formula>$R808="W"</formula>
    </cfRule>
  </conditionalFormatting>
  <conditionalFormatting sqref="P311:Q320">
    <cfRule type="expression" dxfId="5422" priority="2452" stopIfTrue="1">
      <formula>$R838="A"</formula>
    </cfRule>
    <cfRule type="expression" dxfId="5421" priority="2453" stopIfTrue="1">
      <formula>$R838="C"</formula>
    </cfRule>
    <cfRule type="expression" dxfId="5420" priority="2454" stopIfTrue="1">
      <formula>$R838="W"</formula>
    </cfRule>
  </conditionalFormatting>
  <conditionalFormatting sqref="P281:Q281">
    <cfRule type="expression" dxfId="5419" priority="2449" stopIfTrue="1">
      <formula>$R809="A"</formula>
    </cfRule>
    <cfRule type="expression" dxfId="5418" priority="2450" stopIfTrue="1">
      <formula>$R809="C"</formula>
    </cfRule>
    <cfRule type="expression" dxfId="5417" priority="2451" stopIfTrue="1">
      <formula>$R809="W"</formula>
    </cfRule>
  </conditionalFormatting>
  <conditionalFormatting sqref="P282:Q282">
    <cfRule type="expression" dxfId="5416" priority="2446" stopIfTrue="1">
      <formula>$R810="A"</formula>
    </cfRule>
    <cfRule type="expression" dxfId="5415" priority="2447" stopIfTrue="1">
      <formula>$R810="C"</formula>
    </cfRule>
    <cfRule type="expression" dxfId="5414" priority="2448" stopIfTrue="1">
      <formula>$R810="W"</formula>
    </cfRule>
  </conditionalFormatting>
  <conditionalFormatting sqref="P283:Q283">
    <cfRule type="expression" dxfId="5413" priority="2443" stopIfTrue="1">
      <formula>$R811="A"</formula>
    </cfRule>
    <cfRule type="expression" dxfId="5412" priority="2444" stopIfTrue="1">
      <formula>$R811="C"</formula>
    </cfRule>
    <cfRule type="expression" dxfId="5411" priority="2445" stopIfTrue="1">
      <formula>$R811="W"</formula>
    </cfRule>
  </conditionalFormatting>
  <conditionalFormatting sqref="P285:Q285">
    <cfRule type="expression" dxfId="5410" priority="2440" stopIfTrue="1">
      <formula>$R813="A"</formula>
    </cfRule>
    <cfRule type="expression" dxfId="5409" priority="2441" stopIfTrue="1">
      <formula>$R813="C"</formula>
    </cfRule>
    <cfRule type="expression" dxfId="5408" priority="2442" stopIfTrue="1">
      <formula>$R813="W"</formula>
    </cfRule>
  </conditionalFormatting>
  <conditionalFormatting sqref="P289:Q289">
    <cfRule type="expression" dxfId="5407" priority="2437" stopIfTrue="1">
      <formula>$R816="A"</formula>
    </cfRule>
    <cfRule type="expression" dxfId="5406" priority="2438" stopIfTrue="1">
      <formula>$R816="C"</formula>
    </cfRule>
    <cfRule type="expression" dxfId="5405" priority="2439" stopIfTrue="1">
      <formula>$R816="W"</formula>
    </cfRule>
  </conditionalFormatting>
  <conditionalFormatting sqref="P321:Q321">
    <cfRule type="expression" dxfId="5404" priority="2434" stopIfTrue="1">
      <formula>$R848="A"</formula>
    </cfRule>
    <cfRule type="expression" dxfId="5403" priority="2435" stopIfTrue="1">
      <formula>$R848="C"</formula>
    </cfRule>
    <cfRule type="expression" dxfId="5402" priority="2436" stopIfTrue="1">
      <formula>$R848="W"</formula>
    </cfRule>
  </conditionalFormatting>
  <conditionalFormatting sqref="P321:Q321">
    <cfRule type="expression" dxfId="5401" priority="2431" stopIfTrue="1">
      <formula>$R848="A"</formula>
    </cfRule>
    <cfRule type="expression" dxfId="5400" priority="2432" stopIfTrue="1">
      <formula>$R848="C"</formula>
    </cfRule>
    <cfRule type="expression" dxfId="5399" priority="2433" stopIfTrue="1">
      <formula>$R848="W"</formula>
    </cfRule>
  </conditionalFormatting>
  <conditionalFormatting sqref="P322:Q322">
    <cfRule type="expression" dxfId="5398" priority="2428" stopIfTrue="1">
      <formula>$R849="A"</formula>
    </cfRule>
    <cfRule type="expression" dxfId="5397" priority="2429" stopIfTrue="1">
      <formula>$R849="C"</formula>
    </cfRule>
    <cfRule type="expression" dxfId="5396" priority="2430" stopIfTrue="1">
      <formula>$R849="W"</formula>
    </cfRule>
  </conditionalFormatting>
  <conditionalFormatting sqref="P322:Q322">
    <cfRule type="expression" dxfId="5395" priority="2425" stopIfTrue="1">
      <formula>$R849="A"</formula>
    </cfRule>
    <cfRule type="expression" dxfId="5394" priority="2426" stopIfTrue="1">
      <formula>$R849="C"</formula>
    </cfRule>
    <cfRule type="expression" dxfId="5393" priority="2427" stopIfTrue="1">
      <formula>$R849="W"</formula>
    </cfRule>
  </conditionalFormatting>
  <conditionalFormatting sqref="P325:Q325">
    <cfRule type="expression" dxfId="5392" priority="2422" stopIfTrue="1">
      <formula>$R852="A"</formula>
    </cfRule>
    <cfRule type="expression" dxfId="5391" priority="2423" stopIfTrue="1">
      <formula>$R852="C"</formula>
    </cfRule>
    <cfRule type="expression" dxfId="5390" priority="2424" stopIfTrue="1">
      <formula>$R852="W"</formula>
    </cfRule>
  </conditionalFormatting>
  <conditionalFormatting sqref="P326:Q326">
    <cfRule type="expression" dxfId="5389" priority="2419" stopIfTrue="1">
      <formula>$R853="A"</formula>
    </cfRule>
    <cfRule type="expression" dxfId="5388" priority="2420" stopIfTrue="1">
      <formula>$R853="C"</formula>
    </cfRule>
    <cfRule type="expression" dxfId="5387" priority="2421" stopIfTrue="1">
      <formula>$R853="W"</formula>
    </cfRule>
  </conditionalFormatting>
  <conditionalFormatting sqref="P327:Q327">
    <cfRule type="expression" dxfId="5386" priority="2416" stopIfTrue="1">
      <formula>$R854="A"</formula>
    </cfRule>
    <cfRule type="expression" dxfId="5385" priority="2417" stopIfTrue="1">
      <formula>$R854="C"</formula>
    </cfRule>
    <cfRule type="expression" dxfId="5384" priority="2418" stopIfTrue="1">
      <formula>$R854="W"</formula>
    </cfRule>
  </conditionalFormatting>
  <conditionalFormatting sqref="P328:Q328">
    <cfRule type="expression" dxfId="5383" priority="2413" stopIfTrue="1">
      <formula>$R855="A"</formula>
    </cfRule>
    <cfRule type="expression" dxfId="5382" priority="2414" stopIfTrue="1">
      <formula>$R855="C"</formula>
    </cfRule>
    <cfRule type="expression" dxfId="5381" priority="2415" stopIfTrue="1">
      <formula>$R855="W"</formula>
    </cfRule>
  </conditionalFormatting>
  <conditionalFormatting sqref="P476:Q476">
    <cfRule type="expression" dxfId="5380" priority="2410" stopIfTrue="1">
      <formula>$R1000="A"</formula>
    </cfRule>
    <cfRule type="expression" dxfId="5379" priority="2411" stopIfTrue="1">
      <formula>$R1000="C"</formula>
    </cfRule>
    <cfRule type="expression" dxfId="5378" priority="2412" stopIfTrue="1">
      <formula>$R1000="W"</formula>
    </cfRule>
  </conditionalFormatting>
  <conditionalFormatting sqref="P413:Q414">
    <cfRule type="expression" dxfId="5377" priority="2407" stopIfTrue="1">
      <formula>$R935="A"</formula>
    </cfRule>
    <cfRule type="expression" dxfId="5376" priority="2408" stopIfTrue="1">
      <formula>$R935="C"</formula>
    </cfRule>
    <cfRule type="expression" dxfId="5375" priority="2409" stopIfTrue="1">
      <formula>$R935="W"</formula>
    </cfRule>
  </conditionalFormatting>
  <conditionalFormatting sqref="R573">
    <cfRule type="expression" dxfId="5374" priority="2404" stopIfTrue="1">
      <formula>$R1094="A"</formula>
    </cfRule>
    <cfRule type="expression" dxfId="5373" priority="2405" stopIfTrue="1">
      <formula>$R1094="C"</formula>
    </cfRule>
    <cfRule type="expression" dxfId="5372" priority="2406" stopIfTrue="1">
      <formula>$R1094="W"</formula>
    </cfRule>
  </conditionalFormatting>
  <conditionalFormatting sqref="R575">
    <cfRule type="expression" dxfId="5371" priority="2401" stopIfTrue="1">
      <formula>$R1096="A"</formula>
    </cfRule>
    <cfRule type="expression" dxfId="5370" priority="2402" stopIfTrue="1">
      <formula>$R1096="C"</formula>
    </cfRule>
    <cfRule type="expression" dxfId="5369" priority="2403" stopIfTrue="1">
      <formula>$R1096="W"</formula>
    </cfRule>
  </conditionalFormatting>
  <conditionalFormatting sqref="P285:Q285">
    <cfRule type="expression" dxfId="5368" priority="2398" stopIfTrue="1">
      <formula>$R813="A"</formula>
    </cfRule>
    <cfRule type="expression" dxfId="5367" priority="2399" stopIfTrue="1">
      <formula>$R813="C"</formula>
    </cfRule>
    <cfRule type="expression" dxfId="5366" priority="2400" stopIfTrue="1">
      <formula>$R813="W"</formula>
    </cfRule>
  </conditionalFormatting>
  <conditionalFormatting sqref="P290:Q290">
    <cfRule type="expression" dxfId="5365" priority="2395" stopIfTrue="1">
      <formula>$R818="A"</formula>
    </cfRule>
    <cfRule type="expression" dxfId="5364" priority="2396" stopIfTrue="1">
      <formula>$R818="C"</formula>
    </cfRule>
    <cfRule type="expression" dxfId="5363" priority="2397" stopIfTrue="1">
      <formula>$R818="W"</formula>
    </cfRule>
  </conditionalFormatting>
  <conditionalFormatting sqref="P300:Q300">
    <cfRule type="expression" dxfId="5362" priority="2392" stopIfTrue="1">
      <formula>$R828="A"</formula>
    </cfRule>
    <cfRule type="expression" dxfId="5361" priority="2393" stopIfTrue="1">
      <formula>$R828="C"</formula>
    </cfRule>
    <cfRule type="expression" dxfId="5360" priority="2394" stopIfTrue="1">
      <formula>$R828="W"</formula>
    </cfRule>
  </conditionalFormatting>
  <conditionalFormatting sqref="P304:Q304">
    <cfRule type="expression" dxfId="5359" priority="2389" stopIfTrue="1">
      <formula>$R832="A"</formula>
    </cfRule>
    <cfRule type="expression" dxfId="5358" priority="2390" stopIfTrue="1">
      <formula>$R832="C"</formula>
    </cfRule>
    <cfRule type="expression" dxfId="5357" priority="2391" stopIfTrue="1">
      <formula>$R832="W"</formula>
    </cfRule>
  </conditionalFormatting>
  <conditionalFormatting sqref="P307:Q308">
    <cfRule type="expression" dxfId="5356" priority="2386" stopIfTrue="1">
      <formula>$R835="A"</formula>
    </cfRule>
    <cfRule type="expression" dxfId="5355" priority="2387" stopIfTrue="1">
      <formula>$R835="C"</formula>
    </cfRule>
    <cfRule type="expression" dxfId="5354" priority="2388" stopIfTrue="1">
      <formula>$R835="W"</formula>
    </cfRule>
  </conditionalFormatting>
  <conditionalFormatting sqref="P310:Q310">
    <cfRule type="expression" dxfId="5353" priority="2383" stopIfTrue="1">
      <formula>$R838="A"</formula>
    </cfRule>
    <cfRule type="expression" dxfId="5352" priority="2384" stopIfTrue="1">
      <formula>$R838="C"</formula>
    </cfRule>
    <cfRule type="expression" dxfId="5351" priority="2385" stopIfTrue="1">
      <formula>$R838="W"</formula>
    </cfRule>
  </conditionalFormatting>
  <conditionalFormatting sqref="P312:Q312">
    <cfRule type="expression" dxfId="5350" priority="2380" stopIfTrue="1">
      <formula>$R840="A"</formula>
    </cfRule>
    <cfRule type="expression" dxfId="5349" priority="2381" stopIfTrue="1">
      <formula>$R840="C"</formula>
    </cfRule>
    <cfRule type="expression" dxfId="5348" priority="2382" stopIfTrue="1">
      <formula>$R840="W"</formula>
    </cfRule>
  </conditionalFormatting>
  <conditionalFormatting sqref="P324:Q325">
    <cfRule type="expression" dxfId="5347" priority="2377" stopIfTrue="1">
      <formula>$R852="A"</formula>
    </cfRule>
    <cfRule type="expression" dxfId="5346" priority="2378" stopIfTrue="1">
      <formula>$R852="C"</formula>
    </cfRule>
    <cfRule type="expression" dxfId="5345" priority="2379" stopIfTrue="1">
      <formula>$R852="W"</formula>
    </cfRule>
  </conditionalFormatting>
  <conditionalFormatting sqref="P328:Q330">
    <cfRule type="expression" dxfId="5344" priority="2374" stopIfTrue="1">
      <formula>$R855="A"</formula>
    </cfRule>
    <cfRule type="expression" dxfId="5343" priority="2375" stopIfTrue="1">
      <formula>$R855="C"</formula>
    </cfRule>
    <cfRule type="expression" dxfId="5342" priority="2376" stopIfTrue="1">
      <formula>$R855="W"</formula>
    </cfRule>
  </conditionalFormatting>
  <conditionalFormatting sqref="P332:Q332">
    <cfRule type="expression" dxfId="5341" priority="2371" stopIfTrue="1">
      <formula>$R859="A"</formula>
    </cfRule>
    <cfRule type="expression" dxfId="5340" priority="2372" stopIfTrue="1">
      <formula>$R859="C"</formula>
    </cfRule>
    <cfRule type="expression" dxfId="5339" priority="2373" stopIfTrue="1">
      <formula>$R859="W"</formula>
    </cfRule>
  </conditionalFormatting>
  <conditionalFormatting sqref="P336:Q336">
    <cfRule type="expression" dxfId="5338" priority="2368" stopIfTrue="1">
      <formula>$R863="A"</formula>
    </cfRule>
    <cfRule type="expression" dxfId="5337" priority="2369" stopIfTrue="1">
      <formula>$R863="C"</formula>
    </cfRule>
    <cfRule type="expression" dxfId="5336" priority="2370" stopIfTrue="1">
      <formula>$R863="W"</formula>
    </cfRule>
  </conditionalFormatting>
  <conditionalFormatting sqref="P447:Q447">
    <cfRule type="expression" dxfId="5335" priority="2365" stopIfTrue="1">
      <formula>$R971="A"</formula>
    </cfRule>
    <cfRule type="expression" dxfId="5334" priority="2366" stopIfTrue="1">
      <formula>$R971="C"</formula>
    </cfRule>
    <cfRule type="expression" dxfId="5333" priority="2367" stopIfTrue="1">
      <formula>$R971="W"</formula>
    </cfRule>
  </conditionalFormatting>
  <conditionalFormatting sqref="P450:Q455">
    <cfRule type="expression" dxfId="5332" priority="2362" stopIfTrue="1">
      <formula>$R974="A"</formula>
    </cfRule>
    <cfRule type="expression" dxfId="5331" priority="2363" stopIfTrue="1">
      <formula>$R974="C"</formula>
    </cfRule>
    <cfRule type="expression" dxfId="5330" priority="2364" stopIfTrue="1">
      <formula>$R974="W"</formula>
    </cfRule>
  </conditionalFormatting>
  <conditionalFormatting sqref="P463:Q463">
    <cfRule type="expression" dxfId="5329" priority="2359" stopIfTrue="1">
      <formula>$R985="A"</formula>
    </cfRule>
    <cfRule type="expression" dxfId="5328" priority="2360" stopIfTrue="1">
      <formula>$R985="C"</formula>
    </cfRule>
    <cfRule type="expression" dxfId="5327" priority="2361" stopIfTrue="1">
      <formula>$R985="W"</formula>
    </cfRule>
  </conditionalFormatting>
  <conditionalFormatting sqref="P467:Q467">
    <cfRule type="expression" dxfId="5326" priority="2356" stopIfTrue="1">
      <formula>$R989="A"</formula>
    </cfRule>
    <cfRule type="expression" dxfId="5325" priority="2357" stopIfTrue="1">
      <formula>$R989="C"</formula>
    </cfRule>
    <cfRule type="expression" dxfId="5324" priority="2358" stopIfTrue="1">
      <formula>$R989="W"</formula>
    </cfRule>
  </conditionalFormatting>
  <conditionalFormatting sqref="P478:Q478">
    <cfRule type="expression" dxfId="5323" priority="2353" stopIfTrue="1">
      <formula>$R1000="A"</formula>
    </cfRule>
    <cfRule type="expression" dxfId="5322" priority="2354" stopIfTrue="1">
      <formula>$R1000="C"</formula>
    </cfRule>
    <cfRule type="expression" dxfId="5321" priority="2355" stopIfTrue="1">
      <formula>$R1000="W"</formula>
    </cfRule>
  </conditionalFormatting>
  <conditionalFormatting sqref="P480:Q480">
    <cfRule type="expression" dxfId="5320" priority="2350" stopIfTrue="1">
      <formula>$R1002="A"</formula>
    </cfRule>
    <cfRule type="expression" dxfId="5319" priority="2351" stopIfTrue="1">
      <formula>$R1002="C"</formula>
    </cfRule>
    <cfRule type="expression" dxfId="5318" priority="2352" stopIfTrue="1">
      <formula>$R1002="W"</formula>
    </cfRule>
  </conditionalFormatting>
  <conditionalFormatting sqref="P484:Q484">
    <cfRule type="expression" dxfId="5317" priority="2347" stopIfTrue="1">
      <formula>$R1006="A"</formula>
    </cfRule>
    <cfRule type="expression" dxfId="5316" priority="2348" stopIfTrue="1">
      <formula>$R1006="C"</formula>
    </cfRule>
    <cfRule type="expression" dxfId="5315" priority="2349" stopIfTrue="1">
      <formula>$R1006="W"</formula>
    </cfRule>
  </conditionalFormatting>
  <conditionalFormatting sqref="P486:Q486">
    <cfRule type="expression" dxfId="5314" priority="2344" stopIfTrue="1">
      <formula>$R1008="A"</formula>
    </cfRule>
    <cfRule type="expression" dxfId="5313" priority="2345" stopIfTrue="1">
      <formula>$R1008="C"</formula>
    </cfRule>
    <cfRule type="expression" dxfId="5312" priority="2346" stopIfTrue="1">
      <formula>$R1008="W"</formula>
    </cfRule>
  </conditionalFormatting>
  <conditionalFormatting sqref="P314:Q315">
    <cfRule type="expression" dxfId="5311" priority="2341" stopIfTrue="1">
      <formula>$R841="A"</formula>
    </cfRule>
    <cfRule type="expression" dxfId="5310" priority="2342" stopIfTrue="1">
      <formula>$R841="C"</formula>
    </cfRule>
    <cfRule type="expression" dxfId="5309" priority="2343" stopIfTrue="1">
      <formula>$R841="W"</formula>
    </cfRule>
  </conditionalFormatting>
  <conditionalFormatting sqref="P327:Q327">
    <cfRule type="expression" dxfId="5308" priority="2338" stopIfTrue="1">
      <formula>$R854="A"</formula>
    </cfRule>
    <cfRule type="expression" dxfId="5307" priority="2339" stopIfTrue="1">
      <formula>$R854="C"</formula>
    </cfRule>
    <cfRule type="expression" dxfId="5306" priority="2340" stopIfTrue="1">
      <formula>$R854="W"</formula>
    </cfRule>
  </conditionalFormatting>
  <conditionalFormatting sqref="P341:Q341">
    <cfRule type="expression" dxfId="5305" priority="2335" stopIfTrue="1">
      <formula>$R868="A"</formula>
    </cfRule>
    <cfRule type="expression" dxfId="5304" priority="2336" stopIfTrue="1">
      <formula>$R868="C"</formula>
    </cfRule>
    <cfRule type="expression" dxfId="5303" priority="2337" stopIfTrue="1">
      <formula>$R868="W"</formula>
    </cfRule>
  </conditionalFormatting>
  <conditionalFormatting sqref="P444:Q445">
    <cfRule type="expression" dxfId="5302" priority="2332" stopIfTrue="1">
      <formula>$R968="A"</formula>
    </cfRule>
    <cfRule type="expression" dxfId="5301" priority="2333" stopIfTrue="1">
      <formula>$R968="C"</formula>
    </cfRule>
    <cfRule type="expression" dxfId="5300" priority="2334" stopIfTrue="1">
      <formula>$R968="W"</formula>
    </cfRule>
  </conditionalFormatting>
  <conditionalFormatting sqref="P457:Q457">
    <cfRule type="expression" dxfId="5299" priority="2329" stopIfTrue="1">
      <formula>$R981="A"</formula>
    </cfRule>
    <cfRule type="expression" dxfId="5298" priority="2330" stopIfTrue="1">
      <formula>$R981="C"</formula>
    </cfRule>
    <cfRule type="expression" dxfId="5297" priority="2331" stopIfTrue="1">
      <formula>$R981="W"</formula>
    </cfRule>
  </conditionalFormatting>
  <conditionalFormatting sqref="P468:Q468">
    <cfRule type="expression" dxfId="5296" priority="2326" stopIfTrue="1">
      <formula>$R990="A"</formula>
    </cfRule>
    <cfRule type="expression" dxfId="5295" priority="2327" stopIfTrue="1">
      <formula>$R990="C"</formula>
    </cfRule>
    <cfRule type="expression" dxfId="5294" priority="2328" stopIfTrue="1">
      <formula>$R990="W"</formula>
    </cfRule>
  </conditionalFormatting>
  <conditionalFormatting sqref="P468:Q468">
    <cfRule type="expression" dxfId="5293" priority="2323" stopIfTrue="1">
      <formula>$R990="A"</formula>
    </cfRule>
    <cfRule type="expression" dxfId="5292" priority="2324" stopIfTrue="1">
      <formula>$R990="C"</formula>
    </cfRule>
    <cfRule type="expression" dxfId="5291" priority="2325" stopIfTrue="1">
      <formula>$R990="W"</formula>
    </cfRule>
  </conditionalFormatting>
  <conditionalFormatting sqref="P470:Q470">
    <cfRule type="expression" dxfId="5290" priority="2320" stopIfTrue="1">
      <formula>$R992="A"</formula>
    </cfRule>
    <cfRule type="expression" dxfId="5289" priority="2321" stopIfTrue="1">
      <formula>$R992="C"</formula>
    </cfRule>
    <cfRule type="expression" dxfId="5288" priority="2322" stopIfTrue="1">
      <formula>$R992="W"</formula>
    </cfRule>
  </conditionalFormatting>
  <conditionalFormatting sqref="P470:Q470">
    <cfRule type="expression" dxfId="5287" priority="2317" stopIfTrue="1">
      <formula>$R992="A"</formula>
    </cfRule>
    <cfRule type="expression" dxfId="5286" priority="2318" stopIfTrue="1">
      <formula>$R992="C"</formula>
    </cfRule>
    <cfRule type="expression" dxfId="5285" priority="2319" stopIfTrue="1">
      <formula>$R992="W"</formula>
    </cfRule>
  </conditionalFormatting>
  <conditionalFormatting sqref="P471:Q472">
    <cfRule type="expression" dxfId="5284" priority="2314" stopIfTrue="1">
      <formula>$R993="A"</formula>
    </cfRule>
    <cfRule type="expression" dxfId="5283" priority="2315" stopIfTrue="1">
      <formula>$R993="C"</formula>
    </cfRule>
    <cfRule type="expression" dxfId="5282" priority="2316" stopIfTrue="1">
      <formula>$R993="W"</formula>
    </cfRule>
  </conditionalFormatting>
  <conditionalFormatting sqref="P471:Q472">
    <cfRule type="expression" dxfId="5281" priority="2311" stopIfTrue="1">
      <formula>$R993="A"</formula>
    </cfRule>
    <cfRule type="expression" dxfId="5280" priority="2312" stopIfTrue="1">
      <formula>$R993="C"</formula>
    </cfRule>
    <cfRule type="expression" dxfId="5279" priority="2313" stopIfTrue="1">
      <formula>$R993="W"</formula>
    </cfRule>
  </conditionalFormatting>
  <conditionalFormatting sqref="P482:Q482">
    <cfRule type="expression" dxfId="5278" priority="2308" stopIfTrue="1">
      <formula>$R1004="A"</formula>
    </cfRule>
    <cfRule type="expression" dxfId="5277" priority="2309" stopIfTrue="1">
      <formula>$R1004="C"</formula>
    </cfRule>
    <cfRule type="expression" dxfId="5276" priority="2310" stopIfTrue="1">
      <formula>$R1004="W"</formula>
    </cfRule>
  </conditionalFormatting>
  <conditionalFormatting sqref="P482:Q482">
    <cfRule type="expression" dxfId="5275" priority="2305" stopIfTrue="1">
      <formula>$R1004="A"</formula>
    </cfRule>
    <cfRule type="expression" dxfId="5274" priority="2306" stopIfTrue="1">
      <formula>$R1004="C"</formula>
    </cfRule>
    <cfRule type="expression" dxfId="5273" priority="2307" stopIfTrue="1">
      <formula>$R1004="W"</formula>
    </cfRule>
  </conditionalFormatting>
  <conditionalFormatting sqref="P487:Q487">
    <cfRule type="expression" dxfId="5272" priority="2302" stopIfTrue="1">
      <formula>$R1009="A"</formula>
    </cfRule>
    <cfRule type="expression" dxfId="5271" priority="2303" stopIfTrue="1">
      <formula>$R1009="C"</formula>
    </cfRule>
    <cfRule type="expression" dxfId="5270" priority="2304" stopIfTrue="1">
      <formula>$R1009="W"</formula>
    </cfRule>
  </conditionalFormatting>
  <conditionalFormatting sqref="P487:Q487">
    <cfRule type="expression" dxfId="5269" priority="2299" stopIfTrue="1">
      <formula>$R1009="A"</formula>
    </cfRule>
    <cfRule type="expression" dxfId="5268" priority="2300" stopIfTrue="1">
      <formula>$R1009="C"</formula>
    </cfRule>
    <cfRule type="expression" dxfId="5267" priority="2301" stopIfTrue="1">
      <formula>$R1009="W"</formula>
    </cfRule>
  </conditionalFormatting>
  <conditionalFormatting sqref="P504:Q504">
    <cfRule type="expression" dxfId="5266" priority="2296" stopIfTrue="1">
      <formula>$R1026="A"</formula>
    </cfRule>
    <cfRule type="expression" dxfId="5265" priority="2297" stopIfTrue="1">
      <formula>$R1026="C"</formula>
    </cfRule>
    <cfRule type="expression" dxfId="5264" priority="2298" stopIfTrue="1">
      <formula>$R1026="W"</formula>
    </cfRule>
  </conditionalFormatting>
  <conditionalFormatting sqref="P504:Q504">
    <cfRule type="expression" dxfId="5263" priority="2293" stopIfTrue="1">
      <formula>$R1026="A"</formula>
    </cfRule>
    <cfRule type="expression" dxfId="5262" priority="2294" stopIfTrue="1">
      <formula>$R1026="C"</formula>
    </cfRule>
    <cfRule type="expression" dxfId="5261" priority="2295" stopIfTrue="1">
      <formula>$R1026="W"</formula>
    </cfRule>
  </conditionalFormatting>
  <conditionalFormatting sqref="P240:Q240">
    <cfRule type="expression" dxfId="5260" priority="2290" stopIfTrue="1">
      <formula>$R768="A"</formula>
    </cfRule>
    <cfRule type="expression" dxfId="5259" priority="2291" stopIfTrue="1">
      <formula>$R768="C"</formula>
    </cfRule>
    <cfRule type="expression" dxfId="5258" priority="2292" stopIfTrue="1">
      <formula>$R768="W"</formula>
    </cfRule>
  </conditionalFormatting>
  <conditionalFormatting sqref="P465:Q465">
    <cfRule type="expression" dxfId="5257" priority="2287" stopIfTrue="1">
      <formula>$R987="A"</formula>
    </cfRule>
    <cfRule type="expression" dxfId="5256" priority="2288" stopIfTrue="1">
      <formula>$R987="C"</formula>
    </cfRule>
    <cfRule type="expression" dxfId="5255" priority="2289" stopIfTrue="1">
      <formula>$R987="W"</formula>
    </cfRule>
  </conditionalFormatting>
  <conditionalFormatting sqref="P465:Q465">
    <cfRule type="expression" dxfId="5254" priority="2284" stopIfTrue="1">
      <formula>$R987="A"</formula>
    </cfRule>
    <cfRule type="expression" dxfId="5253" priority="2285" stopIfTrue="1">
      <formula>$R987="C"</formula>
    </cfRule>
    <cfRule type="expression" dxfId="5252" priority="2286" stopIfTrue="1">
      <formula>$R987="W"</formula>
    </cfRule>
  </conditionalFormatting>
  <conditionalFormatting sqref="B120:B122">
    <cfRule type="expression" dxfId="5251" priority="2281" stopIfTrue="1">
      <formula>$R655="A"</formula>
    </cfRule>
    <cfRule type="expression" dxfId="5250" priority="2282" stopIfTrue="1">
      <formula>$R655="C"</formula>
    </cfRule>
    <cfRule type="expression" dxfId="5249" priority="2283" stopIfTrue="1">
      <formula>$R655="W"</formula>
    </cfRule>
  </conditionalFormatting>
  <conditionalFormatting sqref="B124">
    <cfRule type="expression" dxfId="5248" priority="2278" stopIfTrue="1">
      <formula>$R659="A"</formula>
    </cfRule>
    <cfRule type="expression" dxfId="5247" priority="2279" stopIfTrue="1">
      <formula>$R659="C"</formula>
    </cfRule>
    <cfRule type="expression" dxfId="5246" priority="2280" stopIfTrue="1">
      <formula>$R659="W"</formula>
    </cfRule>
  </conditionalFormatting>
  <conditionalFormatting sqref="B128:B130">
    <cfRule type="expression" dxfId="5245" priority="2275" stopIfTrue="1">
      <formula>$R663="A"</formula>
    </cfRule>
    <cfRule type="expression" dxfId="5244" priority="2276" stopIfTrue="1">
      <formula>$R663="C"</formula>
    </cfRule>
    <cfRule type="expression" dxfId="5243" priority="2277" stopIfTrue="1">
      <formula>$R663="W"</formula>
    </cfRule>
  </conditionalFormatting>
  <conditionalFormatting sqref="B132:B136">
    <cfRule type="expression" dxfId="5242" priority="2272" stopIfTrue="1">
      <formula>$R667="A"</formula>
    </cfRule>
    <cfRule type="expression" dxfId="5241" priority="2273" stopIfTrue="1">
      <formula>$R667="C"</formula>
    </cfRule>
    <cfRule type="expression" dxfId="5240" priority="2274" stopIfTrue="1">
      <formula>$R667="W"</formula>
    </cfRule>
  </conditionalFormatting>
  <conditionalFormatting sqref="B140">
    <cfRule type="expression" dxfId="5239" priority="2269" stopIfTrue="1">
      <formula>$R675="A"</formula>
    </cfRule>
    <cfRule type="expression" dxfId="5238" priority="2270" stopIfTrue="1">
      <formula>$R675="C"</formula>
    </cfRule>
    <cfRule type="expression" dxfId="5237" priority="2271" stopIfTrue="1">
      <formula>$R675="W"</formula>
    </cfRule>
  </conditionalFormatting>
  <conditionalFormatting sqref="B143">
    <cfRule type="expression" dxfId="5236" priority="2266" stopIfTrue="1">
      <formula>$R678="A"</formula>
    </cfRule>
    <cfRule type="expression" dxfId="5235" priority="2267" stopIfTrue="1">
      <formula>$R678="C"</formula>
    </cfRule>
    <cfRule type="expression" dxfId="5234" priority="2268" stopIfTrue="1">
      <formula>$R678="W"</formula>
    </cfRule>
  </conditionalFormatting>
  <conditionalFormatting sqref="B146:B151">
    <cfRule type="expression" dxfId="5233" priority="2263" stopIfTrue="1">
      <formula>$R681="A"</formula>
    </cfRule>
    <cfRule type="expression" dxfId="5232" priority="2264" stopIfTrue="1">
      <formula>$R681="C"</formula>
    </cfRule>
    <cfRule type="expression" dxfId="5231" priority="2265" stopIfTrue="1">
      <formula>$R681="W"</formula>
    </cfRule>
  </conditionalFormatting>
  <conditionalFormatting sqref="B153:B155">
    <cfRule type="expression" dxfId="5230" priority="2260" stopIfTrue="1">
      <formula>$R688="A"</formula>
    </cfRule>
    <cfRule type="expression" dxfId="5229" priority="2261" stopIfTrue="1">
      <formula>$R688="C"</formula>
    </cfRule>
    <cfRule type="expression" dxfId="5228" priority="2262" stopIfTrue="1">
      <formula>$R688="W"</formula>
    </cfRule>
  </conditionalFormatting>
  <conditionalFormatting sqref="B157">
    <cfRule type="expression" dxfId="5227" priority="2257" stopIfTrue="1">
      <formula>$R692="A"</formula>
    </cfRule>
    <cfRule type="expression" dxfId="5226" priority="2258" stopIfTrue="1">
      <formula>$R692="C"</formula>
    </cfRule>
    <cfRule type="expression" dxfId="5225" priority="2259" stopIfTrue="1">
      <formula>$R692="W"</formula>
    </cfRule>
  </conditionalFormatting>
  <conditionalFormatting sqref="B159:B161">
    <cfRule type="expression" dxfId="5224" priority="2254" stopIfTrue="1">
      <formula>$R694="A"</formula>
    </cfRule>
    <cfRule type="expression" dxfId="5223" priority="2255" stopIfTrue="1">
      <formula>$R694="C"</formula>
    </cfRule>
    <cfRule type="expression" dxfId="5222" priority="2256" stopIfTrue="1">
      <formula>$R694="W"</formula>
    </cfRule>
  </conditionalFormatting>
  <conditionalFormatting sqref="B163:B164">
    <cfRule type="expression" dxfId="5221" priority="2251" stopIfTrue="1">
      <formula>$R698="A"</formula>
    </cfRule>
    <cfRule type="expression" dxfId="5220" priority="2252" stopIfTrue="1">
      <formula>$R698="C"</formula>
    </cfRule>
    <cfRule type="expression" dxfId="5219" priority="2253" stopIfTrue="1">
      <formula>$R698="W"</formula>
    </cfRule>
  </conditionalFormatting>
  <conditionalFormatting sqref="B166">
    <cfRule type="expression" dxfId="5218" priority="2248" stopIfTrue="1">
      <formula>$R701="A"</formula>
    </cfRule>
    <cfRule type="expression" dxfId="5217" priority="2249" stopIfTrue="1">
      <formula>$R701="C"</formula>
    </cfRule>
    <cfRule type="expression" dxfId="5216" priority="2250" stopIfTrue="1">
      <formula>$R701="W"</formula>
    </cfRule>
  </conditionalFormatting>
  <conditionalFormatting sqref="B168:B170">
    <cfRule type="expression" dxfId="5215" priority="2245" stopIfTrue="1">
      <formula>$R703="A"</formula>
    </cfRule>
    <cfRule type="expression" dxfId="5214" priority="2246" stopIfTrue="1">
      <formula>$R703="C"</formula>
    </cfRule>
    <cfRule type="expression" dxfId="5213" priority="2247" stopIfTrue="1">
      <formula>$R703="W"</formula>
    </cfRule>
  </conditionalFormatting>
  <conditionalFormatting sqref="B174:B176">
    <cfRule type="expression" dxfId="5212" priority="2242" stopIfTrue="1">
      <formula>$R709="A"</formula>
    </cfRule>
    <cfRule type="expression" dxfId="5211" priority="2243" stopIfTrue="1">
      <formula>$R709="C"</formula>
    </cfRule>
    <cfRule type="expression" dxfId="5210" priority="2244" stopIfTrue="1">
      <formula>$R709="W"</formula>
    </cfRule>
  </conditionalFormatting>
  <conditionalFormatting sqref="B178:B179">
    <cfRule type="expression" dxfId="5209" priority="2239" stopIfTrue="1">
      <formula>$R713="A"</formula>
    </cfRule>
    <cfRule type="expression" dxfId="5208" priority="2240" stopIfTrue="1">
      <formula>$R713="C"</formula>
    </cfRule>
    <cfRule type="expression" dxfId="5207" priority="2241" stopIfTrue="1">
      <formula>$R713="W"</formula>
    </cfRule>
  </conditionalFormatting>
  <conditionalFormatting sqref="B184:B186">
    <cfRule type="expression" dxfId="5206" priority="2236" stopIfTrue="1">
      <formula>$R719="A"</formula>
    </cfRule>
    <cfRule type="expression" dxfId="5205" priority="2237" stopIfTrue="1">
      <formula>$R719="C"</formula>
    </cfRule>
    <cfRule type="expression" dxfId="5204" priority="2238" stopIfTrue="1">
      <formula>$R719="W"</formula>
    </cfRule>
  </conditionalFormatting>
  <conditionalFormatting sqref="B188:B199">
    <cfRule type="expression" dxfId="5203" priority="2233" stopIfTrue="1">
      <formula>$R723="A"</formula>
    </cfRule>
    <cfRule type="expression" dxfId="5202" priority="2234" stopIfTrue="1">
      <formula>$R723="C"</formula>
    </cfRule>
    <cfRule type="expression" dxfId="5201" priority="2235" stopIfTrue="1">
      <formula>$R723="W"</formula>
    </cfRule>
  </conditionalFormatting>
  <conditionalFormatting sqref="B201:B208">
    <cfRule type="expression" dxfId="5200" priority="2230" stopIfTrue="1">
      <formula>$R736="A"</formula>
    </cfRule>
    <cfRule type="expression" dxfId="5199" priority="2231" stopIfTrue="1">
      <formula>$R736="C"</formula>
    </cfRule>
    <cfRule type="expression" dxfId="5198" priority="2232" stopIfTrue="1">
      <formula>$R736="W"</formula>
    </cfRule>
  </conditionalFormatting>
  <conditionalFormatting sqref="B210:B221">
    <cfRule type="expression" dxfId="5197" priority="2227" stopIfTrue="1">
      <formula>$R745="A"</formula>
    </cfRule>
    <cfRule type="expression" dxfId="5196" priority="2228" stopIfTrue="1">
      <formula>$R745="C"</formula>
    </cfRule>
    <cfRule type="expression" dxfId="5195" priority="2229" stopIfTrue="1">
      <formula>$R745="W"</formula>
    </cfRule>
  </conditionalFormatting>
  <conditionalFormatting sqref="B223:B226">
    <cfRule type="expression" dxfId="5194" priority="2224" stopIfTrue="1">
      <formula>$R758="A"</formula>
    </cfRule>
    <cfRule type="expression" dxfId="5193" priority="2225" stopIfTrue="1">
      <formula>$R758="C"</formula>
    </cfRule>
    <cfRule type="expression" dxfId="5192" priority="2226" stopIfTrue="1">
      <formula>$R758="W"</formula>
    </cfRule>
  </conditionalFormatting>
  <conditionalFormatting sqref="B240">
    <cfRule type="expression" dxfId="5191" priority="2221" stopIfTrue="1">
      <formula>$R775="A"</formula>
    </cfRule>
    <cfRule type="expression" dxfId="5190" priority="2222" stopIfTrue="1">
      <formula>$R775="C"</formula>
    </cfRule>
    <cfRule type="expression" dxfId="5189" priority="2223" stopIfTrue="1">
      <formula>$R775="W"</formula>
    </cfRule>
  </conditionalFormatting>
  <conditionalFormatting sqref="B256">
    <cfRule type="expression" dxfId="5188" priority="2218" stopIfTrue="1">
      <formula>$R791="A"</formula>
    </cfRule>
    <cfRule type="expression" dxfId="5187" priority="2219" stopIfTrue="1">
      <formula>$R791="C"</formula>
    </cfRule>
    <cfRule type="expression" dxfId="5186" priority="2220" stopIfTrue="1">
      <formula>$R791="W"</formula>
    </cfRule>
  </conditionalFormatting>
  <conditionalFormatting sqref="B260">
    <cfRule type="expression" dxfId="5185" priority="2215" stopIfTrue="1">
      <formula>$R795="A"</formula>
    </cfRule>
    <cfRule type="expression" dxfId="5184" priority="2216" stopIfTrue="1">
      <formula>$R795="C"</formula>
    </cfRule>
    <cfRule type="expression" dxfId="5183" priority="2217" stopIfTrue="1">
      <formula>$R795="W"</formula>
    </cfRule>
  </conditionalFormatting>
  <conditionalFormatting sqref="B263:B264">
    <cfRule type="expression" dxfId="5182" priority="2212" stopIfTrue="1">
      <formula>$R798="A"</formula>
    </cfRule>
    <cfRule type="expression" dxfId="5181" priority="2213" stopIfTrue="1">
      <formula>$R798="C"</formula>
    </cfRule>
    <cfRule type="expression" dxfId="5180" priority="2214" stopIfTrue="1">
      <formula>$R798="W"</formula>
    </cfRule>
  </conditionalFormatting>
  <conditionalFormatting sqref="B266:B267">
    <cfRule type="expression" dxfId="5179" priority="2209" stopIfTrue="1">
      <formula>$R801="A"</formula>
    </cfRule>
    <cfRule type="expression" dxfId="5178" priority="2210" stopIfTrue="1">
      <formula>$R801="C"</formula>
    </cfRule>
    <cfRule type="expression" dxfId="5177" priority="2211" stopIfTrue="1">
      <formula>$R801="W"</formula>
    </cfRule>
  </conditionalFormatting>
  <conditionalFormatting sqref="B269">
    <cfRule type="expression" dxfId="5176" priority="2206" stopIfTrue="1">
      <formula>$R804="A"</formula>
    </cfRule>
    <cfRule type="expression" dxfId="5175" priority="2207" stopIfTrue="1">
      <formula>$R804="C"</formula>
    </cfRule>
    <cfRule type="expression" dxfId="5174" priority="2208" stopIfTrue="1">
      <formula>$R804="W"</formula>
    </cfRule>
  </conditionalFormatting>
  <conditionalFormatting sqref="B273:B276">
    <cfRule type="expression" dxfId="5173" priority="2203" stopIfTrue="1">
      <formula>$R808="A"</formula>
    </cfRule>
    <cfRule type="expression" dxfId="5172" priority="2204" stopIfTrue="1">
      <formula>$R808="C"</formula>
    </cfRule>
    <cfRule type="expression" dxfId="5171" priority="2205" stopIfTrue="1">
      <formula>$R808="W"</formula>
    </cfRule>
  </conditionalFormatting>
  <conditionalFormatting sqref="B278:B283">
    <cfRule type="expression" dxfId="5170" priority="2200" stopIfTrue="1">
      <formula>$R813="A"</formula>
    </cfRule>
    <cfRule type="expression" dxfId="5169" priority="2201" stopIfTrue="1">
      <formula>$R813="C"</formula>
    </cfRule>
    <cfRule type="expression" dxfId="5168" priority="2202" stopIfTrue="1">
      <formula>$R813="W"</formula>
    </cfRule>
  </conditionalFormatting>
  <conditionalFormatting sqref="B285:B287">
    <cfRule type="expression" dxfId="5167" priority="2197" stopIfTrue="1">
      <formula>$R820="A"</formula>
    </cfRule>
    <cfRule type="expression" dxfId="5166" priority="2198" stopIfTrue="1">
      <formula>$R820="C"</formula>
    </cfRule>
    <cfRule type="expression" dxfId="5165" priority="2199" stopIfTrue="1">
      <formula>$R820="W"</formula>
    </cfRule>
  </conditionalFormatting>
  <conditionalFormatting sqref="B290">
    <cfRule type="expression" dxfId="5164" priority="2194" stopIfTrue="1">
      <formula>$R825="A"</formula>
    </cfRule>
    <cfRule type="expression" dxfId="5163" priority="2195" stopIfTrue="1">
      <formula>$R825="C"</formula>
    </cfRule>
    <cfRule type="expression" dxfId="5162" priority="2196" stopIfTrue="1">
      <formula>$R825="W"</formula>
    </cfRule>
  </conditionalFormatting>
  <conditionalFormatting sqref="B292:B294">
    <cfRule type="expression" dxfId="5161" priority="2191" stopIfTrue="1">
      <formula>$R827="A"</formula>
    </cfRule>
    <cfRule type="expression" dxfId="5160" priority="2192" stopIfTrue="1">
      <formula>$R827="C"</formula>
    </cfRule>
    <cfRule type="expression" dxfId="5159" priority="2193" stopIfTrue="1">
      <formula>$R827="W"</formula>
    </cfRule>
  </conditionalFormatting>
  <conditionalFormatting sqref="B300">
    <cfRule type="expression" dxfId="5158" priority="2188" stopIfTrue="1">
      <formula>$R835="A"</formula>
    </cfRule>
    <cfRule type="expression" dxfId="5157" priority="2189" stopIfTrue="1">
      <formula>$R835="C"</formula>
    </cfRule>
    <cfRule type="expression" dxfId="5156" priority="2190" stopIfTrue="1">
      <formula>$R835="W"</formula>
    </cfRule>
  </conditionalFormatting>
  <conditionalFormatting sqref="B302">
    <cfRule type="expression" dxfId="5155" priority="2185" stopIfTrue="1">
      <formula>$R837="A"</formula>
    </cfRule>
    <cfRule type="expression" dxfId="5154" priority="2186" stopIfTrue="1">
      <formula>$R837="C"</formula>
    </cfRule>
    <cfRule type="expression" dxfId="5153" priority="2187" stopIfTrue="1">
      <formula>$R837="W"</formula>
    </cfRule>
  </conditionalFormatting>
  <conditionalFormatting sqref="B304">
    <cfRule type="expression" dxfId="5152" priority="2182" stopIfTrue="1">
      <formula>$R839="A"</formula>
    </cfRule>
    <cfRule type="expression" dxfId="5151" priority="2183" stopIfTrue="1">
      <formula>$R839="C"</formula>
    </cfRule>
    <cfRule type="expression" dxfId="5150" priority="2184" stopIfTrue="1">
      <formula>$R839="W"</formula>
    </cfRule>
  </conditionalFormatting>
  <conditionalFormatting sqref="B307">
    <cfRule type="expression" dxfId="5149" priority="2179" stopIfTrue="1">
      <formula>$R842="A"</formula>
    </cfRule>
    <cfRule type="expression" dxfId="5148" priority="2180" stopIfTrue="1">
      <formula>$R842="C"</formula>
    </cfRule>
    <cfRule type="expression" dxfId="5147" priority="2181" stopIfTrue="1">
      <formula>$R842="W"</formula>
    </cfRule>
  </conditionalFormatting>
  <conditionalFormatting sqref="B308">
    <cfRule type="expression" dxfId="5146" priority="2176" stopIfTrue="1">
      <formula>$R843="A"</formula>
    </cfRule>
    <cfRule type="expression" dxfId="5145" priority="2177" stopIfTrue="1">
      <formula>$R843="C"</formula>
    </cfRule>
    <cfRule type="expression" dxfId="5144" priority="2178" stopIfTrue="1">
      <formula>$R843="W"</formula>
    </cfRule>
  </conditionalFormatting>
  <conditionalFormatting sqref="B310">
    <cfRule type="expression" dxfId="5143" priority="2173" stopIfTrue="1">
      <formula>$R845="A"</formula>
    </cfRule>
    <cfRule type="expression" dxfId="5142" priority="2174" stopIfTrue="1">
      <formula>$R845="C"</formula>
    </cfRule>
    <cfRule type="expression" dxfId="5141" priority="2175" stopIfTrue="1">
      <formula>$R845="W"</formula>
    </cfRule>
  </conditionalFormatting>
  <conditionalFormatting sqref="B312">
    <cfRule type="expression" dxfId="5140" priority="2170" stopIfTrue="1">
      <formula>$R847="A"</formula>
    </cfRule>
    <cfRule type="expression" dxfId="5139" priority="2171" stopIfTrue="1">
      <formula>$R847="C"</formula>
    </cfRule>
    <cfRule type="expression" dxfId="5138" priority="2172" stopIfTrue="1">
      <formula>$R847="W"</formula>
    </cfRule>
  </conditionalFormatting>
  <conditionalFormatting sqref="B314">
    <cfRule type="expression" dxfId="5137" priority="2167" stopIfTrue="1">
      <formula>$R849="A"</formula>
    </cfRule>
    <cfRule type="expression" dxfId="5136" priority="2168" stopIfTrue="1">
      <formula>$R849="C"</formula>
    </cfRule>
    <cfRule type="expression" dxfId="5135" priority="2169" stopIfTrue="1">
      <formula>$R849="W"</formula>
    </cfRule>
  </conditionalFormatting>
  <conditionalFormatting sqref="B315">
    <cfRule type="expression" dxfId="5134" priority="2164" stopIfTrue="1">
      <formula>$R850="A"</formula>
    </cfRule>
    <cfRule type="expression" dxfId="5133" priority="2165" stopIfTrue="1">
      <formula>$R850="C"</formula>
    </cfRule>
    <cfRule type="expression" dxfId="5132" priority="2166" stopIfTrue="1">
      <formula>$R850="W"</formula>
    </cfRule>
  </conditionalFormatting>
  <conditionalFormatting sqref="B317:B321">
    <cfRule type="expression" dxfId="5131" priority="2161" stopIfTrue="1">
      <formula>$R852="A"</formula>
    </cfRule>
    <cfRule type="expression" dxfId="5130" priority="2162" stopIfTrue="1">
      <formula>$R852="C"</formula>
    </cfRule>
    <cfRule type="expression" dxfId="5129" priority="2163" stopIfTrue="1">
      <formula>$R852="W"</formula>
    </cfRule>
  </conditionalFormatting>
  <conditionalFormatting sqref="B324:B330">
    <cfRule type="expression" dxfId="5128" priority="2158" stopIfTrue="1">
      <formula>$R859="A"</formula>
    </cfRule>
    <cfRule type="expression" dxfId="5127" priority="2159" stopIfTrue="1">
      <formula>$R859="C"</formula>
    </cfRule>
    <cfRule type="expression" dxfId="5126" priority="2160" stopIfTrue="1">
      <formula>$R859="W"</formula>
    </cfRule>
  </conditionalFormatting>
  <conditionalFormatting sqref="B332">
    <cfRule type="expression" dxfId="5125" priority="2155" stopIfTrue="1">
      <formula>$R867="A"</formula>
    </cfRule>
    <cfRule type="expression" dxfId="5124" priority="2156" stopIfTrue="1">
      <formula>$R867="C"</formula>
    </cfRule>
    <cfRule type="expression" dxfId="5123" priority="2157" stopIfTrue="1">
      <formula>$R867="W"</formula>
    </cfRule>
  </conditionalFormatting>
  <conditionalFormatting sqref="B336">
    <cfRule type="expression" dxfId="5122" priority="2152" stopIfTrue="1">
      <formula>$R871="A"</formula>
    </cfRule>
    <cfRule type="expression" dxfId="5121" priority="2153" stopIfTrue="1">
      <formula>$R871="C"</formula>
    </cfRule>
    <cfRule type="expression" dxfId="5120" priority="2154" stopIfTrue="1">
      <formula>$R871="W"</formula>
    </cfRule>
  </conditionalFormatting>
  <conditionalFormatting sqref="B340:B341">
    <cfRule type="expression" dxfId="5119" priority="2149" stopIfTrue="1">
      <formula>$R875="A"</formula>
    </cfRule>
    <cfRule type="expression" dxfId="5118" priority="2150" stopIfTrue="1">
      <formula>$R875="C"</formula>
    </cfRule>
    <cfRule type="expression" dxfId="5117" priority="2151" stopIfTrue="1">
      <formula>$R875="W"</formula>
    </cfRule>
  </conditionalFormatting>
  <conditionalFormatting sqref="B344">
    <cfRule type="expression" dxfId="5116" priority="2146" stopIfTrue="1">
      <formula>$R879="A"</formula>
    </cfRule>
    <cfRule type="expression" dxfId="5115" priority="2147" stopIfTrue="1">
      <formula>$R879="C"</formula>
    </cfRule>
    <cfRule type="expression" dxfId="5114" priority="2148" stopIfTrue="1">
      <formula>$R879="W"</formula>
    </cfRule>
  </conditionalFormatting>
  <conditionalFormatting sqref="B348">
    <cfRule type="expression" dxfId="5113" priority="2143" stopIfTrue="1">
      <formula>$R883="A"</formula>
    </cfRule>
    <cfRule type="expression" dxfId="5112" priority="2144" stopIfTrue="1">
      <formula>$R883="C"</formula>
    </cfRule>
    <cfRule type="expression" dxfId="5111" priority="2145" stopIfTrue="1">
      <formula>$R883="W"</formula>
    </cfRule>
  </conditionalFormatting>
  <conditionalFormatting sqref="B351">
    <cfRule type="expression" dxfId="5110" priority="2140" stopIfTrue="1">
      <formula>$R886="A"</formula>
    </cfRule>
    <cfRule type="expression" dxfId="5109" priority="2141" stopIfTrue="1">
      <formula>$R886="C"</formula>
    </cfRule>
    <cfRule type="expression" dxfId="5108" priority="2142" stopIfTrue="1">
      <formula>$R886="W"</formula>
    </cfRule>
  </conditionalFormatting>
  <conditionalFormatting sqref="B355">
    <cfRule type="expression" dxfId="5107" priority="2137" stopIfTrue="1">
      <formula>$R890="A"</formula>
    </cfRule>
    <cfRule type="expression" dxfId="5106" priority="2138" stopIfTrue="1">
      <formula>$R890="C"</formula>
    </cfRule>
    <cfRule type="expression" dxfId="5105" priority="2139" stopIfTrue="1">
      <formula>$R890="W"</formula>
    </cfRule>
  </conditionalFormatting>
  <conditionalFormatting sqref="B356">
    <cfRule type="expression" dxfId="5104" priority="2134" stopIfTrue="1">
      <formula>$R891="A"</formula>
    </cfRule>
    <cfRule type="expression" dxfId="5103" priority="2135" stopIfTrue="1">
      <formula>$R891="C"</formula>
    </cfRule>
    <cfRule type="expression" dxfId="5102" priority="2136" stopIfTrue="1">
      <formula>$R891="W"</formula>
    </cfRule>
  </conditionalFormatting>
  <conditionalFormatting sqref="B359">
    <cfRule type="expression" dxfId="5101" priority="2131" stopIfTrue="1">
      <formula>$R894="A"</formula>
    </cfRule>
    <cfRule type="expression" dxfId="5100" priority="2132" stopIfTrue="1">
      <formula>$R894="C"</formula>
    </cfRule>
    <cfRule type="expression" dxfId="5099" priority="2133" stopIfTrue="1">
      <formula>$R894="W"</formula>
    </cfRule>
  </conditionalFormatting>
  <conditionalFormatting sqref="B363">
    <cfRule type="expression" dxfId="5098" priority="2128" stopIfTrue="1">
      <formula>$R898="A"</formula>
    </cfRule>
    <cfRule type="expression" dxfId="5097" priority="2129" stopIfTrue="1">
      <formula>$R898="C"</formula>
    </cfRule>
    <cfRule type="expression" dxfId="5096" priority="2130" stopIfTrue="1">
      <formula>$R898="W"</formula>
    </cfRule>
  </conditionalFormatting>
  <conditionalFormatting sqref="B366">
    <cfRule type="expression" dxfId="5095" priority="2125" stopIfTrue="1">
      <formula>$R901="A"</formula>
    </cfRule>
    <cfRule type="expression" dxfId="5094" priority="2126" stopIfTrue="1">
      <formula>$R901="C"</formula>
    </cfRule>
    <cfRule type="expression" dxfId="5093" priority="2127" stopIfTrue="1">
      <formula>$R901="W"</formula>
    </cfRule>
  </conditionalFormatting>
  <conditionalFormatting sqref="B367:B369">
    <cfRule type="expression" dxfId="5092" priority="2122" stopIfTrue="1">
      <formula>$R902="A"</formula>
    </cfRule>
    <cfRule type="expression" dxfId="5091" priority="2123" stopIfTrue="1">
      <formula>$R902="C"</formula>
    </cfRule>
    <cfRule type="expression" dxfId="5090" priority="2124" stopIfTrue="1">
      <formula>$R902="W"</formula>
    </cfRule>
  </conditionalFormatting>
  <conditionalFormatting sqref="B376:B377">
    <cfRule type="expression" dxfId="5089" priority="2119" stopIfTrue="1">
      <formula>$R911="A"</formula>
    </cfRule>
    <cfRule type="expression" dxfId="5088" priority="2120" stopIfTrue="1">
      <formula>$R911="C"</formula>
    </cfRule>
    <cfRule type="expression" dxfId="5087" priority="2121" stopIfTrue="1">
      <formula>$R911="W"</formula>
    </cfRule>
  </conditionalFormatting>
  <conditionalFormatting sqref="B380">
    <cfRule type="expression" dxfId="5086" priority="2116" stopIfTrue="1">
      <formula>$R915="A"</formula>
    </cfRule>
    <cfRule type="expression" dxfId="5085" priority="2117" stopIfTrue="1">
      <formula>$R915="C"</formula>
    </cfRule>
    <cfRule type="expression" dxfId="5084" priority="2118" stopIfTrue="1">
      <formula>$R915="W"</formula>
    </cfRule>
  </conditionalFormatting>
  <conditionalFormatting sqref="B389:B390">
    <cfRule type="expression" dxfId="5083" priority="2113" stopIfTrue="1">
      <formula>$R924="A"</formula>
    </cfRule>
    <cfRule type="expression" dxfId="5082" priority="2114" stopIfTrue="1">
      <formula>$R924="C"</formula>
    </cfRule>
    <cfRule type="expression" dxfId="5081" priority="2115" stopIfTrue="1">
      <formula>$R924="W"</formula>
    </cfRule>
  </conditionalFormatting>
  <conditionalFormatting sqref="B395">
    <cfRule type="expression" dxfId="5080" priority="2110" stopIfTrue="1">
      <formula>$R930="A"</formula>
    </cfRule>
    <cfRule type="expression" dxfId="5079" priority="2111" stopIfTrue="1">
      <formula>$R930="C"</formula>
    </cfRule>
    <cfRule type="expression" dxfId="5078" priority="2112" stopIfTrue="1">
      <formula>$R930="W"</formula>
    </cfRule>
  </conditionalFormatting>
  <conditionalFormatting sqref="B400">
    <cfRule type="expression" dxfId="5077" priority="2107" stopIfTrue="1">
      <formula>$R935="A"</formula>
    </cfRule>
    <cfRule type="expression" dxfId="5076" priority="2108" stopIfTrue="1">
      <formula>$R935="C"</formula>
    </cfRule>
    <cfRule type="expression" dxfId="5075" priority="2109" stopIfTrue="1">
      <formula>$R935="W"</formula>
    </cfRule>
  </conditionalFormatting>
  <conditionalFormatting sqref="B402:B406">
    <cfRule type="expression" dxfId="5074" priority="2104" stopIfTrue="1">
      <formula>$R937="A"</formula>
    </cfRule>
    <cfRule type="expression" dxfId="5073" priority="2105" stopIfTrue="1">
      <formula>$R937="C"</formula>
    </cfRule>
    <cfRule type="expression" dxfId="5072" priority="2106" stopIfTrue="1">
      <formula>$R937="W"</formula>
    </cfRule>
  </conditionalFormatting>
  <conditionalFormatting sqref="B408:B412">
    <cfRule type="expression" dxfId="5071" priority="2101" stopIfTrue="1">
      <formula>$R943="A"</formula>
    </cfRule>
    <cfRule type="expression" dxfId="5070" priority="2102" stopIfTrue="1">
      <formula>$R943="C"</formula>
    </cfRule>
    <cfRule type="expression" dxfId="5069" priority="2103" stopIfTrue="1">
      <formula>$R943="W"</formula>
    </cfRule>
  </conditionalFormatting>
  <conditionalFormatting sqref="B415:B424">
    <cfRule type="expression" dxfId="5068" priority="2098" stopIfTrue="1">
      <formula>$R950="A"</formula>
    </cfRule>
    <cfRule type="expression" dxfId="5067" priority="2099" stopIfTrue="1">
      <formula>$R950="C"</formula>
    </cfRule>
    <cfRule type="expression" dxfId="5066" priority="2100" stopIfTrue="1">
      <formula>$R950="W"</formula>
    </cfRule>
  </conditionalFormatting>
  <conditionalFormatting sqref="B427:B431">
    <cfRule type="expression" dxfId="5065" priority="2095" stopIfTrue="1">
      <formula>$R962="A"</formula>
    </cfRule>
    <cfRule type="expression" dxfId="5064" priority="2096" stopIfTrue="1">
      <formula>$R962="C"</formula>
    </cfRule>
    <cfRule type="expression" dxfId="5063" priority="2097" stopIfTrue="1">
      <formula>$R962="W"</formula>
    </cfRule>
  </conditionalFormatting>
  <conditionalFormatting sqref="B433:B435">
    <cfRule type="expression" dxfId="5062" priority="2092" stopIfTrue="1">
      <formula>$R968="A"</formula>
    </cfRule>
    <cfRule type="expression" dxfId="5061" priority="2093" stopIfTrue="1">
      <formula>$R968="C"</formula>
    </cfRule>
    <cfRule type="expression" dxfId="5060" priority="2094" stopIfTrue="1">
      <formula>$R968="W"</formula>
    </cfRule>
  </conditionalFormatting>
  <conditionalFormatting sqref="B437:B439">
    <cfRule type="expression" dxfId="5059" priority="2089" stopIfTrue="1">
      <formula>$R972="A"</formula>
    </cfRule>
    <cfRule type="expression" dxfId="5058" priority="2090" stopIfTrue="1">
      <formula>$R972="C"</formula>
    </cfRule>
    <cfRule type="expression" dxfId="5057" priority="2091" stopIfTrue="1">
      <formula>$R972="W"</formula>
    </cfRule>
  </conditionalFormatting>
  <conditionalFormatting sqref="B441:B445">
    <cfRule type="expression" dxfId="5056" priority="2086" stopIfTrue="1">
      <formula>$R976="A"</formula>
    </cfRule>
    <cfRule type="expression" dxfId="5055" priority="2087" stopIfTrue="1">
      <formula>$R976="C"</formula>
    </cfRule>
    <cfRule type="expression" dxfId="5054" priority="2088" stopIfTrue="1">
      <formula>$R976="W"</formula>
    </cfRule>
  </conditionalFormatting>
  <conditionalFormatting sqref="B447">
    <cfRule type="expression" dxfId="5053" priority="2083" stopIfTrue="1">
      <formula>$R982="A"</formula>
    </cfRule>
    <cfRule type="expression" dxfId="5052" priority="2084" stopIfTrue="1">
      <formula>$R982="C"</formula>
    </cfRule>
    <cfRule type="expression" dxfId="5051" priority="2085" stopIfTrue="1">
      <formula>$R982="W"</formula>
    </cfRule>
  </conditionalFormatting>
  <conditionalFormatting sqref="B450:B455">
    <cfRule type="expression" dxfId="5050" priority="2080" stopIfTrue="1">
      <formula>$R985="A"</formula>
    </cfRule>
    <cfRule type="expression" dxfId="5049" priority="2081" stopIfTrue="1">
      <formula>$R985="C"</formula>
    </cfRule>
    <cfRule type="expression" dxfId="5048" priority="2082" stopIfTrue="1">
      <formula>$R985="W"</formula>
    </cfRule>
  </conditionalFormatting>
  <conditionalFormatting sqref="B457">
    <cfRule type="expression" dxfId="5047" priority="2077" stopIfTrue="1">
      <formula>$R992="A"</formula>
    </cfRule>
    <cfRule type="expression" dxfId="5046" priority="2078" stopIfTrue="1">
      <formula>$R992="C"</formula>
    </cfRule>
    <cfRule type="expression" dxfId="5045" priority="2079" stopIfTrue="1">
      <formula>$R992="W"</formula>
    </cfRule>
  </conditionalFormatting>
  <conditionalFormatting sqref="B459:B460">
    <cfRule type="expression" dxfId="5044" priority="2074" stopIfTrue="1">
      <formula>$R994="A"</formula>
    </cfRule>
    <cfRule type="expression" dxfId="5043" priority="2075" stopIfTrue="1">
      <formula>$R994="C"</formula>
    </cfRule>
    <cfRule type="expression" dxfId="5042" priority="2076" stopIfTrue="1">
      <formula>$R994="W"</formula>
    </cfRule>
  </conditionalFormatting>
  <conditionalFormatting sqref="B463:B465">
    <cfRule type="expression" dxfId="5041" priority="2071" stopIfTrue="1">
      <formula>$R998="A"</formula>
    </cfRule>
    <cfRule type="expression" dxfId="5040" priority="2072" stopIfTrue="1">
      <formula>$R998="C"</formula>
    </cfRule>
    <cfRule type="expression" dxfId="5039" priority="2073" stopIfTrue="1">
      <formula>$R998="W"</formula>
    </cfRule>
  </conditionalFormatting>
  <conditionalFormatting sqref="B467:B468">
    <cfRule type="expression" dxfId="5038" priority="2068" stopIfTrue="1">
      <formula>$R1002="A"</formula>
    </cfRule>
    <cfRule type="expression" dxfId="5037" priority="2069" stopIfTrue="1">
      <formula>$R1002="C"</formula>
    </cfRule>
    <cfRule type="expression" dxfId="5036" priority="2070" stopIfTrue="1">
      <formula>$R1002="W"</formula>
    </cfRule>
  </conditionalFormatting>
  <conditionalFormatting sqref="B470:B472">
    <cfRule type="expression" dxfId="5035" priority="2065" stopIfTrue="1">
      <formula>$R1005="A"</formula>
    </cfRule>
    <cfRule type="expression" dxfId="5034" priority="2066" stopIfTrue="1">
      <formula>$R1005="C"</formula>
    </cfRule>
    <cfRule type="expression" dxfId="5033" priority="2067" stopIfTrue="1">
      <formula>$R1005="W"</formula>
    </cfRule>
  </conditionalFormatting>
  <conditionalFormatting sqref="B474">
    <cfRule type="expression" dxfId="5032" priority="2062" stopIfTrue="1">
      <formula>$R1009="A"</formula>
    </cfRule>
    <cfRule type="expression" dxfId="5031" priority="2063" stopIfTrue="1">
      <formula>$R1009="C"</formula>
    </cfRule>
    <cfRule type="expression" dxfId="5030" priority="2064" stopIfTrue="1">
      <formula>$R1009="W"</formula>
    </cfRule>
  </conditionalFormatting>
  <conditionalFormatting sqref="B476">
    <cfRule type="expression" dxfId="5029" priority="2059" stopIfTrue="1">
      <formula>$R1011="A"</formula>
    </cfRule>
    <cfRule type="expression" dxfId="5028" priority="2060" stopIfTrue="1">
      <formula>$R1011="C"</formula>
    </cfRule>
    <cfRule type="expression" dxfId="5027" priority="2061" stopIfTrue="1">
      <formula>$R1011="W"</formula>
    </cfRule>
  </conditionalFormatting>
  <conditionalFormatting sqref="B478">
    <cfRule type="expression" dxfId="5026" priority="2056" stopIfTrue="1">
      <formula>$R1013="A"</formula>
    </cfRule>
    <cfRule type="expression" dxfId="5025" priority="2057" stopIfTrue="1">
      <formula>$R1013="C"</formula>
    </cfRule>
    <cfRule type="expression" dxfId="5024" priority="2058" stopIfTrue="1">
      <formula>$R1013="W"</formula>
    </cfRule>
  </conditionalFormatting>
  <conditionalFormatting sqref="B480">
    <cfRule type="expression" dxfId="5023" priority="2053" stopIfTrue="1">
      <formula>$R1015="A"</formula>
    </cfRule>
    <cfRule type="expression" dxfId="5022" priority="2054" stopIfTrue="1">
      <formula>$R1015="C"</formula>
    </cfRule>
    <cfRule type="expression" dxfId="5021" priority="2055" stopIfTrue="1">
      <formula>$R1015="W"</formula>
    </cfRule>
  </conditionalFormatting>
  <conditionalFormatting sqref="B482">
    <cfRule type="expression" dxfId="5020" priority="2050" stopIfTrue="1">
      <formula>$R1017="A"</formula>
    </cfRule>
    <cfRule type="expression" dxfId="5019" priority="2051" stopIfTrue="1">
      <formula>$R1017="C"</formula>
    </cfRule>
    <cfRule type="expression" dxfId="5018" priority="2052" stopIfTrue="1">
      <formula>$R1017="W"</formula>
    </cfRule>
  </conditionalFormatting>
  <conditionalFormatting sqref="B484">
    <cfRule type="expression" dxfId="5017" priority="2047" stopIfTrue="1">
      <formula>$R1019="A"</formula>
    </cfRule>
    <cfRule type="expression" dxfId="5016" priority="2048" stopIfTrue="1">
      <formula>$R1019="C"</formula>
    </cfRule>
    <cfRule type="expression" dxfId="5015" priority="2049" stopIfTrue="1">
      <formula>$R1019="W"</formula>
    </cfRule>
  </conditionalFormatting>
  <conditionalFormatting sqref="B486:B495">
    <cfRule type="expression" dxfId="5014" priority="2044" stopIfTrue="1">
      <formula>$R1021="A"</formula>
    </cfRule>
    <cfRule type="expression" dxfId="5013" priority="2045" stopIfTrue="1">
      <formula>$R1021="C"</formula>
    </cfRule>
    <cfRule type="expression" dxfId="5012" priority="2046" stopIfTrue="1">
      <formula>$R1021="W"</formula>
    </cfRule>
  </conditionalFormatting>
  <conditionalFormatting sqref="B504">
    <cfRule type="expression" dxfId="5011" priority="2041" stopIfTrue="1">
      <formula>$R1039="A"</formula>
    </cfRule>
    <cfRule type="expression" dxfId="5010" priority="2042" stopIfTrue="1">
      <formula>$R1039="C"</formula>
    </cfRule>
    <cfRule type="expression" dxfId="5009" priority="2043" stopIfTrue="1">
      <formula>$R1039="W"</formula>
    </cfRule>
  </conditionalFormatting>
  <conditionalFormatting sqref="B507:B508">
    <cfRule type="expression" dxfId="5008" priority="2038" stopIfTrue="1">
      <formula>$R1042="A"</formula>
    </cfRule>
    <cfRule type="expression" dxfId="5007" priority="2039" stopIfTrue="1">
      <formula>$R1042="C"</formula>
    </cfRule>
    <cfRule type="expression" dxfId="5006" priority="2040" stopIfTrue="1">
      <formula>$R1042="W"</formula>
    </cfRule>
  </conditionalFormatting>
  <conditionalFormatting sqref="B517:B519">
    <cfRule type="expression" dxfId="5005" priority="2035" stopIfTrue="1">
      <formula>$R1052="A"</formula>
    </cfRule>
    <cfRule type="expression" dxfId="5004" priority="2036" stopIfTrue="1">
      <formula>$R1052="C"</formula>
    </cfRule>
    <cfRule type="expression" dxfId="5003" priority="2037" stopIfTrue="1">
      <formula>$R1052="W"</formula>
    </cfRule>
  </conditionalFormatting>
  <conditionalFormatting sqref="B522">
    <cfRule type="expression" dxfId="5002" priority="2032" stopIfTrue="1">
      <formula>$R1057="A"</formula>
    </cfRule>
    <cfRule type="expression" dxfId="5001" priority="2033" stopIfTrue="1">
      <formula>$R1057="C"</formula>
    </cfRule>
    <cfRule type="expression" dxfId="5000" priority="2034" stopIfTrue="1">
      <formula>$R1057="W"</formula>
    </cfRule>
  </conditionalFormatting>
  <conditionalFormatting sqref="B524">
    <cfRule type="expression" dxfId="4999" priority="2029" stopIfTrue="1">
      <formula>$R1059="A"</formula>
    </cfRule>
    <cfRule type="expression" dxfId="4998" priority="2030" stopIfTrue="1">
      <formula>$R1059="C"</formula>
    </cfRule>
    <cfRule type="expression" dxfId="4997" priority="2031" stopIfTrue="1">
      <formula>$R1059="W"</formula>
    </cfRule>
  </conditionalFormatting>
  <conditionalFormatting sqref="B528:B529">
    <cfRule type="expression" dxfId="4996" priority="2026" stopIfTrue="1">
      <formula>$R1063="A"</formula>
    </cfRule>
    <cfRule type="expression" dxfId="4995" priority="2027" stopIfTrue="1">
      <formula>$R1063="C"</formula>
    </cfRule>
    <cfRule type="expression" dxfId="4994" priority="2028" stopIfTrue="1">
      <formula>$R1063="W"</formula>
    </cfRule>
  </conditionalFormatting>
  <conditionalFormatting sqref="B531:B533">
    <cfRule type="expression" dxfId="4993" priority="2023" stopIfTrue="1">
      <formula>$R1066="A"</formula>
    </cfRule>
    <cfRule type="expression" dxfId="4992" priority="2024" stopIfTrue="1">
      <formula>$R1066="C"</formula>
    </cfRule>
    <cfRule type="expression" dxfId="4991" priority="2025" stopIfTrue="1">
      <formula>$R1066="W"</formula>
    </cfRule>
  </conditionalFormatting>
  <conditionalFormatting sqref="B535">
    <cfRule type="expression" dxfId="4990" priority="2020" stopIfTrue="1">
      <formula>$R1070="A"</formula>
    </cfRule>
    <cfRule type="expression" dxfId="4989" priority="2021" stopIfTrue="1">
      <formula>$R1070="C"</formula>
    </cfRule>
    <cfRule type="expression" dxfId="4988" priority="2022" stopIfTrue="1">
      <formula>$R1070="W"</formula>
    </cfRule>
  </conditionalFormatting>
  <conditionalFormatting sqref="B545">
    <cfRule type="expression" dxfId="4987" priority="2017" stopIfTrue="1">
      <formula>$R1080="A"</formula>
    </cfRule>
    <cfRule type="expression" dxfId="4986" priority="2018" stopIfTrue="1">
      <formula>$R1080="C"</formula>
    </cfRule>
    <cfRule type="expression" dxfId="4985" priority="2019" stopIfTrue="1">
      <formula>$R1080="W"</formula>
    </cfRule>
  </conditionalFormatting>
  <conditionalFormatting sqref="B550">
    <cfRule type="expression" dxfId="4984" priority="2014" stopIfTrue="1">
      <formula>$R1085="A"</formula>
    </cfRule>
    <cfRule type="expression" dxfId="4983" priority="2015" stopIfTrue="1">
      <formula>$R1085="C"</formula>
    </cfRule>
    <cfRule type="expression" dxfId="4982" priority="2016" stopIfTrue="1">
      <formula>$R1085="W"</formula>
    </cfRule>
  </conditionalFormatting>
  <conditionalFormatting sqref="B554">
    <cfRule type="expression" dxfId="4981" priority="2011" stopIfTrue="1">
      <formula>$R1089="A"</formula>
    </cfRule>
    <cfRule type="expression" dxfId="4980" priority="2012" stopIfTrue="1">
      <formula>$R1089="C"</formula>
    </cfRule>
    <cfRule type="expression" dxfId="4979" priority="2013" stopIfTrue="1">
      <formula>$R1089="W"</formula>
    </cfRule>
  </conditionalFormatting>
  <conditionalFormatting sqref="B556">
    <cfRule type="expression" dxfId="4978" priority="2008" stopIfTrue="1">
      <formula>$R1091="A"</formula>
    </cfRule>
    <cfRule type="expression" dxfId="4977" priority="2009" stopIfTrue="1">
      <formula>$R1091="C"</formula>
    </cfRule>
    <cfRule type="expression" dxfId="4976" priority="2010" stopIfTrue="1">
      <formula>$R1091="W"</formula>
    </cfRule>
  </conditionalFormatting>
  <conditionalFormatting sqref="B558:B561">
    <cfRule type="expression" dxfId="4975" priority="2005" stopIfTrue="1">
      <formula>$R1093="A"</formula>
    </cfRule>
    <cfRule type="expression" dxfId="4974" priority="2006" stopIfTrue="1">
      <formula>$R1093="C"</formula>
    </cfRule>
    <cfRule type="expression" dxfId="4973" priority="2007" stopIfTrue="1">
      <formula>$R1093="W"</formula>
    </cfRule>
  </conditionalFormatting>
  <conditionalFormatting sqref="B564:B566">
    <cfRule type="expression" dxfId="4972" priority="2002" stopIfTrue="1">
      <formula>$R1099="A"</formula>
    </cfRule>
    <cfRule type="expression" dxfId="4971" priority="2003" stopIfTrue="1">
      <formula>$R1099="C"</formula>
    </cfRule>
    <cfRule type="expression" dxfId="4970" priority="2004" stopIfTrue="1">
      <formula>$R1099="W"</formula>
    </cfRule>
  </conditionalFormatting>
  <conditionalFormatting sqref="B568:B572">
    <cfRule type="expression" dxfId="4969" priority="1999" stopIfTrue="1">
      <formula>$R1103="A"</formula>
    </cfRule>
    <cfRule type="expression" dxfId="4968" priority="2000" stopIfTrue="1">
      <formula>$R1103="C"</formula>
    </cfRule>
    <cfRule type="expression" dxfId="4967" priority="2001" stopIfTrue="1">
      <formula>$R1103="W"</formula>
    </cfRule>
  </conditionalFormatting>
  <conditionalFormatting sqref="B574">
    <cfRule type="expression" dxfId="4966" priority="1996" stopIfTrue="1">
      <formula>$R1109="A"</formula>
    </cfRule>
    <cfRule type="expression" dxfId="4965" priority="1997" stopIfTrue="1">
      <formula>$R1109="C"</formula>
    </cfRule>
    <cfRule type="expression" dxfId="4964" priority="1998" stopIfTrue="1">
      <formula>$R1109="W"</formula>
    </cfRule>
  </conditionalFormatting>
  <conditionalFormatting sqref="B577">
    <cfRule type="expression" dxfId="4963" priority="1993" stopIfTrue="1">
      <formula>$R1112="A"</formula>
    </cfRule>
    <cfRule type="expression" dxfId="4962" priority="1994" stopIfTrue="1">
      <formula>$R1112="C"</formula>
    </cfRule>
    <cfRule type="expression" dxfId="4961" priority="1995" stopIfTrue="1">
      <formula>$R1112="W"</formula>
    </cfRule>
  </conditionalFormatting>
  <conditionalFormatting sqref="B581:B583">
    <cfRule type="expression" dxfId="4960" priority="1990" stopIfTrue="1">
      <formula>$R1116="A"</formula>
    </cfRule>
    <cfRule type="expression" dxfId="4959" priority="1991" stopIfTrue="1">
      <formula>$R1116="C"</formula>
    </cfRule>
    <cfRule type="expression" dxfId="4958" priority="1992" stopIfTrue="1">
      <formula>$R1116="W"</formula>
    </cfRule>
  </conditionalFormatting>
  <conditionalFormatting sqref="B586:B589">
    <cfRule type="expression" dxfId="4957" priority="1987" stopIfTrue="1">
      <formula>$R1121="A"</formula>
    </cfRule>
    <cfRule type="expression" dxfId="4956" priority="1988" stopIfTrue="1">
      <formula>$R1121="C"</formula>
    </cfRule>
    <cfRule type="expression" dxfId="4955" priority="1989" stopIfTrue="1">
      <formula>$R1121="W"</formula>
    </cfRule>
  </conditionalFormatting>
  <conditionalFormatting sqref="B591">
    <cfRule type="expression" dxfId="4954" priority="1984" stopIfTrue="1">
      <formula>$R1126="A"</formula>
    </cfRule>
    <cfRule type="expression" dxfId="4953" priority="1985" stopIfTrue="1">
      <formula>$R1126="C"</formula>
    </cfRule>
    <cfRule type="expression" dxfId="4952" priority="1986" stopIfTrue="1">
      <formula>$R1126="W"</formula>
    </cfRule>
  </conditionalFormatting>
  <conditionalFormatting sqref="B595">
    <cfRule type="expression" dxfId="4951" priority="1981" stopIfTrue="1">
      <formula>$R1130="A"</formula>
    </cfRule>
    <cfRule type="expression" dxfId="4950" priority="1982" stopIfTrue="1">
      <formula>$R1130="C"</formula>
    </cfRule>
    <cfRule type="expression" dxfId="4949" priority="1983" stopIfTrue="1">
      <formula>$R1130="W"</formula>
    </cfRule>
  </conditionalFormatting>
  <conditionalFormatting sqref="B597">
    <cfRule type="expression" dxfId="4948" priority="1978" stopIfTrue="1">
      <formula>$R1132="A"</formula>
    </cfRule>
    <cfRule type="expression" dxfId="4947" priority="1979" stopIfTrue="1">
      <formula>$R1132="C"</formula>
    </cfRule>
    <cfRule type="expression" dxfId="4946" priority="1980" stopIfTrue="1">
      <formula>$R1132="W"</formula>
    </cfRule>
  </conditionalFormatting>
  <conditionalFormatting sqref="B599">
    <cfRule type="expression" dxfId="4945" priority="1975" stopIfTrue="1">
      <formula>$R1134="A"</formula>
    </cfRule>
    <cfRule type="expression" dxfId="4944" priority="1976" stopIfTrue="1">
      <formula>$R1134="C"</formula>
    </cfRule>
    <cfRule type="expression" dxfId="4943" priority="1977" stopIfTrue="1">
      <formula>$R1134="W"</formula>
    </cfRule>
  </conditionalFormatting>
  <conditionalFormatting sqref="B603">
    <cfRule type="expression" dxfId="4942" priority="1972" stopIfTrue="1">
      <formula>$R1138="A"</formula>
    </cfRule>
    <cfRule type="expression" dxfId="4941" priority="1973" stopIfTrue="1">
      <formula>$R1138="C"</formula>
    </cfRule>
    <cfRule type="expression" dxfId="4940" priority="1974" stopIfTrue="1">
      <formula>$R1138="W"</formula>
    </cfRule>
  </conditionalFormatting>
  <conditionalFormatting sqref="B210:B216">
    <cfRule type="expression" dxfId="4939" priority="1969" stopIfTrue="1">
      <formula>$R745="A"</formula>
    </cfRule>
    <cfRule type="expression" dxfId="4938" priority="1970" stopIfTrue="1">
      <formula>$R745="C"</formula>
    </cfRule>
    <cfRule type="expression" dxfId="4937" priority="1971" stopIfTrue="1">
      <formula>$R745="W"</formula>
    </cfRule>
  </conditionalFormatting>
  <conditionalFormatting sqref="B522">
    <cfRule type="expression" dxfId="4936" priority="1966" stopIfTrue="1">
      <formula>$R1057="A"</formula>
    </cfRule>
    <cfRule type="expression" dxfId="4935" priority="1967" stopIfTrue="1">
      <formula>$R1057="C"</formula>
    </cfRule>
    <cfRule type="expression" dxfId="4934" priority="1968" stopIfTrue="1">
      <formula>$R1057="W"</formula>
    </cfRule>
  </conditionalFormatting>
  <conditionalFormatting sqref="B274:B276">
    <cfRule type="expression" dxfId="4933" priority="1963" stopIfTrue="1">
      <formula>$R801="A"</formula>
    </cfRule>
    <cfRule type="expression" dxfId="4932" priority="1964" stopIfTrue="1">
      <formula>$R801="C"</formula>
    </cfRule>
    <cfRule type="expression" dxfId="4931" priority="1965" stopIfTrue="1">
      <formula>$R801="W"</formula>
    </cfRule>
  </conditionalFormatting>
  <conditionalFormatting sqref="B274:B276">
    <cfRule type="expression" dxfId="4930" priority="1960" stopIfTrue="1">
      <formula>$R801="A"</formula>
    </cfRule>
    <cfRule type="expression" dxfId="4929" priority="1961" stopIfTrue="1">
      <formula>$R801="C"</formula>
    </cfRule>
    <cfRule type="expression" dxfId="4928" priority="1962" stopIfTrue="1">
      <formula>$R801="W"</formula>
    </cfRule>
  </conditionalFormatting>
  <conditionalFormatting sqref="B274:B276">
    <cfRule type="expression" dxfId="4927" priority="1957" stopIfTrue="1">
      <formula>$R809="A"</formula>
    </cfRule>
    <cfRule type="expression" dxfId="4926" priority="1958" stopIfTrue="1">
      <formula>$R809="C"</formula>
    </cfRule>
    <cfRule type="expression" dxfId="4925" priority="1959" stopIfTrue="1">
      <formula>$R809="W"</formula>
    </cfRule>
  </conditionalFormatting>
  <conditionalFormatting sqref="B153">
    <cfRule type="expression" dxfId="4924" priority="1954" stopIfTrue="1">
      <formula>$R688="A"</formula>
    </cfRule>
    <cfRule type="expression" dxfId="4923" priority="1955" stopIfTrue="1">
      <formula>$R688="C"</formula>
    </cfRule>
    <cfRule type="expression" dxfId="4922" priority="1956" stopIfTrue="1">
      <formula>$R688="W"</formula>
    </cfRule>
  </conditionalFormatting>
  <conditionalFormatting sqref="B459:B460">
    <cfRule type="expression" dxfId="4921" priority="1951" stopIfTrue="1">
      <formula>$R988="A"</formula>
    </cfRule>
    <cfRule type="expression" dxfId="4920" priority="1952" stopIfTrue="1">
      <formula>$R988="C"</formula>
    </cfRule>
    <cfRule type="expression" dxfId="4919" priority="1953" stopIfTrue="1">
      <formula>$R988="W"</formula>
    </cfRule>
  </conditionalFormatting>
  <conditionalFormatting sqref="B67">
    <cfRule type="expression" dxfId="4918" priority="1948" stopIfTrue="1">
      <formula>$R588="A"</formula>
    </cfRule>
    <cfRule type="expression" dxfId="4917" priority="1949" stopIfTrue="1">
      <formula>$R588="C"</formula>
    </cfRule>
    <cfRule type="expression" dxfId="4916" priority="1950" stopIfTrue="1">
      <formula>$R588="W"</formula>
    </cfRule>
  </conditionalFormatting>
  <conditionalFormatting sqref="B67">
    <cfRule type="expression" dxfId="4915" priority="1945" stopIfTrue="1">
      <formula>$R602="A"</formula>
    </cfRule>
    <cfRule type="expression" dxfId="4914" priority="1946" stopIfTrue="1">
      <formula>$R602="C"</formula>
    </cfRule>
    <cfRule type="expression" dxfId="4913" priority="1947" stopIfTrue="1">
      <formula>$R602="W"</formula>
    </cfRule>
  </conditionalFormatting>
  <conditionalFormatting sqref="B240">
    <cfRule type="expression" dxfId="4912" priority="1942" stopIfTrue="1">
      <formula>$R761="A"</formula>
    </cfRule>
    <cfRule type="expression" dxfId="4911" priority="1943" stopIfTrue="1">
      <formula>$R761="C"</formula>
    </cfRule>
    <cfRule type="expression" dxfId="4910" priority="1944" stopIfTrue="1">
      <formula>$R761="W"</formula>
    </cfRule>
  </conditionalFormatting>
  <conditionalFormatting sqref="B240">
    <cfRule type="expression" dxfId="4909" priority="1939" stopIfTrue="1">
      <formula>$R760="A"</formula>
    </cfRule>
    <cfRule type="expression" dxfId="4908" priority="1940" stopIfTrue="1">
      <formula>$R760="C"</formula>
    </cfRule>
    <cfRule type="expression" dxfId="4907" priority="1941" stopIfTrue="1">
      <formula>$R760="W"</formula>
    </cfRule>
  </conditionalFormatting>
  <conditionalFormatting sqref="B240">
    <cfRule type="expression" dxfId="4906" priority="1936" stopIfTrue="1">
      <formula>$R759="A"</formula>
    </cfRule>
    <cfRule type="expression" dxfId="4905" priority="1937" stopIfTrue="1">
      <formula>$R759="C"</formula>
    </cfRule>
    <cfRule type="expression" dxfId="4904" priority="1938" stopIfTrue="1">
      <formula>$R759="W"</formula>
    </cfRule>
  </conditionalFormatting>
  <conditionalFormatting sqref="B240">
    <cfRule type="expression" dxfId="4903" priority="1933" stopIfTrue="1">
      <formula>$R762="A"</formula>
    </cfRule>
    <cfRule type="expression" dxfId="4902" priority="1934" stopIfTrue="1">
      <formula>$R762="C"</formula>
    </cfRule>
    <cfRule type="expression" dxfId="4901" priority="1935" stopIfTrue="1">
      <formula>$R762="W"</formula>
    </cfRule>
  </conditionalFormatting>
  <conditionalFormatting sqref="B240">
    <cfRule type="expression" dxfId="4900" priority="1930" stopIfTrue="1">
      <formula>$R775="A"</formula>
    </cfRule>
    <cfRule type="expression" dxfId="4899" priority="1931" stopIfTrue="1">
      <formula>$R775="C"</formula>
    </cfRule>
    <cfRule type="expression" dxfId="4898" priority="1932" stopIfTrue="1">
      <formula>$R775="W"</formula>
    </cfRule>
  </conditionalFormatting>
  <conditionalFormatting sqref="E123">
    <cfRule type="expression" dxfId="4897" priority="1927" stopIfTrue="1">
      <formula>$R658="A"</formula>
    </cfRule>
    <cfRule type="expression" dxfId="4896" priority="1928" stopIfTrue="1">
      <formula>$R658="C"</formula>
    </cfRule>
    <cfRule type="expression" dxfId="4895" priority="1929" stopIfTrue="1">
      <formula>$R658="W"</formula>
    </cfRule>
  </conditionalFormatting>
  <conditionalFormatting sqref="E125:E126">
    <cfRule type="expression" dxfId="4894" priority="1924" stopIfTrue="1">
      <formula>$R660="A"</formula>
    </cfRule>
    <cfRule type="expression" dxfId="4893" priority="1925" stopIfTrue="1">
      <formula>$R660="C"</formula>
    </cfRule>
    <cfRule type="expression" dxfId="4892" priority="1926" stopIfTrue="1">
      <formula>$R660="W"</formula>
    </cfRule>
  </conditionalFormatting>
  <conditionalFormatting sqref="E131">
    <cfRule type="expression" dxfId="4891" priority="1921" stopIfTrue="1">
      <formula>$R666="A"</formula>
    </cfRule>
    <cfRule type="expression" dxfId="4890" priority="1922" stopIfTrue="1">
      <formula>$R666="C"</formula>
    </cfRule>
    <cfRule type="expression" dxfId="4889" priority="1923" stopIfTrue="1">
      <formula>$R666="W"</formula>
    </cfRule>
  </conditionalFormatting>
  <conditionalFormatting sqref="E137">
    <cfRule type="expression" dxfId="4888" priority="1918" stopIfTrue="1">
      <formula>$R672="A"</formula>
    </cfRule>
    <cfRule type="expression" dxfId="4887" priority="1919" stopIfTrue="1">
      <formula>$R672="C"</formula>
    </cfRule>
    <cfRule type="expression" dxfId="4886" priority="1920" stopIfTrue="1">
      <formula>$R672="W"</formula>
    </cfRule>
  </conditionalFormatting>
  <conditionalFormatting sqref="E144:E145">
    <cfRule type="expression" dxfId="4885" priority="1915" stopIfTrue="1">
      <formula>$R679="A"</formula>
    </cfRule>
    <cfRule type="expression" dxfId="4884" priority="1916" stopIfTrue="1">
      <formula>$R679="C"</formula>
    </cfRule>
    <cfRule type="expression" dxfId="4883" priority="1917" stopIfTrue="1">
      <formula>$R679="W"</formula>
    </cfRule>
  </conditionalFormatting>
  <conditionalFormatting sqref="E156">
    <cfRule type="expression" dxfId="4882" priority="1912" stopIfTrue="1">
      <formula>$R691="A"</formula>
    </cfRule>
    <cfRule type="expression" dxfId="4881" priority="1913" stopIfTrue="1">
      <formula>$R691="C"</formula>
    </cfRule>
    <cfRule type="expression" dxfId="4880" priority="1914" stopIfTrue="1">
      <formula>$R691="W"</formula>
    </cfRule>
  </conditionalFormatting>
  <conditionalFormatting sqref="E594">
    <cfRule type="expression" dxfId="4879" priority="1909" stopIfTrue="1">
      <formula>$R1129="A"</formula>
    </cfRule>
    <cfRule type="expression" dxfId="4878" priority="1910" stopIfTrue="1">
      <formula>$R1129="C"</formula>
    </cfRule>
    <cfRule type="expression" dxfId="4877" priority="1911" stopIfTrue="1">
      <formula>$R1129="W"</formula>
    </cfRule>
  </conditionalFormatting>
  <conditionalFormatting sqref="E600">
    <cfRule type="expression" dxfId="4876" priority="1906" stopIfTrue="1">
      <formula>$R1135="A"</formula>
    </cfRule>
    <cfRule type="expression" dxfId="4875" priority="1907" stopIfTrue="1">
      <formula>$R1135="C"</formula>
    </cfRule>
    <cfRule type="expression" dxfId="4874" priority="1908" stopIfTrue="1">
      <formula>$R1135="W"</formula>
    </cfRule>
  </conditionalFormatting>
  <conditionalFormatting sqref="E602">
    <cfRule type="expression" dxfId="4873" priority="1903" stopIfTrue="1">
      <formula>$R1137="A"</formula>
    </cfRule>
    <cfRule type="expression" dxfId="4872" priority="1904" stopIfTrue="1">
      <formula>$R1137="C"</formula>
    </cfRule>
    <cfRule type="expression" dxfId="4871" priority="1905" stopIfTrue="1">
      <formula>$R1137="W"</formula>
    </cfRule>
  </conditionalFormatting>
  <conditionalFormatting sqref="E604">
    <cfRule type="expression" dxfId="4870" priority="1900" stopIfTrue="1">
      <formula>$R1139="A"</formula>
    </cfRule>
    <cfRule type="expression" dxfId="4869" priority="1901" stopIfTrue="1">
      <formula>$R1139="C"</formula>
    </cfRule>
    <cfRule type="expression" dxfId="4868" priority="1902" stopIfTrue="1">
      <formula>$R1139="W"</formula>
    </cfRule>
  </conditionalFormatting>
  <conditionalFormatting sqref="D173">
    <cfRule type="expression" dxfId="4867" priority="1897" stopIfTrue="1">
      <formula>$R708="A"</formula>
    </cfRule>
    <cfRule type="expression" dxfId="4866" priority="1898" stopIfTrue="1">
      <formula>$R708="C"</formula>
    </cfRule>
    <cfRule type="expression" dxfId="4865" priority="1899" stopIfTrue="1">
      <formula>$R708="W"</formula>
    </cfRule>
  </conditionalFormatting>
  <conditionalFormatting sqref="D177">
    <cfRule type="expression" dxfId="4864" priority="1894" stopIfTrue="1">
      <formula>$R712="A"</formula>
    </cfRule>
    <cfRule type="expression" dxfId="4863" priority="1895" stopIfTrue="1">
      <formula>$R712="C"</formula>
    </cfRule>
    <cfRule type="expression" dxfId="4862" priority="1896" stopIfTrue="1">
      <formula>$R712="W"</formula>
    </cfRule>
  </conditionalFormatting>
  <conditionalFormatting sqref="D233">
    <cfRule type="expression" dxfId="4861" priority="1891" stopIfTrue="1">
      <formula>$R768="A"</formula>
    </cfRule>
    <cfRule type="expression" dxfId="4860" priority="1892" stopIfTrue="1">
      <formula>$R768="C"</formula>
    </cfRule>
    <cfRule type="expression" dxfId="4859" priority="1893" stopIfTrue="1">
      <formula>$R768="W"</formula>
    </cfRule>
  </conditionalFormatting>
  <conditionalFormatting sqref="D316">
    <cfRule type="expression" dxfId="4858" priority="1888" stopIfTrue="1">
      <formula>$R851="A"</formula>
    </cfRule>
    <cfRule type="expression" dxfId="4857" priority="1889" stopIfTrue="1">
      <formula>$R851="C"</formula>
    </cfRule>
    <cfRule type="expression" dxfId="4856" priority="1890" stopIfTrue="1">
      <formula>$R851="W"</formula>
    </cfRule>
  </conditionalFormatting>
  <conditionalFormatting sqref="D322:D323">
    <cfRule type="expression" dxfId="4855" priority="1885" stopIfTrue="1">
      <formula>$R857="A"</formula>
    </cfRule>
    <cfRule type="expression" dxfId="4854" priority="1886" stopIfTrue="1">
      <formula>$R857="C"</formula>
    </cfRule>
    <cfRule type="expression" dxfId="4853" priority="1887" stopIfTrue="1">
      <formula>$R857="W"</formula>
    </cfRule>
  </conditionalFormatting>
  <conditionalFormatting sqref="D333">
    <cfRule type="expression" dxfId="4852" priority="1882" stopIfTrue="1">
      <formula>$R868="A"</formula>
    </cfRule>
    <cfRule type="expression" dxfId="4851" priority="1883" stopIfTrue="1">
      <formula>$R868="C"</formula>
    </cfRule>
    <cfRule type="expression" dxfId="4850" priority="1884" stopIfTrue="1">
      <formula>$R868="W"</formula>
    </cfRule>
  </conditionalFormatting>
  <conditionalFormatting sqref="D335">
    <cfRule type="expression" dxfId="4849" priority="1879" stopIfTrue="1">
      <formula>$R870="A"</formula>
    </cfRule>
    <cfRule type="expression" dxfId="4848" priority="1880" stopIfTrue="1">
      <formula>$R870="C"</formula>
    </cfRule>
    <cfRule type="expression" dxfId="4847" priority="1881" stopIfTrue="1">
      <formula>$R870="W"</formula>
    </cfRule>
  </conditionalFormatting>
  <conditionalFormatting sqref="D337">
    <cfRule type="expression" dxfId="4846" priority="1876" stopIfTrue="1">
      <formula>$R872="A"</formula>
    </cfRule>
    <cfRule type="expression" dxfId="4845" priority="1877" stopIfTrue="1">
      <formula>$R872="C"</formula>
    </cfRule>
    <cfRule type="expression" dxfId="4844" priority="1878" stopIfTrue="1">
      <formula>$R872="W"</formula>
    </cfRule>
  </conditionalFormatting>
  <conditionalFormatting sqref="D342:D343">
    <cfRule type="expression" dxfId="4843" priority="1873" stopIfTrue="1">
      <formula>$R877="A"</formula>
    </cfRule>
    <cfRule type="expression" dxfId="4842" priority="1874" stopIfTrue="1">
      <formula>$R877="C"</formula>
    </cfRule>
    <cfRule type="expression" dxfId="4841" priority="1875" stopIfTrue="1">
      <formula>$R877="W"</formula>
    </cfRule>
  </conditionalFormatting>
  <conditionalFormatting sqref="D346:D347">
    <cfRule type="expression" dxfId="4840" priority="1870" stopIfTrue="1">
      <formula>$R881="A"</formula>
    </cfRule>
    <cfRule type="expression" dxfId="4839" priority="1871" stopIfTrue="1">
      <formula>$R881="C"</formula>
    </cfRule>
    <cfRule type="expression" dxfId="4838" priority="1872" stopIfTrue="1">
      <formula>$R881="W"</formula>
    </cfRule>
  </conditionalFormatting>
  <conditionalFormatting sqref="D349">
    <cfRule type="expression" dxfId="4837" priority="1867" stopIfTrue="1">
      <formula>$R884="A"</formula>
    </cfRule>
    <cfRule type="expression" dxfId="4836" priority="1868" stopIfTrue="1">
      <formula>$R884="C"</formula>
    </cfRule>
    <cfRule type="expression" dxfId="4835" priority="1869" stopIfTrue="1">
      <formula>$R884="W"</formula>
    </cfRule>
  </conditionalFormatting>
  <conditionalFormatting sqref="D352:D354">
    <cfRule type="expression" dxfId="4834" priority="1864" stopIfTrue="1">
      <formula>$R887="A"</formula>
    </cfRule>
    <cfRule type="expression" dxfId="4833" priority="1865" stopIfTrue="1">
      <formula>$R887="C"</formula>
    </cfRule>
    <cfRule type="expression" dxfId="4832" priority="1866" stopIfTrue="1">
      <formula>$R887="W"</formula>
    </cfRule>
  </conditionalFormatting>
  <conditionalFormatting sqref="D357:D358">
    <cfRule type="expression" dxfId="4831" priority="1861" stopIfTrue="1">
      <formula>$R892="A"</formula>
    </cfRule>
    <cfRule type="expression" dxfId="4830" priority="1862" stopIfTrue="1">
      <formula>$R892="C"</formula>
    </cfRule>
    <cfRule type="expression" dxfId="4829" priority="1863" stopIfTrue="1">
      <formula>$R892="W"</formula>
    </cfRule>
  </conditionalFormatting>
  <conditionalFormatting sqref="D370">
    <cfRule type="expression" dxfId="4828" priority="1858" stopIfTrue="1">
      <formula>$R905="A"</formula>
    </cfRule>
    <cfRule type="expression" dxfId="4827" priority="1859" stopIfTrue="1">
      <formula>$R905="C"</formula>
    </cfRule>
    <cfRule type="expression" dxfId="4826" priority="1860" stopIfTrue="1">
      <formula>$R905="W"</formula>
    </cfRule>
  </conditionalFormatting>
  <conditionalFormatting sqref="D374">
    <cfRule type="expression" dxfId="4825" priority="1855" stopIfTrue="1">
      <formula>$R909="A"</formula>
    </cfRule>
    <cfRule type="expression" dxfId="4824" priority="1856" stopIfTrue="1">
      <formula>$R909="C"</formula>
    </cfRule>
    <cfRule type="expression" dxfId="4823" priority="1857" stopIfTrue="1">
      <formula>$R909="W"</formula>
    </cfRule>
  </conditionalFormatting>
  <conditionalFormatting sqref="D382:D385">
    <cfRule type="expression" dxfId="4822" priority="1852" stopIfTrue="1">
      <formula>$R917="A"</formula>
    </cfRule>
    <cfRule type="expression" dxfId="4821" priority="1853" stopIfTrue="1">
      <formula>$R917="C"</formula>
    </cfRule>
    <cfRule type="expression" dxfId="4820" priority="1854" stopIfTrue="1">
      <formula>$R917="W"</formula>
    </cfRule>
  </conditionalFormatting>
  <conditionalFormatting sqref="D426">
    <cfRule type="expression" dxfId="4819" priority="1849" stopIfTrue="1">
      <formula>$R961="A"</formula>
    </cfRule>
    <cfRule type="expression" dxfId="4818" priority="1850" stopIfTrue="1">
      <formula>$R961="C"</formula>
    </cfRule>
    <cfRule type="expression" dxfId="4817" priority="1851" stopIfTrue="1">
      <formula>$R961="W"</formula>
    </cfRule>
  </conditionalFormatting>
  <conditionalFormatting sqref="D436">
    <cfRule type="expression" dxfId="4816" priority="1846" stopIfTrue="1">
      <formula>$R971="A"</formula>
    </cfRule>
    <cfRule type="expression" dxfId="4815" priority="1847" stopIfTrue="1">
      <formula>$R971="C"</formula>
    </cfRule>
    <cfRule type="expression" dxfId="4814" priority="1848" stopIfTrue="1">
      <formula>$R971="W"</formula>
    </cfRule>
  </conditionalFormatting>
  <conditionalFormatting sqref="D479">
    <cfRule type="expression" dxfId="4813" priority="1843" stopIfTrue="1">
      <formula>$R1014="A"</formula>
    </cfRule>
    <cfRule type="expression" dxfId="4812" priority="1844" stopIfTrue="1">
      <formula>$R1014="C"</formula>
    </cfRule>
    <cfRule type="expression" dxfId="4811" priority="1845" stopIfTrue="1">
      <formula>$R1014="W"</formula>
    </cfRule>
  </conditionalFormatting>
  <conditionalFormatting sqref="D481">
    <cfRule type="expression" dxfId="4810" priority="1840" stopIfTrue="1">
      <formula>$R1016="A"</formula>
    </cfRule>
    <cfRule type="expression" dxfId="4809" priority="1841" stopIfTrue="1">
      <formula>$R1016="C"</formula>
    </cfRule>
    <cfRule type="expression" dxfId="4808" priority="1842" stopIfTrue="1">
      <formula>$R1016="W"</formula>
    </cfRule>
  </conditionalFormatting>
  <conditionalFormatting sqref="D515:D516">
    <cfRule type="expression" dxfId="4807" priority="1837" stopIfTrue="1">
      <formula>$R1050="A"</formula>
    </cfRule>
    <cfRule type="expression" dxfId="4806" priority="1838" stopIfTrue="1">
      <formula>$R1050="C"</formula>
    </cfRule>
    <cfRule type="expression" dxfId="4805" priority="1839" stopIfTrue="1">
      <formula>$R1050="W"</formula>
    </cfRule>
  </conditionalFormatting>
  <conditionalFormatting sqref="D530">
    <cfRule type="expression" dxfId="4804" priority="1834" stopIfTrue="1">
      <formula>$R1065="A"</formula>
    </cfRule>
    <cfRule type="expression" dxfId="4803" priority="1835" stopIfTrue="1">
      <formula>$R1065="C"</formula>
    </cfRule>
    <cfRule type="expression" dxfId="4802" priority="1836" stopIfTrue="1">
      <formula>$R1065="W"</formula>
    </cfRule>
  </conditionalFormatting>
  <conditionalFormatting sqref="D537">
    <cfRule type="expression" dxfId="4801" priority="1831" stopIfTrue="1">
      <formula>$R1072="A"</formula>
    </cfRule>
    <cfRule type="expression" dxfId="4800" priority="1832" stopIfTrue="1">
      <formula>$R1072="C"</formula>
    </cfRule>
    <cfRule type="expression" dxfId="4799" priority="1833" stopIfTrue="1">
      <formula>$R1072="W"</formula>
    </cfRule>
  </conditionalFormatting>
  <conditionalFormatting sqref="D553">
    <cfRule type="expression" dxfId="4798" priority="1828" stopIfTrue="1">
      <formula>$R1088="A"</formula>
    </cfRule>
    <cfRule type="expression" dxfId="4797" priority="1829" stopIfTrue="1">
      <formula>$R1088="C"</formula>
    </cfRule>
    <cfRule type="expression" dxfId="4796" priority="1830" stopIfTrue="1">
      <formula>$R1088="W"</formula>
    </cfRule>
  </conditionalFormatting>
  <conditionalFormatting sqref="D579">
    <cfRule type="expression" dxfId="4795" priority="1825" stopIfTrue="1">
      <formula>$R1114="A"</formula>
    </cfRule>
    <cfRule type="expression" dxfId="4794" priority="1826" stopIfTrue="1">
      <formula>$R1114="C"</formula>
    </cfRule>
    <cfRule type="expression" dxfId="4793" priority="1827" stopIfTrue="1">
      <formula>$R1114="W"</formula>
    </cfRule>
  </conditionalFormatting>
  <conditionalFormatting sqref="D584">
    <cfRule type="expression" dxfId="4792" priority="1822" stopIfTrue="1">
      <formula>$R1119="A"</formula>
    </cfRule>
    <cfRule type="expression" dxfId="4791" priority="1823" stopIfTrue="1">
      <formula>$R1119="C"</formula>
    </cfRule>
    <cfRule type="expression" dxfId="4790" priority="1824" stopIfTrue="1">
      <formula>$R1119="W"</formula>
    </cfRule>
  </conditionalFormatting>
  <conditionalFormatting sqref="C127">
    <cfRule type="expression" dxfId="4789" priority="1819" stopIfTrue="1">
      <formula>$R662="A"</formula>
    </cfRule>
    <cfRule type="expression" dxfId="4788" priority="1820" stopIfTrue="1">
      <formula>$R662="C"</formula>
    </cfRule>
    <cfRule type="expression" dxfId="4787" priority="1821" stopIfTrue="1">
      <formula>$R662="W"</formula>
    </cfRule>
  </conditionalFormatting>
  <conditionalFormatting sqref="C138:C139">
    <cfRule type="expression" dxfId="4786" priority="1816" stopIfTrue="1">
      <formula>$R673="A"</formula>
    </cfRule>
    <cfRule type="expression" dxfId="4785" priority="1817" stopIfTrue="1">
      <formula>$R673="C"</formula>
    </cfRule>
    <cfRule type="expression" dxfId="4784" priority="1818" stopIfTrue="1">
      <formula>$R673="W"</formula>
    </cfRule>
  </conditionalFormatting>
  <conditionalFormatting sqref="C141:C142">
    <cfRule type="expression" dxfId="4783" priority="1813" stopIfTrue="1">
      <formula>$R676="A"</formula>
    </cfRule>
    <cfRule type="expression" dxfId="4782" priority="1814" stopIfTrue="1">
      <formula>$R676="C"</formula>
    </cfRule>
    <cfRule type="expression" dxfId="4781" priority="1815" stopIfTrue="1">
      <formula>$R676="W"</formula>
    </cfRule>
  </conditionalFormatting>
  <conditionalFormatting sqref="C152">
    <cfRule type="expression" dxfId="4780" priority="1810" stopIfTrue="1">
      <formula>$R687="A"</formula>
    </cfRule>
    <cfRule type="expression" dxfId="4779" priority="1811" stopIfTrue="1">
      <formula>$R687="C"</formula>
    </cfRule>
    <cfRule type="expression" dxfId="4778" priority="1812" stopIfTrue="1">
      <formula>$R687="W"</formula>
    </cfRule>
  </conditionalFormatting>
  <conditionalFormatting sqref="C158">
    <cfRule type="expression" dxfId="4777" priority="1807" stopIfTrue="1">
      <formula>$R693="A"</formula>
    </cfRule>
    <cfRule type="expression" dxfId="4776" priority="1808" stopIfTrue="1">
      <formula>$R693="C"</formula>
    </cfRule>
    <cfRule type="expression" dxfId="4775" priority="1809" stopIfTrue="1">
      <formula>$R693="W"</formula>
    </cfRule>
  </conditionalFormatting>
  <conditionalFormatting sqref="C162">
    <cfRule type="expression" dxfId="4774" priority="1804" stopIfTrue="1">
      <formula>$R697="A"</formula>
    </cfRule>
    <cfRule type="expression" dxfId="4773" priority="1805" stopIfTrue="1">
      <formula>$R697="C"</formula>
    </cfRule>
    <cfRule type="expression" dxfId="4772" priority="1806" stopIfTrue="1">
      <formula>$R697="W"</formula>
    </cfRule>
  </conditionalFormatting>
  <conditionalFormatting sqref="D165">
    <cfRule type="expression" dxfId="4771" priority="1801" stopIfTrue="1">
      <formula>$R700="A"</formula>
    </cfRule>
    <cfRule type="expression" dxfId="4770" priority="1802" stopIfTrue="1">
      <formula>$R700="C"</formula>
    </cfRule>
    <cfRule type="expression" dxfId="4769" priority="1803" stopIfTrue="1">
      <formula>$R700="W"</formula>
    </cfRule>
  </conditionalFormatting>
  <conditionalFormatting sqref="D167">
    <cfRule type="expression" dxfId="4768" priority="1798" stopIfTrue="1">
      <formula>$R702="A"</formula>
    </cfRule>
    <cfRule type="expression" dxfId="4767" priority="1799" stopIfTrue="1">
      <formula>$R702="C"</formula>
    </cfRule>
    <cfRule type="expression" dxfId="4766" priority="1800" stopIfTrue="1">
      <formula>$R702="W"</formula>
    </cfRule>
  </conditionalFormatting>
  <conditionalFormatting sqref="C187">
    <cfRule type="expression" dxfId="4765" priority="1795" stopIfTrue="1">
      <formula>$R722="A"</formula>
    </cfRule>
    <cfRule type="expression" dxfId="4764" priority="1796" stopIfTrue="1">
      <formula>$R722="C"</formula>
    </cfRule>
    <cfRule type="expression" dxfId="4763" priority="1797" stopIfTrue="1">
      <formula>$R722="W"</formula>
    </cfRule>
  </conditionalFormatting>
  <conditionalFormatting sqref="C200">
    <cfRule type="expression" dxfId="4762" priority="1792" stopIfTrue="1">
      <formula>$R735="A"</formula>
    </cfRule>
    <cfRule type="expression" dxfId="4761" priority="1793" stopIfTrue="1">
      <formula>$R735="C"</formula>
    </cfRule>
    <cfRule type="expression" dxfId="4760" priority="1794" stopIfTrue="1">
      <formula>$R735="W"</formula>
    </cfRule>
  </conditionalFormatting>
  <conditionalFormatting sqref="C209">
    <cfRule type="expression" dxfId="4759" priority="1789" stopIfTrue="1">
      <formula>$R744="A"</formula>
    </cfRule>
    <cfRule type="expression" dxfId="4758" priority="1790" stopIfTrue="1">
      <formula>$R744="C"</formula>
    </cfRule>
    <cfRule type="expression" dxfId="4757" priority="1791" stopIfTrue="1">
      <formula>$R744="W"</formula>
    </cfRule>
  </conditionalFormatting>
  <conditionalFormatting sqref="C222">
    <cfRule type="expression" dxfId="4756" priority="1786" stopIfTrue="1">
      <formula>$R757="A"</formula>
    </cfRule>
    <cfRule type="expression" dxfId="4755" priority="1787" stopIfTrue="1">
      <formula>$R757="C"</formula>
    </cfRule>
    <cfRule type="expression" dxfId="4754" priority="1788" stopIfTrue="1">
      <formula>$R757="W"</formula>
    </cfRule>
  </conditionalFormatting>
  <conditionalFormatting sqref="C265">
    <cfRule type="expression" dxfId="4753" priority="1783" stopIfTrue="1">
      <formula>$R800="A"</formula>
    </cfRule>
    <cfRule type="expression" dxfId="4752" priority="1784" stopIfTrue="1">
      <formula>$R800="C"</formula>
    </cfRule>
    <cfRule type="expression" dxfId="4751" priority="1785" stopIfTrue="1">
      <formula>$R800="W"</formula>
    </cfRule>
  </conditionalFormatting>
  <conditionalFormatting sqref="D268">
    <cfRule type="expression" dxfId="4750" priority="1780" stopIfTrue="1">
      <formula>$R803="A"</formula>
    </cfRule>
    <cfRule type="expression" dxfId="4749" priority="1781" stopIfTrue="1">
      <formula>$R803="C"</formula>
    </cfRule>
    <cfRule type="expression" dxfId="4748" priority="1782" stopIfTrue="1">
      <formula>$R803="W"</formula>
    </cfRule>
  </conditionalFormatting>
  <conditionalFormatting sqref="D270:D272">
    <cfRule type="expression" dxfId="4747" priority="1777" stopIfTrue="1">
      <formula>$R805="A"</formula>
    </cfRule>
    <cfRule type="expression" dxfId="4746" priority="1778" stopIfTrue="1">
      <formula>$R805="C"</formula>
    </cfRule>
    <cfRule type="expression" dxfId="4745" priority="1779" stopIfTrue="1">
      <formula>$R805="W"</formula>
    </cfRule>
  </conditionalFormatting>
  <conditionalFormatting sqref="D277">
    <cfRule type="expression" dxfId="4744" priority="1774" stopIfTrue="1">
      <formula>$R812="A"</formula>
    </cfRule>
    <cfRule type="expression" dxfId="4743" priority="1775" stopIfTrue="1">
      <formula>$R812="C"</formula>
    </cfRule>
    <cfRule type="expression" dxfId="4742" priority="1776" stopIfTrue="1">
      <formula>$R812="W"</formula>
    </cfRule>
  </conditionalFormatting>
  <conditionalFormatting sqref="D284">
    <cfRule type="expression" dxfId="4741" priority="1771" stopIfTrue="1">
      <formula>$R819="A"</formula>
    </cfRule>
    <cfRule type="expression" dxfId="4740" priority="1772" stopIfTrue="1">
      <formula>$R819="C"</formula>
    </cfRule>
    <cfRule type="expression" dxfId="4739" priority="1773" stopIfTrue="1">
      <formula>$R819="W"</formula>
    </cfRule>
  </conditionalFormatting>
  <conditionalFormatting sqref="D288:D289">
    <cfRule type="expression" dxfId="4738" priority="1768" stopIfTrue="1">
      <formula>$R823="A"</formula>
    </cfRule>
    <cfRule type="expression" dxfId="4737" priority="1769" stopIfTrue="1">
      <formula>$R823="C"</formula>
    </cfRule>
    <cfRule type="expression" dxfId="4736" priority="1770" stopIfTrue="1">
      <formula>$R823="W"</formula>
    </cfRule>
  </conditionalFormatting>
  <conditionalFormatting sqref="D291">
    <cfRule type="expression" dxfId="4735" priority="1765" stopIfTrue="1">
      <formula>$R826="A"</formula>
    </cfRule>
    <cfRule type="expression" dxfId="4734" priority="1766" stopIfTrue="1">
      <formula>$R826="C"</formula>
    </cfRule>
    <cfRule type="expression" dxfId="4733" priority="1767" stopIfTrue="1">
      <formula>$R826="W"</formula>
    </cfRule>
  </conditionalFormatting>
  <conditionalFormatting sqref="D295:D299">
    <cfRule type="expression" dxfId="4732" priority="1762" stopIfTrue="1">
      <formula>$R830="A"</formula>
    </cfRule>
    <cfRule type="expression" dxfId="4731" priority="1763" stopIfTrue="1">
      <formula>$R830="C"</formula>
    </cfRule>
    <cfRule type="expression" dxfId="4730" priority="1764" stopIfTrue="1">
      <formula>$R830="W"</formula>
    </cfRule>
  </conditionalFormatting>
  <conditionalFormatting sqref="D301">
    <cfRule type="expression" dxfId="4729" priority="1759" stopIfTrue="1">
      <formula>$R836="A"</formula>
    </cfRule>
    <cfRule type="expression" dxfId="4728" priority="1760" stopIfTrue="1">
      <formula>$R836="C"</formula>
    </cfRule>
    <cfRule type="expression" dxfId="4727" priority="1761" stopIfTrue="1">
      <formula>$R836="W"</formula>
    </cfRule>
  </conditionalFormatting>
  <conditionalFormatting sqref="D303">
    <cfRule type="expression" dxfId="4726" priority="1756" stopIfTrue="1">
      <formula>$R838="A"</formula>
    </cfRule>
    <cfRule type="expression" dxfId="4725" priority="1757" stopIfTrue="1">
      <formula>$R838="C"</formula>
    </cfRule>
    <cfRule type="expression" dxfId="4724" priority="1758" stopIfTrue="1">
      <formula>$R838="W"</formula>
    </cfRule>
  </conditionalFormatting>
  <conditionalFormatting sqref="D305:D306">
    <cfRule type="expression" dxfId="4723" priority="1753" stopIfTrue="1">
      <formula>$R840="A"</formula>
    </cfRule>
    <cfRule type="expression" dxfId="4722" priority="1754" stopIfTrue="1">
      <formula>$R840="C"</formula>
    </cfRule>
    <cfRule type="expression" dxfId="4721" priority="1755" stopIfTrue="1">
      <formula>$R840="W"</formula>
    </cfRule>
  </conditionalFormatting>
  <conditionalFormatting sqref="D309">
    <cfRule type="expression" dxfId="4720" priority="1750" stopIfTrue="1">
      <formula>$R844="A"</formula>
    </cfRule>
    <cfRule type="expression" dxfId="4719" priority="1751" stopIfTrue="1">
      <formula>$R844="C"</formula>
    </cfRule>
    <cfRule type="expression" dxfId="4718" priority="1752" stopIfTrue="1">
      <formula>$R844="W"</formula>
    </cfRule>
  </conditionalFormatting>
  <conditionalFormatting sqref="D311">
    <cfRule type="expression" dxfId="4717" priority="1747" stopIfTrue="1">
      <formula>$R846="A"</formula>
    </cfRule>
    <cfRule type="expression" dxfId="4716" priority="1748" stopIfTrue="1">
      <formula>$R846="C"</formula>
    </cfRule>
    <cfRule type="expression" dxfId="4715" priority="1749" stopIfTrue="1">
      <formula>$R846="W"</formula>
    </cfRule>
  </conditionalFormatting>
  <conditionalFormatting sqref="D313">
    <cfRule type="expression" dxfId="4714" priority="1744" stopIfTrue="1">
      <formula>$R848="A"</formula>
    </cfRule>
    <cfRule type="expression" dxfId="4713" priority="1745" stopIfTrue="1">
      <formula>$R848="C"</formula>
    </cfRule>
    <cfRule type="expression" dxfId="4712" priority="1746" stopIfTrue="1">
      <formula>$R848="W"</formula>
    </cfRule>
  </conditionalFormatting>
  <conditionalFormatting sqref="D331">
    <cfRule type="expression" dxfId="4711" priority="1741" stopIfTrue="1">
      <formula>$R866="A"</formula>
    </cfRule>
    <cfRule type="expression" dxfId="4710" priority="1742" stopIfTrue="1">
      <formula>$R866="C"</formula>
    </cfRule>
    <cfRule type="expression" dxfId="4709" priority="1743" stopIfTrue="1">
      <formula>$R866="W"</formula>
    </cfRule>
  </conditionalFormatting>
  <conditionalFormatting sqref="D334">
    <cfRule type="expression" dxfId="4708" priority="1738" stopIfTrue="1">
      <formula>$R869="A"</formula>
    </cfRule>
    <cfRule type="expression" dxfId="4707" priority="1739" stopIfTrue="1">
      <formula>$R869="C"</formula>
    </cfRule>
    <cfRule type="expression" dxfId="4706" priority="1740" stopIfTrue="1">
      <formula>$R869="W"</formula>
    </cfRule>
  </conditionalFormatting>
  <conditionalFormatting sqref="D345">
    <cfRule type="expression" dxfId="4705" priority="1735" stopIfTrue="1">
      <formula>$R880="A"</formula>
    </cfRule>
    <cfRule type="expression" dxfId="4704" priority="1736" stopIfTrue="1">
      <formula>$R880="C"</formula>
    </cfRule>
    <cfRule type="expression" dxfId="4703" priority="1737" stopIfTrue="1">
      <formula>$R880="W"</formula>
    </cfRule>
  </conditionalFormatting>
  <conditionalFormatting sqref="D350">
    <cfRule type="expression" dxfId="4702" priority="1732" stopIfTrue="1">
      <formula>$R885="A"</formula>
    </cfRule>
    <cfRule type="expression" dxfId="4701" priority="1733" stopIfTrue="1">
      <formula>$R885="C"</formula>
    </cfRule>
    <cfRule type="expression" dxfId="4700" priority="1734" stopIfTrue="1">
      <formula>$R885="W"</formula>
    </cfRule>
  </conditionalFormatting>
  <conditionalFormatting sqref="D375">
    <cfRule type="expression" dxfId="4699" priority="1729" stopIfTrue="1">
      <formula>$R910="A"</formula>
    </cfRule>
    <cfRule type="expression" dxfId="4698" priority="1730" stopIfTrue="1">
      <formula>$R910="C"</formula>
    </cfRule>
    <cfRule type="expression" dxfId="4697" priority="1731" stopIfTrue="1">
      <formula>$R910="W"</formula>
    </cfRule>
  </conditionalFormatting>
  <conditionalFormatting sqref="D381">
    <cfRule type="expression" dxfId="4696" priority="1726" stopIfTrue="1">
      <formula>$R916="A"</formula>
    </cfRule>
    <cfRule type="expression" dxfId="4695" priority="1727" stopIfTrue="1">
      <formula>$R916="C"</formula>
    </cfRule>
    <cfRule type="expression" dxfId="4694" priority="1728" stopIfTrue="1">
      <formula>$R916="W"</formula>
    </cfRule>
  </conditionalFormatting>
  <conditionalFormatting sqref="D401">
    <cfRule type="expression" dxfId="4693" priority="1723" stopIfTrue="1">
      <formula>$R936="A"</formula>
    </cfRule>
    <cfRule type="expression" dxfId="4692" priority="1724" stopIfTrue="1">
      <formula>$R936="C"</formula>
    </cfRule>
    <cfRule type="expression" dxfId="4691" priority="1725" stopIfTrue="1">
      <formula>$R936="W"</formula>
    </cfRule>
  </conditionalFormatting>
  <conditionalFormatting sqref="C407">
    <cfRule type="expression" dxfId="4690" priority="1720" stopIfTrue="1">
      <formula>$R942="A"</formula>
    </cfRule>
    <cfRule type="expression" dxfId="4689" priority="1721" stopIfTrue="1">
      <formula>$R942="C"</formula>
    </cfRule>
    <cfRule type="expression" dxfId="4688" priority="1722" stopIfTrue="1">
      <formula>$R942="W"</formula>
    </cfRule>
  </conditionalFormatting>
  <conditionalFormatting sqref="C413:C414">
    <cfRule type="expression" dxfId="4687" priority="1717" stopIfTrue="1">
      <formula>$R948="A"</formula>
    </cfRule>
    <cfRule type="expression" dxfId="4686" priority="1718" stopIfTrue="1">
      <formula>$R948="C"</formula>
    </cfRule>
    <cfRule type="expression" dxfId="4685" priority="1719" stopIfTrue="1">
      <formula>$R948="W"</formula>
    </cfRule>
  </conditionalFormatting>
  <conditionalFormatting sqref="C425">
    <cfRule type="expression" dxfId="4684" priority="1714" stopIfTrue="1">
      <formula>$R960="A"</formula>
    </cfRule>
    <cfRule type="expression" dxfId="4683" priority="1715" stopIfTrue="1">
      <formula>$R960="C"</formula>
    </cfRule>
    <cfRule type="expression" dxfId="4682" priority="1716" stopIfTrue="1">
      <formula>$R960="W"</formula>
    </cfRule>
  </conditionalFormatting>
  <conditionalFormatting sqref="D432">
    <cfRule type="expression" dxfId="4681" priority="1711" stopIfTrue="1">
      <formula>$R967="A"</formula>
    </cfRule>
    <cfRule type="expression" dxfId="4680" priority="1712" stopIfTrue="1">
      <formula>$R967="C"</formula>
    </cfRule>
    <cfRule type="expression" dxfId="4679" priority="1713" stopIfTrue="1">
      <formula>$R967="W"</formula>
    </cfRule>
  </conditionalFormatting>
  <conditionalFormatting sqref="D440">
    <cfRule type="expression" dxfId="4678" priority="1708" stopIfTrue="1">
      <formula>$R975="A"</formula>
    </cfRule>
    <cfRule type="expression" dxfId="4677" priority="1709" stopIfTrue="1">
      <formula>$R975="C"</formula>
    </cfRule>
    <cfRule type="expression" dxfId="4676" priority="1710" stopIfTrue="1">
      <formula>$R975="W"</formula>
    </cfRule>
  </conditionalFormatting>
  <conditionalFormatting sqref="D446">
    <cfRule type="expression" dxfId="4675" priority="1705" stopIfTrue="1">
      <formula>$R981="A"</formula>
    </cfRule>
    <cfRule type="expression" dxfId="4674" priority="1706" stopIfTrue="1">
      <formula>$R981="C"</formula>
    </cfRule>
    <cfRule type="expression" dxfId="4673" priority="1707" stopIfTrue="1">
      <formula>$R981="W"</formula>
    </cfRule>
  </conditionalFormatting>
  <conditionalFormatting sqref="D456">
    <cfRule type="expression" dxfId="4672" priority="1702" stopIfTrue="1">
      <formula>$R991="A"</formula>
    </cfRule>
    <cfRule type="expression" dxfId="4671" priority="1703" stopIfTrue="1">
      <formula>$R991="C"</formula>
    </cfRule>
    <cfRule type="expression" dxfId="4670" priority="1704" stopIfTrue="1">
      <formula>$R991="W"</formula>
    </cfRule>
  </conditionalFormatting>
  <conditionalFormatting sqref="D458">
    <cfRule type="expression" dxfId="4669" priority="1699" stopIfTrue="1">
      <formula>$R993="A"</formula>
    </cfRule>
    <cfRule type="expression" dxfId="4668" priority="1700" stopIfTrue="1">
      <formula>$R993="C"</formula>
    </cfRule>
    <cfRule type="expression" dxfId="4667" priority="1701" stopIfTrue="1">
      <formula>$R993="W"</formula>
    </cfRule>
  </conditionalFormatting>
  <conditionalFormatting sqref="D466">
    <cfRule type="expression" dxfId="4666" priority="1696" stopIfTrue="1">
      <formula>$R1001="A"</formula>
    </cfRule>
    <cfRule type="expression" dxfId="4665" priority="1697" stopIfTrue="1">
      <formula>$R1001="C"</formula>
    </cfRule>
    <cfRule type="expression" dxfId="4664" priority="1698" stopIfTrue="1">
      <formula>$R1001="W"</formula>
    </cfRule>
  </conditionalFormatting>
  <conditionalFormatting sqref="D469">
    <cfRule type="expression" dxfId="4663" priority="1693" stopIfTrue="1">
      <formula>$R1004="A"</formula>
    </cfRule>
    <cfRule type="expression" dxfId="4662" priority="1694" stopIfTrue="1">
      <formula>$R1004="C"</formula>
    </cfRule>
    <cfRule type="expression" dxfId="4661" priority="1695" stopIfTrue="1">
      <formula>$R1004="W"</formula>
    </cfRule>
  </conditionalFormatting>
  <conditionalFormatting sqref="D473">
    <cfRule type="expression" dxfId="4660" priority="1690" stopIfTrue="1">
      <formula>$R1008="A"</formula>
    </cfRule>
    <cfRule type="expression" dxfId="4659" priority="1691" stopIfTrue="1">
      <formula>$R1008="C"</formula>
    </cfRule>
    <cfRule type="expression" dxfId="4658" priority="1692" stopIfTrue="1">
      <formula>$R1008="W"</formula>
    </cfRule>
  </conditionalFormatting>
  <conditionalFormatting sqref="D475">
    <cfRule type="expression" dxfId="4657" priority="1687" stopIfTrue="1">
      <formula>$R1010="A"</formula>
    </cfRule>
    <cfRule type="expression" dxfId="4656" priority="1688" stopIfTrue="1">
      <formula>$R1010="C"</formula>
    </cfRule>
    <cfRule type="expression" dxfId="4655" priority="1689" stopIfTrue="1">
      <formula>$R1010="W"</formula>
    </cfRule>
  </conditionalFormatting>
  <conditionalFormatting sqref="D477">
    <cfRule type="expression" dxfId="4654" priority="1684" stopIfTrue="1">
      <formula>$R1012="A"</formula>
    </cfRule>
    <cfRule type="expression" dxfId="4653" priority="1685" stopIfTrue="1">
      <formula>$R1012="C"</formula>
    </cfRule>
    <cfRule type="expression" dxfId="4652" priority="1686" stopIfTrue="1">
      <formula>$R1012="W"</formula>
    </cfRule>
  </conditionalFormatting>
  <conditionalFormatting sqref="D483">
    <cfRule type="expression" dxfId="4651" priority="1681" stopIfTrue="1">
      <formula>$R1018="A"</formula>
    </cfRule>
    <cfRule type="expression" dxfId="4650" priority="1682" stopIfTrue="1">
      <formula>$R1018="C"</formula>
    </cfRule>
    <cfRule type="expression" dxfId="4649" priority="1683" stopIfTrue="1">
      <formula>$R1018="W"</formula>
    </cfRule>
  </conditionalFormatting>
  <conditionalFormatting sqref="D485">
    <cfRule type="expression" dxfId="4648" priority="1678" stopIfTrue="1">
      <formula>$R1020="A"</formula>
    </cfRule>
    <cfRule type="expression" dxfId="4647" priority="1679" stopIfTrue="1">
      <formula>$R1020="C"</formula>
    </cfRule>
    <cfRule type="expression" dxfId="4646" priority="1680" stopIfTrue="1">
      <formula>$R1020="W"</formula>
    </cfRule>
  </conditionalFormatting>
  <conditionalFormatting sqref="D505:D506">
    <cfRule type="expression" dxfId="4645" priority="1675" stopIfTrue="1">
      <formula>$R1040="A"</formula>
    </cfRule>
    <cfRule type="expression" dxfId="4644" priority="1676" stopIfTrue="1">
      <formula>$R1040="C"</formula>
    </cfRule>
    <cfRule type="expression" dxfId="4643" priority="1677" stopIfTrue="1">
      <formula>$R1040="W"</formula>
    </cfRule>
  </conditionalFormatting>
  <conditionalFormatting sqref="C523">
    <cfRule type="expression" dxfId="4642" priority="1672" stopIfTrue="1">
      <formula>$R1058="A"</formula>
    </cfRule>
    <cfRule type="expression" dxfId="4641" priority="1673" stopIfTrue="1">
      <formula>$R1058="C"</formula>
    </cfRule>
    <cfRule type="expression" dxfId="4640" priority="1674" stopIfTrue="1">
      <formula>$R1058="W"</formula>
    </cfRule>
  </conditionalFormatting>
  <conditionalFormatting sqref="D534">
    <cfRule type="expression" dxfId="4639" priority="1669" stopIfTrue="1">
      <formula>$R1069="A"</formula>
    </cfRule>
    <cfRule type="expression" dxfId="4638" priority="1670" stopIfTrue="1">
      <formula>$R1069="C"</formula>
    </cfRule>
    <cfRule type="expression" dxfId="4637" priority="1671" stopIfTrue="1">
      <formula>$R1069="W"</formula>
    </cfRule>
  </conditionalFormatting>
  <conditionalFormatting sqref="D536">
    <cfRule type="expression" dxfId="4636" priority="1666" stopIfTrue="1">
      <formula>$R1071="A"</formula>
    </cfRule>
    <cfRule type="expression" dxfId="4635" priority="1667" stopIfTrue="1">
      <formula>$R1071="C"</formula>
    </cfRule>
    <cfRule type="expression" dxfId="4634" priority="1668" stopIfTrue="1">
      <formula>$R1071="W"</formula>
    </cfRule>
  </conditionalFormatting>
  <conditionalFormatting sqref="D555">
    <cfRule type="expression" dxfId="4633" priority="1663" stopIfTrue="1">
      <formula>$R1090="A"</formula>
    </cfRule>
    <cfRule type="expression" dxfId="4632" priority="1664" stopIfTrue="1">
      <formula>$R1090="C"</formula>
    </cfRule>
    <cfRule type="expression" dxfId="4631" priority="1665" stopIfTrue="1">
      <formula>$R1090="W"</formula>
    </cfRule>
  </conditionalFormatting>
  <conditionalFormatting sqref="D557">
    <cfRule type="expression" dxfId="4630" priority="1660" stopIfTrue="1">
      <formula>$R1092="A"</formula>
    </cfRule>
    <cfRule type="expression" dxfId="4629" priority="1661" stopIfTrue="1">
      <formula>$R1092="C"</formula>
    </cfRule>
    <cfRule type="expression" dxfId="4628" priority="1662" stopIfTrue="1">
      <formula>$R1092="W"</formula>
    </cfRule>
  </conditionalFormatting>
  <conditionalFormatting sqref="D562:D563">
    <cfRule type="expression" dxfId="4627" priority="1657" stopIfTrue="1">
      <formula>$R1097="A"</formula>
    </cfRule>
    <cfRule type="expression" dxfId="4626" priority="1658" stopIfTrue="1">
      <formula>$R1097="C"</formula>
    </cfRule>
    <cfRule type="expression" dxfId="4625" priority="1659" stopIfTrue="1">
      <formula>$R1097="W"</formula>
    </cfRule>
  </conditionalFormatting>
  <conditionalFormatting sqref="D567">
    <cfRule type="expression" dxfId="4624" priority="1654" stopIfTrue="1">
      <formula>$R1102="A"</formula>
    </cfRule>
    <cfRule type="expression" dxfId="4623" priority="1655" stopIfTrue="1">
      <formula>$R1102="C"</formula>
    </cfRule>
    <cfRule type="expression" dxfId="4622" priority="1656" stopIfTrue="1">
      <formula>$R1102="W"</formula>
    </cfRule>
  </conditionalFormatting>
  <conditionalFormatting sqref="D573">
    <cfRule type="expression" dxfId="4621" priority="1651" stopIfTrue="1">
      <formula>$R1108="A"</formula>
    </cfRule>
    <cfRule type="expression" dxfId="4620" priority="1652" stopIfTrue="1">
      <formula>$R1108="C"</formula>
    </cfRule>
    <cfRule type="expression" dxfId="4619" priority="1653" stopIfTrue="1">
      <formula>$R1108="W"</formula>
    </cfRule>
  </conditionalFormatting>
  <conditionalFormatting sqref="D578">
    <cfRule type="expression" dxfId="4618" priority="1648" stopIfTrue="1">
      <formula>$R1113="A"</formula>
    </cfRule>
    <cfRule type="expression" dxfId="4617" priority="1649" stopIfTrue="1">
      <formula>$R1113="C"</formula>
    </cfRule>
    <cfRule type="expression" dxfId="4616" priority="1650" stopIfTrue="1">
      <formula>$R1113="W"</formula>
    </cfRule>
  </conditionalFormatting>
  <conditionalFormatting sqref="D580">
    <cfRule type="expression" dxfId="4615" priority="1645" stopIfTrue="1">
      <formula>$R1115="A"</formula>
    </cfRule>
    <cfRule type="expression" dxfId="4614" priority="1646" stopIfTrue="1">
      <formula>$R1115="C"</formula>
    </cfRule>
    <cfRule type="expression" dxfId="4613" priority="1647" stopIfTrue="1">
      <formula>$R1115="W"</formula>
    </cfRule>
  </conditionalFormatting>
  <conditionalFormatting sqref="D585">
    <cfRule type="expression" dxfId="4612" priority="1642" stopIfTrue="1">
      <formula>$R1120="A"</formula>
    </cfRule>
    <cfRule type="expression" dxfId="4611" priority="1643" stopIfTrue="1">
      <formula>$R1120="C"</formula>
    </cfRule>
    <cfRule type="expression" dxfId="4610" priority="1644" stopIfTrue="1">
      <formula>$R1120="W"</formula>
    </cfRule>
  </conditionalFormatting>
  <conditionalFormatting sqref="D590">
    <cfRule type="expression" dxfId="4609" priority="1639" stopIfTrue="1">
      <formula>$R1125="A"</formula>
    </cfRule>
    <cfRule type="expression" dxfId="4608" priority="1640" stopIfTrue="1">
      <formula>$R1125="C"</formula>
    </cfRule>
    <cfRule type="expression" dxfId="4607" priority="1641" stopIfTrue="1">
      <formula>$R1125="W"</formula>
    </cfRule>
  </conditionalFormatting>
  <conditionalFormatting sqref="D596">
    <cfRule type="expression" dxfId="4606" priority="1636" stopIfTrue="1">
      <formula>$R1131="A"</formula>
    </cfRule>
    <cfRule type="expression" dxfId="4605" priority="1637" stopIfTrue="1">
      <formula>$R1131="C"</formula>
    </cfRule>
    <cfRule type="expression" dxfId="4604" priority="1638" stopIfTrue="1">
      <formula>$R1131="W"</formula>
    </cfRule>
  </conditionalFormatting>
  <conditionalFormatting sqref="D598">
    <cfRule type="expression" dxfId="4603" priority="1633" stopIfTrue="1">
      <formula>$R1133="A"</formula>
    </cfRule>
    <cfRule type="expression" dxfId="4602" priority="1634" stopIfTrue="1">
      <formula>$R1133="C"</formula>
    </cfRule>
    <cfRule type="expression" dxfId="4601" priority="1635" stopIfTrue="1">
      <formula>$R1133="W"</formula>
    </cfRule>
  </conditionalFormatting>
  <conditionalFormatting sqref="D601">
    <cfRule type="expression" dxfId="4600" priority="1630" stopIfTrue="1">
      <formula>$R1136="A"</formula>
    </cfRule>
    <cfRule type="expression" dxfId="4599" priority="1631" stopIfTrue="1">
      <formula>$R1136="C"</formula>
    </cfRule>
    <cfRule type="expression" dxfId="4598" priority="1632" stopIfTrue="1">
      <formula>$R1136="W"</formula>
    </cfRule>
  </conditionalFormatting>
  <conditionalFormatting sqref="R513 A373:B373 D373:Q373">
    <cfRule type="expression" dxfId="4597" priority="1627" stopIfTrue="1">
      <formula>#REF!="A"</formula>
    </cfRule>
    <cfRule type="expression" dxfId="4596" priority="1628" stopIfTrue="1">
      <formula>#REF!="C"</formula>
    </cfRule>
    <cfRule type="expression" dxfId="4595" priority="1629" stopIfTrue="1">
      <formula>#REF!="W"</formula>
    </cfRule>
  </conditionalFormatting>
  <conditionalFormatting sqref="R460">
    <cfRule type="expression" dxfId="4594" priority="1624" stopIfTrue="1">
      <formula>$R982="A"</formula>
    </cfRule>
    <cfRule type="expression" dxfId="4593" priority="1625" stopIfTrue="1">
      <formula>$R982="C"</formula>
    </cfRule>
    <cfRule type="expression" dxfId="4592" priority="1626" stopIfTrue="1">
      <formula>$R982="W"</formula>
    </cfRule>
  </conditionalFormatting>
  <conditionalFormatting sqref="R463">
    <cfRule type="expression" dxfId="4591" priority="1621" stopIfTrue="1">
      <formula>$R985="A"</formula>
    </cfRule>
    <cfRule type="expression" dxfId="4590" priority="1622" stopIfTrue="1">
      <formula>$R985="C"</formula>
    </cfRule>
    <cfRule type="expression" dxfId="4589" priority="1623" stopIfTrue="1">
      <formula>$R985="W"</formula>
    </cfRule>
  </conditionalFormatting>
  <conditionalFormatting sqref="R467">
    <cfRule type="expression" dxfId="4588" priority="1618" stopIfTrue="1">
      <formula>$R989="A"</formula>
    </cfRule>
    <cfRule type="expression" dxfId="4587" priority="1619" stopIfTrue="1">
      <formula>$R989="C"</formula>
    </cfRule>
    <cfRule type="expression" dxfId="4586" priority="1620" stopIfTrue="1">
      <formula>$R989="W"</formula>
    </cfRule>
  </conditionalFormatting>
  <conditionalFormatting sqref="R468">
    <cfRule type="expression" dxfId="4585" priority="1615" stopIfTrue="1">
      <formula>$R990="A"</formula>
    </cfRule>
    <cfRule type="expression" dxfId="4584" priority="1616" stopIfTrue="1">
      <formula>$R990="C"</formula>
    </cfRule>
    <cfRule type="expression" dxfId="4583" priority="1617" stopIfTrue="1">
      <formula>$R990="W"</formula>
    </cfRule>
  </conditionalFormatting>
  <conditionalFormatting sqref="R474">
    <cfRule type="expression" dxfId="4582" priority="1612" stopIfTrue="1">
      <formula>$R996="A"</formula>
    </cfRule>
    <cfRule type="expression" dxfId="4581" priority="1613" stopIfTrue="1">
      <formula>$R996="C"</formula>
    </cfRule>
    <cfRule type="expression" dxfId="4580" priority="1614" stopIfTrue="1">
      <formula>$R996="W"</formula>
    </cfRule>
  </conditionalFormatting>
  <conditionalFormatting sqref="R575">
    <cfRule type="expression" dxfId="4579" priority="1609" stopIfTrue="1">
      <formula>$R1096="A"</formula>
    </cfRule>
    <cfRule type="expression" dxfId="4578" priority="1610" stopIfTrue="1">
      <formula>$R1096="C"</formula>
    </cfRule>
    <cfRule type="expression" dxfId="4577" priority="1611" stopIfTrue="1">
      <formula>$R1096="W"</formula>
    </cfRule>
  </conditionalFormatting>
  <conditionalFormatting sqref="R328">
    <cfRule type="expression" dxfId="4576" priority="1606" stopIfTrue="1">
      <formula>$R855="A"</formula>
    </cfRule>
    <cfRule type="expression" dxfId="4575" priority="1607" stopIfTrue="1">
      <formula>$R855="C"</formula>
    </cfRule>
    <cfRule type="expression" dxfId="4574" priority="1608" stopIfTrue="1">
      <formula>$R855="W"</formula>
    </cfRule>
  </conditionalFormatting>
  <conditionalFormatting sqref="D154:D156">
    <cfRule type="expression" dxfId="4573" priority="1603" stopIfTrue="1">
      <formula>$R689="A"</formula>
    </cfRule>
    <cfRule type="expression" dxfId="4572" priority="1604" stopIfTrue="1">
      <formula>$R689="C"</formula>
    </cfRule>
    <cfRule type="expression" dxfId="4571" priority="1605" stopIfTrue="1">
      <formula>$R689="W"</formula>
    </cfRule>
  </conditionalFormatting>
  <conditionalFormatting sqref="D154:D156">
    <cfRule type="expression" dxfId="4570" priority="1600" stopIfTrue="1">
      <formula>$R689="A"</formula>
    </cfRule>
    <cfRule type="expression" dxfId="4569" priority="1601" stopIfTrue="1">
      <formula>$R689="C"</formula>
    </cfRule>
    <cfRule type="expression" dxfId="4568" priority="1602" stopIfTrue="1">
      <formula>$R689="W"</formula>
    </cfRule>
  </conditionalFormatting>
  <conditionalFormatting sqref="D158:D162">
    <cfRule type="expression" dxfId="4567" priority="1597" stopIfTrue="1">
      <formula>$R693="A"</formula>
    </cfRule>
    <cfRule type="expression" dxfId="4566" priority="1598" stopIfTrue="1">
      <formula>$R693="C"</formula>
    </cfRule>
    <cfRule type="expression" dxfId="4565" priority="1599" stopIfTrue="1">
      <formula>$R693="W"</formula>
    </cfRule>
  </conditionalFormatting>
  <conditionalFormatting sqref="D158:D162">
    <cfRule type="expression" dxfId="4564" priority="1594" stopIfTrue="1">
      <formula>$R693="A"</formula>
    </cfRule>
    <cfRule type="expression" dxfId="4563" priority="1595" stopIfTrue="1">
      <formula>$R693="C"</formula>
    </cfRule>
    <cfRule type="expression" dxfId="4562" priority="1596" stopIfTrue="1">
      <formula>$R693="W"</formula>
    </cfRule>
  </conditionalFormatting>
  <conditionalFormatting sqref="D172">
    <cfRule type="expression" dxfId="4561" priority="1591" stopIfTrue="1">
      <formula>$R707="A"</formula>
    </cfRule>
    <cfRule type="expression" dxfId="4560" priority="1592" stopIfTrue="1">
      <formula>$R707="C"</formula>
    </cfRule>
    <cfRule type="expression" dxfId="4559" priority="1593" stopIfTrue="1">
      <formula>$R707="W"</formula>
    </cfRule>
  </conditionalFormatting>
  <conditionalFormatting sqref="D172">
    <cfRule type="expression" dxfId="4558" priority="1588" stopIfTrue="1">
      <formula>$R707="A"</formula>
    </cfRule>
    <cfRule type="expression" dxfId="4557" priority="1589" stopIfTrue="1">
      <formula>$R707="C"</formula>
    </cfRule>
    <cfRule type="expression" dxfId="4556" priority="1590" stopIfTrue="1">
      <formula>$R707="W"</formula>
    </cfRule>
  </conditionalFormatting>
  <conditionalFormatting sqref="D174">
    <cfRule type="expression" dxfId="4555" priority="1585" stopIfTrue="1">
      <formula>$R709="A"</formula>
    </cfRule>
    <cfRule type="expression" dxfId="4554" priority="1586" stopIfTrue="1">
      <formula>$R709="C"</formula>
    </cfRule>
    <cfRule type="expression" dxfId="4553" priority="1587" stopIfTrue="1">
      <formula>$R709="W"</formula>
    </cfRule>
  </conditionalFormatting>
  <conditionalFormatting sqref="D174">
    <cfRule type="expression" dxfId="4552" priority="1582" stopIfTrue="1">
      <formula>$R709="A"</formula>
    </cfRule>
    <cfRule type="expression" dxfId="4551" priority="1583" stopIfTrue="1">
      <formula>$R709="C"</formula>
    </cfRule>
    <cfRule type="expression" dxfId="4550" priority="1584" stopIfTrue="1">
      <formula>$R709="W"</formula>
    </cfRule>
  </conditionalFormatting>
  <conditionalFormatting sqref="D179">
    <cfRule type="expression" dxfId="4549" priority="1579" stopIfTrue="1">
      <formula>$R714="A"</formula>
    </cfRule>
    <cfRule type="expression" dxfId="4548" priority="1580" stopIfTrue="1">
      <formula>$R714="C"</formula>
    </cfRule>
    <cfRule type="expression" dxfId="4547" priority="1581" stopIfTrue="1">
      <formula>$R714="W"</formula>
    </cfRule>
  </conditionalFormatting>
  <conditionalFormatting sqref="D179">
    <cfRule type="expression" dxfId="4546" priority="1576" stopIfTrue="1">
      <formula>$R714="A"</formula>
    </cfRule>
    <cfRule type="expression" dxfId="4545" priority="1577" stopIfTrue="1">
      <formula>$R714="C"</formula>
    </cfRule>
    <cfRule type="expression" dxfId="4544" priority="1578" stopIfTrue="1">
      <formula>$R714="W"</formula>
    </cfRule>
  </conditionalFormatting>
  <conditionalFormatting sqref="D181:D183">
    <cfRule type="expression" dxfId="4543" priority="1573" stopIfTrue="1">
      <formula>$R716="A"</formula>
    </cfRule>
    <cfRule type="expression" dxfId="4542" priority="1574" stopIfTrue="1">
      <formula>$R716="C"</formula>
    </cfRule>
    <cfRule type="expression" dxfId="4541" priority="1575" stopIfTrue="1">
      <formula>$R716="W"</formula>
    </cfRule>
  </conditionalFormatting>
  <conditionalFormatting sqref="D181:D183">
    <cfRule type="expression" dxfId="4540" priority="1570" stopIfTrue="1">
      <formula>$R716="A"</formula>
    </cfRule>
    <cfRule type="expression" dxfId="4539" priority="1571" stopIfTrue="1">
      <formula>$R716="C"</formula>
    </cfRule>
    <cfRule type="expression" dxfId="4538" priority="1572" stopIfTrue="1">
      <formula>$R716="W"</formula>
    </cfRule>
  </conditionalFormatting>
  <conditionalFormatting sqref="D185">
    <cfRule type="expression" dxfId="4537" priority="1567" stopIfTrue="1">
      <formula>$R720="A"</formula>
    </cfRule>
    <cfRule type="expression" dxfId="4536" priority="1568" stopIfTrue="1">
      <formula>$R720="C"</formula>
    </cfRule>
    <cfRule type="expression" dxfId="4535" priority="1569" stopIfTrue="1">
      <formula>$R720="W"</formula>
    </cfRule>
  </conditionalFormatting>
  <conditionalFormatting sqref="D185">
    <cfRule type="expression" dxfId="4534" priority="1564" stopIfTrue="1">
      <formula>$R720="A"</formula>
    </cfRule>
    <cfRule type="expression" dxfId="4533" priority="1565" stopIfTrue="1">
      <formula>$R720="C"</formula>
    </cfRule>
    <cfRule type="expression" dxfId="4532" priority="1566" stopIfTrue="1">
      <formula>$R720="W"</formula>
    </cfRule>
  </conditionalFormatting>
  <conditionalFormatting sqref="D187:D188">
    <cfRule type="expression" dxfId="4531" priority="1561" stopIfTrue="1">
      <formula>$R722="A"</formula>
    </cfRule>
    <cfRule type="expression" dxfId="4530" priority="1562" stopIfTrue="1">
      <formula>$R722="C"</formula>
    </cfRule>
    <cfRule type="expression" dxfId="4529" priority="1563" stopIfTrue="1">
      <formula>$R722="W"</formula>
    </cfRule>
  </conditionalFormatting>
  <conditionalFormatting sqref="D187:D188">
    <cfRule type="expression" dxfId="4528" priority="1558" stopIfTrue="1">
      <formula>$R722="A"</formula>
    </cfRule>
    <cfRule type="expression" dxfId="4527" priority="1559" stopIfTrue="1">
      <formula>$R722="C"</formula>
    </cfRule>
    <cfRule type="expression" dxfId="4526" priority="1560" stopIfTrue="1">
      <formula>$R722="W"</formula>
    </cfRule>
  </conditionalFormatting>
  <conditionalFormatting sqref="D192">
    <cfRule type="expression" dxfId="4525" priority="1555" stopIfTrue="1">
      <formula>$R721="A"</formula>
    </cfRule>
    <cfRule type="expression" dxfId="4524" priority="1556" stopIfTrue="1">
      <formula>$R721="C"</formula>
    </cfRule>
    <cfRule type="expression" dxfId="4523" priority="1557" stopIfTrue="1">
      <formula>$R721="W"</formula>
    </cfRule>
  </conditionalFormatting>
  <conditionalFormatting sqref="D192">
    <cfRule type="expression" dxfId="4522" priority="1552" stopIfTrue="1">
      <formula>$R721="A"</formula>
    </cfRule>
    <cfRule type="expression" dxfId="4521" priority="1553" stopIfTrue="1">
      <formula>$R721="C"</formula>
    </cfRule>
    <cfRule type="expression" dxfId="4520" priority="1554" stopIfTrue="1">
      <formula>$R721="W"</formula>
    </cfRule>
  </conditionalFormatting>
  <conditionalFormatting sqref="D192">
    <cfRule type="expression" dxfId="4519" priority="1549" stopIfTrue="1">
      <formula>$R727="A"</formula>
    </cfRule>
    <cfRule type="expression" dxfId="4518" priority="1550" stopIfTrue="1">
      <formula>$R727="C"</formula>
    </cfRule>
    <cfRule type="expression" dxfId="4517" priority="1551" stopIfTrue="1">
      <formula>$R727="W"</formula>
    </cfRule>
  </conditionalFormatting>
  <conditionalFormatting sqref="D192">
    <cfRule type="expression" dxfId="4516" priority="1546" stopIfTrue="1">
      <formula>$R727="A"</formula>
    </cfRule>
    <cfRule type="expression" dxfId="4515" priority="1547" stopIfTrue="1">
      <formula>$R727="C"</formula>
    </cfRule>
    <cfRule type="expression" dxfId="4514" priority="1548" stopIfTrue="1">
      <formula>$R727="W"</formula>
    </cfRule>
  </conditionalFormatting>
  <conditionalFormatting sqref="D211:D214">
    <cfRule type="expression" dxfId="4513" priority="1543" stopIfTrue="1">
      <formula>$R740="A"</formula>
    </cfRule>
    <cfRule type="expression" dxfId="4512" priority="1544" stopIfTrue="1">
      <formula>$R740="C"</formula>
    </cfRule>
    <cfRule type="expression" dxfId="4511" priority="1545" stopIfTrue="1">
      <formula>$R740="W"</formula>
    </cfRule>
  </conditionalFormatting>
  <conditionalFormatting sqref="D211:D214">
    <cfRule type="expression" dxfId="4510" priority="1540" stopIfTrue="1">
      <formula>$R740="A"</formula>
    </cfRule>
    <cfRule type="expression" dxfId="4509" priority="1541" stopIfTrue="1">
      <formula>$R740="C"</formula>
    </cfRule>
    <cfRule type="expression" dxfId="4508" priority="1542" stopIfTrue="1">
      <formula>$R740="W"</formula>
    </cfRule>
  </conditionalFormatting>
  <conditionalFormatting sqref="D211:D214">
    <cfRule type="expression" dxfId="4507" priority="1537" stopIfTrue="1">
      <formula>$R740="A"</formula>
    </cfRule>
    <cfRule type="expression" dxfId="4506" priority="1538" stopIfTrue="1">
      <formula>$R740="C"</formula>
    </cfRule>
    <cfRule type="expression" dxfId="4505" priority="1539" stopIfTrue="1">
      <formula>$R740="W"</formula>
    </cfRule>
  </conditionalFormatting>
  <conditionalFormatting sqref="D211:D214">
    <cfRule type="expression" dxfId="4504" priority="1534" stopIfTrue="1">
      <formula>$R740="A"</formula>
    </cfRule>
    <cfRule type="expression" dxfId="4503" priority="1535" stopIfTrue="1">
      <formula>$R740="C"</formula>
    </cfRule>
    <cfRule type="expression" dxfId="4502" priority="1536" stopIfTrue="1">
      <formula>$R740="W"</formula>
    </cfRule>
  </conditionalFormatting>
  <conditionalFormatting sqref="D216">
    <cfRule type="expression" dxfId="4501" priority="1531" stopIfTrue="1">
      <formula>$R745="A"</formula>
    </cfRule>
    <cfRule type="expression" dxfId="4500" priority="1532" stopIfTrue="1">
      <formula>$R745="C"</formula>
    </cfRule>
    <cfRule type="expression" dxfId="4499" priority="1533" stopIfTrue="1">
      <formula>$R745="W"</formula>
    </cfRule>
  </conditionalFormatting>
  <conditionalFormatting sqref="D216">
    <cfRule type="expression" dxfId="4498" priority="1528" stopIfTrue="1">
      <formula>$R745="A"</formula>
    </cfRule>
    <cfRule type="expression" dxfId="4497" priority="1529" stopIfTrue="1">
      <formula>$R745="C"</formula>
    </cfRule>
    <cfRule type="expression" dxfId="4496" priority="1530" stopIfTrue="1">
      <formula>$R745="W"</formula>
    </cfRule>
  </conditionalFormatting>
  <conditionalFormatting sqref="D216">
    <cfRule type="expression" dxfId="4495" priority="1525" stopIfTrue="1">
      <formula>$R745="A"</formula>
    </cfRule>
    <cfRule type="expression" dxfId="4494" priority="1526" stopIfTrue="1">
      <formula>$R745="C"</formula>
    </cfRule>
    <cfRule type="expression" dxfId="4493" priority="1527" stopIfTrue="1">
      <formula>$R745="W"</formula>
    </cfRule>
  </conditionalFormatting>
  <conditionalFormatting sqref="D216">
    <cfRule type="expression" dxfId="4492" priority="1522" stopIfTrue="1">
      <formula>$R745="A"</formula>
    </cfRule>
    <cfRule type="expression" dxfId="4491" priority="1523" stopIfTrue="1">
      <formula>$R745="C"</formula>
    </cfRule>
    <cfRule type="expression" dxfId="4490" priority="1524" stopIfTrue="1">
      <formula>$R745="W"</formula>
    </cfRule>
  </conditionalFormatting>
  <conditionalFormatting sqref="A862:E865">
    <cfRule type="expression" dxfId="4489" priority="1519" stopIfTrue="1">
      <formula>$R1383="A"</formula>
    </cfRule>
    <cfRule type="expression" dxfId="4488" priority="1520" stopIfTrue="1">
      <formula>$R1383="C"</formula>
    </cfRule>
    <cfRule type="expression" dxfId="4487" priority="1521" stopIfTrue="1">
      <formula>$R1383="W"</formula>
    </cfRule>
  </conditionalFormatting>
  <conditionalFormatting sqref="A666:O672">
    <cfRule type="expression" dxfId="4486" priority="1516" stopIfTrue="1">
      <formula>$R1187="A"</formula>
    </cfRule>
    <cfRule type="expression" dxfId="4485" priority="1517" stopIfTrue="1">
      <formula>$R1187="C"</formula>
    </cfRule>
    <cfRule type="expression" dxfId="4484" priority="1518" stopIfTrue="1">
      <formula>$R1187="W"</formula>
    </cfRule>
  </conditionalFormatting>
  <conditionalFormatting sqref="N673:N800">
    <cfRule type="expression" dxfId="4483" priority="1513" stopIfTrue="1">
      <formula>$R1194="A"</formula>
    </cfRule>
    <cfRule type="expression" dxfId="4482" priority="1514" stopIfTrue="1">
      <formula>$R1194="C"</formula>
    </cfRule>
    <cfRule type="expression" dxfId="4481" priority="1515" stopIfTrue="1">
      <formula>$R1194="W"</formula>
    </cfRule>
  </conditionalFormatting>
  <conditionalFormatting sqref="A812:E812">
    <cfRule type="expression" dxfId="4480" priority="1510" stopIfTrue="1">
      <formula>$R1333="A"</formula>
    </cfRule>
    <cfRule type="expression" dxfId="4479" priority="1511" stopIfTrue="1">
      <formula>$R1333="C"</formula>
    </cfRule>
    <cfRule type="expression" dxfId="4478" priority="1512" stopIfTrue="1">
      <formula>$R1333="W"</formula>
    </cfRule>
  </conditionalFormatting>
  <conditionalFormatting sqref="L851:O851">
    <cfRule type="expression" dxfId="4477" priority="1507" stopIfTrue="1">
      <formula>$R1372="A"</formula>
    </cfRule>
    <cfRule type="expression" dxfId="4476" priority="1508" stopIfTrue="1">
      <formula>$R1372="C"</formula>
    </cfRule>
    <cfRule type="expression" dxfId="4475" priority="1509" stopIfTrue="1">
      <formula>$R1372="W"</formula>
    </cfRule>
  </conditionalFormatting>
  <conditionalFormatting sqref="E661:O665">
    <cfRule type="expression" dxfId="4474" priority="1504" stopIfTrue="1">
      <formula>$R1182="A"</formula>
    </cfRule>
    <cfRule type="expression" dxfId="4473" priority="1505" stopIfTrue="1">
      <formula>$R1182="C"</formula>
    </cfRule>
    <cfRule type="expression" dxfId="4472" priority="1506" stopIfTrue="1">
      <formula>$R1182="W"</formula>
    </cfRule>
  </conditionalFormatting>
  <conditionalFormatting sqref="A666:O672">
    <cfRule type="expression" dxfId="4471" priority="1501" stopIfTrue="1">
      <formula>$R1187="A"</formula>
    </cfRule>
    <cfRule type="expression" dxfId="4470" priority="1502" stopIfTrue="1">
      <formula>$R1187="C"</formula>
    </cfRule>
    <cfRule type="expression" dxfId="4469" priority="1503" stopIfTrue="1">
      <formula>$R1187="W"</formula>
    </cfRule>
  </conditionalFormatting>
  <conditionalFormatting sqref="N673:N800">
    <cfRule type="expression" dxfId="4468" priority="1498" stopIfTrue="1">
      <formula>$R1194="A"</formula>
    </cfRule>
    <cfRule type="expression" dxfId="4467" priority="1499" stopIfTrue="1">
      <formula>$R1194="C"</formula>
    </cfRule>
    <cfRule type="expression" dxfId="4466" priority="1500" stopIfTrue="1">
      <formula>$R1194="W"</formula>
    </cfRule>
  </conditionalFormatting>
  <conditionalFormatting sqref="A812:E812">
    <cfRule type="expression" dxfId="4465" priority="1495" stopIfTrue="1">
      <formula>$R1333="A"</formula>
    </cfRule>
    <cfRule type="expression" dxfId="4464" priority="1496" stopIfTrue="1">
      <formula>$R1333="C"</formula>
    </cfRule>
    <cfRule type="expression" dxfId="4463" priority="1497" stopIfTrue="1">
      <formula>$R1333="W"</formula>
    </cfRule>
  </conditionalFormatting>
  <conditionalFormatting sqref="L851:O851">
    <cfRule type="expression" dxfId="4462" priority="1492" stopIfTrue="1">
      <formula>$R1372="A"</formula>
    </cfRule>
    <cfRule type="expression" dxfId="4461" priority="1493" stopIfTrue="1">
      <formula>$R1372="C"</formula>
    </cfRule>
    <cfRule type="expression" dxfId="4460" priority="1494" stopIfTrue="1">
      <formula>$R1372="W"</formula>
    </cfRule>
  </conditionalFormatting>
  <conditionalFormatting sqref="A886:E886">
    <cfRule type="expression" dxfId="4459" priority="1489" stopIfTrue="1">
      <formula>$R870="A"</formula>
    </cfRule>
    <cfRule type="expression" dxfId="4458" priority="1490" stopIfTrue="1">
      <formula>$R870="C"</formula>
    </cfRule>
    <cfRule type="expression" dxfId="4457" priority="1491" stopIfTrue="1">
      <formula>$R870="W"</formula>
    </cfRule>
  </conditionalFormatting>
  <conditionalFormatting sqref="A886:O886">
    <cfRule type="expression" dxfId="4456" priority="1486" stopIfTrue="1">
      <formula>$R870="A"</formula>
    </cfRule>
    <cfRule type="expression" dxfId="4455" priority="1487" stopIfTrue="1">
      <formula>$R870="C"</formula>
    </cfRule>
    <cfRule type="expression" dxfId="4454" priority="1488" stopIfTrue="1">
      <formula>$R870="W"</formula>
    </cfRule>
  </conditionalFormatting>
  <conditionalFormatting sqref="A886:O886">
    <cfRule type="expression" dxfId="4453" priority="1483" stopIfTrue="1">
      <formula>$R870="A"</formula>
    </cfRule>
    <cfRule type="expression" dxfId="4452" priority="1484" stopIfTrue="1">
      <formula>$R870="C"</formula>
    </cfRule>
    <cfRule type="expression" dxfId="4451" priority="1485" stopIfTrue="1">
      <formula>$R870="W"</formula>
    </cfRule>
  </conditionalFormatting>
  <conditionalFormatting sqref="A887:E887">
    <cfRule type="expression" dxfId="4450" priority="1480" stopIfTrue="1">
      <formula>$R871="A"</formula>
    </cfRule>
    <cfRule type="expression" dxfId="4449" priority="1481" stopIfTrue="1">
      <formula>$R871="C"</formula>
    </cfRule>
    <cfRule type="expression" dxfId="4448" priority="1482" stopIfTrue="1">
      <formula>$R871="W"</formula>
    </cfRule>
  </conditionalFormatting>
  <conditionalFormatting sqref="A887:O887">
    <cfRule type="expression" dxfId="4447" priority="1477" stopIfTrue="1">
      <formula>$R871="A"</formula>
    </cfRule>
    <cfRule type="expression" dxfId="4446" priority="1478" stopIfTrue="1">
      <formula>$R871="C"</formula>
    </cfRule>
    <cfRule type="expression" dxfId="4445" priority="1479" stopIfTrue="1">
      <formula>$R871="W"</formula>
    </cfRule>
  </conditionalFormatting>
  <conditionalFormatting sqref="A887:O887">
    <cfRule type="expression" dxfId="4444" priority="1474" stopIfTrue="1">
      <formula>$R871="A"</formula>
    </cfRule>
    <cfRule type="expression" dxfId="4443" priority="1475" stopIfTrue="1">
      <formula>$R871="C"</formula>
    </cfRule>
    <cfRule type="expression" dxfId="4442" priority="1476" stopIfTrue="1">
      <formula>$R871="W"</formula>
    </cfRule>
  </conditionalFormatting>
  <conditionalFormatting sqref="A888:E888">
    <cfRule type="expression" dxfId="4441" priority="1471" stopIfTrue="1">
      <formula>$R872="A"</formula>
    </cfRule>
    <cfRule type="expression" dxfId="4440" priority="1472" stopIfTrue="1">
      <formula>$R872="C"</formula>
    </cfRule>
    <cfRule type="expression" dxfId="4439" priority="1473" stopIfTrue="1">
      <formula>$R872="W"</formula>
    </cfRule>
  </conditionalFormatting>
  <conditionalFormatting sqref="A888:O888">
    <cfRule type="expression" dxfId="4438" priority="1468" stopIfTrue="1">
      <formula>$R872="A"</formula>
    </cfRule>
    <cfRule type="expression" dxfId="4437" priority="1469" stopIfTrue="1">
      <formula>$R872="C"</formula>
    </cfRule>
    <cfRule type="expression" dxfId="4436" priority="1470" stopIfTrue="1">
      <formula>$R872="W"</formula>
    </cfRule>
  </conditionalFormatting>
  <conditionalFormatting sqref="A888:O888">
    <cfRule type="expression" dxfId="4435" priority="1465" stopIfTrue="1">
      <formula>$R872="A"</formula>
    </cfRule>
    <cfRule type="expression" dxfId="4434" priority="1466" stopIfTrue="1">
      <formula>$R872="C"</formula>
    </cfRule>
    <cfRule type="expression" dxfId="4433" priority="1467" stopIfTrue="1">
      <formula>$R872="W"</formula>
    </cfRule>
  </conditionalFormatting>
  <conditionalFormatting sqref="A889:O889">
    <cfRule type="expression" dxfId="4432" priority="1462" stopIfTrue="1">
      <formula>$R873="A"</formula>
    </cfRule>
    <cfRule type="expression" dxfId="4431" priority="1463" stopIfTrue="1">
      <formula>$R873="C"</formula>
    </cfRule>
    <cfRule type="expression" dxfId="4430" priority="1464" stopIfTrue="1">
      <formula>$R873="W"</formula>
    </cfRule>
  </conditionalFormatting>
  <conditionalFormatting sqref="A889:O889">
    <cfRule type="expression" dxfId="4429" priority="1459" stopIfTrue="1">
      <formula>$R873="A"</formula>
    </cfRule>
    <cfRule type="expression" dxfId="4428" priority="1460" stopIfTrue="1">
      <formula>$R873="C"</formula>
    </cfRule>
    <cfRule type="expression" dxfId="4427" priority="1461" stopIfTrue="1">
      <formula>$R873="W"</formula>
    </cfRule>
  </conditionalFormatting>
  <conditionalFormatting sqref="A889:O889">
    <cfRule type="expression" dxfId="4426" priority="1456" stopIfTrue="1">
      <formula>$R873="A"</formula>
    </cfRule>
    <cfRule type="expression" dxfId="4425" priority="1457" stopIfTrue="1">
      <formula>$R873="C"</formula>
    </cfRule>
    <cfRule type="expression" dxfId="4424" priority="1458" stopIfTrue="1">
      <formula>$R873="W"</formula>
    </cfRule>
  </conditionalFormatting>
  <conditionalFormatting sqref="A889:O889">
    <cfRule type="expression" dxfId="4423" priority="1453" stopIfTrue="1">
      <formula>$R873="A"</formula>
    </cfRule>
    <cfRule type="expression" dxfId="4422" priority="1454" stopIfTrue="1">
      <formula>$R873="C"</formula>
    </cfRule>
    <cfRule type="expression" dxfId="4421" priority="1455" stopIfTrue="1">
      <formula>$R873="W"</formula>
    </cfRule>
  </conditionalFormatting>
  <conditionalFormatting sqref="A890:O890">
    <cfRule type="expression" dxfId="4420" priority="1450" stopIfTrue="1">
      <formula>$R874="A"</formula>
    </cfRule>
    <cfRule type="expression" dxfId="4419" priority="1451" stopIfTrue="1">
      <formula>$R874="C"</formula>
    </cfRule>
    <cfRule type="expression" dxfId="4418" priority="1452" stopIfTrue="1">
      <formula>$R874="W"</formula>
    </cfRule>
  </conditionalFormatting>
  <conditionalFormatting sqref="A890:O890">
    <cfRule type="expression" dxfId="4417" priority="1447" stopIfTrue="1">
      <formula>$R874="A"</formula>
    </cfRule>
    <cfRule type="expression" dxfId="4416" priority="1448" stopIfTrue="1">
      <formula>$R874="C"</formula>
    </cfRule>
    <cfRule type="expression" dxfId="4415" priority="1449" stopIfTrue="1">
      <formula>$R874="W"</formula>
    </cfRule>
  </conditionalFormatting>
  <conditionalFormatting sqref="A890:O890">
    <cfRule type="expression" dxfId="4414" priority="1444" stopIfTrue="1">
      <formula>$R874="A"</formula>
    </cfRule>
    <cfRule type="expression" dxfId="4413" priority="1445" stopIfTrue="1">
      <formula>$R874="C"</formula>
    </cfRule>
    <cfRule type="expression" dxfId="4412" priority="1446" stopIfTrue="1">
      <formula>$R874="W"</formula>
    </cfRule>
  </conditionalFormatting>
  <conditionalFormatting sqref="A890:O890">
    <cfRule type="expression" dxfId="4411" priority="1441" stopIfTrue="1">
      <formula>$R874="A"</formula>
    </cfRule>
    <cfRule type="expression" dxfId="4410" priority="1442" stopIfTrue="1">
      <formula>$R874="C"</formula>
    </cfRule>
    <cfRule type="expression" dxfId="4409" priority="1443" stopIfTrue="1">
      <formula>$R874="W"</formula>
    </cfRule>
  </conditionalFormatting>
  <conditionalFormatting sqref="A891:O891">
    <cfRule type="expression" dxfId="4408" priority="1438" stopIfTrue="1">
      <formula>$R875="A"</formula>
    </cfRule>
    <cfRule type="expression" dxfId="4407" priority="1439" stopIfTrue="1">
      <formula>$R875="C"</formula>
    </cfRule>
    <cfRule type="expression" dxfId="4406" priority="1440" stopIfTrue="1">
      <formula>$R875="W"</formula>
    </cfRule>
  </conditionalFormatting>
  <conditionalFormatting sqref="A891:O891">
    <cfRule type="expression" dxfId="4405" priority="1435" stopIfTrue="1">
      <formula>$R875="A"</formula>
    </cfRule>
    <cfRule type="expression" dxfId="4404" priority="1436" stopIfTrue="1">
      <formula>$R875="C"</formula>
    </cfRule>
    <cfRule type="expression" dxfId="4403" priority="1437" stopIfTrue="1">
      <formula>$R875="W"</formula>
    </cfRule>
  </conditionalFormatting>
  <conditionalFormatting sqref="A891:O891">
    <cfRule type="expression" dxfId="4402" priority="1432" stopIfTrue="1">
      <formula>$R875="A"</formula>
    </cfRule>
    <cfRule type="expression" dxfId="4401" priority="1433" stopIfTrue="1">
      <formula>$R875="C"</formula>
    </cfRule>
    <cfRule type="expression" dxfId="4400" priority="1434" stopIfTrue="1">
      <formula>$R875="W"</formula>
    </cfRule>
  </conditionalFormatting>
  <conditionalFormatting sqref="A891:O891">
    <cfRule type="expression" dxfId="4399" priority="1429" stopIfTrue="1">
      <formula>$R875="A"</formula>
    </cfRule>
    <cfRule type="expression" dxfId="4398" priority="1430" stopIfTrue="1">
      <formula>$R875="C"</formula>
    </cfRule>
    <cfRule type="expression" dxfId="4397" priority="1431" stopIfTrue="1">
      <formula>$R875="W"</formula>
    </cfRule>
  </conditionalFormatting>
  <conditionalFormatting sqref="A892:E892">
    <cfRule type="expression" dxfId="4396" priority="1426" stopIfTrue="1">
      <formula>$R876="A"</formula>
    </cfRule>
    <cfRule type="expression" dxfId="4395" priority="1427" stopIfTrue="1">
      <formula>$R876="C"</formula>
    </cfRule>
    <cfRule type="expression" dxfId="4394" priority="1428" stopIfTrue="1">
      <formula>$R876="W"</formula>
    </cfRule>
  </conditionalFormatting>
  <conditionalFormatting sqref="A892:O892">
    <cfRule type="expression" dxfId="4393" priority="1423" stopIfTrue="1">
      <formula>$R876="A"</formula>
    </cfRule>
    <cfRule type="expression" dxfId="4392" priority="1424" stopIfTrue="1">
      <formula>$R876="C"</formula>
    </cfRule>
    <cfRule type="expression" dxfId="4391" priority="1425" stopIfTrue="1">
      <formula>$R876="W"</formula>
    </cfRule>
  </conditionalFormatting>
  <conditionalFormatting sqref="A892:O892">
    <cfRule type="expression" dxfId="4390" priority="1420" stopIfTrue="1">
      <formula>$R876="A"</formula>
    </cfRule>
    <cfRule type="expression" dxfId="4389" priority="1421" stopIfTrue="1">
      <formula>$R876="C"</formula>
    </cfRule>
    <cfRule type="expression" dxfId="4388" priority="1422" stopIfTrue="1">
      <formula>$R876="W"</formula>
    </cfRule>
  </conditionalFormatting>
  <conditionalFormatting sqref="A893:O893">
    <cfRule type="expression" dxfId="4387" priority="1417" stopIfTrue="1">
      <formula>$R877="A"</formula>
    </cfRule>
    <cfRule type="expression" dxfId="4386" priority="1418" stopIfTrue="1">
      <formula>$R877="C"</formula>
    </cfRule>
    <cfRule type="expression" dxfId="4385" priority="1419" stopIfTrue="1">
      <formula>$R877="W"</formula>
    </cfRule>
  </conditionalFormatting>
  <conditionalFormatting sqref="A893:O893">
    <cfRule type="expression" dxfId="4384" priority="1411" stopIfTrue="1">
      <formula>$R877="A"</formula>
    </cfRule>
    <cfRule type="expression" dxfId="4383" priority="1412" stopIfTrue="1">
      <formula>$R877="C"</formula>
    </cfRule>
    <cfRule type="expression" dxfId="4382" priority="1413" stopIfTrue="1">
      <formula>$R877="W"</formula>
    </cfRule>
  </conditionalFormatting>
  <conditionalFormatting sqref="A894:O894">
    <cfRule type="expression" dxfId="4381" priority="1408" stopIfTrue="1">
      <formula>$R878="A"</formula>
    </cfRule>
    <cfRule type="expression" dxfId="4380" priority="1409" stopIfTrue="1">
      <formula>$R878="C"</formula>
    </cfRule>
    <cfRule type="expression" dxfId="4379" priority="1410" stopIfTrue="1">
      <formula>$R878="W"</formula>
    </cfRule>
  </conditionalFormatting>
  <conditionalFormatting sqref="A894:O894">
    <cfRule type="expression" dxfId="4378" priority="1405" stopIfTrue="1">
      <formula>$R878="A"</formula>
    </cfRule>
    <cfRule type="expression" dxfId="4377" priority="1406" stopIfTrue="1">
      <formula>$R878="C"</formula>
    </cfRule>
    <cfRule type="expression" dxfId="4376" priority="1407" stopIfTrue="1">
      <formula>$R878="W"</formula>
    </cfRule>
  </conditionalFormatting>
  <conditionalFormatting sqref="A895:O895">
    <cfRule type="expression" dxfId="4375" priority="1402" stopIfTrue="1">
      <formula>$R879="A"</formula>
    </cfRule>
    <cfRule type="expression" dxfId="4374" priority="1403" stopIfTrue="1">
      <formula>$R879="C"</formula>
    </cfRule>
    <cfRule type="expression" dxfId="4373" priority="1404" stopIfTrue="1">
      <formula>$R879="W"</formula>
    </cfRule>
  </conditionalFormatting>
  <conditionalFormatting sqref="A895:O895">
    <cfRule type="expression" dxfId="4372" priority="1399" stopIfTrue="1">
      <formula>$R879="A"</formula>
    </cfRule>
    <cfRule type="expression" dxfId="4371" priority="1400" stopIfTrue="1">
      <formula>$R879="C"</formula>
    </cfRule>
    <cfRule type="expression" dxfId="4370" priority="1401" stopIfTrue="1">
      <formula>$R879="W"</formula>
    </cfRule>
  </conditionalFormatting>
  <conditionalFormatting sqref="A895:O895">
    <cfRule type="expression" dxfId="4369" priority="1396" stopIfTrue="1">
      <formula>$R879="A"</formula>
    </cfRule>
    <cfRule type="expression" dxfId="4368" priority="1397" stopIfTrue="1">
      <formula>$R879="C"</formula>
    </cfRule>
    <cfRule type="expression" dxfId="4367" priority="1398" stopIfTrue="1">
      <formula>$R879="W"</formula>
    </cfRule>
  </conditionalFormatting>
  <conditionalFormatting sqref="A895:O895">
    <cfRule type="expression" dxfId="4366" priority="1393" stopIfTrue="1">
      <formula>$R879="A"</formula>
    </cfRule>
    <cfRule type="expression" dxfId="4365" priority="1394" stopIfTrue="1">
      <formula>$R879="C"</formula>
    </cfRule>
    <cfRule type="expression" dxfId="4364" priority="1395" stopIfTrue="1">
      <formula>$R879="W"</formula>
    </cfRule>
  </conditionalFormatting>
  <conditionalFormatting sqref="A896:E896">
    <cfRule type="expression" dxfId="4363" priority="1390" stopIfTrue="1">
      <formula>$R880="A"</formula>
    </cfRule>
    <cfRule type="expression" dxfId="4362" priority="1391" stopIfTrue="1">
      <formula>$R880="C"</formula>
    </cfRule>
    <cfRule type="expression" dxfId="4361" priority="1392" stopIfTrue="1">
      <formula>$R880="W"</formula>
    </cfRule>
  </conditionalFormatting>
  <conditionalFormatting sqref="A896:O896">
    <cfRule type="expression" dxfId="4360" priority="1387" stopIfTrue="1">
      <formula>$R880="A"</formula>
    </cfRule>
    <cfRule type="expression" dxfId="4359" priority="1388" stopIfTrue="1">
      <formula>$R880="C"</formula>
    </cfRule>
    <cfRule type="expression" dxfId="4358" priority="1389" stopIfTrue="1">
      <formula>$R880="W"</formula>
    </cfRule>
  </conditionalFormatting>
  <conditionalFormatting sqref="A896:O896">
    <cfRule type="expression" dxfId="4357" priority="1384" stopIfTrue="1">
      <formula>$R880="A"</formula>
    </cfRule>
    <cfRule type="expression" dxfId="4356" priority="1385" stopIfTrue="1">
      <formula>$R880="C"</formula>
    </cfRule>
    <cfRule type="expression" dxfId="4355" priority="1386" stopIfTrue="1">
      <formula>$R880="W"</formula>
    </cfRule>
  </conditionalFormatting>
  <conditionalFormatting sqref="A897:O897">
    <cfRule type="expression" dxfId="4354" priority="1381" stopIfTrue="1">
      <formula>$R881="A"</formula>
    </cfRule>
    <cfRule type="expression" dxfId="4353" priority="1382" stopIfTrue="1">
      <formula>$R881="C"</formula>
    </cfRule>
    <cfRule type="expression" dxfId="4352" priority="1383" stopIfTrue="1">
      <formula>$R881="W"</formula>
    </cfRule>
  </conditionalFormatting>
  <conditionalFormatting sqref="A897:O897">
    <cfRule type="expression" dxfId="4351" priority="1378" stopIfTrue="1">
      <formula>$R881="A"</formula>
    </cfRule>
    <cfRule type="expression" dxfId="4350" priority="1379" stopIfTrue="1">
      <formula>$R881="C"</formula>
    </cfRule>
    <cfRule type="expression" dxfId="4349" priority="1380" stopIfTrue="1">
      <formula>$R881="W"</formula>
    </cfRule>
  </conditionalFormatting>
  <conditionalFormatting sqref="A897:O897">
    <cfRule type="expression" dxfId="4348" priority="1375" stopIfTrue="1">
      <formula>$R881="A"</formula>
    </cfRule>
    <cfRule type="expression" dxfId="4347" priority="1376" stopIfTrue="1">
      <formula>$R881="C"</formula>
    </cfRule>
    <cfRule type="expression" dxfId="4346" priority="1377" stopIfTrue="1">
      <formula>$R881="W"</formula>
    </cfRule>
  </conditionalFormatting>
  <conditionalFormatting sqref="A897:O897">
    <cfRule type="expression" dxfId="4345" priority="1372" stopIfTrue="1">
      <formula>$R881="A"</formula>
    </cfRule>
    <cfRule type="expression" dxfId="4344" priority="1373" stopIfTrue="1">
      <formula>$R881="C"</formula>
    </cfRule>
    <cfRule type="expression" dxfId="4343" priority="1374" stopIfTrue="1">
      <formula>$R881="W"</formula>
    </cfRule>
  </conditionalFormatting>
  <conditionalFormatting sqref="A898:O898">
    <cfRule type="expression" dxfId="4342" priority="1369" stopIfTrue="1">
      <formula>$R882="A"</formula>
    </cfRule>
    <cfRule type="expression" dxfId="4341" priority="1370" stopIfTrue="1">
      <formula>$R882="C"</formula>
    </cfRule>
    <cfRule type="expression" dxfId="4340" priority="1371" stopIfTrue="1">
      <formula>$R882="W"</formula>
    </cfRule>
  </conditionalFormatting>
  <conditionalFormatting sqref="A898:O898">
    <cfRule type="expression" dxfId="4339" priority="1366" stopIfTrue="1">
      <formula>$R882="A"</formula>
    </cfRule>
    <cfRule type="expression" dxfId="4338" priority="1367" stopIfTrue="1">
      <formula>$R882="C"</formula>
    </cfRule>
    <cfRule type="expression" dxfId="4337" priority="1368" stopIfTrue="1">
      <formula>$R882="W"</formula>
    </cfRule>
  </conditionalFormatting>
  <conditionalFormatting sqref="A898:O898">
    <cfRule type="expression" dxfId="4336" priority="1363" stopIfTrue="1">
      <formula>$R882="A"</formula>
    </cfRule>
    <cfRule type="expression" dxfId="4335" priority="1364" stopIfTrue="1">
      <formula>$R882="C"</formula>
    </cfRule>
    <cfRule type="expression" dxfId="4334" priority="1365" stopIfTrue="1">
      <formula>$R882="W"</formula>
    </cfRule>
  </conditionalFormatting>
  <conditionalFormatting sqref="A898:O898">
    <cfRule type="expression" dxfId="4333" priority="1360" stopIfTrue="1">
      <formula>$R882="A"</formula>
    </cfRule>
    <cfRule type="expression" dxfId="4332" priority="1361" stopIfTrue="1">
      <formula>$R882="C"</formula>
    </cfRule>
    <cfRule type="expression" dxfId="4331" priority="1362" stopIfTrue="1">
      <formula>$R882="W"</formula>
    </cfRule>
  </conditionalFormatting>
  <conditionalFormatting sqref="A899:O899">
    <cfRule type="expression" dxfId="4330" priority="1357" stopIfTrue="1">
      <formula>$R883="A"</formula>
    </cfRule>
    <cfRule type="expression" dxfId="4329" priority="1358" stopIfTrue="1">
      <formula>$R883="C"</formula>
    </cfRule>
    <cfRule type="expression" dxfId="4328" priority="1359" stopIfTrue="1">
      <formula>$R883="W"</formula>
    </cfRule>
  </conditionalFormatting>
  <conditionalFormatting sqref="A899:O899">
    <cfRule type="expression" dxfId="4327" priority="1354" stopIfTrue="1">
      <formula>$R883="A"</formula>
    </cfRule>
    <cfRule type="expression" dxfId="4326" priority="1355" stopIfTrue="1">
      <formula>$R883="C"</formula>
    </cfRule>
    <cfRule type="expression" dxfId="4325" priority="1356" stopIfTrue="1">
      <formula>$R883="W"</formula>
    </cfRule>
  </conditionalFormatting>
  <conditionalFormatting sqref="A899:O899">
    <cfRule type="expression" dxfId="4324" priority="1351" stopIfTrue="1">
      <formula>$R883="A"</formula>
    </cfRule>
    <cfRule type="expression" dxfId="4323" priority="1352" stopIfTrue="1">
      <formula>$R883="C"</formula>
    </cfRule>
    <cfRule type="expression" dxfId="4322" priority="1353" stopIfTrue="1">
      <formula>$R883="W"</formula>
    </cfRule>
  </conditionalFormatting>
  <conditionalFormatting sqref="A899:O899">
    <cfRule type="expression" dxfId="4321" priority="1348" stopIfTrue="1">
      <formula>$R883="A"</formula>
    </cfRule>
    <cfRule type="expression" dxfId="4320" priority="1349" stopIfTrue="1">
      <formula>$R883="C"</formula>
    </cfRule>
    <cfRule type="expression" dxfId="4319" priority="1350" stopIfTrue="1">
      <formula>$R883="W"</formula>
    </cfRule>
  </conditionalFormatting>
  <conditionalFormatting sqref="A900:O900">
    <cfRule type="expression" dxfId="4318" priority="1345" stopIfTrue="1">
      <formula>$R884="A"</formula>
    </cfRule>
    <cfRule type="expression" dxfId="4317" priority="1346" stopIfTrue="1">
      <formula>$R884="C"</formula>
    </cfRule>
    <cfRule type="expression" dxfId="4316" priority="1347" stopIfTrue="1">
      <formula>$R884="W"</formula>
    </cfRule>
  </conditionalFormatting>
  <conditionalFormatting sqref="A900:O900">
    <cfRule type="expression" dxfId="4315" priority="1342" stopIfTrue="1">
      <formula>$R884="A"</formula>
    </cfRule>
    <cfRule type="expression" dxfId="4314" priority="1343" stopIfTrue="1">
      <formula>$R884="C"</formula>
    </cfRule>
    <cfRule type="expression" dxfId="4313" priority="1344" stopIfTrue="1">
      <formula>$R884="W"</formula>
    </cfRule>
  </conditionalFormatting>
  <conditionalFormatting sqref="A900:O900">
    <cfRule type="expression" dxfId="4312" priority="1339" stopIfTrue="1">
      <formula>$R884="A"</formula>
    </cfRule>
    <cfRule type="expression" dxfId="4311" priority="1340" stopIfTrue="1">
      <formula>$R884="C"</formula>
    </cfRule>
    <cfRule type="expression" dxfId="4310" priority="1341" stopIfTrue="1">
      <formula>$R884="W"</formula>
    </cfRule>
  </conditionalFormatting>
  <conditionalFormatting sqref="A900:O900">
    <cfRule type="expression" dxfId="4309" priority="1336" stopIfTrue="1">
      <formula>$R884="A"</formula>
    </cfRule>
    <cfRule type="expression" dxfId="4308" priority="1337" stopIfTrue="1">
      <formula>$R884="C"</formula>
    </cfRule>
    <cfRule type="expression" dxfId="4307" priority="1338" stopIfTrue="1">
      <formula>$R884="W"</formula>
    </cfRule>
  </conditionalFormatting>
  <conditionalFormatting sqref="A901:O901">
    <cfRule type="expression" dxfId="4306" priority="1333" stopIfTrue="1">
      <formula>$R885="A"</formula>
    </cfRule>
    <cfRule type="expression" dxfId="4305" priority="1334" stopIfTrue="1">
      <formula>$R885="C"</formula>
    </cfRule>
    <cfRule type="expression" dxfId="4304" priority="1335" stopIfTrue="1">
      <formula>$R885="W"</formula>
    </cfRule>
  </conditionalFormatting>
  <conditionalFormatting sqref="A901:O901">
    <cfRule type="expression" dxfId="4303" priority="1330" stopIfTrue="1">
      <formula>$R885="A"</formula>
    </cfRule>
    <cfRule type="expression" dxfId="4302" priority="1331" stopIfTrue="1">
      <formula>$R885="C"</formula>
    </cfRule>
    <cfRule type="expression" dxfId="4301" priority="1332" stopIfTrue="1">
      <formula>$R885="W"</formula>
    </cfRule>
  </conditionalFormatting>
  <conditionalFormatting sqref="A901:O901">
    <cfRule type="expression" dxfId="4300" priority="1327" stopIfTrue="1">
      <formula>$R885="A"</formula>
    </cfRule>
    <cfRule type="expression" dxfId="4299" priority="1328" stopIfTrue="1">
      <formula>$R885="C"</formula>
    </cfRule>
    <cfRule type="expression" dxfId="4298" priority="1329" stopIfTrue="1">
      <formula>$R885="W"</formula>
    </cfRule>
  </conditionalFormatting>
  <conditionalFormatting sqref="A901:O901">
    <cfRule type="expression" dxfId="4297" priority="1324" stopIfTrue="1">
      <formula>$R885="A"</formula>
    </cfRule>
    <cfRule type="expression" dxfId="4296" priority="1325" stopIfTrue="1">
      <formula>$R885="C"</formula>
    </cfRule>
    <cfRule type="expression" dxfId="4295" priority="1326" stopIfTrue="1">
      <formula>$R885="W"</formula>
    </cfRule>
  </conditionalFormatting>
  <conditionalFormatting sqref="A902:O902">
    <cfRule type="expression" dxfId="4294" priority="1321" stopIfTrue="1">
      <formula>$R886="A"</formula>
    </cfRule>
    <cfRule type="expression" dxfId="4293" priority="1322" stopIfTrue="1">
      <formula>$R886="C"</formula>
    </cfRule>
    <cfRule type="expression" dxfId="4292" priority="1323" stopIfTrue="1">
      <formula>$R886="W"</formula>
    </cfRule>
  </conditionalFormatting>
  <conditionalFormatting sqref="A902:O902">
    <cfRule type="expression" dxfId="4291" priority="1318" stopIfTrue="1">
      <formula>$R886="A"</formula>
    </cfRule>
    <cfRule type="expression" dxfId="4290" priority="1319" stopIfTrue="1">
      <formula>$R886="C"</formula>
    </cfRule>
    <cfRule type="expression" dxfId="4289" priority="1320" stopIfTrue="1">
      <formula>$R886="W"</formula>
    </cfRule>
  </conditionalFormatting>
  <conditionalFormatting sqref="A902:O902">
    <cfRule type="expression" dxfId="4288" priority="1315" stopIfTrue="1">
      <formula>$R886="A"</formula>
    </cfRule>
    <cfRule type="expression" dxfId="4287" priority="1316" stopIfTrue="1">
      <formula>$R886="C"</formula>
    </cfRule>
    <cfRule type="expression" dxfId="4286" priority="1317" stopIfTrue="1">
      <formula>$R886="W"</formula>
    </cfRule>
  </conditionalFormatting>
  <conditionalFormatting sqref="A902:O902">
    <cfRule type="expression" dxfId="4285" priority="1312" stopIfTrue="1">
      <formula>$R886="A"</formula>
    </cfRule>
    <cfRule type="expression" dxfId="4284" priority="1313" stopIfTrue="1">
      <formula>$R886="C"</formula>
    </cfRule>
    <cfRule type="expression" dxfId="4283" priority="1314" stopIfTrue="1">
      <formula>$R886="W"</formula>
    </cfRule>
  </conditionalFormatting>
  <conditionalFormatting sqref="A903:E903">
    <cfRule type="expression" dxfId="4282" priority="1309" stopIfTrue="1">
      <formula>$R887="A"</formula>
    </cfRule>
    <cfRule type="expression" dxfId="4281" priority="1310" stopIfTrue="1">
      <formula>$R887="C"</formula>
    </cfRule>
    <cfRule type="expression" dxfId="4280" priority="1311" stopIfTrue="1">
      <formula>$R887="W"</formula>
    </cfRule>
  </conditionalFormatting>
  <conditionalFormatting sqref="A903:O903">
    <cfRule type="expression" dxfId="4279" priority="1306" stopIfTrue="1">
      <formula>$R887="A"</formula>
    </cfRule>
    <cfRule type="expression" dxfId="4278" priority="1307" stopIfTrue="1">
      <formula>$R887="C"</formula>
    </cfRule>
    <cfRule type="expression" dxfId="4277" priority="1308" stopIfTrue="1">
      <formula>$R887="W"</formula>
    </cfRule>
  </conditionalFormatting>
  <conditionalFormatting sqref="A903:O903">
    <cfRule type="expression" dxfId="4276" priority="1303" stopIfTrue="1">
      <formula>$R887="A"</formula>
    </cfRule>
    <cfRule type="expression" dxfId="4275" priority="1304" stopIfTrue="1">
      <formula>$R887="C"</formula>
    </cfRule>
    <cfRule type="expression" dxfId="4274" priority="1305" stopIfTrue="1">
      <formula>$R887="W"</formula>
    </cfRule>
  </conditionalFormatting>
  <conditionalFormatting sqref="A904:E904">
    <cfRule type="expression" dxfId="4273" priority="1300" stopIfTrue="1">
      <formula>$R888="A"</formula>
    </cfRule>
    <cfRule type="expression" dxfId="4272" priority="1301" stopIfTrue="1">
      <formula>$R888="C"</formula>
    </cfRule>
    <cfRule type="expression" dxfId="4271" priority="1302" stopIfTrue="1">
      <formula>$R888="W"</formula>
    </cfRule>
  </conditionalFormatting>
  <conditionalFormatting sqref="A904:O904">
    <cfRule type="expression" dxfId="4270" priority="1297" stopIfTrue="1">
      <formula>$R888="A"</formula>
    </cfRule>
    <cfRule type="expression" dxfId="4269" priority="1298" stopIfTrue="1">
      <formula>$R888="C"</formula>
    </cfRule>
    <cfRule type="expression" dxfId="4268" priority="1299" stopIfTrue="1">
      <formula>$R888="W"</formula>
    </cfRule>
  </conditionalFormatting>
  <conditionalFormatting sqref="A904:O904">
    <cfRule type="expression" dxfId="4267" priority="1294" stopIfTrue="1">
      <formula>$R888="A"</formula>
    </cfRule>
    <cfRule type="expression" dxfId="4266" priority="1295" stopIfTrue="1">
      <formula>$R888="C"</formula>
    </cfRule>
    <cfRule type="expression" dxfId="4265" priority="1296" stopIfTrue="1">
      <formula>$R888="W"</formula>
    </cfRule>
  </conditionalFormatting>
  <conditionalFormatting sqref="A905:E905">
    <cfRule type="expression" dxfId="4264" priority="1291" stopIfTrue="1">
      <formula>$R889="A"</formula>
    </cfRule>
    <cfRule type="expression" dxfId="4263" priority="1292" stopIfTrue="1">
      <formula>$R889="C"</formula>
    </cfRule>
    <cfRule type="expression" dxfId="4262" priority="1293" stopIfTrue="1">
      <formula>$R889="W"</formula>
    </cfRule>
  </conditionalFormatting>
  <conditionalFormatting sqref="A905:O905">
    <cfRule type="expression" dxfId="4261" priority="1288" stopIfTrue="1">
      <formula>$R889="A"</formula>
    </cfRule>
    <cfRule type="expression" dxfId="4260" priority="1289" stopIfTrue="1">
      <formula>$R889="C"</formula>
    </cfRule>
    <cfRule type="expression" dxfId="4259" priority="1290" stopIfTrue="1">
      <formula>$R889="W"</formula>
    </cfRule>
  </conditionalFormatting>
  <conditionalFormatting sqref="A905:O905">
    <cfRule type="expression" dxfId="4258" priority="1285" stopIfTrue="1">
      <formula>$R889="A"</formula>
    </cfRule>
    <cfRule type="expression" dxfId="4257" priority="1286" stopIfTrue="1">
      <formula>$R889="C"</formula>
    </cfRule>
    <cfRule type="expression" dxfId="4256" priority="1287" stopIfTrue="1">
      <formula>$R889="W"</formula>
    </cfRule>
  </conditionalFormatting>
  <conditionalFormatting sqref="A906:E906">
    <cfRule type="expression" dxfId="4255" priority="1282" stopIfTrue="1">
      <formula>$R890="A"</formula>
    </cfRule>
    <cfRule type="expression" dxfId="4254" priority="1283" stopIfTrue="1">
      <formula>$R890="C"</formula>
    </cfRule>
    <cfRule type="expression" dxfId="4253" priority="1284" stopIfTrue="1">
      <formula>$R890="W"</formula>
    </cfRule>
  </conditionalFormatting>
  <conditionalFormatting sqref="A906:O906">
    <cfRule type="expression" dxfId="4252" priority="1279" stopIfTrue="1">
      <formula>$R890="A"</formula>
    </cfRule>
    <cfRule type="expression" dxfId="4251" priority="1280" stopIfTrue="1">
      <formula>$R890="C"</formula>
    </cfRule>
    <cfRule type="expression" dxfId="4250" priority="1281" stopIfTrue="1">
      <formula>$R890="W"</formula>
    </cfRule>
  </conditionalFormatting>
  <conditionalFormatting sqref="A906:O906">
    <cfRule type="expression" dxfId="4249" priority="1276" stopIfTrue="1">
      <formula>$R890="A"</formula>
    </cfRule>
    <cfRule type="expression" dxfId="4248" priority="1277" stopIfTrue="1">
      <formula>$R890="C"</formula>
    </cfRule>
    <cfRule type="expression" dxfId="4247" priority="1278" stopIfTrue="1">
      <formula>$R890="W"</formula>
    </cfRule>
  </conditionalFormatting>
  <conditionalFormatting sqref="A907:E907">
    <cfRule type="expression" dxfId="4246" priority="1273" stopIfTrue="1">
      <formula>$R891="A"</formula>
    </cfRule>
    <cfRule type="expression" dxfId="4245" priority="1274" stopIfTrue="1">
      <formula>$R891="C"</formula>
    </cfRule>
    <cfRule type="expression" dxfId="4244" priority="1275" stopIfTrue="1">
      <formula>$R891="W"</formula>
    </cfRule>
  </conditionalFormatting>
  <conditionalFormatting sqref="A907:O907">
    <cfRule type="expression" dxfId="4243" priority="1270" stopIfTrue="1">
      <formula>$R891="A"</formula>
    </cfRule>
    <cfRule type="expression" dxfId="4242" priority="1271" stopIfTrue="1">
      <formula>$R891="C"</formula>
    </cfRule>
    <cfRule type="expression" dxfId="4241" priority="1272" stopIfTrue="1">
      <formula>$R891="W"</formula>
    </cfRule>
  </conditionalFormatting>
  <conditionalFormatting sqref="A907:O907">
    <cfRule type="expression" dxfId="4240" priority="1267" stopIfTrue="1">
      <formula>$R891="A"</formula>
    </cfRule>
    <cfRule type="expression" dxfId="4239" priority="1268" stopIfTrue="1">
      <formula>$R891="C"</formula>
    </cfRule>
    <cfRule type="expression" dxfId="4238" priority="1269" stopIfTrue="1">
      <formula>$R891="W"</formula>
    </cfRule>
  </conditionalFormatting>
  <conditionalFormatting sqref="A908:E908">
    <cfRule type="expression" dxfId="4237" priority="1264" stopIfTrue="1">
      <formula>$R892="A"</formula>
    </cfRule>
    <cfRule type="expression" dxfId="4236" priority="1265" stopIfTrue="1">
      <formula>$R892="C"</formula>
    </cfRule>
    <cfRule type="expression" dxfId="4235" priority="1266" stopIfTrue="1">
      <formula>$R892="W"</formula>
    </cfRule>
  </conditionalFormatting>
  <conditionalFormatting sqref="A908:O908">
    <cfRule type="expression" dxfId="4234" priority="1261" stopIfTrue="1">
      <formula>$R892="A"</formula>
    </cfRule>
    <cfRule type="expression" dxfId="4233" priority="1262" stopIfTrue="1">
      <formula>$R892="C"</formula>
    </cfRule>
    <cfRule type="expression" dxfId="4232" priority="1263" stopIfTrue="1">
      <formula>$R892="W"</formula>
    </cfRule>
  </conditionalFormatting>
  <conditionalFormatting sqref="A908:O908">
    <cfRule type="expression" dxfId="4231" priority="1258" stopIfTrue="1">
      <formula>$R892="A"</formula>
    </cfRule>
    <cfRule type="expression" dxfId="4230" priority="1259" stopIfTrue="1">
      <formula>$R892="C"</formula>
    </cfRule>
    <cfRule type="expression" dxfId="4229" priority="1260" stopIfTrue="1">
      <formula>$R892="W"</formula>
    </cfRule>
  </conditionalFormatting>
  <conditionalFormatting sqref="A909:E909">
    <cfRule type="expression" dxfId="4228" priority="1255" stopIfTrue="1">
      <formula>$R893="A"</formula>
    </cfRule>
    <cfRule type="expression" dxfId="4227" priority="1256" stopIfTrue="1">
      <formula>$R893="C"</formula>
    </cfRule>
    <cfRule type="expression" dxfId="4226" priority="1257" stopIfTrue="1">
      <formula>$R893="W"</formula>
    </cfRule>
  </conditionalFormatting>
  <conditionalFormatting sqref="A909:O909">
    <cfRule type="expression" dxfId="4225" priority="1252" stopIfTrue="1">
      <formula>$R893="A"</formula>
    </cfRule>
    <cfRule type="expression" dxfId="4224" priority="1253" stopIfTrue="1">
      <formula>$R893="C"</formula>
    </cfRule>
    <cfRule type="expression" dxfId="4223" priority="1254" stopIfTrue="1">
      <formula>$R893="W"</formula>
    </cfRule>
  </conditionalFormatting>
  <conditionalFormatting sqref="A909:O909">
    <cfRule type="expression" dxfId="4222" priority="1249" stopIfTrue="1">
      <formula>$R893="A"</formula>
    </cfRule>
    <cfRule type="expression" dxfId="4221" priority="1250" stopIfTrue="1">
      <formula>$R893="C"</formula>
    </cfRule>
    <cfRule type="expression" dxfId="4220" priority="1251" stopIfTrue="1">
      <formula>$R893="W"</formula>
    </cfRule>
  </conditionalFormatting>
  <conditionalFormatting sqref="A910:E910">
    <cfRule type="expression" dxfId="4219" priority="1246" stopIfTrue="1">
      <formula>$R894="A"</formula>
    </cfRule>
    <cfRule type="expression" dxfId="4218" priority="1247" stopIfTrue="1">
      <formula>$R894="C"</formula>
    </cfRule>
    <cfRule type="expression" dxfId="4217" priority="1248" stopIfTrue="1">
      <formula>$R894="W"</formula>
    </cfRule>
  </conditionalFormatting>
  <conditionalFormatting sqref="A910:O910">
    <cfRule type="expression" dxfId="4216" priority="1243" stopIfTrue="1">
      <formula>$R894="A"</formula>
    </cfRule>
    <cfRule type="expression" dxfId="4215" priority="1244" stopIfTrue="1">
      <formula>$R894="C"</formula>
    </cfRule>
    <cfRule type="expression" dxfId="4214" priority="1245" stopIfTrue="1">
      <formula>$R894="W"</formula>
    </cfRule>
  </conditionalFormatting>
  <conditionalFormatting sqref="A910:O910">
    <cfRule type="expression" dxfId="4213" priority="1240" stopIfTrue="1">
      <formula>$R894="A"</formula>
    </cfRule>
    <cfRule type="expression" dxfId="4212" priority="1241" stopIfTrue="1">
      <formula>$R894="C"</formula>
    </cfRule>
    <cfRule type="expression" dxfId="4211" priority="1242" stopIfTrue="1">
      <formula>$R894="W"</formula>
    </cfRule>
  </conditionalFormatting>
  <conditionalFormatting sqref="A911:E911">
    <cfRule type="expression" dxfId="4210" priority="1237" stopIfTrue="1">
      <formula>$R895="A"</formula>
    </cfRule>
    <cfRule type="expression" dxfId="4209" priority="1238" stopIfTrue="1">
      <formula>$R895="C"</formula>
    </cfRule>
    <cfRule type="expression" dxfId="4208" priority="1239" stopIfTrue="1">
      <formula>$R895="W"</formula>
    </cfRule>
  </conditionalFormatting>
  <conditionalFormatting sqref="A911:G911">
    <cfRule type="expression" dxfId="4207" priority="1234" stopIfTrue="1">
      <formula>$R895="A"</formula>
    </cfRule>
    <cfRule type="expression" dxfId="4206" priority="1235" stopIfTrue="1">
      <formula>$R895="C"</formula>
    </cfRule>
    <cfRule type="expression" dxfId="4205" priority="1236" stopIfTrue="1">
      <formula>$R895="W"</formula>
    </cfRule>
  </conditionalFormatting>
  <conditionalFormatting sqref="A911:G911">
    <cfRule type="expression" dxfId="4204" priority="1231" stopIfTrue="1">
      <formula>$R895="A"</formula>
    </cfRule>
    <cfRule type="expression" dxfId="4203" priority="1232" stopIfTrue="1">
      <formula>$R895="C"</formula>
    </cfRule>
    <cfRule type="expression" dxfId="4202" priority="1233" stopIfTrue="1">
      <formula>$R895="W"</formula>
    </cfRule>
  </conditionalFormatting>
  <conditionalFormatting sqref="A912:E912">
    <cfRule type="expression" dxfId="4201" priority="1228" stopIfTrue="1">
      <formula>$R896="A"</formula>
    </cfRule>
    <cfRule type="expression" dxfId="4200" priority="1229" stopIfTrue="1">
      <formula>$R896="C"</formula>
    </cfRule>
    <cfRule type="expression" dxfId="4199" priority="1230" stopIfTrue="1">
      <formula>$R896="W"</formula>
    </cfRule>
  </conditionalFormatting>
  <conditionalFormatting sqref="A912:G912">
    <cfRule type="expression" dxfId="4198" priority="1225" stopIfTrue="1">
      <formula>$R896="A"</formula>
    </cfRule>
    <cfRule type="expression" dxfId="4197" priority="1226" stopIfTrue="1">
      <formula>$R896="C"</formula>
    </cfRule>
    <cfRule type="expression" dxfId="4196" priority="1227" stopIfTrue="1">
      <formula>$R896="W"</formula>
    </cfRule>
  </conditionalFormatting>
  <conditionalFormatting sqref="A912:G912">
    <cfRule type="expression" dxfId="4195" priority="1222" stopIfTrue="1">
      <formula>$R896="A"</formula>
    </cfRule>
    <cfRule type="expression" dxfId="4194" priority="1223" stopIfTrue="1">
      <formula>$R896="C"</formula>
    </cfRule>
    <cfRule type="expression" dxfId="4193" priority="1224" stopIfTrue="1">
      <formula>$R896="W"</formula>
    </cfRule>
  </conditionalFormatting>
  <conditionalFormatting sqref="A914:E914">
    <cfRule type="expression" dxfId="4192" priority="1219" stopIfTrue="1">
      <formula>$R898="A"</formula>
    </cfRule>
    <cfRule type="expression" dxfId="4191" priority="1220" stopIfTrue="1">
      <formula>$R898="C"</formula>
    </cfRule>
    <cfRule type="expression" dxfId="4190" priority="1221" stopIfTrue="1">
      <formula>$R898="W"</formula>
    </cfRule>
  </conditionalFormatting>
  <conditionalFormatting sqref="A914:G914">
    <cfRule type="expression" dxfId="4189" priority="1216" stopIfTrue="1">
      <formula>$R898="A"</formula>
    </cfRule>
    <cfRule type="expression" dxfId="4188" priority="1217" stopIfTrue="1">
      <formula>$R898="C"</formula>
    </cfRule>
    <cfRule type="expression" dxfId="4187" priority="1218" stopIfTrue="1">
      <formula>$R898="W"</formula>
    </cfRule>
  </conditionalFormatting>
  <conditionalFormatting sqref="A914:G914">
    <cfRule type="expression" dxfId="4186" priority="1213" stopIfTrue="1">
      <formula>$R898="A"</formula>
    </cfRule>
    <cfRule type="expression" dxfId="4185" priority="1214" stopIfTrue="1">
      <formula>$R898="C"</formula>
    </cfRule>
    <cfRule type="expression" dxfId="4184" priority="1215" stopIfTrue="1">
      <formula>$R898="W"</formula>
    </cfRule>
  </conditionalFormatting>
  <conditionalFormatting sqref="A916:O916">
    <cfRule type="expression" dxfId="4183" priority="1210" stopIfTrue="1">
      <formula>$R900="A"</formula>
    </cfRule>
    <cfRule type="expression" dxfId="4182" priority="1211" stopIfTrue="1">
      <formula>$R900="C"</formula>
    </cfRule>
    <cfRule type="expression" dxfId="4181" priority="1212" stopIfTrue="1">
      <formula>$R900="W"</formula>
    </cfRule>
  </conditionalFormatting>
  <conditionalFormatting sqref="A917:O917">
    <cfRule type="expression" dxfId="4180" priority="1207" stopIfTrue="1">
      <formula>$R901="A"</formula>
    </cfRule>
    <cfRule type="expression" dxfId="4179" priority="1208" stopIfTrue="1">
      <formula>$R901="C"</formula>
    </cfRule>
    <cfRule type="expression" dxfId="4178" priority="1209" stopIfTrue="1">
      <formula>$R901="W"</formula>
    </cfRule>
  </conditionalFormatting>
  <conditionalFormatting sqref="A917:O917">
    <cfRule type="expression" dxfId="4177" priority="1204" stopIfTrue="1">
      <formula>$R901="A"</formula>
    </cfRule>
    <cfRule type="expression" dxfId="4176" priority="1205" stopIfTrue="1">
      <formula>$R901="C"</formula>
    </cfRule>
    <cfRule type="expression" dxfId="4175" priority="1206" stopIfTrue="1">
      <formula>$R901="W"</formula>
    </cfRule>
  </conditionalFormatting>
  <conditionalFormatting sqref="A917:O917">
    <cfRule type="expression" dxfId="4174" priority="1201" stopIfTrue="1">
      <formula>$R901="A"</formula>
    </cfRule>
    <cfRule type="expression" dxfId="4173" priority="1202" stopIfTrue="1">
      <formula>$R901="C"</formula>
    </cfRule>
    <cfRule type="expression" dxfId="4172" priority="1203" stopIfTrue="1">
      <formula>$R901="W"</formula>
    </cfRule>
  </conditionalFormatting>
  <conditionalFormatting sqref="A917:O917">
    <cfRule type="expression" dxfId="4171" priority="1198" stopIfTrue="1">
      <formula>$R901="A"</formula>
    </cfRule>
    <cfRule type="expression" dxfId="4170" priority="1199" stopIfTrue="1">
      <formula>$R901="C"</formula>
    </cfRule>
    <cfRule type="expression" dxfId="4169" priority="1200" stopIfTrue="1">
      <formula>$R901="W"</formula>
    </cfRule>
  </conditionalFormatting>
  <conditionalFormatting sqref="G859:G861">
    <cfRule type="expression" dxfId="4168" priority="1195" stopIfTrue="1">
      <formula>$R1379="A"</formula>
    </cfRule>
    <cfRule type="expression" dxfId="4167" priority="1196" stopIfTrue="1">
      <formula>$R1379="C"</formula>
    </cfRule>
    <cfRule type="expression" dxfId="4166" priority="1197" stopIfTrue="1">
      <formula>$R1379="W"</formula>
    </cfRule>
  </conditionalFormatting>
  <conditionalFormatting sqref="A886:E917">
    <cfRule type="expression" dxfId="4165" priority="1192" stopIfTrue="1">
      <formula>$R1406="A"</formula>
    </cfRule>
    <cfRule type="expression" dxfId="4164" priority="1193" stopIfTrue="1">
      <formula>$R1406="C"</formula>
    </cfRule>
    <cfRule type="expression" dxfId="4163" priority="1194" stopIfTrue="1">
      <formula>$R1406="W"</formula>
    </cfRule>
  </conditionalFormatting>
  <conditionalFormatting sqref="A886:E917">
    <cfRule type="expression" dxfId="4162" priority="1189" stopIfTrue="1">
      <formula>$R1406="A"</formula>
    </cfRule>
    <cfRule type="expression" dxfId="4161" priority="1190" stopIfTrue="1">
      <formula>$R1406="C"</formula>
    </cfRule>
    <cfRule type="expression" dxfId="4160" priority="1191" stopIfTrue="1">
      <formula>$R1406="W"</formula>
    </cfRule>
  </conditionalFormatting>
  <conditionalFormatting sqref="A858:O858">
    <cfRule type="expression" dxfId="4159" priority="1186" stopIfTrue="1">
      <formula>$R874="A"</formula>
    </cfRule>
    <cfRule type="expression" dxfId="4158" priority="1187" stopIfTrue="1">
      <formula>$R874="C"</formula>
    </cfRule>
    <cfRule type="expression" dxfId="4157" priority="1188" stopIfTrue="1">
      <formula>$R874="W"</formula>
    </cfRule>
  </conditionalFormatting>
  <conditionalFormatting sqref="A858:E858">
    <cfRule type="expression" dxfId="4156" priority="1183" stopIfTrue="1">
      <formula>$R844="A"</formula>
    </cfRule>
    <cfRule type="expression" dxfId="4155" priority="1184" stopIfTrue="1">
      <formula>$R844="C"</formula>
    </cfRule>
    <cfRule type="expression" dxfId="4154" priority="1185" stopIfTrue="1">
      <formula>$R844="W"</formula>
    </cfRule>
  </conditionalFormatting>
  <conditionalFormatting sqref="A858:E858">
    <cfRule type="expression" dxfId="4153" priority="1180" stopIfTrue="1">
      <formula>$R844="A"</formula>
    </cfRule>
    <cfRule type="expression" dxfId="4152" priority="1181" stopIfTrue="1">
      <formula>$R844="C"</formula>
    </cfRule>
    <cfRule type="expression" dxfId="4151" priority="1182" stopIfTrue="1">
      <formula>$R844="W"</formula>
    </cfRule>
  </conditionalFormatting>
  <conditionalFormatting sqref="A858:E858">
    <cfRule type="expression" dxfId="4150" priority="1177" stopIfTrue="1">
      <formula>$R844="A"</formula>
    </cfRule>
    <cfRule type="expression" dxfId="4149" priority="1178" stopIfTrue="1">
      <formula>$R844="C"</formula>
    </cfRule>
    <cfRule type="expression" dxfId="4148" priority="1179" stopIfTrue="1">
      <formula>$R844="W"</formula>
    </cfRule>
  </conditionalFormatting>
  <conditionalFormatting sqref="A858:E858">
    <cfRule type="expression" dxfId="4147" priority="1174" stopIfTrue="1">
      <formula>$R844="A"</formula>
    </cfRule>
    <cfRule type="expression" dxfId="4146" priority="1175" stopIfTrue="1">
      <formula>$R844="C"</formula>
    </cfRule>
    <cfRule type="expression" dxfId="4145" priority="1176" stopIfTrue="1">
      <formula>$R844="W"</formula>
    </cfRule>
  </conditionalFormatting>
  <conditionalFormatting sqref="G862:G885">
    <cfRule type="expression" dxfId="4144" priority="1171" stopIfTrue="1">
      <formula>$R1381="A"</formula>
    </cfRule>
    <cfRule type="expression" dxfId="4143" priority="1172" stopIfTrue="1">
      <formula>$R1381="C"</formula>
    </cfRule>
    <cfRule type="expression" dxfId="4142" priority="1173" stopIfTrue="1">
      <formula>$R1381="W"</formula>
    </cfRule>
  </conditionalFormatting>
  <conditionalFormatting sqref="A861:E861">
    <cfRule type="expression" dxfId="4141" priority="1168" stopIfTrue="1">
      <formula>$R848="A"</formula>
    </cfRule>
    <cfRule type="expression" dxfId="4140" priority="1169" stopIfTrue="1">
      <formula>$R848="C"</formula>
    </cfRule>
    <cfRule type="expression" dxfId="4139" priority="1170" stopIfTrue="1">
      <formula>$R848="W"</formula>
    </cfRule>
  </conditionalFormatting>
  <conditionalFormatting sqref="A861:O861">
    <cfRule type="expression" dxfId="4138" priority="1165" stopIfTrue="1">
      <formula>$R878="A"</formula>
    </cfRule>
    <cfRule type="expression" dxfId="4137" priority="1166" stopIfTrue="1">
      <formula>$R878="C"</formula>
    </cfRule>
    <cfRule type="expression" dxfId="4136" priority="1167" stopIfTrue="1">
      <formula>$R878="W"</formula>
    </cfRule>
  </conditionalFormatting>
  <conditionalFormatting sqref="H812:O856">
    <cfRule type="expression" dxfId="4135" priority="1162" stopIfTrue="1">
      <formula>$R1334="A"</formula>
    </cfRule>
    <cfRule type="expression" dxfId="4134" priority="1163" stopIfTrue="1">
      <formula>$R1334="C"</formula>
    </cfRule>
    <cfRule type="expression" dxfId="4133" priority="1164" stopIfTrue="1">
      <formula>$R1334="W"</formula>
    </cfRule>
  </conditionalFormatting>
  <conditionalFormatting sqref="R683">
    <cfRule type="expression" dxfId="4132" priority="1159" stopIfTrue="1">
      <formula>$R1204="A"</formula>
    </cfRule>
    <cfRule type="expression" dxfId="4131" priority="1160" stopIfTrue="1">
      <formula>$R1204="C"</formula>
    </cfRule>
    <cfRule type="expression" dxfId="4130" priority="1161" stopIfTrue="1">
      <formula>$R1204="W"</formula>
    </cfRule>
  </conditionalFormatting>
  <conditionalFormatting sqref="B605">
    <cfRule type="expression" dxfId="4129" priority="1156" stopIfTrue="1">
      <formula>$R1140="A"</formula>
    </cfRule>
    <cfRule type="expression" dxfId="4128" priority="1157" stopIfTrue="1">
      <formula>$R1140="C"</formula>
    </cfRule>
    <cfRule type="expression" dxfId="4127" priority="1158" stopIfTrue="1">
      <formula>$R1140="W"</formula>
    </cfRule>
  </conditionalFormatting>
  <conditionalFormatting sqref="B608:B619">
    <cfRule type="expression" dxfId="4126" priority="1153" stopIfTrue="1">
      <formula>$R1143="A"</formula>
    </cfRule>
    <cfRule type="expression" dxfId="4125" priority="1154" stopIfTrue="1">
      <formula>$R1143="C"</formula>
    </cfRule>
    <cfRule type="expression" dxfId="4124" priority="1155" stopIfTrue="1">
      <formula>$R1143="W"</formula>
    </cfRule>
  </conditionalFormatting>
  <conditionalFormatting sqref="B623">
    <cfRule type="expression" dxfId="4123" priority="1150" stopIfTrue="1">
      <formula>$R1158="A"</formula>
    </cfRule>
    <cfRule type="expression" dxfId="4122" priority="1151" stopIfTrue="1">
      <formula>$R1158="C"</formula>
    </cfRule>
    <cfRule type="expression" dxfId="4121" priority="1152" stopIfTrue="1">
      <formula>$R1158="W"</formula>
    </cfRule>
  </conditionalFormatting>
  <conditionalFormatting sqref="B625:B658">
    <cfRule type="expression" dxfId="4120" priority="1147" stopIfTrue="1">
      <formula>$R1160="A"</formula>
    </cfRule>
    <cfRule type="expression" dxfId="4119" priority="1148" stopIfTrue="1">
      <formula>$R1160="C"</formula>
    </cfRule>
    <cfRule type="expression" dxfId="4118" priority="1149" stopIfTrue="1">
      <formula>$R1160="W"</formula>
    </cfRule>
  </conditionalFormatting>
  <conditionalFormatting sqref="B660:B680">
    <cfRule type="expression" dxfId="4117" priority="1144" stopIfTrue="1">
      <formula>$R1195="A"</formula>
    </cfRule>
    <cfRule type="expression" dxfId="4116" priority="1145" stopIfTrue="1">
      <formula>$R1195="C"</formula>
    </cfRule>
    <cfRule type="expression" dxfId="4115" priority="1146" stopIfTrue="1">
      <formula>$R1195="W"</formula>
    </cfRule>
  </conditionalFormatting>
  <conditionalFormatting sqref="B682">
    <cfRule type="expression" dxfId="4114" priority="1141" stopIfTrue="1">
      <formula>$R1217="A"</formula>
    </cfRule>
    <cfRule type="expression" dxfId="4113" priority="1142" stopIfTrue="1">
      <formula>$R1217="C"</formula>
    </cfRule>
    <cfRule type="expression" dxfId="4112" priority="1143" stopIfTrue="1">
      <formula>$R1217="W"</formula>
    </cfRule>
  </conditionalFormatting>
  <conditionalFormatting sqref="B685:B699">
    <cfRule type="expression" dxfId="4111" priority="1138" stopIfTrue="1">
      <formula>$R1220="A"</formula>
    </cfRule>
    <cfRule type="expression" dxfId="4110" priority="1139" stopIfTrue="1">
      <formula>$R1220="C"</formula>
    </cfRule>
    <cfRule type="expression" dxfId="4109" priority="1140" stopIfTrue="1">
      <formula>$R1220="W"</formula>
    </cfRule>
  </conditionalFormatting>
  <conditionalFormatting sqref="B701">
    <cfRule type="expression" dxfId="4108" priority="1135" stopIfTrue="1">
      <formula>$R1236="A"</formula>
    </cfRule>
    <cfRule type="expression" dxfId="4107" priority="1136" stopIfTrue="1">
      <formula>$R1236="C"</formula>
    </cfRule>
    <cfRule type="expression" dxfId="4106" priority="1137" stopIfTrue="1">
      <formula>$R1236="W"</formula>
    </cfRule>
  </conditionalFormatting>
  <conditionalFormatting sqref="B703">
    <cfRule type="expression" dxfId="4105" priority="1132" stopIfTrue="1">
      <formula>$R1238="A"</formula>
    </cfRule>
    <cfRule type="expression" dxfId="4104" priority="1133" stopIfTrue="1">
      <formula>$R1238="C"</formula>
    </cfRule>
    <cfRule type="expression" dxfId="4103" priority="1134" stopIfTrue="1">
      <formula>$R1238="W"</formula>
    </cfRule>
  </conditionalFormatting>
  <conditionalFormatting sqref="B705:B707">
    <cfRule type="expression" dxfId="4102" priority="1129" stopIfTrue="1">
      <formula>$R1240="A"</formula>
    </cfRule>
    <cfRule type="expression" dxfId="4101" priority="1130" stopIfTrue="1">
      <formula>$R1240="C"</formula>
    </cfRule>
    <cfRule type="expression" dxfId="4100" priority="1131" stopIfTrue="1">
      <formula>$R1240="W"</formula>
    </cfRule>
  </conditionalFormatting>
  <conditionalFormatting sqref="B709">
    <cfRule type="expression" dxfId="4099" priority="1126" stopIfTrue="1">
      <formula>$R1244="A"</formula>
    </cfRule>
    <cfRule type="expression" dxfId="4098" priority="1127" stopIfTrue="1">
      <formula>$R1244="C"</formula>
    </cfRule>
    <cfRule type="expression" dxfId="4097" priority="1128" stopIfTrue="1">
      <formula>$R1244="W"</formula>
    </cfRule>
  </conditionalFormatting>
  <conditionalFormatting sqref="B711:B713">
    <cfRule type="expression" dxfId="4096" priority="1123" stopIfTrue="1">
      <formula>$R1246="A"</formula>
    </cfRule>
    <cfRule type="expression" dxfId="4095" priority="1124" stopIfTrue="1">
      <formula>$R1246="C"</formula>
    </cfRule>
    <cfRule type="expression" dxfId="4094" priority="1125" stopIfTrue="1">
      <formula>$R1246="W"</formula>
    </cfRule>
  </conditionalFormatting>
  <conditionalFormatting sqref="B715:B722">
    <cfRule type="expression" dxfId="4093" priority="1120" stopIfTrue="1">
      <formula>$R1250="A"</formula>
    </cfRule>
    <cfRule type="expression" dxfId="4092" priority="1121" stopIfTrue="1">
      <formula>$R1250="C"</formula>
    </cfRule>
    <cfRule type="expression" dxfId="4091" priority="1122" stopIfTrue="1">
      <formula>$R1250="W"</formula>
    </cfRule>
  </conditionalFormatting>
  <conditionalFormatting sqref="B724:B726">
    <cfRule type="expression" dxfId="4090" priority="1117" stopIfTrue="1">
      <formula>$R1259="A"</formula>
    </cfRule>
    <cfRule type="expression" dxfId="4089" priority="1118" stopIfTrue="1">
      <formula>$R1259="C"</formula>
    </cfRule>
    <cfRule type="expression" dxfId="4088" priority="1119" stopIfTrue="1">
      <formula>$R1259="W"</formula>
    </cfRule>
  </conditionalFormatting>
  <conditionalFormatting sqref="B728:B731">
    <cfRule type="expression" dxfId="4087" priority="1114" stopIfTrue="1">
      <formula>$R1263="A"</formula>
    </cfRule>
    <cfRule type="expression" dxfId="4086" priority="1115" stopIfTrue="1">
      <formula>$R1263="C"</formula>
    </cfRule>
    <cfRule type="expression" dxfId="4085" priority="1116" stopIfTrue="1">
      <formula>$R1263="W"</formula>
    </cfRule>
  </conditionalFormatting>
  <conditionalFormatting sqref="B735:B737">
    <cfRule type="expression" dxfId="4084" priority="1111" stopIfTrue="1">
      <formula>$R1270="A"</formula>
    </cfRule>
    <cfRule type="expression" dxfId="4083" priority="1112" stopIfTrue="1">
      <formula>$R1270="C"</formula>
    </cfRule>
    <cfRule type="expression" dxfId="4082" priority="1113" stopIfTrue="1">
      <formula>$R1270="W"</formula>
    </cfRule>
  </conditionalFormatting>
  <conditionalFormatting sqref="B740">
    <cfRule type="expression" dxfId="4081" priority="1108" stopIfTrue="1">
      <formula>$R1275="A"</formula>
    </cfRule>
    <cfRule type="expression" dxfId="4080" priority="1109" stopIfTrue="1">
      <formula>$R1275="C"</formula>
    </cfRule>
    <cfRule type="expression" dxfId="4079" priority="1110" stopIfTrue="1">
      <formula>$R1275="W"</formula>
    </cfRule>
  </conditionalFormatting>
  <conditionalFormatting sqref="B742:B743">
    <cfRule type="expression" dxfId="4078" priority="1105" stopIfTrue="1">
      <formula>$R1277="A"</formula>
    </cfRule>
    <cfRule type="expression" dxfId="4077" priority="1106" stopIfTrue="1">
      <formula>$R1277="C"</formula>
    </cfRule>
    <cfRule type="expression" dxfId="4076" priority="1107" stopIfTrue="1">
      <formula>$R1277="W"</formula>
    </cfRule>
  </conditionalFormatting>
  <conditionalFormatting sqref="B745:B746">
    <cfRule type="expression" dxfId="4075" priority="1102" stopIfTrue="1">
      <formula>$R1280="A"</formula>
    </cfRule>
    <cfRule type="expression" dxfId="4074" priority="1103" stopIfTrue="1">
      <formula>$R1280="C"</formula>
    </cfRule>
    <cfRule type="expression" dxfId="4073" priority="1104" stopIfTrue="1">
      <formula>$R1280="W"</formula>
    </cfRule>
  </conditionalFormatting>
  <conditionalFormatting sqref="B748:B750">
    <cfRule type="expression" dxfId="4072" priority="1099" stopIfTrue="1">
      <formula>$R1283="A"</formula>
    </cfRule>
    <cfRule type="expression" dxfId="4071" priority="1100" stopIfTrue="1">
      <formula>$R1283="C"</formula>
    </cfRule>
    <cfRule type="expression" dxfId="4070" priority="1101" stopIfTrue="1">
      <formula>$R1283="W"</formula>
    </cfRule>
  </conditionalFormatting>
  <conditionalFormatting sqref="B753:B758">
    <cfRule type="expression" dxfId="4069" priority="1096" stopIfTrue="1">
      <formula>$R1288="A"</formula>
    </cfRule>
    <cfRule type="expression" dxfId="4068" priority="1097" stopIfTrue="1">
      <formula>$R1288="C"</formula>
    </cfRule>
    <cfRule type="expression" dxfId="4067" priority="1098" stopIfTrue="1">
      <formula>$R1288="W"</formula>
    </cfRule>
  </conditionalFormatting>
  <conditionalFormatting sqref="B761:B788">
    <cfRule type="expression" dxfId="4066" priority="1093" stopIfTrue="1">
      <formula>$R1296="A"</formula>
    </cfRule>
    <cfRule type="expression" dxfId="4065" priority="1094" stopIfTrue="1">
      <formula>$R1296="C"</formula>
    </cfRule>
    <cfRule type="expression" dxfId="4064" priority="1095" stopIfTrue="1">
      <formula>$R1296="W"</formula>
    </cfRule>
  </conditionalFormatting>
  <conditionalFormatting sqref="B792">
    <cfRule type="expression" dxfId="4063" priority="1090" stopIfTrue="1">
      <formula>$R1327="A"</formula>
    </cfRule>
    <cfRule type="expression" dxfId="4062" priority="1091" stopIfTrue="1">
      <formula>$R1327="C"</formula>
    </cfRule>
    <cfRule type="expression" dxfId="4061" priority="1092" stopIfTrue="1">
      <formula>$R1327="W"</formula>
    </cfRule>
  </conditionalFormatting>
  <conditionalFormatting sqref="B794">
    <cfRule type="expression" dxfId="4060" priority="1087" stopIfTrue="1">
      <formula>$R1329="A"</formula>
    </cfRule>
    <cfRule type="expression" dxfId="4059" priority="1088" stopIfTrue="1">
      <formula>$R1329="C"</formula>
    </cfRule>
    <cfRule type="expression" dxfId="4058" priority="1089" stopIfTrue="1">
      <formula>$R1329="W"</formula>
    </cfRule>
  </conditionalFormatting>
  <conditionalFormatting sqref="B796:B805">
    <cfRule type="expression" dxfId="4057" priority="1084" stopIfTrue="1">
      <formula>$R1331="A"</formula>
    </cfRule>
    <cfRule type="expression" dxfId="4056" priority="1085" stopIfTrue="1">
      <formula>$R1331="C"</formula>
    </cfRule>
    <cfRule type="expression" dxfId="4055" priority="1086" stopIfTrue="1">
      <formula>$R1331="W"</formula>
    </cfRule>
  </conditionalFormatting>
  <conditionalFormatting sqref="B808:B830">
    <cfRule type="expression" dxfId="4054" priority="1081" stopIfTrue="1">
      <formula>$R1343="A"</formula>
    </cfRule>
    <cfRule type="expression" dxfId="4053" priority="1082" stopIfTrue="1">
      <formula>$R1343="C"</formula>
    </cfRule>
    <cfRule type="expression" dxfId="4052" priority="1083" stopIfTrue="1">
      <formula>$R1343="W"</formula>
    </cfRule>
  </conditionalFormatting>
  <conditionalFormatting sqref="B832:B843">
    <cfRule type="expression" dxfId="4051" priority="1078" stopIfTrue="1">
      <formula>$R1367="A"</formula>
    </cfRule>
    <cfRule type="expression" dxfId="4050" priority="1079" stopIfTrue="1">
      <formula>$R1367="C"</formula>
    </cfRule>
    <cfRule type="expression" dxfId="4049" priority="1080" stopIfTrue="1">
      <formula>$R1367="W"</formula>
    </cfRule>
  </conditionalFormatting>
  <conditionalFormatting sqref="B845:B848">
    <cfRule type="expression" dxfId="4048" priority="1075" stopIfTrue="1">
      <formula>$R1380="A"</formula>
    </cfRule>
    <cfRule type="expression" dxfId="4047" priority="1076" stopIfTrue="1">
      <formula>$R1380="C"</formula>
    </cfRule>
    <cfRule type="expression" dxfId="4046" priority="1077" stopIfTrue="1">
      <formula>$R1380="W"</formula>
    </cfRule>
  </conditionalFormatting>
  <conditionalFormatting sqref="B851">
    <cfRule type="expression" dxfId="4045" priority="1072" stopIfTrue="1">
      <formula>$R1386="A"</formula>
    </cfRule>
    <cfRule type="expression" dxfId="4044" priority="1073" stopIfTrue="1">
      <formula>$R1386="C"</formula>
    </cfRule>
    <cfRule type="expression" dxfId="4043" priority="1074" stopIfTrue="1">
      <formula>$R1386="W"</formula>
    </cfRule>
  </conditionalFormatting>
  <conditionalFormatting sqref="B856">
    <cfRule type="expression" dxfId="4042" priority="1069" stopIfTrue="1">
      <formula>$R1391="A"</formula>
    </cfRule>
    <cfRule type="expression" dxfId="4041" priority="1070" stopIfTrue="1">
      <formula>$R1391="C"</formula>
    </cfRule>
    <cfRule type="expression" dxfId="4040" priority="1071" stopIfTrue="1">
      <formula>$R1391="W"</formula>
    </cfRule>
  </conditionalFormatting>
  <conditionalFormatting sqref="B858:B862">
    <cfRule type="expression" dxfId="4039" priority="1066" stopIfTrue="1">
      <formula>$R1393="A"</formula>
    </cfRule>
    <cfRule type="expression" dxfId="4038" priority="1067" stopIfTrue="1">
      <formula>$R1393="C"</formula>
    </cfRule>
    <cfRule type="expression" dxfId="4037" priority="1068" stopIfTrue="1">
      <formula>$R1393="W"</formula>
    </cfRule>
  </conditionalFormatting>
  <conditionalFormatting sqref="B864:B865">
    <cfRule type="expression" dxfId="4036" priority="1063" stopIfTrue="1">
      <formula>$R1399="A"</formula>
    </cfRule>
    <cfRule type="expression" dxfId="4035" priority="1064" stopIfTrue="1">
      <formula>$R1399="C"</formula>
    </cfRule>
    <cfRule type="expression" dxfId="4034" priority="1065" stopIfTrue="1">
      <formula>$R1399="W"</formula>
    </cfRule>
  </conditionalFormatting>
  <conditionalFormatting sqref="B868">
    <cfRule type="expression" dxfId="4033" priority="1060" stopIfTrue="1">
      <formula>$R1403="A"</formula>
    </cfRule>
    <cfRule type="expression" dxfId="4032" priority="1061" stopIfTrue="1">
      <formula>$R1403="C"</formula>
    </cfRule>
    <cfRule type="expression" dxfId="4031" priority="1062" stopIfTrue="1">
      <formula>$R1403="W"</formula>
    </cfRule>
  </conditionalFormatting>
  <conditionalFormatting sqref="B870">
    <cfRule type="expression" dxfId="4030" priority="1057" stopIfTrue="1">
      <formula>$R1405="A"</formula>
    </cfRule>
    <cfRule type="expression" dxfId="4029" priority="1058" stopIfTrue="1">
      <formula>$R1405="C"</formula>
    </cfRule>
    <cfRule type="expression" dxfId="4028" priority="1059" stopIfTrue="1">
      <formula>$R1405="W"</formula>
    </cfRule>
  </conditionalFormatting>
  <conditionalFormatting sqref="B877">
    <cfRule type="expression" dxfId="4027" priority="1054" stopIfTrue="1">
      <formula>$R1412="A"</formula>
    </cfRule>
    <cfRule type="expression" dxfId="4026" priority="1055" stopIfTrue="1">
      <formula>$R1412="C"</formula>
    </cfRule>
    <cfRule type="expression" dxfId="4025" priority="1056" stopIfTrue="1">
      <formula>$R1412="W"</formula>
    </cfRule>
  </conditionalFormatting>
  <conditionalFormatting sqref="B879">
    <cfRule type="expression" dxfId="4024" priority="1051" stopIfTrue="1">
      <formula>$R1414="A"</formula>
    </cfRule>
    <cfRule type="expression" dxfId="4023" priority="1052" stopIfTrue="1">
      <formula>$R1414="C"</formula>
    </cfRule>
    <cfRule type="expression" dxfId="4022" priority="1053" stopIfTrue="1">
      <formula>$R1414="W"</formula>
    </cfRule>
  </conditionalFormatting>
  <conditionalFormatting sqref="B881">
    <cfRule type="expression" dxfId="4021" priority="1048" stopIfTrue="1">
      <formula>$R1416="A"</formula>
    </cfRule>
    <cfRule type="expression" dxfId="4020" priority="1049" stopIfTrue="1">
      <formula>$R1416="C"</formula>
    </cfRule>
    <cfRule type="expression" dxfId="4019" priority="1050" stopIfTrue="1">
      <formula>$R1416="W"</formula>
    </cfRule>
  </conditionalFormatting>
  <conditionalFormatting sqref="B883:B887">
    <cfRule type="expression" dxfId="4018" priority="1045" stopIfTrue="1">
      <formula>$R1418="A"</formula>
    </cfRule>
    <cfRule type="expression" dxfId="4017" priority="1046" stopIfTrue="1">
      <formula>$R1418="C"</formula>
    </cfRule>
    <cfRule type="expression" dxfId="4016" priority="1047" stopIfTrue="1">
      <formula>$R1418="W"</formula>
    </cfRule>
  </conditionalFormatting>
  <conditionalFormatting sqref="B889:B890">
    <cfRule type="expression" dxfId="4015" priority="1042" stopIfTrue="1">
      <formula>$R1424="A"</formula>
    </cfRule>
    <cfRule type="expression" dxfId="4014" priority="1043" stopIfTrue="1">
      <formula>$R1424="C"</formula>
    </cfRule>
    <cfRule type="expression" dxfId="4013" priority="1044" stopIfTrue="1">
      <formula>$R1424="W"</formula>
    </cfRule>
  </conditionalFormatting>
  <conditionalFormatting sqref="B893:B895">
    <cfRule type="expression" dxfId="4012" priority="1039" stopIfTrue="1">
      <formula>$R1428="A"</formula>
    </cfRule>
    <cfRule type="expression" dxfId="4011" priority="1040" stopIfTrue="1">
      <formula>$R1428="C"</formula>
    </cfRule>
    <cfRule type="expression" dxfId="4010" priority="1041" stopIfTrue="1">
      <formula>$R1428="W"</formula>
    </cfRule>
  </conditionalFormatting>
  <conditionalFormatting sqref="B897:B902">
    <cfRule type="expression" dxfId="4009" priority="1036" stopIfTrue="1">
      <formula>$R1432="A"</formula>
    </cfRule>
    <cfRule type="expression" dxfId="4008" priority="1037" stopIfTrue="1">
      <formula>$R1432="C"</formula>
    </cfRule>
    <cfRule type="expression" dxfId="4007" priority="1038" stopIfTrue="1">
      <formula>$R1432="W"</formula>
    </cfRule>
  </conditionalFormatting>
  <conditionalFormatting sqref="B904">
    <cfRule type="expression" dxfId="4006" priority="1033" stopIfTrue="1">
      <formula>$R1439="A"</formula>
    </cfRule>
    <cfRule type="expression" dxfId="4005" priority="1034" stopIfTrue="1">
      <formula>$R1439="C"</formula>
    </cfRule>
    <cfRule type="expression" dxfId="4004" priority="1035" stopIfTrue="1">
      <formula>$R1439="W"</formula>
    </cfRule>
  </conditionalFormatting>
  <conditionalFormatting sqref="B907:B912">
    <cfRule type="expression" dxfId="4003" priority="1030" stopIfTrue="1">
      <formula>$R1442="A"</formula>
    </cfRule>
    <cfRule type="expression" dxfId="4002" priority="1031" stopIfTrue="1">
      <formula>$R1442="C"</formula>
    </cfRule>
    <cfRule type="expression" dxfId="4001" priority="1032" stopIfTrue="1">
      <formula>$R1442="W"</formula>
    </cfRule>
  </conditionalFormatting>
  <conditionalFormatting sqref="B916:B917">
    <cfRule type="expression" dxfId="4000" priority="1027" stopIfTrue="1">
      <formula>$R1451="A"</formula>
    </cfRule>
    <cfRule type="expression" dxfId="3999" priority="1028" stopIfTrue="1">
      <formula>$R1451="C"</formula>
    </cfRule>
    <cfRule type="expression" dxfId="3998" priority="1029" stopIfTrue="1">
      <formula>$R1451="W"</formula>
    </cfRule>
  </conditionalFormatting>
  <conditionalFormatting sqref="B726">
    <cfRule type="expression" dxfId="3997" priority="1024" stopIfTrue="1">
      <formula>$R1261="A"</formula>
    </cfRule>
    <cfRule type="expression" dxfId="3996" priority="1025" stopIfTrue="1">
      <formula>$R1261="C"</formula>
    </cfRule>
    <cfRule type="expression" dxfId="3995" priority="1026" stopIfTrue="1">
      <formula>$R1261="W"</formula>
    </cfRule>
  </conditionalFormatting>
  <conditionalFormatting sqref="B605">
    <cfRule type="expression" dxfId="3994" priority="1021" stopIfTrue="1">
      <formula>$R1125="A"</formula>
    </cfRule>
    <cfRule type="expression" dxfId="3993" priority="1022" stopIfTrue="1">
      <formula>$R1125="C"</formula>
    </cfRule>
    <cfRule type="expression" dxfId="3992" priority="1023" stopIfTrue="1">
      <formula>$R1125="W"</formula>
    </cfRule>
  </conditionalFormatting>
  <conditionalFormatting sqref="B605">
    <cfRule type="expression" dxfId="3991" priority="1018" stopIfTrue="1">
      <formula>$R1124="A"</formula>
    </cfRule>
    <cfRule type="expression" dxfId="3990" priority="1019" stopIfTrue="1">
      <formula>$R1124="C"</formula>
    </cfRule>
    <cfRule type="expression" dxfId="3989" priority="1020" stopIfTrue="1">
      <formula>$R1124="W"</formula>
    </cfRule>
  </conditionalFormatting>
  <conditionalFormatting sqref="B605">
    <cfRule type="expression" dxfId="3988" priority="1015" stopIfTrue="1">
      <formula>$R1127="A"</formula>
    </cfRule>
    <cfRule type="expression" dxfId="3987" priority="1016" stopIfTrue="1">
      <formula>$R1127="C"</formula>
    </cfRule>
    <cfRule type="expression" dxfId="3986" priority="1017" stopIfTrue="1">
      <formula>$R1127="W"</formula>
    </cfRule>
  </conditionalFormatting>
  <conditionalFormatting sqref="B605">
    <cfRule type="expression" dxfId="3985" priority="1012" stopIfTrue="1">
      <formula>$R1140="A"</formula>
    </cfRule>
    <cfRule type="expression" dxfId="3984" priority="1013" stopIfTrue="1">
      <formula>$R1140="C"</formula>
    </cfRule>
    <cfRule type="expression" dxfId="3983" priority="1014" stopIfTrue="1">
      <formula>$R1140="W"</formula>
    </cfRule>
  </conditionalFormatting>
  <conditionalFormatting sqref="B623">
    <cfRule type="expression" dxfId="3982" priority="1009" stopIfTrue="1">
      <formula>$R1158="A"</formula>
    </cfRule>
    <cfRule type="expression" dxfId="3981" priority="1010" stopIfTrue="1">
      <formula>$R1158="C"</formula>
    </cfRule>
    <cfRule type="expression" dxfId="3980" priority="1011" stopIfTrue="1">
      <formula>$R1158="W"</formula>
    </cfRule>
  </conditionalFormatting>
  <conditionalFormatting sqref="B868">
    <cfRule type="expression" dxfId="3979" priority="1006" stopIfTrue="1">
      <formula>$R1389="A"</formula>
    </cfRule>
    <cfRule type="expression" dxfId="3978" priority="1007" stopIfTrue="1">
      <formula>$R1389="C"</formula>
    </cfRule>
    <cfRule type="expression" dxfId="3977" priority="1008" stopIfTrue="1">
      <formula>$R1389="W"</formula>
    </cfRule>
  </conditionalFormatting>
  <conditionalFormatting sqref="B636:B637">
    <cfRule type="expression" dxfId="3976" priority="1003" stopIfTrue="1">
      <formula>$R1171="A"</formula>
    </cfRule>
    <cfRule type="expression" dxfId="3975" priority="1004" stopIfTrue="1">
      <formula>$R1171="C"</formula>
    </cfRule>
    <cfRule type="expression" dxfId="3974" priority="1005" stopIfTrue="1">
      <formula>$R1171="W"</formula>
    </cfRule>
  </conditionalFormatting>
  <conditionalFormatting sqref="B774:B775">
    <cfRule type="expression" dxfId="3973" priority="1000" stopIfTrue="1">
      <formula>$R1309="A"</formula>
    </cfRule>
    <cfRule type="expression" dxfId="3972" priority="1001" stopIfTrue="1">
      <formula>$R1309="C"</formula>
    </cfRule>
    <cfRule type="expression" dxfId="3971" priority="1002" stopIfTrue="1">
      <formula>$R1309="W"</formula>
    </cfRule>
  </conditionalFormatting>
  <conditionalFormatting sqref="B890">
    <cfRule type="expression" dxfId="3970" priority="997" stopIfTrue="1">
      <formula>$R874="A"</formula>
    </cfRule>
    <cfRule type="expression" dxfId="3969" priority="998" stopIfTrue="1">
      <formula>$R874="C"</formula>
    </cfRule>
    <cfRule type="expression" dxfId="3968" priority="999" stopIfTrue="1">
      <formula>$R874="W"</formula>
    </cfRule>
  </conditionalFormatting>
  <conditionalFormatting sqref="B890">
    <cfRule type="expression" dxfId="3967" priority="994" stopIfTrue="1">
      <formula>$R874="A"</formula>
    </cfRule>
    <cfRule type="expression" dxfId="3966" priority="995" stopIfTrue="1">
      <formula>$R874="C"</formula>
    </cfRule>
    <cfRule type="expression" dxfId="3965" priority="996" stopIfTrue="1">
      <formula>$R874="W"</formula>
    </cfRule>
  </conditionalFormatting>
  <conditionalFormatting sqref="B890">
    <cfRule type="expression" dxfId="3964" priority="991" stopIfTrue="1">
      <formula>$R874="A"</formula>
    </cfRule>
    <cfRule type="expression" dxfId="3963" priority="992" stopIfTrue="1">
      <formula>$R874="C"</formula>
    </cfRule>
    <cfRule type="expression" dxfId="3962" priority="993" stopIfTrue="1">
      <formula>$R874="W"</formula>
    </cfRule>
  </conditionalFormatting>
  <conditionalFormatting sqref="B890">
    <cfRule type="expression" dxfId="3961" priority="988" stopIfTrue="1">
      <formula>$R874="A"</formula>
    </cfRule>
    <cfRule type="expression" dxfId="3960" priority="989" stopIfTrue="1">
      <formula>$R874="C"</formula>
    </cfRule>
    <cfRule type="expression" dxfId="3959" priority="990" stopIfTrue="1">
      <formula>$R874="W"</formula>
    </cfRule>
  </conditionalFormatting>
  <conditionalFormatting sqref="B890">
    <cfRule type="expression" dxfId="3958" priority="985" stopIfTrue="1">
      <formula>$R1425="A"</formula>
    </cfRule>
    <cfRule type="expression" dxfId="3957" priority="986" stopIfTrue="1">
      <formula>$R1425="C"</formula>
    </cfRule>
    <cfRule type="expression" dxfId="3956" priority="987" stopIfTrue="1">
      <formula>$R1425="W"</formula>
    </cfRule>
  </conditionalFormatting>
  <conditionalFormatting sqref="D704">
    <cfRule type="expression" dxfId="3955" priority="982" stopIfTrue="1">
      <formula>$R1239="A"</formula>
    </cfRule>
    <cfRule type="expression" dxfId="3954" priority="983" stopIfTrue="1">
      <formula>$R1239="C"</formula>
    </cfRule>
    <cfRule type="expression" dxfId="3953" priority="984" stopIfTrue="1">
      <formula>$R1239="W"</formula>
    </cfRule>
  </conditionalFormatting>
  <conditionalFormatting sqref="C606:C607">
    <cfRule type="expression" dxfId="3952" priority="979" stopIfTrue="1">
      <formula>$R1141="A"</formula>
    </cfRule>
    <cfRule type="expression" dxfId="3951" priority="980" stopIfTrue="1">
      <formula>$R1141="C"</formula>
    </cfRule>
    <cfRule type="expression" dxfId="3950" priority="981" stopIfTrue="1">
      <formula>$R1141="W"</formula>
    </cfRule>
  </conditionalFormatting>
  <conditionalFormatting sqref="C620:C622">
    <cfRule type="expression" dxfId="3949" priority="976" stopIfTrue="1">
      <formula>$R1155="A"</formula>
    </cfRule>
    <cfRule type="expression" dxfId="3948" priority="977" stopIfTrue="1">
      <formula>$R1155="C"</formula>
    </cfRule>
    <cfRule type="expression" dxfId="3947" priority="978" stopIfTrue="1">
      <formula>$R1155="W"</formula>
    </cfRule>
  </conditionalFormatting>
  <conditionalFormatting sqref="C624">
    <cfRule type="expression" dxfId="3946" priority="973" stopIfTrue="1">
      <formula>$R1159="A"</formula>
    </cfRule>
    <cfRule type="expression" dxfId="3945" priority="974" stopIfTrue="1">
      <formula>$R1159="C"</formula>
    </cfRule>
    <cfRule type="expression" dxfId="3944" priority="975" stopIfTrue="1">
      <formula>$R1159="W"</formula>
    </cfRule>
  </conditionalFormatting>
  <conditionalFormatting sqref="C659">
    <cfRule type="expression" dxfId="3943" priority="970" stopIfTrue="1">
      <formula>$R1194="A"</formula>
    </cfRule>
    <cfRule type="expression" dxfId="3942" priority="971" stopIfTrue="1">
      <formula>$R1194="C"</formula>
    </cfRule>
    <cfRule type="expression" dxfId="3941" priority="972" stopIfTrue="1">
      <formula>$R1194="W"</formula>
    </cfRule>
  </conditionalFormatting>
  <conditionalFormatting sqref="C681">
    <cfRule type="expression" dxfId="3940" priority="967" stopIfTrue="1">
      <formula>$R1216="A"</formula>
    </cfRule>
    <cfRule type="expression" dxfId="3939" priority="968" stopIfTrue="1">
      <formula>$R1216="C"</formula>
    </cfRule>
    <cfRule type="expression" dxfId="3938" priority="969" stopIfTrue="1">
      <formula>$R1216="W"</formula>
    </cfRule>
  </conditionalFormatting>
  <conditionalFormatting sqref="C683">
    <cfRule type="expression" dxfId="3937" priority="964" stopIfTrue="1">
      <formula>$R1218="A"</formula>
    </cfRule>
    <cfRule type="expression" dxfId="3936" priority="965" stopIfTrue="1">
      <formula>$R1218="C"</formula>
    </cfRule>
    <cfRule type="expression" dxfId="3935" priority="966" stopIfTrue="1">
      <formula>$R1218="W"</formula>
    </cfRule>
  </conditionalFormatting>
  <conditionalFormatting sqref="C684">
    <cfRule type="expression" dxfId="3934" priority="961" stopIfTrue="1">
      <formula>$R1219="A"</formula>
    </cfRule>
    <cfRule type="expression" dxfId="3933" priority="962" stopIfTrue="1">
      <formula>$R1219="C"</formula>
    </cfRule>
    <cfRule type="expression" dxfId="3932" priority="963" stopIfTrue="1">
      <formula>$R1219="W"</formula>
    </cfRule>
  </conditionalFormatting>
  <conditionalFormatting sqref="C700">
    <cfRule type="expression" dxfId="3931" priority="958" stopIfTrue="1">
      <formula>$R1235="A"</formula>
    </cfRule>
    <cfRule type="expression" dxfId="3930" priority="959" stopIfTrue="1">
      <formula>$R1235="C"</formula>
    </cfRule>
    <cfRule type="expression" dxfId="3929" priority="960" stopIfTrue="1">
      <formula>$R1235="W"</formula>
    </cfRule>
  </conditionalFormatting>
  <conditionalFormatting sqref="C702">
    <cfRule type="expression" dxfId="3928" priority="955" stopIfTrue="1">
      <formula>$R1237="A"</formula>
    </cfRule>
    <cfRule type="expression" dxfId="3927" priority="956" stopIfTrue="1">
      <formula>$R1237="C"</formula>
    </cfRule>
    <cfRule type="expression" dxfId="3926" priority="957" stopIfTrue="1">
      <formula>$R1237="W"</formula>
    </cfRule>
  </conditionalFormatting>
  <conditionalFormatting sqref="C708">
    <cfRule type="expression" dxfId="3925" priority="952" stopIfTrue="1">
      <formula>$R1243="A"</formula>
    </cfRule>
    <cfRule type="expression" dxfId="3924" priority="953" stopIfTrue="1">
      <formula>$R1243="C"</formula>
    </cfRule>
    <cfRule type="expression" dxfId="3923" priority="954" stopIfTrue="1">
      <formula>$R1243="W"</formula>
    </cfRule>
  </conditionalFormatting>
  <conditionalFormatting sqref="C710">
    <cfRule type="expression" dxfId="3922" priority="949" stopIfTrue="1">
      <formula>$R1245="A"</formula>
    </cfRule>
    <cfRule type="expression" dxfId="3921" priority="950" stopIfTrue="1">
      <formula>$R1245="C"</formula>
    </cfRule>
    <cfRule type="expression" dxfId="3920" priority="951" stopIfTrue="1">
      <formula>$R1245="W"</formula>
    </cfRule>
  </conditionalFormatting>
  <conditionalFormatting sqref="C714">
    <cfRule type="expression" dxfId="3919" priority="946" stopIfTrue="1">
      <formula>$R1249="A"</formula>
    </cfRule>
    <cfRule type="expression" dxfId="3918" priority="947" stopIfTrue="1">
      <formula>$R1249="C"</formula>
    </cfRule>
    <cfRule type="expression" dxfId="3917" priority="948" stopIfTrue="1">
      <formula>$R1249="W"</formula>
    </cfRule>
  </conditionalFormatting>
  <conditionalFormatting sqref="C723">
    <cfRule type="expression" dxfId="3916" priority="943" stopIfTrue="1">
      <formula>$R1258="A"</formula>
    </cfRule>
    <cfRule type="expression" dxfId="3915" priority="944" stopIfTrue="1">
      <formula>$R1258="C"</formula>
    </cfRule>
    <cfRule type="expression" dxfId="3914" priority="945" stopIfTrue="1">
      <formula>$R1258="W"</formula>
    </cfRule>
  </conditionalFormatting>
  <conditionalFormatting sqref="C727">
    <cfRule type="expression" dxfId="3913" priority="940" stopIfTrue="1">
      <formula>$R1262="A"</formula>
    </cfRule>
    <cfRule type="expression" dxfId="3912" priority="941" stopIfTrue="1">
      <formula>$R1262="C"</formula>
    </cfRule>
    <cfRule type="expression" dxfId="3911" priority="942" stopIfTrue="1">
      <formula>$R1262="W"</formula>
    </cfRule>
  </conditionalFormatting>
  <conditionalFormatting sqref="C732:C734">
    <cfRule type="expression" dxfId="3910" priority="937" stopIfTrue="1">
      <formula>$R1267="A"</formula>
    </cfRule>
    <cfRule type="expression" dxfId="3909" priority="938" stopIfTrue="1">
      <formula>$R1267="C"</formula>
    </cfRule>
    <cfRule type="expression" dxfId="3908" priority="939" stopIfTrue="1">
      <formula>$R1267="W"</formula>
    </cfRule>
  </conditionalFormatting>
  <conditionalFormatting sqref="C741">
    <cfRule type="expression" dxfId="3907" priority="931" stopIfTrue="1">
      <formula>$R1276="A"</formula>
    </cfRule>
    <cfRule type="expression" dxfId="3906" priority="932" stopIfTrue="1">
      <formula>$R1276="C"</formula>
    </cfRule>
    <cfRule type="expression" dxfId="3905" priority="933" stopIfTrue="1">
      <formula>$R1276="W"</formula>
    </cfRule>
  </conditionalFormatting>
  <conditionalFormatting sqref="C744">
    <cfRule type="expression" dxfId="3904" priority="928" stopIfTrue="1">
      <formula>$R1279="A"</formula>
    </cfRule>
    <cfRule type="expression" dxfId="3903" priority="929" stopIfTrue="1">
      <formula>$R1279="C"</formula>
    </cfRule>
    <cfRule type="expression" dxfId="3902" priority="930" stopIfTrue="1">
      <formula>$R1279="W"</formula>
    </cfRule>
  </conditionalFormatting>
  <conditionalFormatting sqref="C747">
    <cfRule type="expression" dxfId="3901" priority="925" stopIfTrue="1">
      <formula>$R1282="A"</formula>
    </cfRule>
    <cfRule type="expression" dxfId="3900" priority="926" stopIfTrue="1">
      <formula>$R1282="C"</formula>
    </cfRule>
    <cfRule type="expression" dxfId="3899" priority="927" stopIfTrue="1">
      <formula>$R1282="W"</formula>
    </cfRule>
  </conditionalFormatting>
  <conditionalFormatting sqref="C751:C752">
    <cfRule type="expression" dxfId="3898" priority="922" stopIfTrue="1">
      <formula>$R1286="A"</formula>
    </cfRule>
    <cfRule type="expression" dxfId="3897" priority="923" stopIfTrue="1">
      <formula>$R1286="C"</formula>
    </cfRule>
    <cfRule type="expression" dxfId="3896" priority="924" stopIfTrue="1">
      <formula>$R1286="W"</formula>
    </cfRule>
  </conditionalFormatting>
  <conditionalFormatting sqref="C759:C760">
    <cfRule type="expression" dxfId="3895" priority="919" stopIfTrue="1">
      <formula>$R1294="A"</formula>
    </cfRule>
    <cfRule type="expression" dxfId="3894" priority="920" stopIfTrue="1">
      <formula>$R1294="C"</formula>
    </cfRule>
    <cfRule type="expression" dxfId="3893" priority="921" stopIfTrue="1">
      <formula>$R1294="W"</formula>
    </cfRule>
  </conditionalFormatting>
  <conditionalFormatting sqref="C789:C791">
    <cfRule type="expression" dxfId="3892" priority="916" stopIfTrue="1">
      <formula>$R1324="A"</formula>
    </cfRule>
    <cfRule type="expression" dxfId="3891" priority="917" stopIfTrue="1">
      <formula>$R1324="C"</formula>
    </cfRule>
    <cfRule type="expression" dxfId="3890" priority="918" stopIfTrue="1">
      <formula>$R1324="W"</formula>
    </cfRule>
  </conditionalFormatting>
  <conditionalFormatting sqref="C793">
    <cfRule type="expression" dxfId="3889" priority="913" stopIfTrue="1">
      <formula>$R1328="A"</formula>
    </cfRule>
    <cfRule type="expression" dxfId="3888" priority="914" stopIfTrue="1">
      <formula>$R1328="C"</formula>
    </cfRule>
    <cfRule type="expression" dxfId="3887" priority="915" stopIfTrue="1">
      <formula>$R1328="W"</formula>
    </cfRule>
  </conditionalFormatting>
  <conditionalFormatting sqref="D795">
    <cfRule type="expression" dxfId="3886" priority="910" stopIfTrue="1">
      <formula>$R1330="A"</formula>
    </cfRule>
    <cfRule type="expression" dxfId="3885" priority="911" stopIfTrue="1">
      <formula>$R1330="C"</formula>
    </cfRule>
    <cfRule type="expression" dxfId="3884" priority="912" stopIfTrue="1">
      <formula>$R1330="W"</formula>
    </cfRule>
  </conditionalFormatting>
  <conditionalFormatting sqref="C806:C807">
    <cfRule type="expression" dxfId="3883" priority="907" stopIfTrue="1">
      <formula>$R1341="A"</formula>
    </cfRule>
    <cfRule type="expression" dxfId="3882" priority="908" stopIfTrue="1">
      <formula>$R1341="C"</formula>
    </cfRule>
    <cfRule type="expression" dxfId="3881" priority="909" stopIfTrue="1">
      <formula>$R1341="W"</formula>
    </cfRule>
  </conditionalFormatting>
  <conditionalFormatting sqref="C831">
    <cfRule type="expression" dxfId="3880" priority="904" stopIfTrue="1">
      <formula>$R1366="A"</formula>
    </cfRule>
    <cfRule type="expression" dxfId="3879" priority="905" stopIfTrue="1">
      <formula>$R1366="C"</formula>
    </cfRule>
    <cfRule type="expression" dxfId="3878" priority="906" stopIfTrue="1">
      <formula>$R1366="W"</formula>
    </cfRule>
  </conditionalFormatting>
  <conditionalFormatting sqref="C844">
    <cfRule type="expression" dxfId="3877" priority="901" stopIfTrue="1">
      <formula>$R1379="A"</formula>
    </cfRule>
    <cfRule type="expression" dxfId="3876" priority="902" stopIfTrue="1">
      <formula>$R1379="C"</formula>
    </cfRule>
    <cfRule type="expression" dxfId="3875" priority="903" stopIfTrue="1">
      <formula>$R1379="W"</formula>
    </cfRule>
  </conditionalFormatting>
  <conditionalFormatting sqref="C849:C850">
    <cfRule type="expression" dxfId="3874" priority="898" stopIfTrue="1">
      <formula>$R1384="A"</formula>
    </cfRule>
    <cfRule type="expression" dxfId="3873" priority="899" stopIfTrue="1">
      <formula>$R1384="C"</formula>
    </cfRule>
    <cfRule type="expression" dxfId="3872" priority="900" stopIfTrue="1">
      <formula>$R1384="W"</formula>
    </cfRule>
  </conditionalFormatting>
  <conditionalFormatting sqref="C852:C855">
    <cfRule type="expression" dxfId="3871" priority="895" stopIfTrue="1">
      <formula>$R1387="A"</formula>
    </cfRule>
    <cfRule type="expression" dxfId="3870" priority="896" stopIfTrue="1">
      <formula>$R1387="C"</formula>
    </cfRule>
    <cfRule type="expression" dxfId="3869" priority="897" stopIfTrue="1">
      <formula>$R1387="W"</formula>
    </cfRule>
  </conditionalFormatting>
  <conditionalFormatting sqref="C857">
    <cfRule type="expression" dxfId="3868" priority="892" stopIfTrue="1">
      <formula>$R1392="A"</formula>
    </cfRule>
    <cfRule type="expression" dxfId="3867" priority="893" stopIfTrue="1">
      <formula>$R1392="C"</formula>
    </cfRule>
    <cfRule type="expression" dxfId="3866" priority="894" stopIfTrue="1">
      <formula>$R1392="W"</formula>
    </cfRule>
  </conditionalFormatting>
  <conditionalFormatting sqref="C863">
    <cfRule type="expression" dxfId="3865" priority="889" stopIfTrue="1">
      <formula>$R1398="A"</formula>
    </cfRule>
    <cfRule type="expression" dxfId="3864" priority="890" stopIfTrue="1">
      <formula>$R1398="C"</formula>
    </cfRule>
    <cfRule type="expression" dxfId="3863" priority="891" stopIfTrue="1">
      <formula>$R1398="W"</formula>
    </cfRule>
  </conditionalFormatting>
  <conditionalFormatting sqref="C866:C867">
    <cfRule type="expression" dxfId="3862" priority="886" stopIfTrue="1">
      <formula>$R1387="A"</formula>
    </cfRule>
    <cfRule type="expression" dxfId="3861" priority="887" stopIfTrue="1">
      <formula>$R1387="C"</formula>
    </cfRule>
    <cfRule type="expression" dxfId="3860" priority="888" stopIfTrue="1">
      <formula>$R1387="W"</formula>
    </cfRule>
  </conditionalFormatting>
  <conditionalFormatting sqref="C866:C867">
    <cfRule type="expression" dxfId="3859" priority="883" stopIfTrue="1">
      <formula>$R1401="A"</formula>
    </cfRule>
    <cfRule type="expression" dxfId="3858" priority="884" stopIfTrue="1">
      <formula>$R1401="C"</formula>
    </cfRule>
    <cfRule type="expression" dxfId="3857" priority="885" stopIfTrue="1">
      <formula>$R1401="W"</formula>
    </cfRule>
  </conditionalFormatting>
  <conditionalFormatting sqref="C869">
    <cfRule type="expression" dxfId="3856" priority="880" stopIfTrue="1">
      <formula>$R1390="A"</formula>
    </cfRule>
    <cfRule type="expression" dxfId="3855" priority="881" stopIfTrue="1">
      <formula>$R1390="C"</formula>
    </cfRule>
    <cfRule type="expression" dxfId="3854" priority="882" stopIfTrue="1">
      <formula>$R1390="W"</formula>
    </cfRule>
  </conditionalFormatting>
  <conditionalFormatting sqref="C869">
    <cfRule type="expression" dxfId="3853" priority="877" stopIfTrue="1">
      <formula>$R1404="A"</formula>
    </cfRule>
    <cfRule type="expression" dxfId="3852" priority="878" stopIfTrue="1">
      <formula>$R1404="C"</formula>
    </cfRule>
    <cfRule type="expression" dxfId="3851" priority="879" stopIfTrue="1">
      <formula>$R1404="W"</formula>
    </cfRule>
  </conditionalFormatting>
  <conditionalFormatting sqref="C878">
    <cfRule type="expression" dxfId="3850" priority="868" stopIfTrue="1">
      <formula>$R1399="A"</formula>
    </cfRule>
    <cfRule type="expression" dxfId="3849" priority="869" stopIfTrue="1">
      <formula>$R1399="C"</formula>
    </cfRule>
    <cfRule type="expression" dxfId="3848" priority="870" stopIfTrue="1">
      <formula>$R1399="W"</formula>
    </cfRule>
  </conditionalFormatting>
  <conditionalFormatting sqref="C878">
    <cfRule type="expression" dxfId="3847" priority="865" stopIfTrue="1">
      <formula>$R1413="A"</formula>
    </cfRule>
    <cfRule type="expression" dxfId="3846" priority="866" stopIfTrue="1">
      <formula>$R1413="C"</formula>
    </cfRule>
    <cfRule type="expression" dxfId="3845" priority="867" stopIfTrue="1">
      <formula>$R1413="W"</formula>
    </cfRule>
  </conditionalFormatting>
  <conditionalFormatting sqref="C880">
    <cfRule type="expression" dxfId="3844" priority="862" stopIfTrue="1">
      <formula>$R1401="A"</formula>
    </cfRule>
    <cfRule type="expression" dxfId="3843" priority="863" stopIfTrue="1">
      <formula>$R1401="C"</formula>
    </cfRule>
    <cfRule type="expression" dxfId="3842" priority="864" stopIfTrue="1">
      <formula>$R1401="W"</formula>
    </cfRule>
  </conditionalFormatting>
  <conditionalFormatting sqref="C880">
    <cfRule type="expression" dxfId="3841" priority="859" stopIfTrue="1">
      <formula>$R1415="A"</formula>
    </cfRule>
    <cfRule type="expression" dxfId="3840" priority="860" stopIfTrue="1">
      <formula>$R1415="C"</formula>
    </cfRule>
    <cfRule type="expression" dxfId="3839" priority="861" stopIfTrue="1">
      <formula>$R1415="W"</formula>
    </cfRule>
  </conditionalFormatting>
  <conditionalFormatting sqref="C882">
    <cfRule type="expression" dxfId="3838" priority="856" stopIfTrue="1">
      <formula>$R1403="A"</formula>
    </cfRule>
    <cfRule type="expression" dxfId="3837" priority="857" stopIfTrue="1">
      <formula>$R1403="C"</formula>
    </cfRule>
    <cfRule type="expression" dxfId="3836" priority="858" stopIfTrue="1">
      <formula>$R1403="W"</formula>
    </cfRule>
  </conditionalFormatting>
  <conditionalFormatting sqref="C882">
    <cfRule type="expression" dxfId="3835" priority="853" stopIfTrue="1">
      <formula>$R1417="A"</formula>
    </cfRule>
    <cfRule type="expression" dxfId="3834" priority="854" stopIfTrue="1">
      <formula>$R1417="C"</formula>
    </cfRule>
    <cfRule type="expression" dxfId="3833" priority="855" stopIfTrue="1">
      <formula>$R1417="W"</formula>
    </cfRule>
  </conditionalFormatting>
  <conditionalFormatting sqref="C888">
    <cfRule type="expression" dxfId="3832" priority="850" stopIfTrue="1">
      <formula>$R1409="A"</formula>
    </cfRule>
    <cfRule type="expression" dxfId="3831" priority="851" stopIfTrue="1">
      <formula>$R1409="C"</formula>
    </cfRule>
    <cfRule type="expression" dxfId="3830" priority="852" stopIfTrue="1">
      <formula>$R1409="W"</formula>
    </cfRule>
  </conditionalFormatting>
  <conditionalFormatting sqref="C888">
    <cfRule type="expression" dxfId="3829" priority="847" stopIfTrue="1">
      <formula>$R1423="A"</formula>
    </cfRule>
    <cfRule type="expression" dxfId="3828" priority="848" stopIfTrue="1">
      <formula>$R1423="C"</formula>
    </cfRule>
    <cfRule type="expression" dxfId="3827" priority="849" stopIfTrue="1">
      <formula>$R1423="W"</formula>
    </cfRule>
  </conditionalFormatting>
  <conditionalFormatting sqref="C891:C892">
    <cfRule type="expression" dxfId="3826" priority="844" stopIfTrue="1">
      <formula>$R1412="A"</formula>
    </cfRule>
    <cfRule type="expression" dxfId="3825" priority="845" stopIfTrue="1">
      <formula>$R1412="C"</formula>
    </cfRule>
    <cfRule type="expression" dxfId="3824" priority="846" stopIfTrue="1">
      <formula>$R1412="W"</formula>
    </cfRule>
  </conditionalFormatting>
  <conditionalFormatting sqref="C891:C892">
    <cfRule type="expression" dxfId="3823" priority="841" stopIfTrue="1">
      <formula>$R1426="A"</formula>
    </cfRule>
    <cfRule type="expression" dxfId="3822" priority="842" stopIfTrue="1">
      <formula>$R1426="C"</formula>
    </cfRule>
    <cfRule type="expression" dxfId="3821" priority="843" stopIfTrue="1">
      <formula>$R1426="W"</formula>
    </cfRule>
  </conditionalFormatting>
  <conditionalFormatting sqref="C896">
    <cfRule type="expression" dxfId="3820" priority="838" stopIfTrue="1">
      <formula>$R1417="A"</formula>
    </cfRule>
    <cfRule type="expression" dxfId="3819" priority="839" stopIfTrue="1">
      <formula>$R1417="C"</formula>
    </cfRule>
    <cfRule type="expression" dxfId="3818" priority="840" stopIfTrue="1">
      <formula>$R1417="W"</formula>
    </cfRule>
  </conditionalFormatting>
  <conditionalFormatting sqref="C896">
    <cfRule type="expression" dxfId="3817" priority="835" stopIfTrue="1">
      <formula>$R1431="A"</formula>
    </cfRule>
    <cfRule type="expression" dxfId="3816" priority="836" stopIfTrue="1">
      <formula>$R1431="C"</formula>
    </cfRule>
    <cfRule type="expression" dxfId="3815" priority="837" stopIfTrue="1">
      <formula>$R1431="W"</formula>
    </cfRule>
  </conditionalFormatting>
  <conditionalFormatting sqref="C903">
    <cfRule type="expression" dxfId="3814" priority="832" stopIfTrue="1">
      <formula>$R1424="A"</formula>
    </cfRule>
    <cfRule type="expression" dxfId="3813" priority="833" stopIfTrue="1">
      <formula>$R1424="C"</formula>
    </cfRule>
    <cfRule type="expression" dxfId="3812" priority="834" stopIfTrue="1">
      <formula>$R1424="W"</formula>
    </cfRule>
  </conditionalFormatting>
  <conditionalFormatting sqref="C903">
    <cfRule type="expression" dxfId="3811" priority="829" stopIfTrue="1">
      <formula>$R1438="A"</formula>
    </cfRule>
    <cfRule type="expression" dxfId="3810" priority="830" stopIfTrue="1">
      <formula>$R1438="C"</formula>
    </cfRule>
    <cfRule type="expression" dxfId="3809" priority="831" stopIfTrue="1">
      <formula>$R1438="W"</formula>
    </cfRule>
  </conditionalFormatting>
  <conditionalFormatting sqref="C905:C906">
    <cfRule type="expression" dxfId="3808" priority="826" stopIfTrue="1">
      <formula>$R1426="A"</formula>
    </cfRule>
    <cfRule type="expression" dxfId="3807" priority="827" stopIfTrue="1">
      <formula>$R1426="C"</formula>
    </cfRule>
    <cfRule type="expression" dxfId="3806" priority="828" stopIfTrue="1">
      <formula>$R1426="W"</formula>
    </cfRule>
  </conditionalFormatting>
  <conditionalFormatting sqref="C905:C906">
    <cfRule type="expression" dxfId="3805" priority="823" stopIfTrue="1">
      <formula>$R1440="A"</formula>
    </cfRule>
    <cfRule type="expression" dxfId="3804" priority="824" stopIfTrue="1">
      <formula>$R1440="C"</formula>
    </cfRule>
    <cfRule type="expression" dxfId="3803" priority="825" stopIfTrue="1">
      <formula>$R1440="W"</formula>
    </cfRule>
  </conditionalFormatting>
  <conditionalFormatting sqref="C913:C915">
    <cfRule type="expression" dxfId="3802" priority="820" stopIfTrue="1">
      <formula>$R1434="A"</formula>
    </cfRule>
    <cfRule type="expression" dxfId="3801" priority="821" stopIfTrue="1">
      <formula>$R1434="C"</formula>
    </cfRule>
    <cfRule type="expression" dxfId="3800" priority="822" stopIfTrue="1">
      <formula>$R1434="W"</formula>
    </cfRule>
  </conditionalFormatting>
  <conditionalFormatting sqref="C913:C915">
    <cfRule type="expression" dxfId="3799" priority="817" stopIfTrue="1">
      <formula>$R1448="A"</formula>
    </cfRule>
    <cfRule type="expression" dxfId="3798" priority="818" stopIfTrue="1">
      <formula>$R1448="C"</formula>
    </cfRule>
    <cfRule type="expression" dxfId="3797" priority="819" stopIfTrue="1">
      <formula>$R1448="W"</formula>
    </cfRule>
  </conditionalFormatting>
  <conditionalFormatting sqref="B623">
    <cfRule type="expression" dxfId="3796" priority="814" stopIfTrue="1">
      <formula>$R1158="A"</formula>
    </cfRule>
    <cfRule type="expression" dxfId="3795" priority="815" stopIfTrue="1">
      <formula>$R1158="C"</formula>
    </cfRule>
    <cfRule type="expression" dxfId="3794" priority="816" stopIfTrue="1">
      <formula>$R1158="W"</formula>
    </cfRule>
  </conditionalFormatting>
  <conditionalFormatting sqref="B868">
    <cfRule type="expression" dxfId="3793" priority="811" stopIfTrue="1">
      <formula>$R1389="A"</formula>
    </cfRule>
    <cfRule type="expression" dxfId="3792" priority="812" stopIfTrue="1">
      <formula>$R1389="C"</formula>
    </cfRule>
    <cfRule type="expression" dxfId="3791" priority="813" stopIfTrue="1">
      <formula>$R1389="W"</formula>
    </cfRule>
  </conditionalFormatting>
  <conditionalFormatting sqref="B623">
    <cfRule type="expression" dxfId="3790" priority="808" stopIfTrue="1">
      <formula>$R1158="A"</formula>
    </cfRule>
    <cfRule type="expression" dxfId="3789" priority="809" stopIfTrue="1">
      <formula>$R1158="C"</formula>
    </cfRule>
    <cfRule type="expression" dxfId="3788" priority="810" stopIfTrue="1">
      <formula>$R1158="W"</formula>
    </cfRule>
  </conditionalFormatting>
  <conditionalFormatting sqref="B868">
    <cfRule type="expression" dxfId="3787" priority="805" stopIfTrue="1">
      <formula>$R1389="A"</formula>
    </cfRule>
    <cfRule type="expression" dxfId="3786" priority="806" stopIfTrue="1">
      <formula>$R1389="C"</formula>
    </cfRule>
    <cfRule type="expression" dxfId="3785" priority="807" stopIfTrue="1">
      <formula>$R1389="W"</formula>
    </cfRule>
  </conditionalFormatting>
  <conditionalFormatting sqref="A915:G915">
    <cfRule type="expression" dxfId="3784" priority="799" stopIfTrue="1">
      <formula>$R897="A"</formula>
    </cfRule>
    <cfRule type="expression" dxfId="3783" priority="800" stopIfTrue="1">
      <formula>$R897="C"</formula>
    </cfRule>
    <cfRule type="expression" dxfId="3782" priority="801" stopIfTrue="1">
      <formula>$R897="W"</formula>
    </cfRule>
  </conditionalFormatting>
  <conditionalFormatting sqref="A862:E865">
    <cfRule type="expression" dxfId="3781" priority="796" stopIfTrue="1">
      <formula>$R1383="A"</formula>
    </cfRule>
    <cfRule type="expression" dxfId="3780" priority="797" stopIfTrue="1">
      <formula>$R1383="C"</formula>
    </cfRule>
    <cfRule type="expression" dxfId="3779" priority="798" stopIfTrue="1">
      <formula>$R1383="W"</formula>
    </cfRule>
  </conditionalFormatting>
  <conditionalFormatting sqref="A666:O672">
    <cfRule type="expression" dxfId="3778" priority="793" stopIfTrue="1">
      <formula>$R1187="A"</formula>
    </cfRule>
    <cfRule type="expression" dxfId="3777" priority="794" stopIfTrue="1">
      <formula>$R1187="C"</formula>
    </cfRule>
    <cfRule type="expression" dxfId="3776" priority="795" stopIfTrue="1">
      <formula>$R1187="W"</formula>
    </cfRule>
  </conditionalFormatting>
  <conditionalFormatting sqref="N673:N800">
    <cfRule type="expression" dxfId="3775" priority="790" stopIfTrue="1">
      <formula>$R1194="A"</formula>
    </cfRule>
    <cfRule type="expression" dxfId="3774" priority="791" stopIfTrue="1">
      <formula>$R1194="C"</formula>
    </cfRule>
    <cfRule type="expression" dxfId="3773" priority="792" stopIfTrue="1">
      <formula>$R1194="W"</formula>
    </cfRule>
  </conditionalFormatting>
  <conditionalFormatting sqref="A812:E812">
    <cfRule type="expression" dxfId="3772" priority="787" stopIfTrue="1">
      <formula>$R1333="A"</formula>
    </cfRule>
    <cfRule type="expression" dxfId="3771" priority="788" stopIfTrue="1">
      <formula>$R1333="C"</formula>
    </cfRule>
    <cfRule type="expression" dxfId="3770" priority="789" stopIfTrue="1">
      <formula>$R1333="W"</formula>
    </cfRule>
  </conditionalFormatting>
  <conditionalFormatting sqref="L851:O851">
    <cfRule type="expression" dxfId="3769" priority="784" stopIfTrue="1">
      <formula>$R1372="A"</formula>
    </cfRule>
    <cfRule type="expression" dxfId="3768" priority="785" stopIfTrue="1">
      <formula>$R1372="C"</formula>
    </cfRule>
    <cfRule type="expression" dxfId="3767" priority="786" stopIfTrue="1">
      <formula>$R1372="W"</formula>
    </cfRule>
  </conditionalFormatting>
  <conditionalFormatting sqref="E661:O665">
    <cfRule type="expression" dxfId="3766" priority="781" stopIfTrue="1">
      <formula>$R1182="A"</formula>
    </cfRule>
    <cfRule type="expression" dxfId="3765" priority="782" stopIfTrue="1">
      <formula>$R1182="C"</formula>
    </cfRule>
    <cfRule type="expression" dxfId="3764" priority="783" stopIfTrue="1">
      <formula>$R1182="W"</formula>
    </cfRule>
  </conditionalFormatting>
  <conditionalFormatting sqref="A666:O672">
    <cfRule type="expression" dxfId="3763" priority="778" stopIfTrue="1">
      <formula>$R1187="A"</formula>
    </cfRule>
    <cfRule type="expression" dxfId="3762" priority="779" stopIfTrue="1">
      <formula>$R1187="C"</formula>
    </cfRule>
    <cfRule type="expression" dxfId="3761" priority="780" stopIfTrue="1">
      <formula>$R1187="W"</formula>
    </cfRule>
  </conditionalFormatting>
  <conditionalFormatting sqref="N673:N800">
    <cfRule type="expression" dxfId="3760" priority="775" stopIfTrue="1">
      <formula>$R1194="A"</formula>
    </cfRule>
    <cfRule type="expression" dxfId="3759" priority="776" stopIfTrue="1">
      <formula>$R1194="C"</formula>
    </cfRule>
    <cfRule type="expression" dxfId="3758" priority="777" stopIfTrue="1">
      <formula>$R1194="W"</formula>
    </cfRule>
  </conditionalFormatting>
  <conditionalFormatting sqref="A812:E812">
    <cfRule type="expression" dxfId="3757" priority="772" stopIfTrue="1">
      <formula>$R1333="A"</formula>
    </cfRule>
    <cfRule type="expression" dxfId="3756" priority="773" stopIfTrue="1">
      <formula>$R1333="C"</formula>
    </cfRule>
    <cfRule type="expression" dxfId="3755" priority="774" stopIfTrue="1">
      <formula>$R1333="W"</formula>
    </cfRule>
  </conditionalFormatting>
  <conditionalFormatting sqref="L851:O851">
    <cfRule type="expression" dxfId="3754" priority="769" stopIfTrue="1">
      <formula>$R1372="A"</formula>
    </cfRule>
    <cfRule type="expression" dxfId="3753" priority="770" stopIfTrue="1">
      <formula>$R1372="C"</formula>
    </cfRule>
    <cfRule type="expression" dxfId="3752" priority="771" stopIfTrue="1">
      <formula>$R1372="W"</formula>
    </cfRule>
  </conditionalFormatting>
  <conditionalFormatting sqref="A886:E886">
    <cfRule type="expression" dxfId="3751" priority="766" stopIfTrue="1">
      <formula>$R870="A"</formula>
    </cfRule>
    <cfRule type="expression" dxfId="3750" priority="767" stopIfTrue="1">
      <formula>$R870="C"</formula>
    </cfRule>
    <cfRule type="expression" dxfId="3749" priority="768" stopIfTrue="1">
      <formula>$R870="W"</formula>
    </cfRule>
  </conditionalFormatting>
  <conditionalFormatting sqref="A886:O886">
    <cfRule type="expression" dxfId="3748" priority="763" stopIfTrue="1">
      <formula>$R870="A"</formula>
    </cfRule>
    <cfRule type="expression" dxfId="3747" priority="764" stopIfTrue="1">
      <formula>$R870="C"</formula>
    </cfRule>
    <cfRule type="expression" dxfId="3746" priority="765" stopIfTrue="1">
      <formula>$R870="W"</formula>
    </cfRule>
  </conditionalFormatting>
  <conditionalFormatting sqref="A886:O886">
    <cfRule type="expression" dxfId="3745" priority="760" stopIfTrue="1">
      <formula>$R870="A"</formula>
    </cfRule>
    <cfRule type="expression" dxfId="3744" priority="761" stopIfTrue="1">
      <formula>$R870="C"</formula>
    </cfRule>
    <cfRule type="expression" dxfId="3743" priority="762" stopIfTrue="1">
      <formula>$R870="W"</formula>
    </cfRule>
  </conditionalFormatting>
  <conditionalFormatting sqref="A887:E887">
    <cfRule type="expression" dxfId="3742" priority="757" stopIfTrue="1">
      <formula>$R871="A"</formula>
    </cfRule>
    <cfRule type="expression" dxfId="3741" priority="758" stopIfTrue="1">
      <formula>$R871="C"</formula>
    </cfRule>
    <cfRule type="expression" dxfId="3740" priority="759" stopIfTrue="1">
      <formula>$R871="W"</formula>
    </cfRule>
  </conditionalFormatting>
  <conditionalFormatting sqref="A887:O887">
    <cfRule type="expression" dxfId="3739" priority="754" stopIfTrue="1">
      <formula>$R871="A"</formula>
    </cfRule>
    <cfRule type="expression" dxfId="3738" priority="755" stopIfTrue="1">
      <formula>$R871="C"</formula>
    </cfRule>
    <cfRule type="expression" dxfId="3737" priority="756" stopIfTrue="1">
      <formula>$R871="W"</formula>
    </cfRule>
  </conditionalFormatting>
  <conditionalFormatting sqref="A887:O887">
    <cfRule type="expression" dxfId="3736" priority="751" stopIfTrue="1">
      <formula>$R871="A"</formula>
    </cfRule>
    <cfRule type="expression" dxfId="3735" priority="752" stopIfTrue="1">
      <formula>$R871="C"</formula>
    </cfRule>
    <cfRule type="expression" dxfId="3734" priority="753" stopIfTrue="1">
      <formula>$R871="W"</formula>
    </cfRule>
  </conditionalFormatting>
  <conditionalFormatting sqref="A888:E888">
    <cfRule type="expression" dxfId="3733" priority="748" stopIfTrue="1">
      <formula>$R872="A"</formula>
    </cfRule>
    <cfRule type="expression" dxfId="3732" priority="749" stopIfTrue="1">
      <formula>$R872="C"</formula>
    </cfRule>
    <cfRule type="expression" dxfId="3731" priority="750" stopIfTrue="1">
      <formula>$R872="W"</formula>
    </cfRule>
  </conditionalFormatting>
  <conditionalFormatting sqref="A888:O888">
    <cfRule type="expression" dxfId="3730" priority="745" stopIfTrue="1">
      <formula>$R872="A"</formula>
    </cfRule>
    <cfRule type="expression" dxfId="3729" priority="746" stopIfTrue="1">
      <formula>$R872="C"</formula>
    </cfRule>
    <cfRule type="expression" dxfId="3728" priority="747" stopIfTrue="1">
      <formula>$R872="W"</formula>
    </cfRule>
  </conditionalFormatting>
  <conditionalFormatting sqref="A888:O888">
    <cfRule type="expression" dxfId="3727" priority="742" stopIfTrue="1">
      <formula>$R872="A"</formula>
    </cfRule>
    <cfRule type="expression" dxfId="3726" priority="743" stopIfTrue="1">
      <formula>$R872="C"</formula>
    </cfRule>
    <cfRule type="expression" dxfId="3725" priority="744" stopIfTrue="1">
      <formula>$R872="W"</formula>
    </cfRule>
  </conditionalFormatting>
  <conditionalFormatting sqref="A889:O889">
    <cfRule type="expression" dxfId="3724" priority="739" stopIfTrue="1">
      <formula>$R873="A"</formula>
    </cfRule>
    <cfRule type="expression" dxfId="3723" priority="740" stopIfTrue="1">
      <formula>$R873="C"</formula>
    </cfRule>
    <cfRule type="expression" dxfId="3722" priority="741" stopIfTrue="1">
      <formula>$R873="W"</formula>
    </cfRule>
  </conditionalFormatting>
  <conditionalFormatting sqref="A889:O889">
    <cfRule type="expression" dxfId="3721" priority="736" stopIfTrue="1">
      <formula>$R873="A"</formula>
    </cfRule>
    <cfRule type="expression" dxfId="3720" priority="737" stopIfTrue="1">
      <formula>$R873="C"</formula>
    </cfRule>
    <cfRule type="expression" dxfId="3719" priority="738" stopIfTrue="1">
      <formula>$R873="W"</formula>
    </cfRule>
  </conditionalFormatting>
  <conditionalFormatting sqref="A889:O889">
    <cfRule type="expression" dxfId="3718" priority="733" stopIfTrue="1">
      <formula>$R873="A"</formula>
    </cfRule>
    <cfRule type="expression" dxfId="3717" priority="734" stopIfTrue="1">
      <formula>$R873="C"</formula>
    </cfRule>
    <cfRule type="expression" dxfId="3716" priority="735" stopIfTrue="1">
      <formula>$R873="W"</formula>
    </cfRule>
  </conditionalFormatting>
  <conditionalFormatting sqref="A889:O889">
    <cfRule type="expression" dxfId="3715" priority="730" stopIfTrue="1">
      <formula>$R873="A"</formula>
    </cfRule>
    <cfRule type="expression" dxfId="3714" priority="731" stopIfTrue="1">
      <formula>$R873="C"</formula>
    </cfRule>
    <cfRule type="expression" dxfId="3713" priority="732" stopIfTrue="1">
      <formula>$R873="W"</formula>
    </cfRule>
  </conditionalFormatting>
  <conditionalFormatting sqref="A890:O890">
    <cfRule type="expression" dxfId="3712" priority="727" stopIfTrue="1">
      <formula>$R874="A"</formula>
    </cfRule>
    <cfRule type="expression" dxfId="3711" priority="728" stopIfTrue="1">
      <formula>$R874="C"</formula>
    </cfRule>
    <cfRule type="expression" dxfId="3710" priority="729" stopIfTrue="1">
      <formula>$R874="W"</formula>
    </cfRule>
  </conditionalFormatting>
  <conditionalFormatting sqref="A890:O890">
    <cfRule type="expression" dxfId="3709" priority="724" stopIfTrue="1">
      <formula>$R874="A"</formula>
    </cfRule>
    <cfRule type="expression" dxfId="3708" priority="725" stopIfTrue="1">
      <formula>$R874="C"</formula>
    </cfRule>
    <cfRule type="expression" dxfId="3707" priority="726" stopIfTrue="1">
      <formula>$R874="W"</formula>
    </cfRule>
  </conditionalFormatting>
  <conditionalFormatting sqref="A890:O890">
    <cfRule type="expression" dxfId="3706" priority="721" stopIfTrue="1">
      <formula>$R874="A"</formula>
    </cfRule>
    <cfRule type="expression" dxfId="3705" priority="722" stopIfTrue="1">
      <formula>$R874="C"</formula>
    </cfRule>
    <cfRule type="expression" dxfId="3704" priority="723" stopIfTrue="1">
      <formula>$R874="W"</formula>
    </cfRule>
  </conditionalFormatting>
  <conditionalFormatting sqref="A890:O890">
    <cfRule type="expression" dxfId="3703" priority="718" stopIfTrue="1">
      <formula>$R874="A"</formula>
    </cfRule>
    <cfRule type="expression" dxfId="3702" priority="719" stopIfTrue="1">
      <formula>$R874="C"</formula>
    </cfRule>
    <cfRule type="expression" dxfId="3701" priority="720" stopIfTrue="1">
      <formula>$R874="W"</formula>
    </cfRule>
  </conditionalFormatting>
  <conditionalFormatting sqref="A891:O891">
    <cfRule type="expression" dxfId="3700" priority="715" stopIfTrue="1">
      <formula>$R875="A"</formula>
    </cfRule>
    <cfRule type="expression" dxfId="3699" priority="716" stopIfTrue="1">
      <formula>$R875="C"</formula>
    </cfRule>
    <cfRule type="expression" dxfId="3698" priority="717" stopIfTrue="1">
      <formula>$R875="W"</formula>
    </cfRule>
  </conditionalFormatting>
  <conditionalFormatting sqref="A891:O891">
    <cfRule type="expression" dxfId="3697" priority="712" stopIfTrue="1">
      <formula>$R875="A"</formula>
    </cfRule>
    <cfRule type="expression" dxfId="3696" priority="713" stopIfTrue="1">
      <formula>$R875="C"</formula>
    </cfRule>
    <cfRule type="expression" dxfId="3695" priority="714" stopIfTrue="1">
      <formula>$R875="W"</formula>
    </cfRule>
  </conditionalFormatting>
  <conditionalFormatting sqref="A891:O891">
    <cfRule type="expression" dxfId="3694" priority="709" stopIfTrue="1">
      <formula>$R875="A"</formula>
    </cfRule>
    <cfRule type="expression" dxfId="3693" priority="710" stopIfTrue="1">
      <formula>$R875="C"</formula>
    </cfRule>
    <cfRule type="expression" dxfId="3692" priority="711" stopIfTrue="1">
      <formula>$R875="W"</formula>
    </cfRule>
  </conditionalFormatting>
  <conditionalFormatting sqref="A891:O891">
    <cfRule type="expression" dxfId="3691" priority="706" stopIfTrue="1">
      <formula>$R875="A"</formula>
    </cfRule>
    <cfRule type="expression" dxfId="3690" priority="707" stopIfTrue="1">
      <formula>$R875="C"</formula>
    </cfRule>
    <cfRule type="expression" dxfId="3689" priority="708" stopIfTrue="1">
      <formula>$R875="W"</formula>
    </cfRule>
  </conditionalFormatting>
  <conditionalFormatting sqref="A892:E892">
    <cfRule type="expression" dxfId="3688" priority="703" stopIfTrue="1">
      <formula>$R876="A"</formula>
    </cfRule>
    <cfRule type="expression" dxfId="3687" priority="704" stopIfTrue="1">
      <formula>$R876="C"</formula>
    </cfRule>
    <cfRule type="expression" dxfId="3686" priority="705" stopIfTrue="1">
      <formula>$R876="W"</formula>
    </cfRule>
  </conditionalFormatting>
  <conditionalFormatting sqref="A892:O892">
    <cfRule type="expression" dxfId="3685" priority="700" stopIfTrue="1">
      <formula>$R876="A"</formula>
    </cfRule>
    <cfRule type="expression" dxfId="3684" priority="701" stopIfTrue="1">
      <formula>$R876="C"</formula>
    </cfRule>
    <cfRule type="expression" dxfId="3683" priority="702" stopIfTrue="1">
      <formula>$R876="W"</formula>
    </cfRule>
  </conditionalFormatting>
  <conditionalFormatting sqref="A892:O892">
    <cfRule type="expression" dxfId="3682" priority="697" stopIfTrue="1">
      <formula>$R876="A"</formula>
    </cfRule>
    <cfRule type="expression" dxfId="3681" priority="698" stopIfTrue="1">
      <formula>$R876="C"</formula>
    </cfRule>
    <cfRule type="expression" dxfId="3680" priority="699" stopIfTrue="1">
      <formula>$R876="W"</formula>
    </cfRule>
  </conditionalFormatting>
  <conditionalFormatting sqref="A893:O893">
    <cfRule type="expression" dxfId="3679" priority="694" stopIfTrue="1">
      <formula>$R877="A"</formula>
    </cfRule>
    <cfRule type="expression" dxfId="3678" priority="695" stopIfTrue="1">
      <formula>$R877="C"</formula>
    </cfRule>
    <cfRule type="expression" dxfId="3677" priority="696" stopIfTrue="1">
      <formula>$R877="W"</formula>
    </cfRule>
  </conditionalFormatting>
  <conditionalFormatting sqref="A893:O893">
    <cfRule type="expression" dxfId="3676" priority="688" stopIfTrue="1">
      <formula>$R877="A"</formula>
    </cfRule>
    <cfRule type="expression" dxfId="3675" priority="689" stopIfTrue="1">
      <formula>$R877="C"</formula>
    </cfRule>
    <cfRule type="expression" dxfId="3674" priority="690" stopIfTrue="1">
      <formula>$R877="W"</formula>
    </cfRule>
  </conditionalFormatting>
  <conditionalFormatting sqref="A894:O894">
    <cfRule type="expression" dxfId="3673" priority="685" stopIfTrue="1">
      <formula>$R878="A"</formula>
    </cfRule>
    <cfRule type="expression" dxfId="3672" priority="686" stopIfTrue="1">
      <formula>$R878="C"</formula>
    </cfRule>
    <cfRule type="expression" dxfId="3671" priority="687" stopIfTrue="1">
      <formula>$R878="W"</formula>
    </cfRule>
  </conditionalFormatting>
  <conditionalFormatting sqref="A894:O894">
    <cfRule type="expression" dxfId="3670" priority="682" stopIfTrue="1">
      <formula>$R878="A"</formula>
    </cfRule>
    <cfRule type="expression" dxfId="3669" priority="683" stopIfTrue="1">
      <formula>$R878="C"</formula>
    </cfRule>
    <cfRule type="expression" dxfId="3668" priority="684" stopIfTrue="1">
      <formula>$R878="W"</formula>
    </cfRule>
  </conditionalFormatting>
  <conditionalFormatting sqref="A895:O895">
    <cfRule type="expression" dxfId="3667" priority="679" stopIfTrue="1">
      <formula>$R879="A"</formula>
    </cfRule>
    <cfRule type="expression" dxfId="3666" priority="680" stopIfTrue="1">
      <formula>$R879="C"</formula>
    </cfRule>
    <cfRule type="expression" dxfId="3665" priority="681" stopIfTrue="1">
      <formula>$R879="W"</formula>
    </cfRule>
  </conditionalFormatting>
  <conditionalFormatting sqref="A895:O895">
    <cfRule type="expression" dxfId="3664" priority="676" stopIfTrue="1">
      <formula>$R879="A"</formula>
    </cfRule>
    <cfRule type="expression" dxfId="3663" priority="677" stopIfTrue="1">
      <formula>$R879="C"</formula>
    </cfRule>
    <cfRule type="expression" dxfId="3662" priority="678" stopIfTrue="1">
      <formula>$R879="W"</formula>
    </cfRule>
  </conditionalFormatting>
  <conditionalFormatting sqref="A895:O895">
    <cfRule type="expression" dxfId="3661" priority="673" stopIfTrue="1">
      <formula>$R879="A"</formula>
    </cfRule>
    <cfRule type="expression" dxfId="3660" priority="674" stopIfTrue="1">
      <formula>$R879="C"</formula>
    </cfRule>
    <cfRule type="expression" dxfId="3659" priority="675" stopIfTrue="1">
      <formula>$R879="W"</formula>
    </cfRule>
  </conditionalFormatting>
  <conditionalFormatting sqref="A895:O895">
    <cfRule type="expression" dxfId="3658" priority="670" stopIfTrue="1">
      <formula>$R879="A"</formula>
    </cfRule>
    <cfRule type="expression" dxfId="3657" priority="671" stopIfTrue="1">
      <formula>$R879="C"</formula>
    </cfRule>
    <cfRule type="expression" dxfId="3656" priority="672" stopIfTrue="1">
      <formula>$R879="W"</formula>
    </cfRule>
  </conditionalFormatting>
  <conditionalFormatting sqref="A896:E896">
    <cfRule type="expression" dxfId="3655" priority="667" stopIfTrue="1">
      <formula>$R880="A"</formula>
    </cfRule>
    <cfRule type="expression" dxfId="3654" priority="668" stopIfTrue="1">
      <formula>$R880="C"</formula>
    </cfRule>
    <cfRule type="expression" dxfId="3653" priority="669" stopIfTrue="1">
      <formula>$R880="W"</formula>
    </cfRule>
  </conditionalFormatting>
  <conditionalFormatting sqref="A896:O896">
    <cfRule type="expression" dxfId="3652" priority="664" stopIfTrue="1">
      <formula>$R880="A"</formula>
    </cfRule>
    <cfRule type="expression" dxfId="3651" priority="665" stopIfTrue="1">
      <formula>$R880="C"</formula>
    </cfRule>
    <cfRule type="expression" dxfId="3650" priority="666" stopIfTrue="1">
      <formula>$R880="W"</formula>
    </cfRule>
  </conditionalFormatting>
  <conditionalFormatting sqref="A896:O896">
    <cfRule type="expression" dxfId="3649" priority="661" stopIfTrue="1">
      <formula>$R880="A"</formula>
    </cfRule>
    <cfRule type="expression" dxfId="3648" priority="662" stopIfTrue="1">
      <formula>$R880="C"</formula>
    </cfRule>
    <cfRule type="expression" dxfId="3647" priority="663" stopIfTrue="1">
      <formula>$R880="W"</formula>
    </cfRule>
  </conditionalFormatting>
  <conditionalFormatting sqref="A897:O897">
    <cfRule type="expression" dxfId="3646" priority="658" stopIfTrue="1">
      <formula>$R881="A"</formula>
    </cfRule>
    <cfRule type="expression" dxfId="3645" priority="659" stopIfTrue="1">
      <formula>$R881="C"</formula>
    </cfRule>
    <cfRule type="expression" dxfId="3644" priority="660" stopIfTrue="1">
      <formula>$R881="W"</formula>
    </cfRule>
  </conditionalFormatting>
  <conditionalFormatting sqref="A897:O897">
    <cfRule type="expression" dxfId="3643" priority="655" stopIfTrue="1">
      <formula>$R881="A"</formula>
    </cfRule>
    <cfRule type="expression" dxfId="3642" priority="656" stopIfTrue="1">
      <formula>$R881="C"</formula>
    </cfRule>
    <cfRule type="expression" dxfId="3641" priority="657" stopIfTrue="1">
      <formula>$R881="W"</formula>
    </cfRule>
  </conditionalFormatting>
  <conditionalFormatting sqref="A897:O897">
    <cfRule type="expression" dxfId="3640" priority="652" stopIfTrue="1">
      <formula>$R881="A"</formula>
    </cfRule>
    <cfRule type="expression" dxfId="3639" priority="653" stopIfTrue="1">
      <formula>$R881="C"</formula>
    </cfRule>
    <cfRule type="expression" dxfId="3638" priority="654" stopIfTrue="1">
      <formula>$R881="W"</formula>
    </cfRule>
  </conditionalFormatting>
  <conditionalFormatting sqref="A897:O897">
    <cfRule type="expression" dxfId="3637" priority="649" stopIfTrue="1">
      <formula>$R881="A"</formula>
    </cfRule>
    <cfRule type="expression" dxfId="3636" priority="650" stopIfTrue="1">
      <formula>$R881="C"</formula>
    </cfRule>
    <cfRule type="expression" dxfId="3635" priority="651" stopIfTrue="1">
      <formula>$R881="W"</formula>
    </cfRule>
  </conditionalFormatting>
  <conditionalFormatting sqref="A898:O898">
    <cfRule type="expression" dxfId="3634" priority="646" stopIfTrue="1">
      <formula>$R882="A"</formula>
    </cfRule>
    <cfRule type="expression" dxfId="3633" priority="647" stopIfTrue="1">
      <formula>$R882="C"</formula>
    </cfRule>
    <cfRule type="expression" dxfId="3632" priority="648" stopIfTrue="1">
      <formula>$R882="W"</formula>
    </cfRule>
  </conditionalFormatting>
  <conditionalFormatting sqref="A898:O898">
    <cfRule type="expression" dxfId="3631" priority="643" stopIfTrue="1">
      <formula>$R882="A"</formula>
    </cfRule>
    <cfRule type="expression" dxfId="3630" priority="644" stopIfTrue="1">
      <formula>$R882="C"</formula>
    </cfRule>
    <cfRule type="expression" dxfId="3629" priority="645" stopIfTrue="1">
      <formula>$R882="W"</formula>
    </cfRule>
  </conditionalFormatting>
  <conditionalFormatting sqref="A898:O898">
    <cfRule type="expression" dxfId="3628" priority="640" stopIfTrue="1">
      <formula>$R882="A"</formula>
    </cfRule>
    <cfRule type="expression" dxfId="3627" priority="641" stopIfTrue="1">
      <formula>$R882="C"</formula>
    </cfRule>
    <cfRule type="expression" dxfId="3626" priority="642" stopIfTrue="1">
      <formula>$R882="W"</formula>
    </cfRule>
  </conditionalFormatting>
  <conditionalFormatting sqref="A898:O898">
    <cfRule type="expression" dxfId="3625" priority="637" stopIfTrue="1">
      <formula>$R882="A"</formula>
    </cfRule>
    <cfRule type="expression" dxfId="3624" priority="638" stopIfTrue="1">
      <formula>$R882="C"</formula>
    </cfRule>
    <cfRule type="expression" dxfId="3623" priority="639" stopIfTrue="1">
      <formula>$R882="W"</formula>
    </cfRule>
  </conditionalFormatting>
  <conditionalFormatting sqref="A899:O899">
    <cfRule type="expression" dxfId="3622" priority="634" stopIfTrue="1">
      <formula>$R883="A"</formula>
    </cfRule>
    <cfRule type="expression" dxfId="3621" priority="635" stopIfTrue="1">
      <formula>$R883="C"</formula>
    </cfRule>
    <cfRule type="expression" dxfId="3620" priority="636" stopIfTrue="1">
      <formula>$R883="W"</formula>
    </cfRule>
  </conditionalFormatting>
  <conditionalFormatting sqref="A899:O899">
    <cfRule type="expression" dxfId="3619" priority="631" stopIfTrue="1">
      <formula>$R883="A"</formula>
    </cfRule>
    <cfRule type="expression" dxfId="3618" priority="632" stopIfTrue="1">
      <formula>$R883="C"</formula>
    </cfRule>
    <cfRule type="expression" dxfId="3617" priority="633" stopIfTrue="1">
      <formula>$R883="W"</formula>
    </cfRule>
  </conditionalFormatting>
  <conditionalFormatting sqref="A899:O899">
    <cfRule type="expression" dxfId="3616" priority="628" stopIfTrue="1">
      <formula>$R883="A"</formula>
    </cfRule>
    <cfRule type="expression" dxfId="3615" priority="629" stopIfTrue="1">
      <formula>$R883="C"</formula>
    </cfRule>
    <cfRule type="expression" dxfId="3614" priority="630" stopIfTrue="1">
      <formula>$R883="W"</formula>
    </cfRule>
  </conditionalFormatting>
  <conditionalFormatting sqref="A899:O899">
    <cfRule type="expression" dxfId="3613" priority="625" stopIfTrue="1">
      <formula>$R883="A"</formula>
    </cfRule>
    <cfRule type="expression" dxfId="3612" priority="626" stopIfTrue="1">
      <formula>$R883="C"</formula>
    </cfRule>
    <cfRule type="expression" dxfId="3611" priority="627" stopIfTrue="1">
      <formula>$R883="W"</formula>
    </cfRule>
  </conditionalFormatting>
  <conditionalFormatting sqref="A900:O900">
    <cfRule type="expression" dxfId="3610" priority="622" stopIfTrue="1">
      <formula>$R884="A"</formula>
    </cfRule>
    <cfRule type="expression" dxfId="3609" priority="623" stopIfTrue="1">
      <formula>$R884="C"</formula>
    </cfRule>
    <cfRule type="expression" dxfId="3608" priority="624" stopIfTrue="1">
      <formula>$R884="W"</formula>
    </cfRule>
  </conditionalFormatting>
  <conditionalFormatting sqref="A900:O900">
    <cfRule type="expression" dxfId="3607" priority="619" stopIfTrue="1">
      <formula>$R884="A"</formula>
    </cfRule>
    <cfRule type="expression" dxfId="3606" priority="620" stopIfTrue="1">
      <formula>$R884="C"</formula>
    </cfRule>
    <cfRule type="expression" dxfId="3605" priority="621" stopIfTrue="1">
      <formula>$R884="W"</formula>
    </cfRule>
  </conditionalFormatting>
  <conditionalFormatting sqref="A900:O900">
    <cfRule type="expression" dxfId="3604" priority="616" stopIfTrue="1">
      <formula>$R884="A"</formula>
    </cfRule>
    <cfRule type="expression" dxfId="3603" priority="617" stopIfTrue="1">
      <formula>$R884="C"</formula>
    </cfRule>
    <cfRule type="expression" dxfId="3602" priority="618" stopIfTrue="1">
      <formula>$R884="W"</formula>
    </cfRule>
  </conditionalFormatting>
  <conditionalFormatting sqref="A900:O900">
    <cfRule type="expression" dxfId="3601" priority="613" stopIfTrue="1">
      <formula>$R884="A"</formula>
    </cfRule>
    <cfRule type="expression" dxfId="3600" priority="614" stopIfTrue="1">
      <formula>$R884="C"</formula>
    </cfRule>
    <cfRule type="expression" dxfId="3599" priority="615" stopIfTrue="1">
      <formula>$R884="W"</formula>
    </cfRule>
  </conditionalFormatting>
  <conditionalFormatting sqref="A901:O901">
    <cfRule type="expression" dxfId="3598" priority="610" stopIfTrue="1">
      <formula>$R885="A"</formula>
    </cfRule>
    <cfRule type="expression" dxfId="3597" priority="611" stopIfTrue="1">
      <formula>$R885="C"</formula>
    </cfRule>
    <cfRule type="expression" dxfId="3596" priority="612" stopIfTrue="1">
      <formula>$R885="W"</formula>
    </cfRule>
  </conditionalFormatting>
  <conditionalFormatting sqref="A901:O901">
    <cfRule type="expression" dxfId="3595" priority="607" stopIfTrue="1">
      <formula>$R885="A"</formula>
    </cfRule>
    <cfRule type="expression" dxfId="3594" priority="608" stopIfTrue="1">
      <formula>$R885="C"</formula>
    </cfRule>
    <cfRule type="expression" dxfId="3593" priority="609" stopIfTrue="1">
      <formula>$R885="W"</formula>
    </cfRule>
  </conditionalFormatting>
  <conditionalFormatting sqref="A901:O901">
    <cfRule type="expression" dxfId="3592" priority="604" stopIfTrue="1">
      <formula>$R885="A"</formula>
    </cfRule>
    <cfRule type="expression" dxfId="3591" priority="605" stopIfTrue="1">
      <formula>$R885="C"</formula>
    </cfRule>
    <cfRule type="expression" dxfId="3590" priority="606" stopIfTrue="1">
      <formula>$R885="W"</formula>
    </cfRule>
  </conditionalFormatting>
  <conditionalFormatting sqref="A901:O901">
    <cfRule type="expression" dxfId="3589" priority="601" stopIfTrue="1">
      <formula>$R885="A"</formula>
    </cfRule>
    <cfRule type="expression" dxfId="3588" priority="602" stopIfTrue="1">
      <formula>$R885="C"</formula>
    </cfRule>
    <cfRule type="expression" dxfId="3587" priority="603" stopIfTrue="1">
      <formula>$R885="W"</formula>
    </cfRule>
  </conditionalFormatting>
  <conditionalFormatting sqref="A902:O902">
    <cfRule type="expression" dxfId="3586" priority="598" stopIfTrue="1">
      <formula>$R886="A"</formula>
    </cfRule>
    <cfRule type="expression" dxfId="3585" priority="599" stopIfTrue="1">
      <formula>$R886="C"</formula>
    </cfRule>
    <cfRule type="expression" dxfId="3584" priority="600" stopIfTrue="1">
      <formula>$R886="W"</formula>
    </cfRule>
  </conditionalFormatting>
  <conditionalFormatting sqref="A902:O902">
    <cfRule type="expression" dxfId="3583" priority="595" stopIfTrue="1">
      <formula>$R886="A"</formula>
    </cfRule>
    <cfRule type="expression" dxfId="3582" priority="596" stopIfTrue="1">
      <formula>$R886="C"</formula>
    </cfRule>
    <cfRule type="expression" dxfId="3581" priority="597" stopIfTrue="1">
      <formula>$R886="W"</formula>
    </cfRule>
  </conditionalFormatting>
  <conditionalFormatting sqref="A902:O902">
    <cfRule type="expression" dxfId="3580" priority="592" stopIfTrue="1">
      <formula>$R886="A"</formula>
    </cfRule>
    <cfRule type="expression" dxfId="3579" priority="593" stopIfTrue="1">
      <formula>$R886="C"</formula>
    </cfRule>
    <cfRule type="expression" dxfId="3578" priority="594" stopIfTrue="1">
      <formula>$R886="W"</formula>
    </cfRule>
  </conditionalFormatting>
  <conditionalFormatting sqref="A902:O902">
    <cfRule type="expression" dxfId="3577" priority="589" stopIfTrue="1">
      <formula>$R886="A"</formula>
    </cfRule>
    <cfRule type="expression" dxfId="3576" priority="590" stopIfTrue="1">
      <formula>$R886="C"</formula>
    </cfRule>
    <cfRule type="expression" dxfId="3575" priority="591" stopIfTrue="1">
      <formula>$R886="W"</formula>
    </cfRule>
  </conditionalFormatting>
  <conditionalFormatting sqref="A903:E903">
    <cfRule type="expression" dxfId="3574" priority="586" stopIfTrue="1">
      <formula>$R887="A"</formula>
    </cfRule>
    <cfRule type="expression" dxfId="3573" priority="587" stopIfTrue="1">
      <formula>$R887="C"</formula>
    </cfRule>
    <cfRule type="expression" dxfId="3572" priority="588" stopIfTrue="1">
      <formula>$R887="W"</formula>
    </cfRule>
  </conditionalFormatting>
  <conditionalFormatting sqref="A903:O903">
    <cfRule type="expression" dxfId="3571" priority="583" stopIfTrue="1">
      <formula>$R887="A"</formula>
    </cfRule>
    <cfRule type="expression" dxfId="3570" priority="584" stopIfTrue="1">
      <formula>$R887="C"</formula>
    </cfRule>
    <cfRule type="expression" dxfId="3569" priority="585" stopIfTrue="1">
      <formula>$R887="W"</formula>
    </cfRule>
  </conditionalFormatting>
  <conditionalFormatting sqref="A903:O903">
    <cfRule type="expression" dxfId="3568" priority="580" stopIfTrue="1">
      <formula>$R887="A"</formula>
    </cfRule>
    <cfRule type="expression" dxfId="3567" priority="581" stopIfTrue="1">
      <formula>$R887="C"</formula>
    </cfRule>
    <cfRule type="expression" dxfId="3566" priority="582" stopIfTrue="1">
      <formula>$R887="W"</formula>
    </cfRule>
  </conditionalFormatting>
  <conditionalFormatting sqref="A904:E904">
    <cfRule type="expression" dxfId="3565" priority="577" stopIfTrue="1">
      <formula>$R888="A"</formula>
    </cfRule>
    <cfRule type="expression" dxfId="3564" priority="578" stopIfTrue="1">
      <formula>$R888="C"</formula>
    </cfRule>
    <cfRule type="expression" dxfId="3563" priority="579" stopIfTrue="1">
      <formula>$R888="W"</formula>
    </cfRule>
  </conditionalFormatting>
  <conditionalFormatting sqref="A904:O904">
    <cfRule type="expression" dxfId="3562" priority="574" stopIfTrue="1">
      <formula>$R888="A"</formula>
    </cfRule>
    <cfRule type="expression" dxfId="3561" priority="575" stopIfTrue="1">
      <formula>$R888="C"</formula>
    </cfRule>
    <cfRule type="expression" dxfId="3560" priority="576" stopIfTrue="1">
      <formula>$R888="W"</formula>
    </cfRule>
  </conditionalFormatting>
  <conditionalFormatting sqref="A904:O904">
    <cfRule type="expression" dxfId="3559" priority="571" stopIfTrue="1">
      <formula>$R888="A"</formula>
    </cfRule>
    <cfRule type="expression" dxfId="3558" priority="572" stopIfTrue="1">
      <formula>$R888="C"</formula>
    </cfRule>
    <cfRule type="expression" dxfId="3557" priority="573" stopIfTrue="1">
      <formula>$R888="W"</formula>
    </cfRule>
  </conditionalFormatting>
  <conditionalFormatting sqref="A905:E905">
    <cfRule type="expression" dxfId="3556" priority="568" stopIfTrue="1">
      <formula>$R889="A"</formula>
    </cfRule>
    <cfRule type="expression" dxfId="3555" priority="569" stopIfTrue="1">
      <formula>$R889="C"</formula>
    </cfRule>
    <cfRule type="expression" dxfId="3554" priority="570" stopIfTrue="1">
      <formula>$R889="W"</formula>
    </cfRule>
  </conditionalFormatting>
  <conditionalFormatting sqref="A905:O905">
    <cfRule type="expression" dxfId="3553" priority="565" stopIfTrue="1">
      <formula>$R889="A"</formula>
    </cfRule>
    <cfRule type="expression" dxfId="3552" priority="566" stopIfTrue="1">
      <formula>$R889="C"</formula>
    </cfRule>
    <cfRule type="expression" dxfId="3551" priority="567" stopIfTrue="1">
      <formula>$R889="W"</formula>
    </cfRule>
  </conditionalFormatting>
  <conditionalFormatting sqref="A905:O905">
    <cfRule type="expression" dxfId="3550" priority="562" stopIfTrue="1">
      <formula>$R889="A"</formula>
    </cfRule>
    <cfRule type="expression" dxfId="3549" priority="563" stopIfTrue="1">
      <formula>$R889="C"</formula>
    </cfRule>
    <cfRule type="expression" dxfId="3548" priority="564" stopIfTrue="1">
      <formula>$R889="W"</formula>
    </cfRule>
  </conditionalFormatting>
  <conditionalFormatting sqref="A906:E906">
    <cfRule type="expression" dxfId="3547" priority="559" stopIfTrue="1">
      <formula>$R890="A"</formula>
    </cfRule>
    <cfRule type="expression" dxfId="3546" priority="560" stopIfTrue="1">
      <formula>$R890="C"</formula>
    </cfRule>
    <cfRule type="expression" dxfId="3545" priority="561" stopIfTrue="1">
      <formula>$R890="W"</formula>
    </cfRule>
  </conditionalFormatting>
  <conditionalFormatting sqref="A906:O906">
    <cfRule type="expression" dxfId="3544" priority="556" stopIfTrue="1">
      <formula>$R890="A"</formula>
    </cfRule>
    <cfRule type="expression" dxfId="3543" priority="557" stopIfTrue="1">
      <formula>$R890="C"</formula>
    </cfRule>
    <cfRule type="expression" dxfId="3542" priority="558" stopIfTrue="1">
      <formula>$R890="W"</formula>
    </cfRule>
  </conditionalFormatting>
  <conditionalFormatting sqref="A906:O906">
    <cfRule type="expression" dxfId="3541" priority="553" stopIfTrue="1">
      <formula>$R890="A"</formula>
    </cfRule>
    <cfRule type="expression" dxfId="3540" priority="554" stopIfTrue="1">
      <formula>$R890="C"</formula>
    </cfRule>
    <cfRule type="expression" dxfId="3539" priority="555" stopIfTrue="1">
      <formula>$R890="W"</formula>
    </cfRule>
  </conditionalFormatting>
  <conditionalFormatting sqref="A907:E907">
    <cfRule type="expression" dxfId="3538" priority="550" stopIfTrue="1">
      <formula>$R891="A"</formula>
    </cfRule>
    <cfRule type="expression" dxfId="3537" priority="551" stopIfTrue="1">
      <formula>$R891="C"</formula>
    </cfRule>
    <cfRule type="expression" dxfId="3536" priority="552" stopIfTrue="1">
      <formula>$R891="W"</formula>
    </cfRule>
  </conditionalFormatting>
  <conditionalFormatting sqref="A907:O907">
    <cfRule type="expression" dxfId="3535" priority="547" stopIfTrue="1">
      <formula>$R891="A"</formula>
    </cfRule>
    <cfRule type="expression" dxfId="3534" priority="548" stopIfTrue="1">
      <formula>$R891="C"</formula>
    </cfRule>
    <cfRule type="expression" dxfId="3533" priority="549" stopIfTrue="1">
      <formula>$R891="W"</formula>
    </cfRule>
  </conditionalFormatting>
  <conditionalFormatting sqref="A907:O907">
    <cfRule type="expression" dxfId="3532" priority="544" stopIfTrue="1">
      <formula>$R891="A"</formula>
    </cfRule>
    <cfRule type="expression" dxfId="3531" priority="545" stopIfTrue="1">
      <formula>$R891="C"</formula>
    </cfRule>
    <cfRule type="expression" dxfId="3530" priority="546" stopIfTrue="1">
      <formula>$R891="W"</formula>
    </cfRule>
  </conditionalFormatting>
  <conditionalFormatting sqref="A908:E908">
    <cfRule type="expression" dxfId="3529" priority="541" stopIfTrue="1">
      <formula>$R892="A"</formula>
    </cfRule>
    <cfRule type="expression" dxfId="3528" priority="542" stopIfTrue="1">
      <formula>$R892="C"</formula>
    </cfRule>
    <cfRule type="expression" dxfId="3527" priority="543" stopIfTrue="1">
      <formula>$R892="W"</formula>
    </cfRule>
  </conditionalFormatting>
  <conditionalFormatting sqref="A908:O908">
    <cfRule type="expression" dxfId="3526" priority="538" stopIfTrue="1">
      <formula>$R892="A"</formula>
    </cfRule>
    <cfRule type="expression" dxfId="3525" priority="539" stopIfTrue="1">
      <formula>$R892="C"</formula>
    </cfRule>
    <cfRule type="expression" dxfId="3524" priority="540" stopIfTrue="1">
      <formula>$R892="W"</formula>
    </cfRule>
  </conditionalFormatting>
  <conditionalFormatting sqref="A908:O908">
    <cfRule type="expression" dxfId="3523" priority="535" stopIfTrue="1">
      <formula>$R892="A"</formula>
    </cfRule>
    <cfRule type="expression" dxfId="3522" priority="536" stopIfTrue="1">
      <formula>$R892="C"</formula>
    </cfRule>
    <cfRule type="expression" dxfId="3521" priority="537" stopIfTrue="1">
      <formula>$R892="W"</formula>
    </cfRule>
  </conditionalFormatting>
  <conditionalFormatting sqref="A909:E909">
    <cfRule type="expression" dxfId="3520" priority="532" stopIfTrue="1">
      <formula>$R893="A"</formula>
    </cfRule>
    <cfRule type="expression" dxfId="3519" priority="533" stopIfTrue="1">
      <formula>$R893="C"</formula>
    </cfRule>
    <cfRule type="expression" dxfId="3518" priority="534" stopIfTrue="1">
      <formula>$R893="W"</formula>
    </cfRule>
  </conditionalFormatting>
  <conditionalFormatting sqref="A909:O909">
    <cfRule type="expression" dxfId="3517" priority="529" stopIfTrue="1">
      <formula>$R893="A"</formula>
    </cfRule>
    <cfRule type="expression" dxfId="3516" priority="530" stopIfTrue="1">
      <formula>$R893="C"</formula>
    </cfRule>
    <cfRule type="expression" dxfId="3515" priority="531" stopIfTrue="1">
      <formula>$R893="W"</formula>
    </cfRule>
  </conditionalFormatting>
  <conditionalFormatting sqref="A909:O909">
    <cfRule type="expression" dxfId="3514" priority="526" stopIfTrue="1">
      <formula>$R893="A"</formula>
    </cfRule>
    <cfRule type="expression" dxfId="3513" priority="527" stopIfTrue="1">
      <formula>$R893="C"</formula>
    </cfRule>
    <cfRule type="expression" dxfId="3512" priority="528" stopIfTrue="1">
      <formula>$R893="W"</formula>
    </cfRule>
  </conditionalFormatting>
  <conditionalFormatting sqref="A910:E910">
    <cfRule type="expression" dxfId="3511" priority="523" stopIfTrue="1">
      <formula>$R894="A"</formula>
    </cfRule>
    <cfRule type="expression" dxfId="3510" priority="524" stopIfTrue="1">
      <formula>$R894="C"</formula>
    </cfRule>
    <cfRule type="expression" dxfId="3509" priority="525" stopIfTrue="1">
      <formula>$R894="W"</formula>
    </cfRule>
  </conditionalFormatting>
  <conditionalFormatting sqref="A910:O910">
    <cfRule type="expression" dxfId="3508" priority="520" stopIfTrue="1">
      <formula>$R894="A"</formula>
    </cfRule>
    <cfRule type="expression" dxfId="3507" priority="521" stopIfTrue="1">
      <formula>$R894="C"</formula>
    </cfRule>
    <cfRule type="expression" dxfId="3506" priority="522" stopIfTrue="1">
      <formula>$R894="W"</formula>
    </cfRule>
  </conditionalFormatting>
  <conditionalFormatting sqref="A910:O910">
    <cfRule type="expression" dxfId="3505" priority="517" stopIfTrue="1">
      <formula>$R894="A"</formula>
    </cfRule>
    <cfRule type="expression" dxfId="3504" priority="518" stopIfTrue="1">
      <formula>$R894="C"</formula>
    </cfRule>
    <cfRule type="expression" dxfId="3503" priority="519" stopIfTrue="1">
      <formula>$R894="W"</formula>
    </cfRule>
  </conditionalFormatting>
  <conditionalFormatting sqref="A911:E911">
    <cfRule type="expression" dxfId="3502" priority="514" stopIfTrue="1">
      <formula>$R895="A"</formula>
    </cfRule>
    <cfRule type="expression" dxfId="3501" priority="515" stopIfTrue="1">
      <formula>$R895="C"</formula>
    </cfRule>
    <cfRule type="expression" dxfId="3500" priority="516" stopIfTrue="1">
      <formula>$R895="W"</formula>
    </cfRule>
  </conditionalFormatting>
  <conditionalFormatting sqref="A911:G911">
    <cfRule type="expression" dxfId="3499" priority="511" stopIfTrue="1">
      <formula>$R895="A"</formula>
    </cfRule>
    <cfRule type="expression" dxfId="3498" priority="512" stopIfTrue="1">
      <formula>$R895="C"</formula>
    </cfRule>
    <cfRule type="expression" dxfId="3497" priority="513" stopIfTrue="1">
      <formula>$R895="W"</formula>
    </cfRule>
  </conditionalFormatting>
  <conditionalFormatting sqref="A911:G911">
    <cfRule type="expression" dxfId="3496" priority="508" stopIfTrue="1">
      <formula>$R895="A"</formula>
    </cfRule>
    <cfRule type="expression" dxfId="3495" priority="509" stopIfTrue="1">
      <formula>$R895="C"</formula>
    </cfRule>
    <cfRule type="expression" dxfId="3494" priority="510" stopIfTrue="1">
      <formula>$R895="W"</formula>
    </cfRule>
  </conditionalFormatting>
  <conditionalFormatting sqref="A912:E912">
    <cfRule type="expression" dxfId="3493" priority="505" stopIfTrue="1">
      <formula>$R896="A"</formula>
    </cfRule>
    <cfRule type="expression" dxfId="3492" priority="506" stopIfTrue="1">
      <formula>$R896="C"</formula>
    </cfRule>
    <cfRule type="expression" dxfId="3491" priority="507" stopIfTrue="1">
      <formula>$R896="W"</formula>
    </cfRule>
  </conditionalFormatting>
  <conditionalFormatting sqref="A912:G912">
    <cfRule type="expression" dxfId="3490" priority="502" stopIfTrue="1">
      <formula>$R896="A"</formula>
    </cfRule>
    <cfRule type="expression" dxfId="3489" priority="503" stopIfTrue="1">
      <formula>$R896="C"</formula>
    </cfRule>
    <cfRule type="expression" dxfId="3488" priority="504" stopIfTrue="1">
      <formula>$R896="W"</formula>
    </cfRule>
  </conditionalFormatting>
  <conditionalFormatting sqref="A912:G912">
    <cfRule type="expression" dxfId="3487" priority="499" stopIfTrue="1">
      <formula>$R896="A"</formula>
    </cfRule>
    <cfRule type="expression" dxfId="3486" priority="500" stopIfTrue="1">
      <formula>$R896="C"</formula>
    </cfRule>
    <cfRule type="expression" dxfId="3485" priority="501" stopIfTrue="1">
      <formula>$R896="W"</formula>
    </cfRule>
  </conditionalFormatting>
  <conditionalFormatting sqref="A914:E914">
    <cfRule type="expression" dxfId="3484" priority="496" stopIfTrue="1">
      <formula>$R898="A"</formula>
    </cfRule>
    <cfRule type="expression" dxfId="3483" priority="497" stopIfTrue="1">
      <formula>$R898="C"</formula>
    </cfRule>
    <cfRule type="expression" dxfId="3482" priority="498" stopIfTrue="1">
      <formula>$R898="W"</formula>
    </cfRule>
  </conditionalFormatting>
  <conditionalFormatting sqref="A914:G914">
    <cfRule type="expression" dxfId="3481" priority="493" stopIfTrue="1">
      <formula>$R898="A"</formula>
    </cfRule>
    <cfRule type="expression" dxfId="3480" priority="494" stopIfTrue="1">
      <formula>$R898="C"</formula>
    </cfRule>
    <cfRule type="expression" dxfId="3479" priority="495" stopIfTrue="1">
      <formula>$R898="W"</formula>
    </cfRule>
  </conditionalFormatting>
  <conditionalFormatting sqref="A914:G914">
    <cfRule type="expression" dxfId="3478" priority="490" stopIfTrue="1">
      <formula>$R898="A"</formula>
    </cfRule>
    <cfRule type="expression" dxfId="3477" priority="491" stopIfTrue="1">
      <formula>$R898="C"</formula>
    </cfRule>
    <cfRule type="expression" dxfId="3476" priority="492" stopIfTrue="1">
      <formula>$R898="W"</formula>
    </cfRule>
  </conditionalFormatting>
  <conditionalFormatting sqref="A916:O916">
    <cfRule type="expression" dxfId="3475" priority="487" stopIfTrue="1">
      <formula>$R900="A"</formula>
    </cfRule>
    <cfRule type="expression" dxfId="3474" priority="488" stopIfTrue="1">
      <formula>$R900="C"</formula>
    </cfRule>
    <cfRule type="expression" dxfId="3473" priority="489" stopIfTrue="1">
      <formula>$R900="W"</formula>
    </cfRule>
  </conditionalFormatting>
  <conditionalFormatting sqref="A917:O917">
    <cfRule type="expression" dxfId="3472" priority="484" stopIfTrue="1">
      <formula>$R901="A"</formula>
    </cfRule>
    <cfRule type="expression" dxfId="3471" priority="485" stopIfTrue="1">
      <formula>$R901="C"</formula>
    </cfRule>
    <cfRule type="expression" dxfId="3470" priority="486" stopIfTrue="1">
      <formula>$R901="W"</formula>
    </cfRule>
  </conditionalFormatting>
  <conditionalFormatting sqref="A917:O917">
    <cfRule type="expression" dxfId="3469" priority="481" stopIfTrue="1">
      <formula>$R901="A"</formula>
    </cfRule>
    <cfRule type="expression" dxfId="3468" priority="482" stopIfTrue="1">
      <formula>$R901="C"</formula>
    </cfRule>
    <cfRule type="expression" dxfId="3467" priority="483" stopIfTrue="1">
      <formula>$R901="W"</formula>
    </cfRule>
  </conditionalFormatting>
  <conditionalFormatting sqref="A917:O917">
    <cfRule type="expression" dxfId="3466" priority="478" stopIfTrue="1">
      <formula>$R901="A"</formula>
    </cfRule>
    <cfRule type="expression" dxfId="3465" priority="479" stopIfTrue="1">
      <formula>$R901="C"</formula>
    </cfRule>
    <cfRule type="expression" dxfId="3464" priority="480" stopIfTrue="1">
      <formula>$R901="W"</formula>
    </cfRule>
  </conditionalFormatting>
  <conditionalFormatting sqref="A917:O917">
    <cfRule type="expression" dxfId="3463" priority="475" stopIfTrue="1">
      <formula>$R901="A"</formula>
    </cfRule>
    <cfRule type="expression" dxfId="3462" priority="476" stopIfTrue="1">
      <formula>$R901="C"</formula>
    </cfRule>
    <cfRule type="expression" dxfId="3461" priority="477" stopIfTrue="1">
      <formula>$R901="W"</formula>
    </cfRule>
  </conditionalFormatting>
  <conditionalFormatting sqref="G859:G861">
    <cfRule type="expression" dxfId="3460" priority="472" stopIfTrue="1">
      <formula>$R1379="A"</formula>
    </cfRule>
    <cfRule type="expression" dxfId="3459" priority="473" stopIfTrue="1">
      <formula>$R1379="C"</formula>
    </cfRule>
    <cfRule type="expression" dxfId="3458" priority="474" stopIfTrue="1">
      <formula>$R1379="W"</formula>
    </cfRule>
  </conditionalFormatting>
  <conditionalFormatting sqref="A886:E917">
    <cfRule type="expression" dxfId="3457" priority="469" stopIfTrue="1">
      <formula>$R1406="A"</formula>
    </cfRule>
    <cfRule type="expression" dxfId="3456" priority="470" stopIfTrue="1">
      <formula>$R1406="C"</formula>
    </cfRule>
    <cfRule type="expression" dxfId="3455" priority="471" stopIfTrue="1">
      <formula>$R1406="W"</formula>
    </cfRule>
  </conditionalFormatting>
  <conditionalFormatting sqref="A886:E917">
    <cfRule type="expression" dxfId="3454" priority="466" stopIfTrue="1">
      <formula>$R1406="A"</formula>
    </cfRule>
    <cfRule type="expression" dxfId="3453" priority="467" stopIfTrue="1">
      <formula>$R1406="C"</formula>
    </cfRule>
    <cfRule type="expression" dxfId="3452" priority="468" stopIfTrue="1">
      <formula>$R1406="W"</formula>
    </cfRule>
  </conditionalFormatting>
  <conditionalFormatting sqref="A858:O858">
    <cfRule type="expression" dxfId="3451" priority="463" stopIfTrue="1">
      <formula>$R874="A"</formula>
    </cfRule>
    <cfRule type="expression" dxfId="3450" priority="464" stopIfTrue="1">
      <formula>$R874="C"</formula>
    </cfRule>
    <cfRule type="expression" dxfId="3449" priority="465" stopIfTrue="1">
      <formula>$R874="W"</formula>
    </cfRule>
  </conditionalFormatting>
  <conditionalFormatting sqref="A858:E858">
    <cfRule type="expression" dxfId="3448" priority="460" stopIfTrue="1">
      <formula>$R844="A"</formula>
    </cfRule>
    <cfRule type="expression" dxfId="3447" priority="461" stopIfTrue="1">
      <formula>$R844="C"</formula>
    </cfRule>
    <cfRule type="expression" dxfId="3446" priority="462" stopIfTrue="1">
      <formula>$R844="W"</formula>
    </cfRule>
  </conditionalFormatting>
  <conditionalFormatting sqref="A858:E858">
    <cfRule type="expression" dxfId="3445" priority="457" stopIfTrue="1">
      <formula>$R844="A"</formula>
    </cfRule>
    <cfRule type="expression" dxfId="3444" priority="458" stopIfTrue="1">
      <formula>$R844="C"</formula>
    </cfRule>
    <cfRule type="expression" dxfId="3443" priority="459" stopIfTrue="1">
      <formula>$R844="W"</formula>
    </cfRule>
  </conditionalFormatting>
  <conditionalFormatting sqref="A858:E858">
    <cfRule type="expression" dxfId="3442" priority="454" stopIfTrue="1">
      <formula>$R844="A"</formula>
    </cfRule>
    <cfRule type="expression" dxfId="3441" priority="455" stopIfTrue="1">
      <formula>$R844="C"</formula>
    </cfRule>
    <cfRule type="expression" dxfId="3440" priority="456" stopIfTrue="1">
      <formula>$R844="W"</formula>
    </cfRule>
  </conditionalFormatting>
  <conditionalFormatting sqref="A858:E858">
    <cfRule type="expression" dxfId="3439" priority="451" stopIfTrue="1">
      <formula>$R844="A"</formula>
    </cfRule>
    <cfRule type="expression" dxfId="3438" priority="452" stopIfTrue="1">
      <formula>$R844="C"</formula>
    </cfRule>
    <cfRule type="expression" dxfId="3437" priority="453" stopIfTrue="1">
      <formula>$R844="W"</formula>
    </cfRule>
  </conditionalFormatting>
  <conditionalFormatting sqref="G862:G885">
    <cfRule type="expression" dxfId="3436" priority="448" stopIfTrue="1">
      <formula>$R1381="A"</formula>
    </cfRule>
    <cfRule type="expression" dxfId="3435" priority="449" stopIfTrue="1">
      <formula>$R1381="C"</formula>
    </cfRule>
    <cfRule type="expression" dxfId="3434" priority="450" stopIfTrue="1">
      <formula>$R1381="W"</formula>
    </cfRule>
  </conditionalFormatting>
  <conditionalFormatting sqref="A861:E861">
    <cfRule type="expression" dxfId="3433" priority="445" stopIfTrue="1">
      <formula>$R848="A"</formula>
    </cfRule>
    <cfRule type="expression" dxfId="3432" priority="446" stopIfTrue="1">
      <formula>$R848="C"</formula>
    </cfRule>
    <cfRule type="expression" dxfId="3431" priority="447" stopIfTrue="1">
      <formula>$R848="W"</formula>
    </cfRule>
  </conditionalFormatting>
  <conditionalFormatting sqref="A861:O861">
    <cfRule type="expression" dxfId="3430" priority="442" stopIfTrue="1">
      <formula>$R878="A"</formula>
    </cfRule>
    <cfRule type="expression" dxfId="3429" priority="443" stopIfTrue="1">
      <formula>$R878="C"</formula>
    </cfRule>
    <cfRule type="expression" dxfId="3428" priority="444" stopIfTrue="1">
      <formula>$R878="W"</formula>
    </cfRule>
  </conditionalFormatting>
  <conditionalFormatting sqref="H812:O856">
    <cfRule type="expression" dxfId="3427" priority="439" stopIfTrue="1">
      <formula>$R1334="A"</formula>
    </cfRule>
    <cfRule type="expression" dxfId="3426" priority="440" stopIfTrue="1">
      <formula>$R1334="C"</formula>
    </cfRule>
    <cfRule type="expression" dxfId="3425" priority="441" stopIfTrue="1">
      <formula>$R1334="W"</formula>
    </cfRule>
  </conditionalFormatting>
  <conditionalFormatting sqref="R683">
    <cfRule type="expression" dxfId="3424" priority="436" stopIfTrue="1">
      <formula>$R1204="A"</formula>
    </cfRule>
    <cfRule type="expression" dxfId="3423" priority="437" stopIfTrue="1">
      <formula>$R1204="C"</formula>
    </cfRule>
    <cfRule type="expression" dxfId="3422" priority="438" stopIfTrue="1">
      <formula>$R1204="W"</formula>
    </cfRule>
  </conditionalFormatting>
  <conditionalFormatting sqref="B605">
    <cfRule type="expression" dxfId="3421" priority="433" stopIfTrue="1">
      <formula>$R1140="A"</formula>
    </cfRule>
    <cfRule type="expression" dxfId="3420" priority="434" stopIfTrue="1">
      <formula>$R1140="C"</formula>
    </cfRule>
    <cfRule type="expression" dxfId="3419" priority="435" stopIfTrue="1">
      <formula>$R1140="W"</formula>
    </cfRule>
  </conditionalFormatting>
  <conditionalFormatting sqref="B608:B619">
    <cfRule type="expression" dxfId="3418" priority="430" stopIfTrue="1">
      <formula>$R1143="A"</formula>
    </cfRule>
    <cfRule type="expression" dxfId="3417" priority="431" stopIfTrue="1">
      <formula>$R1143="C"</formula>
    </cfRule>
    <cfRule type="expression" dxfId="3416" priority="432" stopIfTrue="1">
      <formula>$R1143="W"</formula>
    </cfRule>
  </conditionalFormatting>
  <conditionalFormatting sqref="B623">
    <cfRule type="expression" dxfId="3415" priority="427" stopIfTrue="1">
      <formula>$R1158="A"</formula>
    </cfRule>
    <cfRule type="expression" dxfId="3414" priority="428" stopIfTrue="1">
      <formula>$R1158="C"</formula>
    </cfRule>
    <cfRule type="expression" dxfId="3413" priority="429" stopIfTrue="1">
      <formula>$R1158="W"</formula>
    </cfRule>
  </conditionalFormatting>
  <conditionalFormatting sqref="B625:B658">
    <cfRule type="expression" dxfId="3412" priority="424" stopIfTrue="1">
      <formula>$R1160="A"</formula>
    </cfRule>
    <cfRule type="expression" dxfId="3411" priority="425" stopIfTrue="1">
      <formula>$R1160="C"</formula>
    </cfRule>
    <cfRule type="expression" dxfId="3410" priority="426" stopIfTrue="1">
      <formula>$R1160="W"</formula>
    </cfRule>
  </conditionalFormatting>
  <conditionalFormatting sqref="B660:B680">
    <cfRule type="expression" dxfId="3409" priority="421" stopIfTrue="1">
      <formula>$R1195="A"</formula>
    </cfRule>
    <cfRule type="expression" dxfId="3408" priority="422" stopIfTrue="1">
      <formula>$R1195="C"</formula>
    </cfRule>
    <cfRule type="expression" dxfId="3407" priority="423" stopIfTrue="1">
      <formula>$R1195="W"</formula>
    </cfRule>
  </conditionalFormatting>
  <conditionalFormatting sqref="B682">
    <cfRule type="expression" dxfId="3406" priority="418" stopIfTrue="1">
      <formula>$R1217="A"</formula>
    </cfRule>
    <cfRule type="expression" dxfId="3405" priority="419" stopIfTrue="1">
      <formula>$R1217="C"</formula>
    </cfRule>
    <cfRule type="expression" dxfId="3404" priority="420" stopIfTrue="1">
      <formula>$R1217="W"</formula>
    </cfRule>
  </conditionalFormatting>
  <conditionalFormatting sqref="B685:B699">
    <cfRule type="expression" dxfId="3403" priority="415" stopIfTrue="1">
      <formula>$R1220="A"</formula>
    </cfRule>
    <cfRule type="expression" dxfId="3402" priority="416" stopIfTrue="1">
      <formula>$R1220="C"</formula>
    </cfRule>
    <cfRule type="expression" dxfId="3401" priority="417" stopIfTrue="1">
      <formula>$R1220="W"</formula>
    </cfRule>
  </conditionalFormatting>
  <conditionalFormatting sqref="B701">
    <cfRule type="expression" dxfId="3400" priority="412" stopIfTrue="1">
      <formula>$R1236="A"</formula>
    </cfRule>
    <cfRule type="expression" dxfId="3399" priority="413" stopIfTrue="1">
      <formula>$R1236="C"</formula>
    </cfRule>
    <cfRule type="expression" dxfId="3398" priority="414" stopIfTrue="1">
      <formula>$R1236="W"</formula>
    </cfRule>
  </conditionalFormatting>
  <conditionalFormatting sqref="B703">
    <cfRule type="expression" dxfId="3397" priority="409" stopIfTrue="1">
      <formula>$R1238="A"</formula>
    </cfRule>
    <cfRule type="expression" dxfId="3396" priority="410" stopIfTrue="1">
      <formula>$R1238="C"</formula>
    </cfRule>
    <cfRule type="expression" dxfId="3395" priority="411" stopIfTrue="1">
      <formula>$R1238="W"</formula>
    </cfRule>
  </conditionalFormatting>
  <conditionalFormatting sqref="B705:B707">
    <cfRule type="expression" dxfId="3394" priority="406" stopIfTrue="1">
      <formula>$R1240="A"</formula>
    </cfRule>
    <cfRule type="expression" dxfId="3393" priority="407" stopIfTrue="1">
      <formula>$R1240="C"</formula>
    </cfRule>
    <cfRule type="expression" dxfId="3392" priority="408" stopIfTrue="1">
      <formula>$R1240="W"</formula>
    </cfRule>
  </conditionalFormatting>
  <conditionalFormatting sqref="B709">
    <cfRule type="expression" dxfId="3391" priority="403" stopIfTrue="1">
      <formula>$R1244="A"</formula>
    </cfRule>
    <cfRule type="expression" dxfId="3390" priority="404" stopIfTrue="1">
      <formula>$R1244="C"</formula>
    </cfRule>
    <cfRule type="expression" dxfId="3389" priority="405" stopIfTrue="1">
      <formula>$R1244="W"</formula>
    </cfRule>
  </conditionalFormatting>
  <conditionalFormatting sqref="B711:B713">
    <cfRule type="expression" dxfId="3388" priority="400" stopIfTrue="1">
      <formula>$R1246="A"</formula>
    </cfRule>
    <cfRule type="expression" dxfId="3387" priority="401" stopIfTrue="1">
      <formula>$R1246="C"</formula>
    </cfRule>
    <cfRule type="expression" dxfId="3386" priority="402" stopIfTrue="1">
      <formula>$R1246="W"</formula>
    </cfRule>
  </conditionalFormatting>
  <conditionalFormatting sqref="B715:B722">
    <cfRule type="expression" dxfId="3385" priority="397" stopIfTrue="1">
      <formula>$R1250="A"</formula>
    </cfRule>
    <cfRule type="expression" dxfId="3384" priority="398" stopIfTrue="1">
      <formula>$R1250="C"</formula>
    </cfRule>
    <cfRule type="expression" dxfId="3383" priority="399" stopIfTrue="1">
      <formula>$R1250="W"</formula>
    </cfRule>
  </conditionalFormatting>
  <conditionalFormatting sqref="B724:B726">
    <cfRule type="expression" dxfId="3382" priority="394" stopIfTrue="1">
      <formula>$R1259="A"</formula>
    </cfRule>
    <cfRule type="expression" dxfId="3381" priority="395" stopIfTrue="1">
      <formula>$R1259="C"</formula>
    </cfRule>
    <cfRule type="expression" dxfId="3380" priority="396" stopIfTrue="1">
      <formula>$R1259="W"</formula>
    </cfRule>
  </conditionalFormatting>
  <conditionalFormatting sqref="B728:B731">
    <cfRule type="expression" dxfId="3379" priority="391" stopIfTrue="1">
      <formula>$R1263="A"</formula>
    </cfRule>
    <cfRule type="expression" dxfId="3378" priority="392" stopIfTrue="1">
      <formula>$R1263="C"</formula>
    </cfRule>
    <cfRule type="expression" dxfId="3377" priority="393" stopIfTrue="1">
      <formula>$R1263="W"</formula>
    </cfRule>
  </conditionalFormatting>
  <conditionalFormatting sqref="B735:B737">
    <cfRule type="expression" dxfId="3376" priority="388" stopIfTrue="1">
      <formula>$R1270="A"</formula>
    </cfRule>
    <cfRule type="expression" dxfId="3375" priority="389" stopIfTrue="1">
      <formula>$R1270="C"</formula>
    </cfRule>
    <cfRule type="expression" dxfId="3374" priority="390" stopIfTrue="1">
      <formula>$R1270="W"</formula>
    </cfRule>
  </conditionalFormatting>
  <conditionalFormatting sqref="B740">
    <cfRule type="expression" dxfId="3373" priority="385" stopIfTrue="1">
      <formula>$R1275="A"</formula>
    </cfRule>
    <cfRule type="expression" dxfId="3372" priority="386" stopIfTrue="1">
      <formula>$R1275="C"</formula>
    </cfRule>
    <cfRule type="expression" dxfId="3371" priority="387" stopIfTrue="1">
      <formula>$R1275="W"</formula>
    </cfRule>
  </conditionalFormatting>
  <conditionalFormatting sqref="B742:B743">
    <cfRule type="expression" dxfId="3370" priority="382" stopIfTrue="1">
      <formula>$R1277="A"</formula>
    </cfRule>
    <cfRule type="expression" dxfId="3369" priority="383" stopIfTrue="1">
      <formula>$R1277="C"</formula>
    </cfRule>
    <cfRule type="expression" dxfId="3368" priority="384" stopIfTrue="1">
      <formula>$R1277="W"</formula>
    </cfRule>
  </conditionalFormatting>
  <conditionalFormatting sqref="B745:B746">
    <cfRule type="expression" dxfId="3367" priority="379" stopIfTrue="1">
      <formula>$R1280="A"</formula>
    </cfRule>
    <cfRule type="expression" dxfId="3366" priority="380" stopIfTrue="1">
      <formula>$R1280="C"</formula>
    </cfRule>
    <cfRule type="expression" dxfId="3365" priority="381" stopIfTrue="1">
      <formula>$R1280="W"</formula>
    </cfRule>
  </conditionalFormatting>
  <conditionalFormatting sqref="B748:B750">
    <cfRule type="expression" dxfId="3364" priority="376" stopIfTrue="1">
      <formula>$R1283="A"</formula>
    </cfRule>
    <cfRule type="expression" dxfId="3363" priority="377" stopIfTrue="1">
      <formula>$R1283="C"</formula>
    </cfRule>
    <cfRule type="expression" dxfId="3362" priority="378" stopIfTrue="1">
      <formula>$R1283="W"</formula>
    </cfRule>
  </conditionalFormatting>
  <conditionalFormatting sqref="B753:B758">
    <cfRule type="expression" dxfId="3361" priority="373" stopIfTrue="1">
      <formula>$R1288="A"</formula>
    </cfRule>
    <cfRule type="expression" dxfId="3360" priority="374" stopIfTrue="1">
      <formula>$R1288="C"</formula>
    </cfRule>
    <cfRule type="expression" dxfId="3359" priority="375" stopIfTrue="1">
      <formula>$R1288="W"</formula>
    </cfRule>
  </conditionalFormatting>
  <conditionalFormatting sqref="B761:B788">
    <cfRule type="expression" dxfId="3358" priority="370" stopIfTrue="1">
      <formula>$R1296="A"</formula>
    </cfRule>
    <cfRule type="expression" dxfId="3357" priority="371" stopIfTrue="1">
      <formula>$R1296="C"</formula>
    </cfRule>
    <cfRule type="expression" dxfId="3356" priority="372" stopIfTrue="1">
      <formula>$R1296="W"</formula>
    </cfRule>
  </conditionalFormatting>
  <conditionalFormatting sqref="B792">
    <cfRule type="expression" dxfId="3355" priority="367" stopIfTrue="1">
      <formula>$R1327="A"</formula>
    </cfRule>
    <cfRule type="expression" dxfId="3354" priority="368" stopIfTrue="1">
      <formula>$R1327="C"</formula>
    </cfRule>
    <cfRule type="expression" dxfId="3353" priority="369" stopIfTrue="1">
      <formula>$R1327="W"</formula>
    </cfRule>
  </conditionalFormatting>
  <conditionalFormatting sqref="B794">
    <cfRule type="expression" dxfId="3352" priority="364" stopIfTrue="1">
      <formula>$R1329="A"</formula>
    </cfRule>
    <cfRule type="expression" dxfId="3351" priority="365" stopIfTrue="1">
      <formula>$R1329="C"</formula>
    </cfRule>
    <cfRule type="expression" dxfId="3350" priority="366" stopIfTrue="1">
      <formula>$R1329="W"</formula>
    </cfRule>
  </conditionalFormatting>
  <conditionalFormatting sqref="B796:B805">
    <cfRule type="expression" dxfId="3349" priority="361" stopIfTrue="1">
      <formula>$R1331="A"</formula>
    </cfRule>
    <cfRule type="expression" dxfId="3348" priority="362" stopIfTrue="1">
      <formula>$R1331="C"</formula>
    </cfRule>
    <cfRule type="expression" dxfId="3347" priority="363" stopIfTrue="1">
      <formula>$R1331="W"</formula>
    </cfRule>
  </conditionalFormatting>
  <conditionalFormatting sqref="B808:B830">
    <cfRule type="expression" dxfId="3346" priority="358" stopIfTrue="1">
      <formula>$R1343="A"</formula>
    </cfRule>
    <cfRule type="expression" dxfId="3345" priority="359" stopIfTrue="1">
      <formula>$R1343="C"</formula>
    </cfRule>
    <cfRule type="expression" dxfId="3344" priority="360" stopIfTrue="1">
      <formula>$R1343="W"</formula>
    </cfRule>
  </conditionalFormatting>
  <conditionalFormatting sqref="B832:B843">
    <cfRule type="expression" dxfId="3343" priority="355" stopIfTrue="1">
      <formula>$R1367="A"</formula>
    </cfRule>
    <cfRule type="expression" dxfId="3342" priority="356" stopIfTrue="1">
      <formula>$R1367="C"</formula>
    </cfRule>
    <cfRule type="expression" dxfId="3341" priority="357" stopIfTrue="1">
      <formula>$R1367="W"</formula>
    </cfRule>
  </conditionalFormatting>
  <conditionalFormatting sqref="B845:B848">
    <cfRule type="expression" dxfId="3340" priority="352" stopIfTrue="1">
      <formula>$R1380="A"</formula>
    </cfRule>
    <cfRule type="expression" dxfId="3339" priority="353" stopIfTrue="1">
      <formula>$R1380="C"</formula>
    </cfRule>
    <cfRule type="expression" dxfId="3338" priority="354" stopIfTrue="1">
      <formula>$R1380="W"</formula>
    </cfRule>
  </conditionalFormatting>
  <conditionalFormatting sqref="B851">
    <cfRule type="expression" dxfId="3337" priority="349" stopIfTrue="1">
      <formula>$R1386="A"</formula>
    </cfRule>
    <cfRule type="expression" dxfId="3336" priority="350" stopIfTrue="1">
      <formula>$R1386="C"</formula>
    </cfRule>
    <cfRule type="expression" dxfId="3335" priority="351" stopIfTrue="1">
      <formula>$R1386="W"</formula>
    </cfRule>
  </conditionalFormatting>
  <conditionalFormatting sqref="B856">
    <cfRule type="expression" dxfId="3334" priority="346" stopIfTrue="1">
      <formula>$R1391="A"</formula>
    </cfRule>
    <cfRule type="expression" dxfId="3333" priority="347" stopIfTrue="1">
      <formula>$R1391="C"</formula>
    </cfRule>
    <cfRule type="expression" dxfId="3332" priority="348" stopIfTrue="1">
      <formula>$R1391="W"</formula>
    </cfRule>
  </conditionalFormatting>
  <conditionalFormatting sqref="B858:B862">
    <cfRule type="expression" dxfId="3331" priority="343" stopIfTrue="1">
      <formula>$R1393="A"</formula>
    </cfRule>
    <cfRule type="expression" dxfId="3330" priority="344" stopIfTrue="1">
      <formula>$R1393="C"</formula>
    </cfRule>
    <cfRule type="expression" dxfId="3329" priority="345" stopIfTrue="1">
      <formula>$R1393="W"</formula>
    </cfRule>
  </conditionalFormatting>
  <conditionalFormatting sqref="B864:B865">
    <cfRule type="expression" dxfId="3328" priority="340" stopIfTrue="1">
      <formula>$R1399="A"</formula>
    </cfRule>
    <cfRule type="expression" dxfId="3327" priority="341" stopIfTrue="1">
      <formula>$R1399="C"</formula>
    </cfRule>
    <cfRule type="expression" dxfId="3326" priority="342" stopIfTrue="1">
      <formula>$R1399="W"</formula>
    </cfRule>
  </conditionalFormatting>
  <conditionalFormatting sqref="B868">
    <cfRule type="expression" dxfId="3325" priority="337" stopIfTrue="1">
      <formula>$R1403="A"</formula>
    </cfRule>
    <cfRule type="expression" dxfId="3324" priority="338" stopIfTrue="1">
      <formula>$R1403="C"</formula>
    </cfRule>
    <cfRule type="expression" dxfId="3323" priority="339" stopIfTrue="1">
      <formula>$R1403="W"</formula>
    </cfRule>
  </conditionalFormatting>
  <conditionalFormatting sqref="B870">
    <cfRule type="expression" dxfId="3322" priority="334" stopIfTrue="1">
      <formula>$R1405="A"</formula>
    </cfRule>
    <cfRule type="expression" dxfId="3321" priority="335" stopIfTrue="1">
      <formula>$R1405="C"</formula>
    </cfRule>
    <cfRule type="expression" dxfId="3320" priority="336" stopIfTrue="1">
      <formula>$R1405="W"</formula>
    </cfRule>
  </conditionalFormatting>
  <conditionalFormatting sqref="B877">
    <cfRule type="expression" dxfId="3319" priority="331" stopIfTrue="1">
      <formula>$R1412="A"</formula>
    </cfRule>
    <cfRule type="expression" dxfId="3318" priority="332" stopIfTrue="1">
      <formula>$R1412="C"</formula>
    </cfRule>
    <cfRule type="expression" dxfId="3317" priority="333" stopIfTrue="1">
      <formula>$R1412="W"</formula>
    </cfRule>
  </conditionalFormatting>
  <conditionalFormatting sqref="B879">
    <cfRule type="expression" dxfId="3316" priority="328" stopIfTrue="1">
      <formula>$R1414="A"</formula>
    </cfRule>
    <cfRule type="expression" dxfId="3315" priority="329" stopIfTrue="1">
      <formula>$R1414="C"</formula>
    </cfRule>
    <cfRule type="expression" dxfId="3314" priority="330" stopIfTrue="1">
      <formula>$R1414="W"</formula>
    </cfRule>
  </conditionalFormatting>
  <conditionalFormatting sqref="B881">
    <cfRule type="expression" dxfId="3313" priority="325" stopIfTrue="1">
      <formula>$R1416="A"</formula>
    </cfRule>
    <cfRule type="expression" dxfId="3312" priority="326" stopIfTrue="1">
      <formula>$R1416="C"</formula>
    </cfRule>
    <cfRule type="expression" dxfId="3311" priority="327" stopIfTrue="1">
      <formula>$R1416="W"</formula>
    </cfRule>
  </conditionalFormatting>
  <conditionalFormatting sqref="B883:B887">
    <cfRule type="expression" dxfId="3310" priority="322" stopIfTrue="1">
      <formula>$R1418="A"</formula>
    </cfRule>
    <cfRule type="expression" dxfId="3309" priority="323" stopIfTrue="1">
      <formula>$R1418="C"</formula>
    </cfRule>
    <cfRule type="expression" dxfId="3308" priority="324" stopIfTrue="1">
      <formula>$R1418="W"</formula>
    </cfRule>
  </conditionalFormatting>
  <conditionalFormatting sqref="B889:B890">
    <cfRule type="expression" dxfId="3307" priority="319" stopIfTrue="1">
      <formula>$R1424="A"</formula>
    </cfRule>
    <cfRule type="expression" dxfId="3306" priority="320" stopIfTrue="1">
      <formula>$R1424="C"</formula>
    </cfRule>
    <cfRule type="expression" dxfId="3305" priority="321" stopIfTrue="1">
      <formula>$R1424="W"</formula>
    </cfRule>
  </conditionalFormatting>
  <conditionalFormatting sqref="B893:B895">
    <cfRule type="expression" dxfId="3304" priority="316" stopIfTrue="1">
      <formula>$R1428="A"</formula>
    </cfRule>
    <cfRule type="expression" dxfId="3303" priority="317" stopIfTrue="1">
      <formula>$R1428="C"</formula>
    </cfRule>
    <cfRule type="expression" dxfId="3302" priority="318" stopIfTrue="1">
      <formula>$R1428="W"</formula>
    </cfRule>
  </conditionalFormatting>
  <conditionalFormatting sqref="B897:B902">
    <cfRule type="expression" dxfId="3301" priority="313" stopIfTrue="1">
      <formula>$R1432="A"</formula>
    </cfRule>
    <cfRule type="expression" dxfId="3300" priority="314" stopIfTrue="1">
      <formula>$R1432="C"</formula>
    </cfRule>
    <cfRule type="expression" dxfId="3299" priority="315" stopIfTrue="1">
      <formula>$R1432="W"</formula>
    </cfRule>
  </conditionalFormatting>
  <conditionalFormatting sqref="B904">
    <cfRule type="expression" dxfId="3298" priority="310" stopIfTrue="1">
      <formula>$R1439="A"</formula>
    </cfRule>
    <cfRule type="expression" dxfId="3297" priority="311" stopIfTrue="1">
      <formula>$R1439="C"</formula>
    </cfRule>
    <cfRule type="expression" dxfId="3296" priority="312" stopIfTrue="1">
      <formula>$R1439="W"</formula>
    </cfRule>
  </conditionalFormatting>
  <conditionalFormatting sqref="B907:B912">
    <cfRule type="expression" dxfId="3295" priority="307" stopIfTrue="1">
      <formula>$R1442="A"</formula>
    </cfRule>
    <cfRule type="expression" dxfId="3294" priority="308" stopIfTrue="1">
      <formula>$R1442="C"</formula>
    </cfRule>
    <cfRule type="expression" dxfId="3293" priority="309" stopIfTrue="1">
      <formula>$R1442="W"</formula>
    </cfRule>
  </conditionalFormatting>
  <conditionalFormatting sqref="B916:B917">
    <cfRule type="expression" dxfId="3292" priority="304" stopIfTrue="1">
      <formula>$R1451="A"</formula>
    </cfRule>
    <cfRule type="expression" dxfId="3291" priority="305" stopIfTrue="1">
      <formula>$R1451="C"</formula>
    </cfRule>
    <cfRule type="expression" dxfId="3290" priority="306" stopIfTrue="1">
      <formula>$R1451="W"</formula>
    </cfRule>
  </conditionalFormatting>
  <conditionalFormatting sqref="B726">
    <cfRule type="expression" dxfId="3289" priority="301" stopIfTrue="1">
      <formula>$R1261="A"</formula>
    </cfRule>
    <cfRule type="expression" dxfId="3288" priority="302" stopIfTrue="1">
      <formula>$R1261="C"</formula>
    </cfRule>
    <cfRule type="expression" dxfId="3287" priority="303" stopIfTrue="1">
      <formula>$R1261="W"</formula>
    </cfRule>
  </conditionalFormatting>
  <conditionalFormatting sqref="B605">
    <cfRule type="expression" dxfId="3286" priority="298" stopIfTrue="1">
      <formula>$R1125="A"</formula>
    </cfRule>
    <cfRule type="expression" dxfId="3285" priority="299" stopIfTrue="1">
      <formula>$R1125="C"</formula>
    </cfRule>
    <cfRule type="expression" dxfId="3284" priority="300" stopIfTrue="1">
      <formula>$R1125="W"</formula>
    </cfRule>
  </conditionalFormatting>
  <conditionalFormatting sqref="B605">
    <cfRule type="expression" dxfId="3283" priority="295" stopIfTrue="1">
      <formula>$R1124="A"</formula>
    </cfRule>
    <cfRule type="expression" dxfId="3282" priority="296" stopIfTrue="1">
      <formula>$R1124="C"</formula>
    </cfRule>
    <cfRule type="expression" dxfId="3281" priority="297" stopIfTrue="1">
      <formula>$R1124="W"</formula>
    </cfRule>
  </conditionalFormatting>
  <conditionalFormatting sqref="B605">
    <cfRule type="expression" dxfId="3280" priority="292" stopIfTrue="1">
      <formula>$R1127="A"</formula>
    </cfRule>
    <cfRule type="expression" dxfId="3279" priority="293" stopIfTrue="1">
      <formula>$R1127="C"</formula>
    </cfRule>
    <cfRule type="expression" dxfId="3278" priority="294" stopIfTrue="1">
      <formula>$R1127="W"</formula>
    </cfRule>
  </conditionalFormatting>
  <conditionalFormatting sqref="B605">
    <cfRule type="expression" dxfId="3277" priority="289" stopIfTrue="1">
      <formula>$R1140="A"</formula>
    </cfRule>
    <cfRule type="expression" dxfId="3276" priority="290" stopIfTrue="1">
      <formula>$R1140="C"</formula>
    </cfRule>
    <cfRule type="expression" dxfId="3275" priority="291" stopIfTrue="1">
      <formula>$R1140="W"</formula>
    </cfRule>
  </conditionalFormatting>
  <conditionalFormatting sqref="B623">
    <cfRule type="expression" dxfId="3274" priority="286" stopIfTrue="1">
      <formula>$R1158="A"</formula>
    </cfRule>
    <cfRule type="expression" dxfId="3273" priority="287" stopIfTrue="1">
      <formula>$R1158="C"</formula>
    </cfRule>
    <cfRule type="expression" dxfId="3272" priority="288" stopIfTrue="1">
      <formula>$R1158="W"</formula>
    </cfRule>
  </conditionalFormatting>
  <conditionalFormatting sqref="B868">
    <cfRule type="expression" dxfId="3271" priority="283" stopIfTrue="1">
      <formula>$R1389="A"</formula>
    </cfRule>
    <cfRule type="expression" dxfId="3270" priority="284" stopIfTrue="1">
      <formula>$R1389="C"</formula>
    </cfRule>
    <cfRule type="expression" dxfId="3269" priority="285" stopIfTrue="1">
      <formula>$R1389="W"</formula>
    </cfRule>
  </conditionalFormatting>
  <conditionalFormatting sqref="B636:B637">
    <cfRule type="expression" dxfId="3268" priority="280" stopIfTrue="1">
      <formula>$R1171="A"</formula>
    </cfRule>
    <cfRule type="expression" dxfId="3267" priority="281" stopIfTrue="1">
      <formula>$R1171="C"</formula>
    </cfRule>
    <cfRule type="expression" dxfId="3266" priority="282" stopIfTrue="1">
      <formula>$R1171="W"</formula>
    </cfRule>
  </conditionalFormatting>
  <conditionalFormatting sqref="B774:B775">
    <cfRule type="expression" dxfId="3265" priority="277" stopIfTrue="1">
      <formula>$R1309="A"</formula>
    </cfRule>
    <cfRule type="expression" dxfId="3264" priority="278" stopIfTrue="1">
      <formula>$R1309="C"</formula>
    </cfRule>
    <cfRule type="expression" dxfId="3263" priority="279" stopIfTrue="1">
      <formula>$R1309="W"</formula>
    </cfRule>
  </conditionalFormatting>
  <conditionalFormatting sqref="B890">
    <cfRule type="expression" dxfId="3262" priority="274" stopIfTrue="1">
      <formula>$R874="A"</formula>
    </cfRule>
    <cfRule type="expression" dxfId="3261" priority="275" stopIfTrue="1">
      <formula>$R874="C"</formula>
    </cfRule>
    <cfRule type="expression" dxfId="3260" priority="276" stopIfTrue="1">
      <formula>$R874="W"</formula>
    </cfRule>
  </conditionalFormatting>
  <conditionalFormatting sqref="B890">
    <cfRule type="expression" dxfId="3259" priority="271" stopIfTrue="1">
      <formula>$R874="A"</formula>
    </cfRule>
    <cfRule type="expression" dxfId="3258" priority="272" stopIfTrue="1">
      <formula>$R874="C"</formula>
    </cfRule>
    <cfRule type="expression" dxfId="3257" priority="273" stopIfTrue="1">
      <formula>$R874="W"</formula>
    </cfRule>
  </conditionalFormatting>
  <conditionalFormatting sqref="B890">
    <cfRule type="expression" dxfId="3256" priority="268" stopIfTrue="1">
      <formula>$R874="A"</formula>
    </cfRule>
    <cfRule type="expression" dxfId="3255" priority="269" stopIfTrue="1">
      <formula>$R874="C"</formula>
    </cfRule>
    <cfRule type="expression" dxfId="3254" priority="270" stopIfTrue="1">
      <formula>$R874="W"</formula>
    </cfRule>
  </conditionalFormatting>
  <conditionalFormatting sqref="B890">
    <cfRule type="expression" dxfId="3253" priority="265" stopIfTrue="1">
      <formula>$R874="A"</formula>
    </cfRule>
    <cfRule type="expression" dxfId="3252" priority="266" stopIfTrue="1">
      <formula>$R874="C"</formula>
    </cfRule>
    <cfRule type="expression" dxfId="3251" priority="267" stopIfTrue="1">
      <formula>$R874="W"</formula>
    </cfRule>
  </conditionalFormatting>
  <conditionalFormatting sqref="B890">
    <cfRule type="expression" dxfId="3250" priority="262" stopIfTrue="1">
      <formula>$R1425="A"</formula>
    </cfRule>
    <cfRule type="expression" dxfId="3249" priority="263" stopIfTrue="1">
      <formula>$R1425="C"</formula>
    </cfRule>
    <cfRule type="expression" dxfId="3248" priority="264" stopIfTrue="1">
      <formula>$R1425="W"</formula>
    </cfRule>
  </conditionalFormatting>
  <conditionalFormatting sqref="D704">
    <cfRule type="expression" dxfId="3247" priority="259" stopIfTrue="1">
      <formula>$R1239="A"</formula>
    </cfRule>
    <cfRule type="expression" dxfId="3246" priority="260" stopIfTrue="1">
      <formula>$R1239="C"</formula>
    </cfRule>
    <cfRule type="expression" dxfId="3245" priority="261" stopIfTrue="1">
      <formula>$R1239="W"</formula>
    </cfRule>
  </conditionalFormatting>
  <conditionalFormatting sqref="C606:C607">
    <cfRule type="expression" dxfId="3244" priority="256" stopIfTrue="1">
      <formula>$R1141="A"</formula>
    </cfRule>
    <cfRule type="expression" dxfId="3243" priority="257" stopIfTrue="1">
      <formula>$R1141="C"</formula>
    </cfRule>
    <cfRule type="expression" dxfId="3242" priority="258" stopIfTrue="1">
      <formula>$R1141="W"</formula>
    </cfRule>
  </conditionalFormatting>
  <conditionalFormatting sqref="C620:C622">
    <cfRule type="expression" dxfId="3241" priority="253" stopIfTrue="1">
      <formula>$R1155="A"</formula>
    </cfRule>
    <cfRule type="expression" dxfId="3240" priority="254" stopIfTrue="1">
      <formula>$R1155="C"</formula>
    </cfRule>
    <cfRule type="expression" dxfId="3239" priority="255" stopIfTrue="1">
      <formula>$R1155="W"</formula>
    </cfRule>
  </conditionalFormatting>
  <conditionalFormatting sqref="C624">
    <cfRule type="expression" dxfId="3238" priority="250" stopIfTrue="1">
      <formula>$R1159="A"</formula>
    </cfRule>
    <cfRule type="expression" dxfId="3237" priority="251" stopIfTrue="1">
      <formula>$R1159="C"</formula>
    </cfRule>
    <cfRule type="expression" dxfId="3236" priority="252" stopIfTrue="1">
      <formula>$R1159="W"</formula>
    </cfRule>
  </conditionalFormatting>
  <conditionalFormatting sqref="C659">
    <cfRule type="expression" dxfId="3235" priority="247" stopIfTrue="1">
      <formula>$R1194="A"</formula>
    </cfRule>
    <cfRule type="expression" dxfId="3234" priority="248" stopIfTrue="1">
      <formula>$R1194="C"</formula>
    </cfRule>
    <cfRule type="expression" dxfId="3233" priority="249" stopIfTrue="1">
      <formula>$R1194="W"</formula>
    </cfRule>
  </conditionalFormatting>
  <conditionalFormatting sqref="C681">
    <cfRule type="expression" dxfId="3232" priority="244" stopIfTrue="1">
      <formula>$R1216="A"</formula>
    </cfRule>
    <cfRule type="expression" dxfId="3231" priority="245" stopIfTrue="1">
      <formula>$R1216="C"</formula>
    </cfRule>
    <cfRule type="expression" dxfId="3230" priority="246" stopIfTrue="1">
      <formula>$R1216="W"</formula>
    </cfRule>
  </conditionalFormatting>
  <conditionalFormatting sqref="C683">
    <cfRule type="expression" dxfId="3229" priority="241" stopIfTrue="1">
      <formula>$R1218="A"</formula>
    </cfRule>
    <cfRule type="expression" dxfId="3228" priority="242" stopIfTrue="1">
      <formula>$R1218="C"</formula>
    </cfRule>
    <cfRule type="expression" dxfId="3227" priority="243" stopIfTrue="1">
      <formula>$R1218="W"</formula>
    </cfRule>
  </conditionalFormatting>
  <conditionalFormatting sqref="C684">
    <cfRule type="expression" dxfId="3226" priority="238" stopIfTrue="1">
      <formula>$R1219="A"</formula>
    </cfRule>
    <cfRule type="expression" dxfId="3225" priority="239" stopIfTrue="1">
      <formula>$R1219="C"</formula>
    </cfRule>
    <cfRule type="expression" dxfId="3224" priority="240" stopIfTrue="1">
      <formula>$R1219="W"</formula>
    </cfRule>
  </conditionalFormatting>
  <conditionalFormatting sqref="C700">
    <cfRule type="expression" dxfId="3223" priority="235" stopIfTrue="1">
      <formula>$R1235="A"</formula>
    </cfRule>
    <cfRule type="expression" dxfId="3222" priority="236" stopIfTrue="1">
      <formula>$R1235="C"</formula>
    </cfRule>
    <cfRule type="expression" dxfId="3221" priority="237" stopIfTrue="1">
      <formula>$R1235="W"</formula>
    </cfRule>
  </conditionalFormatting>
  <conditionalFormatting sqref="C702">
    <cfRule type="expression" dxfId="3220" priority="232" stopIfTrue="1">
      <formula>$R1237="A"</formula>
    </cfRule>
    <cfRule type="expression" dxfId="3219" priority="233" stopIfTrue="1">
      <formula>$R1237="C"</formula>
    </cfRule>
    <cfRule type="expression" dxfId="3218" priority="234" stopIfTrue="1">
      <formula>$R1237="W"</formula>
    </cfRule>
  </conditionalFormatting>
  <conditionalFormatting sqref="C708">
    <cfRule type="expression" dxfId="3217" priority="229" stopIfTrue="1">
      <formula>$R1243="A"</formula>
    </cfRule>
    <cfRule type="expression" dxfId="3216" priority="230" stopIfTrue="1">
      <formula>$R1243="C"</formula>
    </cfRule>
    <cfRule type="expression" dxfId="3215" priority="231" stopIfTrue="1">
      <formula>$R1243="W"</formula>
    </cfRule>
  </conditionalFormatting>
  <conditionalFormatting sqref="C710">
    <cfRule type="expression" dxfId="3214" priority="226" stopIfTrue="1">
      <formula>$R1245="A"</formula>
    </cfRule>
    <cfRule type="expression" dxfId="3213" priority="227" stopIfTrue="1">
      <formula>$R1245="C"</formula>
    </cfRule>
    <cfRule type="expression" dxfId="3212" priority="228" stopIfTrue="1">
      <formula>$R1245="W"</formula>
    </cfRule>
  </conditionalFormatting>
  <conditionalFormatting sqref="C714">
    <cfRule type="expression" dxfId="3211" priority="223" stopIfTrue="1">
      <formula>$R1249="A"</formula>
    </cfRule>
    <cfRule type="expression" dxfId="3210" priority="224" stopIfTrue="1">
      <formula>$R1249="C"</formula>
    </cfRule>
    <cfRule type="expression" dxfId="3209" priority="225" stopIfTrue="1">
      <formula>$R1249="W"</formula>
    </cfRule>
  </conditionalFormatting>
  <conditionalFormatting sqref="C723">
    <cfRule type="expression" dxfId="3208" priority="220" stopIfTrue="1">
      <formula>$R1258="A"</formula>
    </cfRule>
    <cfRule type="expression" dxfId="3207" priority="221" stopIfTrue="1">
      <formula>$R1258="C"</formula>
    </cfRule>
    <cfRule type="expression" dxfId="3206" priority="222" stopIfTrue="1">
      <formula>$R1258="W"</formula>
    </cfRule>
  </conditionalFormatting>
  <conditionalFormatting sqref="C727">
    <cfRule type="expression" dxfId="3205" priority="217" stopIfTrue="1">
      <formula>$R1262="A"</formula>
    </cfRule>
    <cfRule type="expression" dxfId="3204" priority="218" stopIfTrue="1">
      <formula>$R1262="C"</formula>
    </cfRule>
    <cfRule type="expression" dxfId="3203" priority="219" stopIfTrue="1">
      <formula>$R1262="W"</formula>
    </cfRule>
  </conditionalFormatting>
  <conditionalFormatting sqref="C732:C734">
    <cfRule type="expression" dxfId="3202" priority="214" stopIfTrue="1">
      <formula>$R1267="A"</formula>
    </cfRule>
    <cfRule type="expression" dxfId="3201" priority="215" stopIfTrue="1">
      <formula>$R1267="C"</formula>
    </cfRule>
    <cfRule type="expression" dxfId="3200" priority="216" stopIfTrue="1">
      <formula>$R1267="W"</formula>
    </cfRule>
  </conditionalFormatting>
  <conditionalFormatting sqref="C741">
    <cfRule type="expression" dxfId="3199" priority="208" stopIfTrue="1">
      <formula>$R1276="A"</formula>
    </cfRule>
    <cfRule type="expression" dxfId="3198" priority="209" stopIfTrue="1">
      <formula>$R1276="C"</formula>
    </cfRule>
    <cfRule type="expression" dxfId="3197" priority="210" stopIfTrue="1">
      <formula>$R1276="W"</formula>
    </cfRule>
  </conditionalFormatting>
  <conditionalFormatting sqref="C744">
    <cfRule type="expression" dxfId="3196" priority="205" stopIfTrue="1">
      <formula>$R1279="A"</formula>
    </cfRule>
    <cfRule type="expression" dxfId="3195" priority="206" stopIfTrue="1">
      <formula>$R1279="C"</formula>
    </cfRule>
    <cfRule type="expression" dxfId="3194" priority="207" stopIfTrue="1">
      <formula>$R1279="W"</formula>
    </cfRule>
  </conditionalFormatting>
  <conditionalFormatting sqref="C747">
    <cfRule type="expression" dxfId="3193" priority="202" stopIfTrue="1">
      <formula>$R1282="A"</formula>
    </cfRule>
    <cfRule type="expression" dxfId="3192" priority="203" stopIfTrue="1">
      <formula>$R1282="C"</formula>
    </cfRule>
    <cfRule type="expression" dxfId="3191" priority="204" stopIfTrue="1">
      <formula>$R1282="W"</formula>
    </cfRule>
  </conditionalFormatting>
  <conditionalFormatting sqref="C751:C752">
    <cfRule type="expression" dxfId="3190" priority="199" stopIfTrue="1">
      <formula>$R1286="A"</formula>
    </cfRule>
    <cfRule type="expression" dxfId="3189" priority="200" stopIfTrue="1">
      <formula>$R1286="C"</formula>
    </cfRule>
    <cfRule type="expression" dxfId="3188" priority="201" stopIfTrue="1">
      <formula>$R1286="W"</formula>
    </cfRule>
  </conditionalFormatting>
  <conditionalFormatting sqref="C759:C760">
    <cfRule type="expression" dxfId="3187" priority="196" stopIfTrue="1">
      <formula>$R1294="A"</formula>
    </cfRule>
    <cfRule type="expression" dxfId="3186" priority="197" stopIfTrue="1">
      <formula>$R1294="C"</formula>
    </cfRule>
    <cfRule type="expression" dxfId="3185" priority="198" stopIfTrue="1">
      <formula>$R1294="W"</formula>
    </cfRule>
  </conditionalFormatting>
  <conditionalFormatting sqref="C789:C791">
    <cfRule type="expression" dxfId="3184" priority="193" stopIfTrue="1">
      <formula>$R1324="A"</formula>
    </cfRule>
    <cfRule type="expression" dxfId="3183" priority="194" stopIfTrue="1">
      <formula>$R1324="C"</formula>
    </cfRule>
    <cfRule type="expression" dxfId="3182" priority="195" stopIfTrue="1">
      <formula>$R1324="W"</formula>
    </cfRule>
  </conditionalFormatting>
  <conditionalFormatting sqref="C793">
    <cfRule type="expression" dxfId="3181" priority="190" stopIfTrue="1">
      <formula>$R1328="A"</formula>
    </cfRule>
    <cfRule type="expression" dxfId="3180" priority="191" stopIfTrue="1">
      <formula>$R1328="C"</formula>
    </cfRule>
    <cfRule type="expression" dxfId="3179" priority="192" stopIfTrue="1">
      <formula>$R1328="W"</formula>
    </cfRule>
  </conditionalFormatting>
  <conditionalFormatting sqref="D795">
    <cfRule type="expression" dxfId="3178" priority="187" stopIfTrue="1">
      <formula>$R1330="A"</formula>
    </cfRule>
    <cfRule type="expression" dxfId="3177" priority="188" stopIfTrue="1">
      <formula>$R1330="C"</formula>
    </cfRule>
    <cfRule type="expression" dxfId="3176" priority="189" stopIfTrue="1">
      <formula>$R1330="W"</formula>
    </cfRule>
  </conditionalFormatting>
  <conditionalFormatting sqref="C806:C807">
    <cfRule type="expression" dxfId="3175" priority="184" stopIfTrue="1">
      <formula>$R1341="A"</formula>
    </cfRule>
    <cfRule type="expression" dxfId="3174" priority="185" stopIfTrue="1">
      <formula>$R1341="C"</formula>
    </cfRule>
    <cfRule type="expression" dxfId="3173" priority="186" stopIfTrue="1">
      <formula>$R1341="W"</formula>
    </cfRule>
  </conditionalFormatting>
  <conditionalFormatting sqref="C831">
    <cfRule type="expression" dxfId="3172" priority="181" stopIfTrue="1">
      <formula>$R1366="A"</formula>
    </cfRule>
    <cfRule type="expression" dxfId="3171" priority="182" stopIfTrue="1">
      <formula>$R1366="C"</formula>
    </cfRule>
    <cfRule type="expression" dxfId="3170" priority="183" stopIfTrue="1">
      <formula>$R1366="W"</formula>
    </cfRule>
  </conditionalFormatting>
  <conditionalFormatting sqref="C844">
    <cfRule type="expression" dxfId="3169" priority="178" stopIfTrue="1">
      <formula>$R1379="A"</formula>
    </cfRule>
    <cfRule type="expression" dxfId="3168" priority="179" stopIfTrue="1">
      <formula>$R1379="C"</formula>
    </cfRule>
    <cfRule type="expression" dxfId="3167" priority="180" stopIfTrue="1">
      <formula>$R1379="W"</formula>
    </cfRule>
  </conditionalFormatting>
  <conditionalFormatting sqref="C849:C850">
    <cfRule type="expression" dxfId="3166" priority="175" stopIfTrue="1">
      <formula>$R1384="A"</formula>
    </cfRule>
    <cfRule type="expression" dxfId="3165" priority="176" stopIfTrue="1">
      <formula>$R1384="C"</formula>
    </cfRule>
    <cfRule type="expression" dxfId="3164" priority="177" stopIfTrue="1">
      <formula>$R1384="W"</formula>
    </cfRule>
  </conditionalFormatting>
  <conditionalFormatting sqref="C852:C855">
    <cfRule type="expression" dxfId="3163" priority="172" stopIfTrue="1">
      <formula>$R1387="A"</formula>
    </cfRule>
    <cfRule type="expression" dxfId="3162" priority="173" stopIfTrue="1">
      <formula>$R1387="C"</formula>
    </cfRule>
    <cfRule type="expression" dxfId="3161" priority="174" stopIfTrue="1">
      <formula>$R1387="W"</formula>
    </cfRule>
  </conditionalFormatting>
  <conditionalFormatting sqref="C857">
    <cfRule type="expression" dxfId="3160" priority="169" stopIfTrue="1">
      <formula>$R1392="A"</formula>
    </cfRule>
    <cfRule type="expression" dxfId="3159" priority="170" stopIfTrue="1">
      <formula>$R1392="C"</formula>
    </cfRule>
    <cfRule type="expression" dxfId="3158" priority="171" stopIfTrue="1">
      <formula>$R1392="W"</formula>
    </cfRule>
  </conditionalFormatting>
  <conditionalFormatting sqref="C863">
    <cfRule type="expression" dxfId="3157" priority="166" stopIfTrue="1">
      <formula>$R1398="A"</formula>
    </cfRule>
    <cfRule type="expression" dxfId="3156" priority="167" stopIfTrue="1">
      <formula>$R1398="C"</formula>
    </cfRule>
    <cfRule type="expression" dxfId="3155" priority="168" stopIfTrue="1">
      <formula>$R1398="W"</formula>
    </cfRule>
  </conditionalFormatting>
  <conditionalFormatting sqref="C866:C867">
    <cfRule type="expression" dxfId="3154" priority="163" stopIfTrue="1">
      <formula>$R1387="A"</formula>
    </cfRule>
    <cfRule type="expression" dxfId="3153" priority="164" stopIfTrue="1">
      <formula>$R1387="C"</formula>
    </cfRule>
    <cfRule type="expression" dxfId="3152" priority="165" stopIfTrue="1">
      <formula>$R1387="W"</formula>
    </cfRule>
  </conditionalFormatting>
  <conditionalFormatting sqref="C866:C867">
    <cfRule type="expression" dxfId="3151" priority="160" stopIfTrue="1">
      <formula>$R1401="A"</formula>
    </cfRule>
    <cfRule type="expression" dxfId="3150" priority="161" stopIfTrue="1">
      <formula>$R1401="C"</formula>
    </cfRule>
    <cfRule type="expression" dxfId="3149" priority="162" stopIfTrue="1">
      <formula>$R1401="W"</formula>
    </cfRule>
  </conditionalFormatting>
  <conditionalFormatting sqref="C869">
    <cfRule type="expression" dxfId="3148" priority="157" stopIfTrue="1">
      <formula>$R1390="A"</formula>
    </cfRule>
    <cfRule type="expression" dxfId="3147" priority="158" stopIfTrue="1">
      <formula>$R1390="C"</formula>
    </cfRule>
    <cfRule type="expression" dxfId="3146" priority="159" stopIfTrue="1">
      <formula>$R1390="W"</formula>
    </cfRule>
  </conditionalFormatting>
  <conditionalFormatting sqref="C869">
    <cfRule type="expression" dxfId="3145" priority="154" stopIfTrue="1">
      <formula>$R1404="A"</formula>
    </cfRule>
    <cfRule type="expression" dxfId="3144" priority="155" stopIfTrue="1">
      <formula>$R1404="C"</formula>
    </cfRule>
    <cfRule type="expression" dxfId="3143" priority="156" stopIfTrue="1">
      <formula>$R1404="W"</formula>
    </cfRule>
  </conditionalFormatting>
  <conditionalFormatting sqref="C878">
    <cfRule type="expression" dxfId="3142" priority="145" stopIfTrue="1">
      <formula>$R1399="A"</formula>
    </cfRule>
    <cfRule type="expression" dxfId="3141" priority="146" stopIfTrue="1">
      <formula>$R1399="C"</formula>
    </cfRule>
    <cfRule type="expression" dxfId="3140" priority="147" stopIfTrue="1">
      <formula>$R1399="W"</formula>
    </cfRule>
  </conditionalFormatting>
  <conditionalFormatting sqref="C878">
    <cfRule type="expression" dxfId="3139" priority="142" stopIfTrue="1">
      <formula>$R1413="A"</formula>
    </cfRule>
    <cfRule type="expression" dxfId="3138" priority="143" stopIfTrue="1">
      <formula>$R1413="C"</formula>
    </cfRule>
    <cfRule type="expression" dxfId="3137" priority="144" stopIfTrue="1">
      <formula>$R1413="W"</formula>
    </cfRule>
  </conditionalFormatting>
  <conditionalFormatting sqref="C880">
    <cfRule type="expression" dxfId="3136" priority="139" stopIfTrue="1">
      <formula>$R1401="A"</formula>
    </cfRule>
    <cfRule type="expression" dxfId="3135" priority="140" stopIfTrue="1">
      <formula>$R1401="C"</formula>
    </cfRule>
    <cfRule type="expression" dxfId="3134" priority="141" stopIfTrue="1">
      <formula>$R1401="W"</formula>
    </cfRule>
  </conditionalFormatting>
  <conditionalFormatting sqref="C880">
    <cfRule type="expression" dxfId="3133" priority="136" stopIfTrue="1">
      <formula>$R1415="A"</formula>
    </cfRule>
    <cfRule type="expression" dxfId="3132" priority="137" stopIfTrue="1">
      <formula>$R1415="C"</formula>
    </cfRule>
    <cfRule type="expression" dxfId="3131" priority="138" stopIfTrue="1">
      <formula>$R1415="W"</formula>
    </cfRule>
  </conditionalFormatting>
  <conditionalFormatting sqref="C882">
    <cfRule type="expression" dxfId="3130" priority="133" stopIfTrue="1">
      <formula>$R1403="A"</formula>
    </cfRule>
    <cfRule type="expression" dxfId="3129" priority="134" stopIfTrue="1">
      <formula>$R1403="C"</formula>
    </cfRule>
    <cfRule type="expression" dxfId="3128" priority="135" stopIfTrue="1">
      <formula>$R1403="W"</formula>
    </cfRule>
  </conditionalFormatting>
  <conditionalFormatting sqref="C882">
    <cfRule type="expression" dxfId="3127" priority="130" stopIfTrue="1">
      <formula>$R1417="A"</formula>
    </cfRule>
    <cfRule type="expression" dxfId="3126" priority="131" stopIfTrue="1">
      <formula>$R1417="C"</formula>
    </cfRule>
    <cfRule type="expression" dxfId="3125" priority="132" stopIfTrue="1">
      <formula>$R1417="W"</formula>
    </cfRule>
  </conditionalFormatting>
  <conditionalFormatting sqref="C888">
    <cfRule type="expression" dxfId="3124" priority="127" stopIfTrue="1">
      <formula>$R1409="A"</formula>
    </cfRule>
    <cfRule type="expression" dxfId="3123" priority="128" stopIfTrue="1">
      <formula>$R1409="C"</formula>
    </cfRule>
    <cfRule type="expression" dxfId="3122" priority="129" stopIfTrue="1">
      <formula>$R1409="W"</formula>
    </cfRule>
  </conditionalFormatting>
  <conditionalFormatting sqref="C888">
    <cfRule type="expression" dxfId="3121" priority="124" stopIfTrue="1">
      <formula>$R1423="A"</formula>
    </cfRule>
    <cfRule type="expression" dxfId="3120" priority="125" stopIfTrue="1">
      <formula>$R1423="C"</formula>
    </cfRule>
    <cfRule type="expression" dxfId="3119" priority="126" stopIfTrue="1">
      <formula>$R1423="W"</formula>
    </cfRule>
  </conditionalFormatting>
  <conditionalFormatting sqref="C891:C892">
    <cfRule type="expression" dxfId="3118" priority="121" stopIfTrue="1">
      <formula>$R1412="A"</formula>
    </cfRule>
    <cfRule type="expression" dxfId="3117" priority="122" stopIfTrue="1">
      <formula>$R1412="C"</formula>
    </cfRule>
    <cfRule type="expression" dxfId="3116" priority="123" stopIfTrue="1">
      <formula>$R1412="W"</formula>
    </cfRule>
  </conditionalFormatting>
  <conditionalFormatting sqref="C891:C892">
    <cfRule type="expression" dxfId="3115" priority="118" stopIfTrue="1">
      <formula>$R1426="A"</formula>
    </cfRule>
    <cfRule type="expression" dxfId="3114" priority="119" stopIfTrue="1">
      <formula>$R1426="C"</formula>
    </cfRule>
    <cfRule type="expression" dxfId="3113" priority="120" stopIfTrue="1">
      <formula>$R1426="W"</formula>
    </cfRule>
  </conditionalFormatting>
  <conditionalFormatting sqref="C896">
    <cfRule type="expression" dxfId="3112" priority="115" stopIfTrue="1">
      <formula>$R1417="A"</formula>
    </cfRule>
    <cfRule type="expression" dxfId="3111" priority="116" stopIfTrue="1">
      <formula>$R1417="C"</formula>
    </cfRule>
    <cfRule type="expression" dxfId="3110" priority="117" stopIfTrue="1">
      <formula>$R1417="W"</formula>
    </cfRule>
  </conditionalFormatting>
  <conditionalFormatting sqref="C896">
    <cfRule type="expression" dxfId="3109" priority="112" stopIfTrue="1">
      <formula>$R1431="A"</formula>
    </cfRule>
    <cfRule type="expression" dxfId="3108" priority="113" stopIfTrue="1">
      <formula>$R1431="C"</formula>
    </cfRule>
    <cfRule type="expression" dxfId="3107" priority="114" stopIfTrue="1">
      <formula>$R1431="W"</formula>
    </cfRule>
  </conditionalFormatting>
  <conditionalFormatting sqref="C903">
    <cfRule type="expression" dxfId="3106" priority="109" stopIfTrue="1">
      <formula>$R1424="A"</formula>
    </cfRule>
    <cfRule type="expression" dxfId="3105" priority="110" stopIfTrue="1">
      <formula>$R1424="C"</formula>
    </cfRule>
    <cfRule type="expression" dxfId="3104" priority="111" stopIfTrue="1">
      <formula>$R1424="W"</formula>
    </cfRule>
  </conditionalFormatting>
  <conditionalFormatting sqref="C903">
    <cfRule type="expression" dxfId="3103" priority="106" stopIfTrue="1">
      <formula>$R1438="A"</formula>
    </cfRule>
    <cfRule type="expression" dxfId="3102" priority="107" stopIfTrue="1">
      <formula>$R1438="C"</formula>
    </cfRule>
    <cfRule type="expression" dxfId="3101" priority="108" stopIfTrue="1">
      <formula>$R1438="W"</formula>
    </cfRule>
  </conditionalFormatting>
  <conditionalFormatting sqref="C905:C906">
    <cfRule type="expression" dxfId="3100" priority="103" stopIfTrue="1">
      <formula>$R1426="A"</formula>
    </cfRule>
    <cfRule type="expression" dxfId="3099" priority="104" stopIfTrue="1">
      <formula>$R1426="C"</formula>
    </cfRule>
    <cfRule type="expression" dxfId="3098" priority="105" stopIfTrue="1">
      <formula>$R1426="W"</formula>
    </cfRule>
  </conditionalFormatting>
  <conditionalFormatting sqref="C905:C906">
    <cfRule type="expression" dxfId="3097" priority="100" stopIfTrue="1">
      <formula>$R1440="A"</formula>
    </cfRule>
    <cfRule type="expression" dxfId="3096" priority="101" stopIfTrue="1">
      <formula>$R1440="C"</formula>
    </cfRule>
    <cfRule type="expression" dxfId="3095" priority="102" stopIfTrue="1">
      <formula>$R1440="W"</formula>
    </cfRule>
  </conditionalFormatting>
  <conditionalFormatting sqref="C913:C915">
    <cfRule type="expression" dxfId="3094" priority="97" stopIfTrue="1">
      <formula>$R1434="A"</formula>
    </cfRule>
    <cfRule type="expression" dxfId="3093" priority="98" stopIfTrue="1">
      <formula>$R1434="C"</formula>
    </cfRule>
    <cfRule type="expression" dxfId="3092" priority="99" stopIfTrue="1">
      <formula>$R1434="W"</formula>
    </cfRule>
  </conditionalFormatting>
  <conditionalFormatting sqref="C913:C915">
    <cfRule type="expression" dxfId="3091" priority="94" stopIfTrue="1">
      <formula>$R1448="A"</formula>
    </cfRule>
    <cfRule type="expression" dxfId="3090" priority="95" stopIfTrue="1">
      <formula>$R1448="C"</formula>
    </cfRule>
    <cfRule type="expression" dxfId="3089" priority="96" stopIfTrue="1">
      <formula>$R1448="W"</formula>
    </cfRule>
  </conditionalFormatting>
  <conditionalFormatting sqref="B623">
    <cfRule type="expression" dxfId="3088" priority="91" stopIfTrue="1">
      <formula>$R1158="A"</formula>
    </cfRule>
    <cfRule type="expression" dxfId="3087" priority="92" stopIfTrue="1">
      <formula>$R1158="C"</formula>
    </cfRule>
    <cfRule type="expression" dxfId="3086" priority="93" stopIfTrue="1">
      <formula>$R1158="W"</formula>
    </cfRule>
  </conditionalFormatting>
  <conditionalFormatting sqref="B868">
    <cfRule type="expression" dxfId="3085" priority="88" stopIfTrue="1">
      <formula>$R1389="A"</formula>
    </cfRule>
    <cfRule type="expression" dxfId="3084" priority="89" stopIfTrue="1">
      <formula>$R1389="C"</formula>
    </cfRule>
    <cfRule type="expression" dxfId="3083" priority="90" stopIfTrue="1">
      <formula>$R1389="W"</formula>
    </cfRule>
  </conditionalFormatting>
  <conditionalFormatting sqref="B623">
    <cfRule type="expression" dxfId="3082" priority="85" stopIfTrue="1">
      <formula>$R1158="A"</formula>
    </cfRule>
    <cfRule type="expression" dxfId="3081" priority="86" stopIfTrue="1">
      <formula>$R1158="C"</formula>
    </cfRule>
    <cfRule type="expression" dxfId="3080" priority="87" stopIfTrue="1">
      <formula>$R1158="W"</formula>
    </cfRule>
  </conditionalFormatting>
  <conditionalFormatting sqref="B868">
    <cfRule type="expression" dxfId="3079" priority="82" stopIfTrue="1">
      <formula>$R1389="A"</formula>
    </cfRule>
    <cfRule type="expression" dxfId="3078" priority="83" stopIfTrue="1">
      <formula>$R1389="C"</formula>
    </cfRule>
    <cfRule type="expression" dxfId="3077" priority="84" stopIfTrue="1">
      <formula>$R1389="W"</formula>
    </cfRule>
  </conditionalFormatting>
  <conditionalFormatting sqref="A915:G915">
    <cfRule type="expression" dxfId="3076" priority="76" stopIfTrue="1">
      <formula>$R897="A"</formula>
    </cfRule>
    <cfRule type="expression" dxfId="3075" priority="77" stopIfTrue="1">
      <formula>$R897="C"</formula>
    </cfRule>
    <cfRule type="expression" dxfId="3074" priority="78" stopIfTrue="1">
      <formula>$R897="W"</formula>
    </cfRule>
  </conditionalFormatting>
  <conditionalFormatting sqref="D831">
    <cfRule type="expression" dxfId="3073" priority="73" stopIfTrue="1">
      <formula>$R1366="A"</formula>
    </cfRule>
    <cfRule type="expression" dxfId="3072" priority="74" stopIfTrue="1">
      <formula>$R1366="C"</formula>
    </cfRule>
    <cfRule type="expression" dxfId="3071" priority="75" stopIfTrue="1">
      <formula>$R1366="W"</formula>
    </cfRule>
  </conditionalFormatting>
  <conditionalFormatting sqref="D844">
    <cfRule type="expression" dxfId="3070" priority="70" stopIfTrue="1">
      <formula>$R1379="A"</formula>
    </cfRule>
    <cfRule type="expression" dxfId="3069" priority="71" stopIfTrue="1">
      <formula>$R1379="C"</formula>
    </cfRule>
    <cfRule type="expression" dxfId="3068" priority="72" stopIfTrue="1">
      <formula>$R1379="W"</formula>
    </cfRule>
  </conditionalFormatting>
  <conditionalFormatting sqref="D831">
    <cfRule type="expression" dxfId="3067" priority="67" stopIfTrue="1">
      <formula>$R1366="A"</formula>
    </cfRule>
    <cfRule type="expression" dxfId="3066" priority="68" stopIfTrue="1">
      <formula>$R1366="C"</formula>
    </cfRule>
    <cfRule type="expression" dxfId="3065" priority="69" stopIfTrue="1">
      <formula>$R1366="W"</formula>
    </cfRule>
  </conditionalFormatting>
  <conditionalFormatting sqref="D844">
    <cfRule type="expression" dxfId="3064" priority="64" stopIfTrue="1">
      <formula>$R1379="A"</formula>
    </cfRule>
    <cfRule type="expression" dxfId="3063" priority="65" stopIfTrue="1">
      <formula>$R1379="C"</formula>
    </cfRule>
    <cfRule type="expression" dxfId="3062" priority="66" stopIfTrue="1">
      <formula>$R1379="W"</formula>
    </cfRule>
  </conditionalFormatting>
  <conditionalFormatting sqref="D831">
    <cfRule type="expression" dxfId="3061" priority="61" stopIfTrue="1">
      <formula>$R1366="A"</formula>
    </cfRule>
    <cfRule type="expression" dxfId="3060" priority="62" stopIfTrue="1">
      <formula>$R1366="C"</formula>
    </cfRule>
    <cfRule type="expression" dxfId="3059" priority="63" stopIfTrue="1">
      <formula>$R1366="W"</formula>
    </cfRule>
  </conditionalFormatting>
  <conditionalFormatting sqref="D844">
    <cfRule type="expression" dxfId="3058" priority="58" stopIfTrue="1">
      <formula>$R1379="A"</formula>
    </cfRule>
    <cfRule type="expression" dxfId="3057" priority="59" stopIfTrue="1">
      <formula>$R1379="C"</formula>
    </cfRule>
    <cfRule type="expression" dxfId="3056" priority="60" stopIfTrue="1">
      <formula>$R1379="W"</formula>
    </cfRule>
  </conditionalFormatting>
  <conditionalFormatting sqref="D831">
    <cfRule type="expression" dxfId="3055" priority="55" stopIfTrue="1">
      <formula>$R1366="A"</formula>
    </cfRule>
    <cfRule type="expression" dxfId="3054" priority="56" stopIfTrue="1">
      <formula>$R1366="C"</formula>
    </cfRule>
    <cfRule type="expression" dxfId="3053" priority="57" stopIfTrue="1">
      <formula>$R1366="W"</formula>
    </cfRule>
  </conditionalFormatting>
  <conditionalFormatting sqref="D844">
    <cfRule type="expression" dxfId="3052" priority="52" stopIfTrue="1">
      <formula>$R1379="A"</formula>
    </cfRule>
    <cfRule type="expression" dxfId="3051" priority="53" stopIfTrue="1">
      <formula>$R1379="C"</formula>
    </cfRule>
    <cfRule type="expression" dxfId="3050" priority="54" stopIfTrue="1">
      <formula>$R1379="W"</formula>
    </cfRule>
  </conditionalFormatting>
  <conditionalFormatting sqref="Q285">
    <cfRule type="expression" dxfId="2600" priority="49" stopIfTrue="1">
      <formula>$R813="A"</formula>
    </cfRule>
    <cfRule type="expression" dxfId="2599" priority="50" stopIfTrue="1">
      <formula>$R813="C"</formula>
    </cfRule>
    <cfRule type="expression" dxfId="2598" priority="51" stopIfTrue="1">
      <formula>$R813="W"</formula>
    </cfRule>
  </conditionalFormatting>
  <conditionalFormatting sqref="Q285">
    <cfRule type="expression" dxfId="2594" priority="46" stopIfTrue="1">
      <formula>$R813="A"</formula>
    </cfRule>
    <cfRule type="expression" dxfId="2593" priority="47" stopIfTrue="1">
      <formula>$R813="C"</formula>
    </cfRule>
    <cfRule type="expression" dxfId="2592" priority="48" stopIfTrue="1">
      <formula>$R813="W"</formula>
    </cfRule>
  </conditionalFormatting>
  <conditionalFormatting sqref="Q285">
    <cfRule type="expression" dxfId="2588" priority="43" stopIfTrue="1">
      <formula>$R813="A"</formula>
    </cfRule>
    <cfRule type="expression" dxfId="2587" priority="44" stopIfTrue="1">
      <formula>$R813="C"</formula>
    </cfRule>
    <cfRule type="expression" dxfId="2586" priority="45" stopIfTrue="1">
      <formula>$R813="W"</formula>
    </cfRule>
  </conditionalFormatting>
  <conditionalFormatting sqref="Q285">
    <cfRule type="expression" dxfId="2582" priority="40" stopIfTrue="1">
      <formula>$R813="A"</formula>
    </cfRule>
    <cfRule type="expression" dxfId="2581" priority="41" stopIfTrue="1">
      <formula>$R813="C"</formula>
    </cfRule>
    <cfRule type="expression" dxfId="2580" priority="42" stopIfTrue="1">
      <formula>$R813="W"</formula>
    </cfRule>
  </conditionalFormatting>
  <conditionalFormatting sqref="Q290">
    <cfRule type="expression" dxfId="2576" priority="37" stopIfTrue="1">
      <formula>$R818="A"</formula>
    </cfRule>
    <cfRule type="expression" dxfId="2575" priority="38" stopIfTrue="1">
      <formula>$R818="C"</formula>
    </cfRule>
    <cfRule type="expression" dxfId="2574" priority="39" stopIfTrue="1">
      <formula>$R818="W"</formula>
    </cfRule>
  </conditionalFormatting>
  <conditionalFormatting sqref="Q290">
    <cfRule type="expression" dxfId="2570" priority="34" stopIfTrue="1">
      <formula>$R818="A"</formula>
    </cfRule>
    <cfRule type="expression" dxfId="2569" priority="35" stopIfTrue="1">
      <formula>$R818="C"</formula>
    </cfRule>
    <cfRule type="expression" dxfId="2568" priority="36" stopIfTrue="1">
      <formula>$R818="W"</formula>
    </cfRule>
  </conditionalFormatting>
  <conditionalFormatting sqref="Q290">
    <cfRule type="expression" dxfId="2564" priority="31" stopIfTrue="1">
      <formula>$R818="A"</formula>
    </cfRule>
    <cfRule type="expression" dxfId="2563" priority="32" stopIfTrue="1">
      <formula>$R818="C"</formula>
    </cfRule>
    <cfRule type="expression" dxfId="2562" priority="33" stopIfTrue="1">
      <formula>$R818="W"</formula>
    </cfRule>
  </conditionalFormatting>
  <conditionalFormatting sqref="Q290">
    <cfRule type="expression" dxfId="2558" priority="28" stopIfTrue="1">
      <formula>$R818="A"</formula>
    </cfRule>
    <cfRule type="expression" dxfId="2557" priority="29" stopIfTrue="1">
      <formula>$R818="C"</formula>
    </cfRule>
    <cfRule type="expression" dxfId="2556" priority="30" stopIfTrue="1">
      <formula>$R818="W"</formula>
    </cfRule>
  </conditionalFormatting>
  <conditionalFormatting sqref="Q325">
    <cfRule type="expression" dxfId="2552" priority="25" stopIfTrue="1">
      <formula>$R852="A"</formula>
    </cfRule>
    <cfRule type="expression" dxfId="2551" priority="26" stopIfTrue="1">
      <formula>$R852="C"</formula>
    </cfRule>
    <cfRule type="expression" dxfId="2550" priority="27" stopIfTrue="1">
      <formula>$R852="W"</formula>
    </cfRule>
  </conditionalFormatting>
  <conditionalFormatting sqref="Q325">
    <cfRule type="expression" dxfId="2546" priority="22" stopIfTrue="1">
      <formula>$R853="A"</formula>
    </cfRule>
    <cfRule type="expression" dxfId="2545" priority="23" stopIfTrue="1">
      <formula>$R853="C"</formula>
    </cfRule>
    <cfRule type="expression" dxfId="2544" priority="24" stopIfTrue="1">
      <formula>$R853="W"</formula>
    </cfRule>
  </conditionalFormatting>
  <conditionalFormatting sqref="Q325">
    <cfRule type="expression" dxfId="2540" priority="19" stopIfTrue="1">
      <formula>$R853="A"</formula>
    </cfRule>
    <cfRule type="expression" dxfId="2539" priority="20" stopIfTrue="1">
      <formula>$R853="C"</formula>
    </cfRule>
    <cfRule type="expression" dxfId="2538" priority="21" stopIfTrue="1">
      <formula>$R853="W"</formula>
    </cfRule>
  </conditionalFormatting>
  <conditionalFormatting sqref="Q325">
    <cfRule type="expression" dxfId="2534" priority="16" stopIfTrue="1">
      <formula>$R853="A"</formula>
    </cfRule>
    <cfRule type="expression" dxfId="2533" priority="17" stopIfTrue="1">
      <formula>$R853="C"</formula>
    </cfRule>
    <cfRule type="expression" dxfId="2532" priority="18" stopIfTrue="1">
      <formula>$R853="W"</formula>
    </cfRule>
  </conditionalFormatting>
  <conditionalFormatting sqref="Q325">
    <cfRule type="expression" dxfId="2528" priority="13" stopIfTrue="1">
      <formula>$R853="A"</formula>
    </cfRule>
    <cfRule type="expression" dxfId="2527" priority="14" stopIfTrue="1">
      <formula>$R853="C"</formula>
    </cfRule>
    <cfRule type="expression" dxfId="2526" priority="15" stopIfTrue="1">
      <formula>$R853="W"</formula>
    </cfRule>
  </conditionalFormatting>
  <conditionalFormatting sqref="Q325">
    <cfRule type="expression" dxfId="2522" priority="10" stopIfTrue="1">
      <formula>$R853="A"</formula>
    </cfRule>
    <cfRule type="expression" dxfId="2521" priority="11" stopIfTrue="1">
      <formula>$R853="C"</formula>
    </cfRule>
    <cfRule type="expression" dxfId="2520" priority="12" stopIfTrue="1">
      <formula>$R853="W"</formula>
    </cfRule>
  </conditionalFormatting>
  <conditionalFormatting sqref="Q325">
    <cfRule type="expression" dxfId="2516" priority="7" stopIfTrue="1">
      <formula>$R853="A"</formula>
    </cfRule>
    <cfRule type="expression" dxfId="2515" priority="8" stopIfTrue="1">
      <formula>$R853="C"</formula>
    </cfRule>
    <cfRule type="expression" dxfId="2514" priority="9" stopIfTrue="1">
      <formula>$R853="W"</formula>
    </cfRule>
  </conditionalFormatting>
  <conditionalFormatting sqref="Q325">
    <cfRule type="expression" dxfId="2510" priority="4" stopIfTrue="1">
      <formula>$R853="A"</formula>
    </cfRule>
    <cfRule type="expression" dxfId="2509" priority="5" stopIfTrue="1">
      <formula>$R853="C"</formula>
    </cfRule>
    <cfRule type="expression" dxfId="2508" priority="6" stopIfTrue="1">
      <formula>$R853="W"</formula>
    </cfRule>
  </conditionalFormatting>
  <conditionalFormatting sqref="Q325">
    <cfRule type="expression" dxfId="2504" priority="1" stopIfTrue="1">
      <formula>$R853="A"</formula>
    </cfRule>
    <cfRule type="expression" dxfId="2503" priority="2" stopIfTrue="1">
      <formula>$R853="C"</formula>
    </cfRule>
    <cfRule type="expression" dxfId="2502" priority="3" stopIfTrue="1">
      <formula>$R853="W"</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filterMode="1"/>
  <dimension ref="A1:R1014"/>
  <sheetViews>
    <sheetView tabSelected="1" zoomScaleNormal="100" workbookViewId="0">
      <pane ySplit="525" activePane="bottomLeft"/>
      <selection activeCell="Q1" sqref="Q1:Q1048576"/>
      <selection pane="bottomLeft" activeCell="Q460" sqref="Q460"/>
    </sheetView>
  </sheetViews>
  <sheetFormatPr defaultRowHeight="12.75"/>
  <cols>
    <col min="1" max="5" width="5.85546875" customWidth="1"/>
    <col min="6" max="6" width="18.7109375" customWidth="1"/>
    <col min="7" max="7" width="19.140625" customWidth="1"/>
    <col min="13" max="13" width="14.42578125" customWidth="1"/>
    <col min="14" max="14" width="34" customWidth="1"/>
    <col min="15" max="15" width="35.85546875" customWidth="1"/>
    <col min="16" max="16" width="18.28515625" customWidth="1"/>
    <col min="17" max="17" width="23.5703125" customWidth="1"/>
    <col min="18" max="18" width="24.28515625" customWidth="1"/>
  </cols>
  <sheetData>
    <row r="1" spans="1:17" ht="13.5">
      <c r="A1" s="22" t="s">
        <v>15</v>
      </c>
      <c r="B1" s="164" t="s">
        <v>3190</v>
      </c>
      <c r="C1" s="164" t="s">
        <v>3191</v>
      </c>
      <c r="D1" s="164" t="s">
        <v>3192</v>
      </c>
      <c r="E1" s="164" t="s">
        <v>3193</v>
      </c>
      <c r="F1" s="22" t="s">
        <v>16</v>
      </c>
      <c r="G1" s="23" t="s">
        <v>17</v>
      </c>
      <c r="H1" s="22" t="s">
        <v>18</v>
      </c>
      <c r="I1" s="22" t="s">
        <v>19</v>
      </c>
      <c r="J1" s="22" t="s">
        <v>20</v>
      </c>
      <c r="K1" s="22" t="s">
        <v>21</v>
      </c>
      <c r="L1" s="22" t="s">
        <v>22</v>
      </c>
      <c r="M1" s="23" t="s">
        <v>23</v>
      </c>
      <c r="N1" s="51" t="s">
        <v>24</v>
      </c>
      <c r="O1" s="51" t="s">
        <v>25</v>
      </c>
      <c r="P1" s="389" t="s">
        <v>3844</v>
      </c>
      <c r="Q1" s="69" t="s">
        <v>2849</v>
      </c>
    </row>
    <row r="2" spans="1:17" ht="38.25" hidden="1">
      <c r="A2" s="145">
        <f>1</f>
        <v>1</v>
      </c>
      <c r="B2" s="70"/>
      <c r="C2" s="70"/>
      <c r="D2" s="70">
        <v>1</v>
      </c>
      <c r="E2" s="70"/>
      <c r="F2" s="64" t="s">
        <v>147</v>
      </c>
      <c r="G2" s="65" t="s">
        <v>148</v>
      </c>
      <c r="H2" s="66" t="s">
        <v>53</v>
      </c>
      <c r="I2" s="67"/>
      <c r="J2" s="64">
        <v>0</v>
      </c>
      <c r="K2" s="64"/>
      <c r="L2" s="64" t="s">
        <v>45</v>
      </c>
      <c r="M2" s="65" t="s">
        <v>149</v>
      </c>
      <c r="N2" s="68" t="s">
        <v>160</v>
      </c>
      <c r="O2" s="68" t="s">
        <v>161</v>
      </c>
      <c r="P2" s="68"/>
      <c r="Q2" s="13"/>
    </row>
    <row r="3" spans="1:17" ht="38.25" hidden="1">
      <c r="A3" s="70">
        <f t="shared" ref="A3:A9" si="0">A2+1</f>
        <v>2</v>
      </c>
      <c r="B3" s="70"/>
      <c r="C3" s="70"/>
      <c r="D3" s="70">
        <v>1</v>
      </c>
      <c r="E3" s="70"/>
      <c r="F3" s="70" t="s">
        <v>185</v>
      </c>
      <c r="G3" s="73"/>
      <c r="H3" s="143" t="s">
        <v>186</v>
      </c>
      <c r="I3" s="70"/>
      <c r="J3" s="70">
        <v>0</v>
      </c>
      <c r="K3" s="70"/>
      <c r="L3" s="70" t="s">
        <v>45</v>
      </c>
      <c r="M3" s="70"/>
      <c r="N3" s="73" t="s">
        <v>187</v>
      </c>
      <c r="O3" s="73" t="s">
        <v>188</v>
      </c>
      <c r="P3" s="73"/>
      <c r="Q3" s="73"/>
    </row>
    <row r="4" spans="1:17" ht="25.5" hidden="1">
      <c r="A4" s="70">
        <f t="shared" si="0"/>
        <v>3</v>
      </c>
      <c r="B4" s="70"/>
      <c r="C4" s="70"/>
      <c r="D4" s="70">
        <v>1</v>
      </c>
      <c r="E4" s="70"/>
      <c r="F4" s="70" t="s">
        <v>185</v>
      </c>
      <c r="G4" s="70"/>
      <c r="H4" s="71" t="s">
        <v>53</v>
      </c>
      <c r="I4" s="70" t="s">
        <v>53</v>
      </c>
      <c r="J4" s="70">
        <v>0</v>
      </c>
      <c r="K4" s="72" t="s">
        <v>53</v>
      </c>
      <c r="L4" s="70" t="s">
        <v>45</v>
      </c>
      <c r="M4" s="70"/>
      <c r="N4" s="73" t="s">
        <v>247</v>
      </c>
      <c r="O4" s="73" t="s">
        <v>248</v>
      </c>
      <c r="P4" s="73"/>
      <c r="Q4" s="13"/>
    </row>
    <row r="5" spans="1:17" ht="51" hidden="1">
      <c r="A5" s="70">
        <f t="shared" si="0"/>
        <v>4</v>
      </c>
      <c r="B5" s="70"/>
      <c r="C5" s="70"/>
      <c r="D5" s="70">
        <v>1</v>
      </c>
      <c r="E5" s="70"/>
      <c r="F5" s="70" t="s">
        <v>483</v>
      </c>
      <c r="G5" s="70" t="s">
        <v>484</v>
      </c>
      <c r="H5" s="74">
        <v>0</v>
      </c>
      <c r="I5" s="70">
        <v>0</v>
      </c>
      <c r="J5" s="70">
        <v>0</v>
      </c>
      <c r="K5" s="70">
        <v>0</v>
      </c>
      <c r="L5" s="70" t="s">
        <v>45</v>
      </c>
      <c r="M5" s="70" t="s">
        <v>485</v>
      </c>
      <c r="N5" s="73" t="s">
        <v>563</v>
      </c>
      <c r="O5" s="73" t="s">
        <v>564</v>
      </c>
      <c r="P5" s="73"/>
      <c r="Q5" s="13"/>
    </row>
    <row r="6" spans="1:17" ht="38.25" hidden="1">
      <c r="A6" s="70">
        <f t="shared" si="0"/>
        <v>5</v>
      </c>
      <c r="B6" s="70"/>
      <c r="C6" s="70"/>
      <c r="D6" s="70">
        <v>1</v>
      </c>
      <c r="E6" s="70"/>
      <c r="F6" s="70" t="s">
        <v>1128</v>
      </c>
      <c r="G6" s="70" t="s">
        <v>1129</v>
      </c>
      <c r="H6" s="75"/>
      <c r="I6" s="76"/>
      <c r="J6" s="75">
        <v>0</v>
      </c>
      <c r="K6" s="75"/>
      <c r="L6" s="75" t="s">
        <v>45</v>
      </c>
      <c r="M6" s="70" t="s">
        <v>63</v>
      </c>
      <c r="N6" s="73" t="s">
        <v>1472</v>
      </c>
      <c r="O6" s="73" t="s">
        <v>1473</v>
      </c>
      <c r="P6" s="73"/>
      <c r="Q6" s="73" t="s">
        <v>2850</v>
      </c>
    </row>
    <row r="7" spans="1:17" ht="63.75" hidden="1">
      <c r="A7" s="70">
        <f t="shared" si="0"/>
        <v>6</v>
      </c>
      <c r="B7" s="70"/>
      <c r="C7" s="70"/>
      <c r="D7" s="70">
        <v>1</v>
      </c>
      <c r="E7" s="70"/>
      <c r="F7" s="70" t="s">
        <v>1474</v>
      </c>
      <c r="G7" s="70"/>
      <c r="H7" s="74"/>
      <c r="I7" s="70"/>
      <c r="J7" s="70">
        <v>0</v>
      </c>
      <c r="K7" s="70"/>
      <c r="L7" s="70" t="s">
        <v>1026</v>
      </c>
      <c r="M7" s="70"/>
      <c r="N7" s="73" t="s">
        <v>1475</v>
      </c>
      <c r="O7" s="73" t="s">
        <v>1476</v>
      </c>
      <c r="P7" s="73"/>
      <c r="Q7" s="13"/>
    </row>
    <row r="8" spans="1:17" ht="25.5" hidden="1">
      <c r="A8" s="70">
        <f t="shared" si="0"/>
        <v>7</v>
      </c>
      <c r="B8" s="70"/>
      <c r="C8" s="70"/>
      <c r="D8" s="70">
        <v>1</v>
      </c>
      <c r="E8" s="70"/>
      <c r="F8" s="70" t="s">
        <v>1474</v>
      </c>
      <c r="G8" s="70"/>
      <c r="H8" s="74"/>
      <c r="I8" s="70"/>
      <c r="J8" s="70">
        <v>0</v>
      </c>
      <c r="K8" s="70"/>
      <c r="L8" s="70" t="s">
        <v>1026</v>
      </c>
      <c r="M8" s="70"/>
      <c r="N8" s="73" t="s">
        <v>1477</v>
      </c>
      <c r="O8" s="73" t="s">
        <v>1478</v>
      </c>
      <c r="P8" s="73"/>
      <c r="Q8" s="13"/>
    </row>
    <row r="9" spans="1:17" ht="51">
      <c r="A9" s="70">
        <f t="shared" si="0"/>
        <v>8</v>
      </c>
      <c r="B9" s="70"/>
      <c r="C9" s="70"/>
      <c r="D9" s="70">
        <v>1</v>
      </c>
      <c r="E9" s="70"/>
      <c r="F9" s="70" t="s">
        <v>1895</v>
      </c>
      <c r="G9" s="77" t="s">
        <v>66</v>
      </c>
      <c r="H9" s="74">
        <v>0</v>
      </c>
      <c r="I9" s="81">
        <v>0</v>
      </c>
      <c r="J9" s="70">
        <v>0</v>
      </c>
      <c r="K9" s="70">
        <v>0</v>
      </c>
      <c r="L9" s="70" t="s">
        <v>45</v>
      </c>
      <c r="M9" s="77" t="s">
        <v>63</v>
      </c>
      <c r="N9" s="78" t="s">
        <v>1917</v>
      </c>
      <c r="O9" s="78" t="s">
        <v>1918</v>
      </c>
      <c r="P9" s="73" t="s">
        <v>3093</v>
      </c>
      <c r="Q9" s="73"/>
    </row>
    <row r="10" spans="1:17" ht="25.5" hidden="1">
      <c r="A10" s="70">
        <f t="shared" ref="A10:A73" si="1">A9+1</f>
        <v>9</v>
      </c>
      <c r="B10" s="70"/>
      <c r="C10" s="70"/>
      <c r="D10" s="70">
        <v>1</v>
      </c>
      <c r="E10" s="70"/>
      <c r="F10" s="70" t="s">
        <v>147</v>
      </c>
      <c r="G10" s="77" t="s">
        <v>148</v>
      </c>
      <c r="H10" s="74">
        <v>1</v>
      </c>
      <c r="I10" s="72">
        <v>1.1000000000000001</v>
      </c>
      <c r="J10" s="70">
        <v>1</v>
      </c>
      <c r="K10" s="70">
        <v>13</v>
      </c>
      <c r="L10" s="70" t="s">
        <v>130</v>
      </c>
      <c r="M10" s="77" t="s">
        <v>149</v>
      </c>
      <c r="N10" s="78" t="s">
        <v>150</v>
      </c>
      <c r="O10" s="78" t="s">
        <v>151</v>
      </c>
      <c r="P10" s="78"/>
      <c r="Q10" s="13"/>
    </row>
    <row r="11" spans="1:17" ht="25.5" hidden="1">
      <c r="A11" s="70">
        <f t="shared" si="1"/>
        <v>10</v>
      </c>
      <c r="B11" s="70"/>
      <c r="C11" s="70"/>
      <c r="D11" s="70">
        <v>1</v>
      </c>
      <c r="E11" s="70"/>
      <c r="F11" s="70" t="s">
        <v>147</v>
      </c>
      <c r="G11" s="77" t="s">
        <v>148</v>
      </c>
      <c r="H11" s="74">
        <v>1</v>
      </c>
      <c r="I11" s="72">
        <v>1.2</v>
      </c>
      <c r="J11" s="70">
        <v>1</v>
      </c>
      <c r="K11" s="70">
        <v>20</v>
      </c>
      <c r="L11" s="70" t="s">
        <v>130</v>
      </c>
      <c r="M11" s="77" t="s">
        <v>149</v>
      </c>
      <c r="N11" s="78" t="s">
        <v>152</v>
      </c>
      <c r="O11" s="78" t="s">
        <v>153</v>
      </c>
      <c r="P11" s="78"/>
      <c r="Q11" s="13"/>
    </row>
    <row r="12" spans="1:17" ht="38.25" hidden="1">
      <c r="A12" s="70">
        <f t="shared" si="1"/>
        <v>11</v>
      </c>
      <c r="B12" s="70"/>
      <c r="C12" s="70"/>
      <c r="D12" s="70">
        <v>1</v>
      </c>
      <c r="E12" s="70"/>
      <c r="F12" s="70" t="s">
        <v>342</v>
      </c>
      <c r="G12" s="70" t="s">
        <v>343</v>
      </c>
      <c r="H12" s="74">
        <v>1</v>
      </c>
      <c r="I12" s="70">
        <v>1.2</v>
      </c>
      <c r="J12" s="70">
        <v>1</v>
      </c>
      <c r="K12" s="70">
        <v>21</v>
      </c>
      <c r="L12" s="70" t="s">
        <v>45</v>
      </c>
      <c r="M12" s="70"/>
      <c r="N12" s="73" t="s">
        <v>344</v>
      </c>
      <c r="O12" s="78" t="s">
        <v>345</v>
      </c>
      <c r="P12" s="78"/>
      <c r="Q12" s="73" t="s">
        <v>2851</v>
      </c>
    </row>
    <row r="13" spans="1:17" ht="38.25" hidden="1">
      <c r="A13" s="70">
        <f t="shared" si="1"/>
        <v>12</v>
      </c>
      <c r="B13" s="70"/>
      <c r="C13" s="70"/>
      <c r="D13" s="70">
        <v>1</v>
      </c>
      <c r="E13" s="70"/>
      <c r="F13" s="70" t="s">
        <v>483</v>
      </c>
      <c r="G13" s="70" t="s">
        <v>484</v>
      </c>
      <c r="H13" s="74">
        <v>1</v>
      </c>
      <c r="I13" s="70">
        <v>0</v>
      </c>
      <c r="J13" s="70">
        <v>1</v>
      </c>
      <c r="K13" s="70">
        <v>6</v>
      </c>
      <c r="L13" s="70" t="s">
        <v>45</v>
      </c>
      <c r="M13" s="70" t="s">
        <v>485</v>
      </c>
      <c r="N13" s="73" t="s">
        <v>486</v>
      </c>
      <c r="O13" s="73" t="s">
        <v>487</v>
      </c>
      <c r="P13" s="73"/>
      <c r="Q13" s="73" t="s">
        <v>2852</v>
      </c>
    </row>
    <row r="14" spans="1:17" ht="38.25" hidden="1">
      <c r="A14" s="70">
        <f t="shared" si="1"/>
        <v>13</v>
      </c>
      <c r="B14" s="70"/>
      <c r="C14" s="70"/>
      <c r="D14" s="70">
        <v>1</v>
      </c>
      <c r="E14" s="70"/>
      <c r="F14" s="70" t="s">
        <v>483</v>
      </c>
      <c r="G14" s="70" t="s">
        <v>484</v>
      </c>
      <c r="H14" s="74">
        <v>1</v>
      </c>
      <c r="I14" s="70">
        <v>0</v>
      </c>
      <c r="J14" s="70">
        <v>1</v>
      </c>
      <c r="K14" s="70">
        <v>9</v>
      </c>
      <c r="L14" s="70" t="s">
        <v>45</v>
      </c>
      <c r="M14" s="70" t="s">
        <v>485</v>
      </c>
      <c r="N14" s="73" t="s">
        <v>488</v>
      </c>
      <c r="O14" s="73" t="s">
        <v>489</v>
      </c>
      <c r="P14" s="73"/>
      <c r="Q14" s="73" t="s">
        <v>2853</v>
      </c>
    </row>
    <row r="15" spans="1:17" ht="114.75" hidden="1">
      <c r="A15" s="70">
        <f t="shared" si="1"/>
        <v>14</v>
      </c>
      <c r="B15" s="70"/>
      <c r="C15" s="70"/>
      <c r="D15" s="70">
        <v>1</v>
      </c>
      <c r="E15" s="70"/>
      <c r="F15" s="70" t="s">
        <v>483</v>
      </c>
      <c r="G15" s="70" t="s">
        <v>484</v>
      </c>
      <c r="H15" s="74">
        <v>2</v>
      </c>
      <c r="I15" s="70">
        <v>0</v>
      </c>
      <c r="J15" s="70">
        <v>1</v>
      </c>
      <c r="K15" s="70">
        <v>27</v>
      </c>
      <c r="L15" s="70" t="s">
        <v>45</v>
      </c>
      <c r="M15" s="70" t="s">
        <v>485</v>
      </c>
      <c r="N15" s="73" t="s">
        <v>490</v>
      </c>
      <c r="O15" s="73" t="s">
        <v>491</v>
      </c>
      <c r="P15" s="73"/>
      <c r="Q15" s="79"/>
    </row>
    <row r="16" spans="1:17" ht="38.25" hidden="1">
      <c r="A16" s="70">
        <f t="shared" si="1"/>
        <v>15</v>
      </c>
      <c r="B16" s="70"/>
      <c r="C16" s="70"/>
      <c r="D16" s="70">
        <v>1</v>
      </c>
      <c r="E16" s="70"/>
      <c r="F16" s="70" t="s">
        <v>483</v>
      </c>
      <c r="G16" s="70" t="s">
        <v>484</v>
      </c>
      <c r="H16" s="74">
        <v>2</v>
      </c>
      <c r="I16" s="70">
        <v>0</v>
      </c>
      <c r="J16" s="70">
        <v>1</v>
      </c>
      <c r="K16" s="70">
        <v>33</v>
      </c>
      <c r="L16" s="70" t="s">
        <v>45</v>
      </c>
      <c r="M16" s="70" t="s">
        <v>485</v>
      </c>
      <c r="N16" s="73" t="s">
        <v>492</v>
      </c>
      <c r="O16" s="73" t="s">
        <v>493</v>
      </c>
      <c r="P16" s="73"/>
      <c r="Q16" s="13"/>
    </row>
    <row r="17" spans="1:17" ht="140.25" hidden="1">
      <c r="A17" s="70">
        <f t="shared" si="1"/>
        <v>16</v>
      </c>
      <c r="B17" s="70"/>
      <c r="C17" s="70"/>
      <c r="D17" s="70">
        <v>1</v>
      </c>
      <c r="E17" s="70"/>
      <c r="F17" s="70" t="s">
        <v>1128</v>
      </c>
      <c r="G17" s="70" t="s">
        <v>1129</v>
      </c>
      <c r="H17" s="80">
        <v>1</v>
      </c>
      <c r="I17" s="76">
        <v>1</v>
      </c>
      <c r="J17" s="75">
        <v>1</v>
      </c>
      <c r="K17" s="75">
        <v>3</v>
      </c>
      <c r="L17" s="75" t="s">
        <v>45</v>
      </c>
      <c r="M17" s="70" t="s">
        <v>63</v>
      </c>
      <c r="N17" s="73" t="s">
        <v>1130</v>
      </c>
      <c r="O17" s="73" t="s">
        <v>1131</v>
      </c>
      <c r="P17" s="73"/>
      <c r="Q17" s="13"/>
    </row>
    <row r="18" spans="1:17" ht="25.5" hidden="1">
      <c r="A18" s="70">
        <f t="shared" si="1"/>
        <v>17</v>
      </c>
      <c r="B18" s="70"/>
      <c r="C18" s="70"/>
      <c r="D18" s="70">
        <v>1</v>
      </c>
      <c r="E18" s="70"/>
      <c r="F18" s="70" t="s">
        <v>1128</v>
      </c>
      <c r="G18" s="70" t="s">
        <v>1129</v>
      </c>
      <c r="H18" s="80">
        <v>2</v>
      </c>
      <c r="I18" s="76">
        <v>2.1</v>
      </c>
      <c r="J18" s="75">
        <v>1</v>
      </c>
      <c r="K18" s="75"/>
      <c r="L18" s="75" t="s">
        <v>45</v>
      </c>
      <c r="M18" s="70" t="s">
        <v>63</v>
      </c>
      <c r="N18" s="73" t="s">
        <v>1138</v>
      </c>
      <c r="O18" s="73" t="s">
        <v>1139</v>
      </c>
      <c r="P18" s="73"/>
      <c r="Q18" s="73" t="s">
        <v>2854</v>
      </c>
    </row>
    <row r="19" spans="1:17" hidden="1">
      <c r="A19" s="70">
        <f t="shared" si="1"/>
        <v>18</v>
      </c>
      <c r="B19" s="70"/>
      <c r="C19" s="70"/>
      <c r="D19" s="70">
        <v>1</v>
      </c>
      <c r="E19" s="70"/>
      <c r="F19" s="70" t="s">
        <v>1805</v>
      </c>
      <c r="G19" s="70"/>
      <c r="H19" s="74">
        <v>1</v>
      </c>
      <c r="I19" s="70"/>
      <c r="J19" s="70">
        <v>1</v>
      </c>
      <c r="K19" s="70"/>
      <c r="L19" s="70" t="s">
        <v>45</v>
      </c>
      <c r="M19" s="70"/>
      <c r="N19" s="73" t="s">
        <v>1806</v>
      </c>
      <c r="O19" s="73" t="s">
        <v>1807</v>
      </c>
      <c r="P19" s="73"/>
      <c r="Q19" s="73" t="s">
        <v>3182</v>
      </c>
    </row>
    <row r="20" spans="1:17" ht="38.25" hidden="1">
      <c r="A20" s="70">
        <f t="shared" si="1"/>
        <v>19</v>
      </c>
      <c r="B20" s="70"/>
      <c r="C20" s="70"/>
      <c r="D20" s="70">
        <v>1</v>
      </c>
      <c r="E20" s="70"/>
      <c r="F20" s="70" t="s">
        <v>1805</v>
      </c>
      <c r="G20" s="70"/>
      <c r="H20" s="74">
        <v>2</v>
      </c>
      <c r="I20" s="70"/>
      <c r="J20" s="70">
        <v>1</v>
      </c>
      <c r="K20" s="70"/>
      <c r="L20" s="70" t="s">
        <v>45</v>
      </c>
      <c r="M20" s="70"/>
      <c r="N20" s="73" t="s">
        <v>1810</v>
      </c>
      <c r="O20" s="78" t="s">
        <v>1810</v>
      </c>
      <c r="P20" s="78"/>
      <c r="Q20" s="73" t="s">
        <v>2855</v>
      </c>
    </row>
    <row r="21" spans="1:17" ht="38.25">
      <c r="A21" s="70">
        <f t="shared" si="1"/>
        <v>20</v>
      </c>
      <c r="B21" s="70"/>
      <c r="C21" s="70"/>
      <c r="D21" s="70">
        <v>1</v>
      </c>
      <c r="E21" s="70"/>
      <c r="F21" s="70" t="s">
        <v>1895</v>
      </c>
      <c r="G21" s="77" t="s">
        <v>66</v>
      </c>
      <c r="H21" s="74">
        <v>0</v>
      </c>
      <c r="I21" s="81">
        <v>0</v>
      </c>
      <c r="J21" s="70">
        <v>1</v>
      </c>
      <c r="K21" s="70">
        <v>0</v>
      </c>
      <c r="L21" s="70" t="s">
        <v>45</v>
      </c>
      <c r="M21" s="77" t="s">
        <v>63</v>
      </c>
      <c r="N21" s="78" t="s">
        <v>1896</v>
      </c>
      <c r="O21" s="78" t="s">
        <v>1897</v>
      </c>
      <c r="P21" s="73" t="s">
        <v>3093</v>
      </c>
      <c r="Q21" s="13"/>
    </row>
    <row r="22" spans="1:17" ht="51">
      <c r="A22" s="70">
        <f t="shared" si="1"/>
        <v>21</v>
      </c>
      <c r="B22" s="70"/>
      <c r="C22" s="70"/>
      <c r="D22" s="70">
        <v>1</v>
      </c>
      <c r="E22" s="70"/>
      <c r="F22" s="70" t="s">
        <v>1895</v>
      </c>
      <c r="G22" s="77" t="s">
        <v>66</v>
      </c>
      <c r="H22" s="74">
        <v>0</v>
      </c>
      <c r="I22" s="81">
        <v>0</v>
      </c>
      <c r="J22" s="70">
        <v>1</v>
      </c>
      <c r="K22" s="70">
        <v>0</v>
      </c>
      <c r="L22" s="70" t="s">
        <v>45</v>
      </c>
      <c r="M22" s="77" t="s">
        <v>63</v>
      </c>
      <c r="N22" s="78" t="s">
        <v>1898</v>
      </c>
      <c r="O22" s="78" t="s">
        <v>1897</v>
      </c>
      <c r="P22" s="73" t="s">
        <v>3093</v>
      </c>
      <c r="Q22" s="13"/>
    </row>
    <row r="23" spans="1:17" ht="25.5">
      <c r="A23" s="70">
        <f t="shared" si="1"/>
        <v>22</v>
      </c>
      <c r="B23" s="70"/>
      <c r="C23" s="70"/>
      <c r="D23" s="70">
        <v>1</v>
      </c>
      <c r="E23" s="70"/>
      <c r="F23" s="70" t="s">
        <v>1895</v>
      </c>
      <c r="G23" s="77" t="s">
        <v>66</v>
      </c>
      <c r="H23" s="74">
        <v>0</v>
      </c>
      <c r="I23" s="81">
        <v>0</v>
      </c>
      <c r="J23" s="70">
        <v>1</v>
      </c>
      <c r="K23" s="70">
        <v>0</v>
      </c>
      <c r="L23" s="70" t="s">
        <v>45</v>
      </c>
      <c r="M23" s="77" t="s">
        <v>63</v>
      </c>
      <c r="N23" s="78" t="s">
        <v>1899</v>
      </c>
      <c r="O23" s="78" t="s">
        <v>1900</v>
      </c>
      <c r="P23" s="73" t="s">
        <v>3093</v>
      </c>
      <c r="Q23" s="13"/>
    </row>
    <row r="24" spans="1:17" ht="51">
      <c r="A24" s="70">
        <f t="shared" si="1"/>
        <v>23</v>
      </c>
      <c r="B24" s="70"/>
      <c r="C24" s="70"/>
      <c r="D24" s="70">
        <v>1</v>
      </c>
      <c r="E24" s="70"/>
      <c r="F24" s="70" t="s">
        <v>1895</v>
      </c>
      <c r="G24" s="77" t="s">
        <v>66</v>
      </c>
      <c r="H24" s="74" t="s">
        <v>1903</v>
      </c>
      <c r="I24" s="81">
        <v>0</v>
      </c>
      <c r="J24" s="70">
        <v>1</v>
      </c>
      <c r="K24" s="70">
        <v>0</v>
      </c>
      <c r="L24" s="70" t="s">
        <v>45</v>
      </c>
      <c r="M24" s="77" t="s">
        <v>63</v>
      </c>
      <c r="N24" s="78" t="s">
        <v>1904</v>
      </c>
      <c r="O24" s="78" t="s">
        <v>1905</v>
      </c>
      <c r="P24" s="73" t="s">
        <v>3093</v>
      </c>
      <c r="Q24" s="73"/>
    </row>
    <row r="25" spans="1:17" ht="38.25">
      <c r="A25" s="70">
        <f t="shared" si="1"/>
        <v>24</v>
      </c>
      <c r="B25" s="70"/>
      <c r="C25" s="70"/>
      <c r="D25" s="70">
        <v>1</v>
      </c>
      <c r="E25" s="70"/>
      <c r="F25" s="70" t="s">
        <v>1895</v>
      </c>
      <c r="G25" s="77" t="s">
        <v>66</v>
      </c>
      <c r="H25" s="74" t="s">
        <v>1903</v>
      </c>
      <c r="I25" s="81">
        <v>0</v>
      </c>
      <c r="J25" s="70">
        <v>1</v>
      </c>
      <c r="K25" s="70">
        <v>0</v>
      </c>
      <c r="L25" s="70" t="s">
        <v>45</v>
      </c>
      <c r="M25" s="77" t="s">
        <v>63</v>
      </c>
      <c r="N25" s="78" t="s">
        <v>1906</v>
      </c>
      <c r="O25" s="78" t="s">
        <v>1897</v>
      </c>
      <c r="P25" s="73" t="s">
        <v>3093</v>
      </c>
      <c r="Q25" s="73"/>
    </row>
    <row r="26" spans="1:17" ht="76.5">
      <c r="A26" s="70">
        <f t="shared" si="1"/>
        <v>25</v>
      </c>
      <c r="B26" s="70"/>
      <c r="C26" s="70"/>
      <c r="D26" s="70">
        <v>1</v>
      </c>
      <c r="E26" s="70"/>
      <c r="F26" s="70" t="s">
        <v>1895</v>
      </c>
      <c r="G26" s="77" t="s">
        <v>66</v>
      </c>
      <c r="H26" s="74" t="s">
        <v>1903</v>
      </c>
      <c r="I26" s="81">
        <v>0</v>
      </c>
      <c r="J26" s="70">
        <v>1</v>
      </c>
      <c r="K26" s="70">
        <v>0</v>
      </c>
      <c r="L26" s="70" t="s">
        <v>45</v>
      </c>
      <c r="M26" s="77" t="s">
        <v>63</v>
      </c>
      <c r="N26" s="78" t="s">
        <v>1907</v>
      </c>
      <c r="O26" s="78" t="s">
        <v>1908</v>
      </c>
      <c r="P26" s="73" t="s">
        <v>3093</v>
      </c>
      <c r="Q26" s="13"/>
    </row>
    <row r="27" spans="1:17" ht="100.5" customHeight="1">
      <c r="A27" s="70">
        <f t="shared" si="1"/>
        <v>26</v>
      </c>
      <c r="B27" s="70"/>
      <c r="C27" s="70"/>
      <c r="D27" s="70">
        <v>1</v>
      </c>
      <c r="E27" s="70"/>
      <c r="F27" s="70" t="s">
        <v>1895</v>
      </c>
      <c r="G27" s="77" t="s">
        <v>66</v>
      </c>
      <c r="H27" s="74" t="s">
        <v>1903</v>
      </c>
      <c r="I27" s="81">
        <v>0</v>
      </c>
      <c r="J27" s="70">
        <v>1</v>
      </c>
      <c r="K27" s="70">
        <v>0</v>
      </c>
      <c r="L27" s="70" t="s">
        <v>45</v>
      </c>
      <c r="M27" s="77" t="s">
        <v>63</v>
      </c>
      <c r="N27" s="78" t="s">
        <v>1909</v>
      </c>
      <c r="O27" s="78" t="s">
        <v>1910</v>
      </c>
      <c r="P27" s="73" t="s">
        <v>3093</v>
      </c>
      <c r="Q27" s="73"/>
    </row>
    <row r="28" spans="1:17" ht="51">
      <c r="A28" s="70">
        <f t="shared" si="1"/>
        <v>27</v>
      </c>
      <c r="B28" s="70"/>
      <c r="C28" s="70"/>
      <c r="D28" s="70">
        <v>1</v>
      </c>
      <c r="E28" s="70"/>
      <c r="F28" s="70" t="s">
        <v>1895</v>
      </c>
      <c r="G28" s="77" t="s">
        <v>66</v>
      </c>
      <c r="H28" s="74">
        <v>1</v>
      </c>
      <c r="I28" s="81">
        <v>1</v>
      </c>
      <c r="J28" s="70">
        <v>1</v>
      </c>
      <c r="K28" s="70">
        <v>3</v>
      </c>
      <c r="L28" s="70" t="s">
        <v>45</v>
      </c>
      <c r="M28" s="77" t="s">
        <v>63</v>
      </c>
      <c r="N28" s="78" t="s">
        <v>1915</v>
      </c>
      <c r="O28" s="78" t="s">
        <v>1916</v>
      </c>
      <c r="P28" s="73" t="s">
        <v>3093</v>
      </c>
      <c r="Q28" s="13"/>
    </row>
    <row r="29" spans="1:17" ht="102">
      <c r="A29" s="70">
        <f t="shared" si="1"/>
        <v>28</v>
      </c>
      <c r="B29" s="70"/>
      <c r="C29" s="70"/>
      <c r="D29" s="70">
        <v>1</v>
      </c>
      <c r="E29" s="70"/>
      <c r="F29" s="70" t="s">
        <v>1895</v>
      </c>
      <c r="G29" s="77" t="s">
        <v>66</v>
      </c>
      <c r="H29" s="74">
        <v>1</v>
      </c>
      <c r="I29" s="81">
        <v>1</v>
      </c>
      <c r="J29" s="70">
        <v>1</v>
      </c>
      <c r="K29" s="70">
        <v>3</v>
      </c>
      <c r="L29" s="70" t="s">
        <v>45</v>
      </c>
      <c r="M29" s="77" t="s">
        <v>63</v>
      </c>
      <c r="N29" s="78" t="s">
        <v>1919</v>
      </c>
      <c r="O29" s="73" t="s">
        <v>1920</v>
      </c>
      <c r="P29" s="73" t="s">
        <v>3093</v>
      </c>
      <c r="Q29" s="13"/>
    </row>
    <row r="30" spans="1:17" ht="25.5">
      <c r="A30" s="70">
        <f t="shared" si="1"/>
        <v>29</v>
      </c>
      <c r="B30" s="70"/>
      <c r="C30" s="70"/>
      <c r="D30" s="70">
        <v>1</v>
      </c>
      <c r="E30" s="70"/>
      <c r="F30" s="70" t="s">
        <v>1895</v>
      </c>
      <c r="G30" s="77" t="s">
        <v>66</v>
      </c>
      <c r="H30" s="74">
        <v>1</v>
      </c>
      <c r="I30" s="81">
        <v>1</v>
      </c>
      <c r="J30" s="70">
        <v>1</v>
      </c>
      <c r="K30" s="70">
        <v>6</v>
      </c>
      <c r="L30" s="70" t="s">
        <v>45</v>
      </c>
      <c r="M30" s="77" t="s">
        <v>63</v>
      </c>
      <c r="N30" s="78" t="s">
        <v>1921</v>
      </c>
      <c r="O30" s="78" t="s">
        <v>1897</v>
      </c>
      <c r="P30" s="73" t="s">
        <v>3093</v>
      </c>
      <c r="Q30" s="13"/>
    </row>
    <row r="31" spans="1:17" ht="51">
      <c r="A31" s="70">
        <f t="shared" si="1"/>
        <v>30</v>
      </c>
      <c r="B31" s="70"/>
      <c r="C31" s="70"/>
      <c r="D31" s="70">
        <v>1</v>
      </c>
      <c r="E31" s="70"/>
      <c r="F31" s="70" t="s">
        <v>1895</v>
      </c>
      <c r="G31" s="77" t="s">
        <v>66</v>
      </c>
      <c r="H31" s="74">
        <v>1</v>
      </c>
      <c r="I31" s="81">
        <v>1</v>
      </c>
      <c r="J31" s="70">
        <v>1</v>
      </c>
      <c r="K31" s="70">
        <v>9</v>
      </c>
      <c r="L31" s="70" t="s">
        <v>45</v>
      </c>
      <c r="M31" s="77" t="s">
        <v>63</v>
      </c>
      <c r="N31" s="78" t="s">
        <v>1922</v>
      </c>
      <c r="O31" s="78" t="s">
        <v>1923</v>
      </c>
      <c r="P31" s="73" t="s">
        <v>3093</v>
      </c>
      <c r="Q31" s="13"/>
    </row>
    <row r="32" spans="1:17" ht="38.25">
      <c r="A32" s="70">
        <f t="shared" si="1"/>
        <v>31</v>
      </c>
      <c r="B32" s="70"/>
      <c r="C32" s="70"/>
      <c r="D32" s="70">
        <v>1</v>
      </c>
      <c r="E32" s="70"/>
      <c r="F32" s="70" t="s">
        <v>1895</v>
      </c>
      <c r="G32" s="77" t="s">
        <v>66</v>
      </c>
      <c r="H32" s="74">
        <v>1</v>
      </c>
      <c r="I32" s="81">
        <v>1.1000000000000001</v>
      </c>
      <c r="J32" s="70">
        <v>1</v>
      </c>
      <c r="K32" s="70">
        <v>12</v>
      </c>
      <c r="L32" s="70" t="s">
        <v>45</v>
      </c>
      <c r="M32" s="77" t="s">
        <v>63</v>
      </c>
      <c r="N32" s="78" t="s">
        <v>1924</v>
      </c>
      <c r="O32" s="78" t="s">
        <v>1925</v>
      </c>
      <c r="P32" s="73" t="s">
        <v>3093</v>
      </c>
      <c r="Q32" s="13"/>
    </row>
    <row r="33" spans="1:17" ht="63.75">
      <c r="A33" s="70">
        <f t="shared" si="1"/>
        <v>32</v>
      </c>
      <c r="B33" s="70"/>
      <c r="C33" s="70"/>
      <c r="D33" s="70">
        <v>1</v>
      </c>
      <c r="E33" s="70"/>
      <c r="F33" s="70" t="s">
        <v>1895</v>
      </c>
      <c r="G33" s="77" t="s">
        <v>66</v>
      </c>
      <c r="H33" s="74">
        <v>2</v>
      </c>
      <c r="I33" s="81">
        <v>2</v>
      </c>
      <c r="J33" s="70">
        <v>1</v>
      </c>
      <c r="K33" s="70">
        <v>26</v>
      </c>
      <c r="L33" s="70" t="s">
        <v>45</v>
      </c>
      <c r="M33" s="77" t="s">
        <v>63</v>
      </c>
      <c r="N33" s="78" t="s">
        <v>1926</v>
      </c>
      <c r="O33" s="78" t="s">
        <v>1927</v>
      </c>
      <c r="P33" s="73" t="s">
        <v>3093</v>
      </c>
      <c r="Q33" s="73"/>
    </row>
    <row r="34" spans="1:17" ht="25.5" hidden="1">
      <c r="A34" s="70">
        <f t="shared" si="1"/>
        <v>33</v>
      </c>
      <c r="B34" s="70"/>
      <c r="C34" s="70"/>
      <c r="D34" s="70">
        <v>1</v>
      </c>
      <c r="E34" s="70"/>
      <c r="F34" s="70" t="s">
        <v>71</v>
      </c>
      <c r="G34" s="70"/>
      <c r="H34" s="74">
        <v>4</v>
      </c>
      <c r="I34" s="70"/>
      <c r="J34" s="70">
        <v>2</v>
      </c>
      <c r="K34" s="70">
        <v>32</v>
      </c>
      <c r="L34" s="70" t="s">
        <v>45</v>
      </c>
      <c r="M34" s="70"/>
      <c r="N34" s="73" t="s">
        <v>76</v>
      </c>
      <c r="O34" s="73" t="s">
        <v>77</v>
      </c>
      <c r="P34" s="73"/>
      <c r="Q34" s="13"/>
    </row>
    <row r="35" spans="1:17" ht="25.5" hidden="1">
      <c r="A35" s="70">
        <f t="shared" si="1"/>
        <v>34</v>
      </c>
      <c r="B35" s="70"/>
      <c r="C35" s="70"/>
      <c r="D35" s="70">
        <v>1</v>
      </c>
      <c r="E35" s="70"/>
      <c r="F35" s="70" t="s">
        <v>71</v>
      </c>
      <c r="G35" s="70"/>
      <c r="H35" s="74">
        <v>4</v>
      </c>
      <c r="I35" s="70"/>
      <c r="J35" s="70">
        <v>2</v>
      </c>
      <c r="K35" s="70">
        <v>49</v>
      </c>
      <c r="L35" s="70" t="s">
        <v>45</v>
      </c>
      <c r="M35" s="70"/>
      <c r="N35" s="73" t="s">
        <v>78</v>
      </c>
      <c r="O35" s="73" t="s">
        <v>79</v>
      </c>
      <c r="P35" s="73"/>
      <c r="Q35" s="13"/>
    </row>
    <row r="36" spans="1:17" s="344" customFormat="1" ht="38.25" hidden="1">
      <c r="A36" s="264">
        <f t="shared" si="1"/>
        <v>35</v>
      </c>
      <c r="B36" s="264"/>
      <c r="D36" s="264">
        <v>1</v>
      </c>
      <c r="E36" s="264"/>
      <c r="F36" s="264" t="s">
        <v>147</v>
      </c>
      <c r="G36" s="271" t="s">
        <v>148</v>
      </c>
      <c r="H36" s="274">
        <v>3</v>
      </c>
      <c r="I36" s="298">
        <v>3</v>
      </c>
      <c r="J36" s="264">
        <v>2</v>
      </c>
      <c r="K36" s="264">
        <v>25</v>
      </c>
      <c r="L36" s="264" t="s">
        <v>130</v>
      </c>
      <c r="M36" s="271" t="s">
        <v>149</v>
      </c>
      <c r="N36" s="273" t="s">
        <v>154</v>
      </c>
      <c r="O36" s="273" t="s">
        <v>155</v>
      </c>
      <c r="P36" s="273"/>
      <c r="Q36" s="269" t="s">
        <v>3409</v>
      </c>
    </row>
    <row r="37" spans="1:17" s="344" customFormat="1" ht="38.25" hidden="1">
      <c r="A37" s="264">
        <f t="shared" si="1"/>
        <v>36</v>
      </c>
      <c r="B37" s="264"/>
      <c r="D37" s="264">
        <v>1</v>
      </c>
      <c r="E37" s="264"/>
      <c r="F37" s="264" t="s">
        <v>249</v>
      </c>
      <c r="G37" s="264" t="s">
        <v>250</v>
      </c>
      <c r="H37" s="274">
        <v>3</v>
      </c>
      <c r="I37" s="264"/>
      <c r="J37" s="264">
        <v>2</v>
      </c>
      <c r="K37" s="264"/>
      <c r="L37" s="264" t="s">
        <v>45</v>
      </c>
      <c r="M37" s="352"/>
      <c r="N37" s="269" t="s">
        <v>251</v>
      </c>
      <c r="O37" s="273" t="s">
        <v>155</v>
      </c>
      <c r="P37" s="273"/>
      <c r="Q37" s="269" t="s">
        <v>3409</v>
      </c>
    </row>
    <row r="38" spans="1:17" ht="25.5" hidden="1">
      <c r="A38" s="70">
        <f t="shared" si="1"/>
        <v>37</v>
      </c>
      <c r="B38" s="70"/>
      <c r="C38" s="70"/>
      <c r="D38" s="70">
        <v>1</v>
      </c>
      <c r="E38" s="70"/>
      <c r="F38" s="70" t="s">
        <v>483</v>
      </c>
      <c r="G38" s="70" t="s">
        <v>484</v>
      </c>
      <c r="H38" s="74">
        <v>4</v>
      </c>
      <c r="I38" s="70">
        <v>0</v>
      </c>
      <c r="J38" s="70">
        <v>2</v>
      </c>
      <c r="K38" s="70">
        <v>30</v>
      </c>
      <c r="L38" s="70" t="s">
        <v>45</v>
      </c>
      <c r="M38" s="70" t="s">
        <v>485</v>
      </c>
      <c r="N38" s="73" t="s">
        <v>502</v>
      </c>
      <c r="O38" s="73" t="s">
        <v>503</v>
      </c>
      <c r="P38" s="73"/>
      <c r="Q38" s="13"/>
    </row>
    <row r="39" spans="1:17" ht="38.25" hidden="1">
      <c r="A39" s="70">
        <f t="shared" si="1"/>
        <v>38</v>
      </c>
      <c r="B39" s="70"/>
      <c r="C39" s="70"/>
      <c r="D39" s="70">
        <v>1</v>
      </c>
      <c r="E39" s="70"/>
      <c r="F39" s="70" t="s">
        <v>1128</v>
      </c>
      <c r="G39" s="70" t="s">
        <v>1129</v>
      </c>
      <c r="H39" s="80">
        <v>4</v>
      </c>
      <c r="I39" s="76">
        <v>4</v>
      </c>
      <c r="J39" s="75">
        <v>2</v>
      </c>
      <c r="K39" s="75"/>
      <c r="L39" s="75" t="s">
        <v>45</v>
      </c>
      <c r="M39" s="70" t="s">
        <v>63</v>
      </c>
      <c r="N39" s="73" t="s">
        <v>1156</v>
      </c>
      <c r="O39" s="73" t="s">
        <v>1157</v>
      </c>
      <c r="P39" s="73"/>
      <c r="Q39" s="73" t="s">
        <v>3270</v>
      </c>
    </row>
    <row r="40" spans="1:17" hidden="1">
      <c r="A40" s="70">
        <f t="shared" si="1"/>
        <v>39</v>
      </c>
      <c r="B40" s="70"/>
      <c r="C40" s="70"/>
      <c r="D40" s="70">
        <v>1</v>
      </c>
      <c r="E40" s="70"/>
      <c r="F40" s="70" t="s">
        <v>1474</v>
      </c>
      <c r="G40" s="70"/>
      <c r="H40" s="74">
        <v>4</v>
      </c>
      <c r="I40" s="70"/>
      <c r="J40" s="70">
        <v>2</v>
      </c>
      <c r="K40" s="70">
        <v>36</v>
      </c>
      <c r="L40" s="70" t="s">
        <v>1026</v>
      </c>
      <c r="M40" s="70"/>
      <c r="N40" s="73" t="s">
        <v>1479</v>
      </c>
      <c r="O40" s="73" t="s">
        <v>1480</v>
      </c>
      <c r="P40" s="73"/>
      <c r="Q40" s="13"/>
    </row>
    <row r="41" spans="1:17" ht="38.25" hidden="1">
      <c r="A41" s="70">
        <f t="shared" si="1"/>
        <v>40</v>
      </c>
      <c r="B41" s="70"/>
      <c r="C41" s="70"/>
      <c r="D41" s="70">
        <v>1</v>
      </c>
      <c r="E41" s="70"/>
      <c r="F41" s="70" t="s">
        <v>1582</v>
      </c>
      <c r="G41" s="70" t="s">
        <v>149</v>
      </c>
      <c r="H41" s="74">
        <v>4</v>
      </c>
      <c r="I41" s="85" t="s">
        <v>1611</v>
      </c>
      <c r="J41" s="86">
        <v>2</v>
      </c>
      <c r="K41" s="87" t="s">
        <v>1612</v>
      </c>
      <c r="L41" s="70" t="s">
        <v>45</v>
      </c>
      <c r="M41" s="70"/>
      <c r="N41" s="73" t="s">
        <v>1613</v>
      </c>
      <c r="O41" s="73" t="s">
        <v>1614</v>
      </c>
      <c r="P41" s="73"/>
      <c r="Q41" s="13"/>
    </row>
    <row r="42" spans="1:17" ht="60.75" customHeight="1">
      <c r="A42" s="70">
        <f t="shared" si="1"/>
        <v>41</v>
      </c>
      <c r="B42" s="70"/>
      <c r="C42" s="70"/>
      <c r="D42" s="70">
        <v>1</v>
      </c>
      <c r="E42" s="70"/>
      <c r="F42" s="70" t="s">
        <v>1895</v>
      </c>
      <c r="G42" s="77" t="s">
        <v>66</v>
      </c>
      <c r="H42" s="74">
        <v>0</v>
      </c>
      <c r="I42" s="81">
        <v>0</v>
      </c>
      <c r="J42" s="70">
        <v>2</v>
      </c>
      <c r="K42" s="70">
        <v>0</v>
      </c>
      <c r="L42" s="70" t="s">
        <v>45</v>
      </c>
      <c r="M42" s="77" t="s">
        <v>63</v>
      </c>
      <c r="N42" s="78" t="s">
        <v>1901</v>
      </c>
      <c r="O42" s="78" t="s">
        <v>1902</v>
      </c>
      <c r="P42" s="73" t="s">
        <v>3093</v>
      </c>
      <c r="Q42" s="73"/>
    </row>
    <row r="43" spans="1:17" ht="63.75">
      <c r="A43" s="70">
        <f t="shared" si="1"/>
        <v>42</v>
      </c>
      <c r="B43" s="70"/>
      <c r="C43" s="70"/>
      <c r="D43" s="70">
        <v>1</v>
      </c>
      <c r="E43" s="70"/>
      <c r="F43" s="70" t="s">
        <v>1895</v>
      </c>
      <c r="G43" s="77" t="s">
        <v>66</v>
      </c>
      <c r="H43" s="74">
        <v>4</v>
      </c>
      <c r="I43" s="81">
        <v>4</v>
      </c>
      <c r="J43" s="70">
        <v>2</v>
      </c>
      <c r="K43" s="70">
        <v>30</v>
      </c>
      <c r="L43" s="70" t="s">
        <v>45</v>
      </c>
      <c r="M43" s="77" t="s">
        <v>63</v>
      </c>
      <c r="N43" s="78" t="s">
        <v>1940</v>
      </c>
      <c r="O43" s="78" t="s">
        <v>1941</v>
      </c>
      <c r="P43" s="73" t="s">
        <v>3093</v>
      </c>
      <c r="Q43" s="13"/>
    </row>
    <row r="44" spans="1:17" ht="25.5" hidden="1">
      <c r="A44" s="70">
        <f t="shared" si="1"/>
        <v>43</v>
      </c>
      <c r="B44" s="70"/>
      <c r="C44" s="70"/>
      <c r="D44" s="70">
        <v>1</v>
      </c>
      <c r="E44" s="70"/>
      <c r="F44" s="70" t="s">
        <v>2371</v>
      </c>
      <c r="G44" s="70"/>
      <c r="H44" s="74">
        <v>3</v>
      </c>
      <c r="I44" s="70"/>
      <c r="J44" s="70">
        <v>2</v>
      </c>
      <c r="K44" s="70"/>
      <c r="L44" s="70" t="s">
        <v>45</v>
      </c>
      <c r="M44" s="70"/>
      <c r="N44" s="73" t="s">
        <v>2374</v>
      </c>
      <c r="O44" s="73" t="s">
        <v>2375</v>
      </c>
      <c r="P44" s="73"/>
      <c r="Q44" s="73" t="s">
        <v>2856</v>
      </c>
    </row>
    <row r="45" spans="1:17" s="344" customFormat="1" ht="38.25" hidden="1">
      <c r="A45" s="264">
        <f t="shared" si="1"/>
        <v>44</v>
      </c>
      <c r="B45" s="264"/>
      <c r="D45" s="264">
        <v>1</v>
      </c>
      <c r="E45" s="264"/>
      <c r="F45" s="264" t="s">
        <v>2388</v>
      </c>
      <c r="G45" s="264" t="s">
        <v>485</v>
      </c>
      <c r="H45" s="274">
        <v>3</v>
      </c>
      <c r="I45" s="269"/>
      <c r="J45" s="264">
        <v>2</v>
      </c>
      <c r="K45" s="264"/>
      <c r="L45" s="264" t="s">
        <v>45</v>
      </c>
      <c r="M45" s="264"/>
      <c r="N45" s="269" t="s">
        <v>2389</v>
      </c>
      <c r="O45" s="269" t="s">
        <v>2390</v>
      </c>
      <c r="P45" s="269"/>
      <c r="Q45" s="269" t="s">
        <v>3409</v>
      </c>
    </row>
    <row r="46" spans="1:17" ht="25.5" hidden="1">
      <c r="A46" s="70">
        <f t="shared" si="1"/>
        <v>45</v>
      </c>
      <c r="B46" s="70"/>
      <c r="C46" s="70"/>
      <c r="D46" s="70">
        <v>1</v>
      </c>
      <c r="E46" s="70"/>
      <c r="F46" s="70" t="s">
        <v>71</v>
      </c>
      <c r="G46" s="70"/>
      <c r="H46" s="74">
        <v>4</v>
      </c>
      <c r="I46" s="70"/>
      <c r="J46" s="70">
        <v>3</v>
      </c>
      <c r="K46" s="70">
        <v>13</v>
      </c>
      <c r="L46" s="70" t="s">
        <v>45</v>
      </c>
      <c r="M46" s="70"/>
      <c r="N46" s="73" t="s">
        <v>80</v>
      </c>
      <c r="O46" s="73" t="s">
        <v>81</v>
      </c>
      <c r="P46" s="73"/>
      <c r="Q46" s="13"/>
    </row>
    <row r="47" spans="1:17" ht="25.5" hidden="1">
      <c r="A47" s="70">
        <f t="shared" si="1"/>
        <v>46</v>
      </c>
      <c r="B47" s="70"/>
      <c r="C47" s="70"/>
      <c r="D47" s="70">
        <v>1</v>
      </c>
      <c r="E47" s="70"/>
      <c r="F47" s="70" t="s">
        <v>71</v>
      </c>
      <c r="G47" s="70"/>
      <c r="H47" s="74">
        <v>4</v>
      </c>
      <c r="I47" s="70"/>
      <c r="J47" s="70">
        <v>3</v>
      </c>
      <c r="K47" s="70">
        <v>19</v>
      </c>
      <c r="L47" s="70" t="s">
        <v>45</v>
      </c>
      <c r="M47" s="70"/>
      <c r="N47" s="73" t="s">
        <v>82</v>
      </c>
      <c r="O47" s="73" t="s">
        <v>83</v>
      </c>
      <c r="P47" s="73"/>
      <c r="Q47" s="73" t="s">
        <v>2857</v>
      </c>
    </row>
    <row r="48" spans="1:17" ht="25.5" hidden="1">
      <c r="A48" s="70">
        <f t="shared" si="1"/>
        <v>47</v>
      </c>
      <c r="B48" s="70"/>
      <c r="C48" s="70"/>
      <c r="D48" s="70">
        <v>1</v>
      </c>
      <c r="E48" s="70"/>
      <c r="F48" s="70" t="s">
        <v>71</v>
      </c>
      <c r="G48" s="70"/>
      <c r="H48" s="74">
        <v>4</v>
      </c>
      <c r="I48" s="70"/>
      <c r="J48" s="70">
        <v>3</v>
      </c>
      <c r="K48" s="70">
        <v>45</v>
      </c>
      <c r="L48" s="70" t="s">
        <v>45</v>
      </c>
      <c r="M48" s="70"/>
      <c r="N48" s="73" t="s">
        <v>84</v>
      </c>
      <c r="O48" s="73" t="s">
        <v>85</v>
      </c>
      <c r="P48" s="73"/>
      <c r="Q48" s="13"/>
    </row>
    <row r="49" spans="1:17">
      <c r="A49" s="70">
        <f t="shared" si="1"/>
        <v>48</v>
      </c>
      <c r="B49" s="70"/>
      <c r="C49" s="70"/>
      <c r="D49" s="70">
        <v>1</v>
      </c>
      <c r="E49" s="70"/>
      <c r="F49" s="70" t="s">
        <v>1895</v>
      </c>
      <c r="G49" s="77" t="s">
        <v>66</v>
      </c>
      <c r="H49" s="74">
        <v>4</v>
      </c>
      <c r="I49" s="81">
        <v>4</v>
      </c>
      <c r="J49" s="70">
        <v>3</v>
      </c>
      <c r="K49" s="70">
        <v>26</v>
      </c>
      <c r="L49" s="70" t="s">
        <v>45</v>
      </c>
      <c r="M49" s="77" t="s">
        <v>63</v>
      </c>
      <c r="N49" s="78" t="s">
        <v>1942</v>
      </c>
      <c r="O49" s="78" t="s">
        <v>1943</v>
      </c>
      <c r="P49" s="73" t="s">
        <v>3093</v>
      </c>
      <c r="Q49" s="13"/>
    </row>
    <row r="50" spans="1:17" ht="25.5">
      <c r="A50" s="70">
        <f t="shared" si="1"/>
        <v>49</v>
      </c>
      <c r="B50" s="70"/>
      <c r="C50" s="70"/>
      <c r="D50" s="70">
        <v>1</v>
      </c>
      <c r="E50" s="70"/>
      <c r="F50" s="70" t="s">
        <v>1895</v>
      </c>
      <c r="G50" s="77" t="s">
        <v>66</v>
      </c>
      <c r="H50" s="74">
        <v>4</v>
      </c>
      <c r="I50" s="81">
        <v>4</v>
      </c>
      <c r="J50" s="70">
        <v>3</v>
      </c>
      <c r="K50" s="70">
        <v>54</v>
      </c>
      <c r="L50" s="70" t="s">
        <v>45</v>
      </c>
      <c r="M50" s="77" t="s">
        <v>63</v>
      </c>
      <c r="N50" s="78" t="s">
        <v>1944</v>
      </c>
      <c r="O50" s="78" t="s">
        <v>1945</v>
      </c>
      <c r="P50" s="73" t="s">
        <v>3093</v>
      </c>
      <c r="Q50" s="13"/>
    </row>
    <row r="51" spans="1:17" ht="38.25" hidden="1">
      <c r="A51" s="70">
        <f t="shared" si="1"/>
        <v>50</v>
      </c>
      <c r="B51" s="70"/>
      <c r="C51" s="70"/>
      <c r="D51" s="70">
        <v>1</v>
      </c>
      <c r="E51" s="70"/>
      <c r="F51" s="70" t="s">
        <v>71</v>
      </c>
      <c r="G51" s="70"/>
      <c r="H51" s="74">
        <v>5</v>
      </c>
      <c r="I51" s="70">
        <v>1</v>
      </c>
      <c r="J51" s="70">
        <v>4</v>
      </c>
      <c r="K51" s="70">
        <v>23</v>
      </c>
      <c r="L51" s="70" t="s">
        <v>45</v>
      </c>
      <c r="M51" s="70"/>
      <c r="N51" s="73" t="s">
        <v>72</v>
      </c>
      <c r="O51" s="73" t="s">
        <v>73</v>
      </c>
      <c r="P51" s="73"/>
      <c r="Q51" s="13"/>
    </row>
    <row r="52" spans="1:17" hidden="1">
      <c r="A52" s="70">
        <f t="shared" si="1"/>
        <v>51</v>
      </c>
      <c r="B52" s="70"/>
      <c r="C52" s="70"/>
      <c r="D52" s="70">
        <v>1</v>
      </c>
      <c r="E52" s="70"/>
      <c r="F52" s="70" t="s">
        <v>71</v>
      </c>
      <c r="G52" s="70"/>
      <c r="H52" s="74">
        <v>5</v>
      </c>
      <c r="I52" s="70">
        <v>1</v>
      </c>
      <c r="J52" s="70">
        <v>4</v>
      </c>
      <c r="K52" s="70">
        <v>11</v>
      </c>
      <c r="L52" s="70" t="s">
        <v>45</v>
      </c>
      <c r="M52" s="70"/>
      <c r="N52" s="73" t="s">
        <v>86</v>
      </c>
      <c r="O52" s="73" t="s">
        <v>87</v>
      </c>
      <c r="P52" s="73"/>
      <c r="Q52" s="13"/>
    </row>
    <row r="53" spans="1:17" hidden="1">
      <c r="A53" s="70">
        <f t="shared" si="1"/>
        <v>52</v>
      </c>
      <c r="B53" s="70"/>
      <c r="C53" s="70"/>
      <c r="D53" s="70">
        <v>1</v>
      </c>
      <c r="E53" s="70"/>
      <c r="F53" s="70" t="s">
        <v>185</v>
      </c>
      <c r="G53" s="70"/>
      <c r="H53" s="88">
        <v>5</v>
      </c>
      <c r="I53" s="70">
        <v>5.0999999999999996</v>
      </c>
      <c r="J53" s="70">
        <v>4</v>
      </c>
      <c r="K53" s="70">
        <v>11</v>
      </c>
      <c r="L53" s="70" t="s">
        <v>45</v>
      </c>
      <c r="M53" s="70"/>
      <c r="N53" s="73" t="s">
        <v>194</v>
      </c>
      <c r="O53" s="73" t="s">
        <v>195</v>
      </c>
      <c r="P53" s="73"/>
      <c r="Q53" s="13"/>
    </row>
    <row r="54" spans="1:17" ht="25.5" hidden="1">
      <c r="A54" s="70">
        <f t="shared" si="1"/>
        <v>53</v>
      </c>
      <c r="B54" s="70"/>
      <c r="C54" s="70"/>
      <c r="D54" s="70">
        <v>1</v>
      </c>
      <c r="E54" s="70"/>
      <c r="F54" s="70" t="s">
        <v>273</v>
      </c>
      <c r="G54" s="70"/>
      <c r="H54" s="74">
        <v>5</v>
      </c>
      <c r="I54" s="70">
        <v>5.0999999999999996</v>
      </c>
      <c r="J54" s="70">
        <v>4</v>
      </c>
      <c r="K54" s="70">
        <v>11</v>
      </c>
      <c r="L54" s="70" t="s">
        <v>45</v>
      </c>
      <c r="M54" s="70"/>
      <c r="N54" s="73" t="s">
        <v>278</v>
      </c>
      <c r="O54" s="73" t="s">
        <v>279</v>
      </c>
      <c r="P54" s="73"/>
      <c r="Q54" s="13"/>
    </row>
    <row r="55" spans="1:17" ht="51" hidden="1">
      <c r="A55" s="70">
        <f t="shared" si="1"/>
        <v>54</v>
      </c>
      <c r="B55" s="70"/>
      <c r="C55" s="70"/>
      <c r="D55" s="70">
        <v>1</v>
      </c>
      <c r="E55" s="70"/>
      <c r="F55" s="70" t="s">
        <v>273</v>
      </c>
      <c r="G55" s="70"/>
      <c r="H55" s="74">
        <v>5</v>
      </c>
      <c r="I55" s="70">
        <v>5.0999999999999996</v>
      </c>
      <c r="J55" s="70">
        <v>4</v>
      </c>
      <c r="K55" s="70" t="s">
        <v>280</v>
      </c>
      <c r="L55" s="70" t="s">
        <v>45</v>
      </c>
      <c r="M55" s="70"/>
      <c r="N55" s="73" t="s">
        <v>281</v>
      </c>
      <c r="O55" s="73" t="s">
        <v>282</v>
      </c>
      <c r="P55" s="73"/>
      <c r="Q55" s="13"/>
    </row>
    <row r="56" spans="1:17" ht="25.5" hidden="1">
      <c r="A56" s="70">
        <f t="shared" si="1"/>
        <v>55</v>
      </c>
      <c r="B56" s="70"/>
      <c r="C56" s="70"/>
      <c r="D56" s="70">
        <v>1</v>
      </c>
      <c r="E56" s="70"/>
      <c r="F56" s="70" t="s">
        <v>273</v>
      </c>
      <c r="G56" s="70"/>
      <c r="H56" s="74">
        <v>5</v>
      </c>
      <c r="I56" s="70">
        <v>5.0999999999999996</v>
      </c>
      <c r="J56" s="70">
        <v>4</v>
      </c>
      <c r="K56" s="70">
        <v>23</v>
      </c>
      <c r="L56" s="70" t="s">
        <v>45</v>
      </c>
      <c r="M56" s="70"/>
      <c r="N56" s="73" t="s">
        <v>283</v>
      </c>
      <c r="O56" s="73" t="s">
        <v>284</v>
      </c>
      <c r="P56" s="73"/>
      <c r="Q56" s="13"/>
    </row>
    <row r="57" spans="1:17" ht="89.25" hidden="1">
      <c r="A57" s="70">
        <f t="shared" si="1"/>
        <v>56</v>
      </c>
      <c r="B57" s="70"/>
      <c r="C57" s="70"/>
      <c r="D57" s="70">
        <v>1</v>
      </c>
      <c r="E57" s="70"/>
      <c r="F57" s="70" t="s">
        <v>273</v>
      </c>
      <c r="G57" s="70"/>
      <c r="H57" s="74"/>
      <c r="I57" s="70">
        <v>5.2</v>
      </c>
      <c r="J57" s="70">
        <v>4</v>
      </c>
      <c r="K57" s="70" t="s">
        <v>285</v>
      </c>
      <c r="L57" s="70" t="s">
        <v>45</v>
      </c>
      <c r="M57" s="70"/>
      <c r="N57" s="73" t="s">
        <v>286</v>
      </c>
      <c r="O57" s="73" t="s">
        <v>287</v>
      </c>
      <c r="P57" s="73"/>
      <c r="Q57" s="13"/>
    </row>
    <row r="58" spans="1:17" ht="38.25" hidden="1">
      <c r="A58" s="70">
        <f t="shared" si="1"/>
        <v>57</v>
      </c>
      <c r="B58" s="70"/>
      <c r="C58" s="70"/>
      <c r="D58" s="70">
        <v>1</v>
      </c>
      <c r="E58" s="70"/>
      <c r="F58" s="70" t="s">
        <v>273</v>
      </c>
      <c r="G58" s="70"/>
      <c r="H58" s="74">
        <v>5</v>
      </c>
      <c r="I58" s="70"/>
      <c r="J58" s="70">
        <v>4</v>
      </c>
      <c r="K58" s="70"/>
      <c r="L58" s="70" t="s">
        <v>45</v>
      </c>
      <c r="M58" s="70"/>
      <c r="N58" s="73" t="s">
        <v>288</v>
      </c>
      <c r="O58" s="73" t="s">
        <v>3178</v>
      </c>
      <c r="P58" s="73"/>
      <c r="Q58" s="13"/>
    </row>
    <row r="59" spans="1:17" ht="63.75" hidden="1">
      <c r="A59" s="70">
        <f t="shared" si="1"/>
        <v>58</v>
      </c>
      <c r="B59" s="70"/>
      <c r="C59" s="70"/>
      <c r="D59" s="70">
        <v>1</v>
      </c>
      <c r="E59" s="70"/>
      <c r="F59" s="70" t="s">
        <v>273</v>
      </c>
      <c r="G59" s="70"/>
      <c r="H59" s="74">
        <v>5</v>
      </c>
      <c r="I59" s="70">
        <v>5.3</v>
      </c>
      <c r="J59" s="70">
        <v>4</v>
      </c>
      <c r="K59" s="70">
        <v>50</v>
      </c>
      <c r="L59" s="70" t="s">
        <v>45</v>
      </c>
      <c r="M59" s="70"/>
      <c r="N59" s="73" t="s">
        <v>290</v>
      </c>
      <c r="O59" s="73" t="s">
        <v>291</v>
      </c>
      <c r="P59" s="73"/>
      <c r="Q59" s="13"/>
    </row>
    <row r="60" spans="1:17" ht="25.5" hidden="1">
      <c r="A60" s="70">
        <f t="shared" si="1"/>
        <v>59</v>
      </c>
      <c r="B60" s="70"/>
      <c r="C60" s="70"/>
      <c r="D60" s="70">
        <v>1</v>
      </c>
      <c r="E60" s="70"/>
      <c r="F60" s="70" t="s">
        <v>342</v>
      </c>
      <c r="G60" s="70" t="s">
        <v>343</v>
      </c>
      <c r="H60" s="74">
        <v>5</v>
      </c>
      <c r="I60" s="70">
        <v>5.3</v>
      </c>
      <c r="J60" s="70">
        <v>4</v>
      </c>
      <c r="K60" s="70">
        <v>47</v>
      </c>
      <c r="L60" s="70" t="s">
        <v>45</v>
      </c>
      <c r="M60" s="70"/>
      <c r="N60" s="73" t="s">
        <v>346</v>
      </c>
      <c r="O60" s="78" t="s">
        <v>347</v>
      </c>
      <c r="P60" s="78"/>
      <c r="Q60" s="13"/>
    </row>
    <row r="61" spans="1:17" ht="38.25" hidden="1">
      <c r="A61" s="70">
        <f t="shared" si="1"/>
        <v>60</v>
      </c>
      <c r="B61" s="70"/>
      <c r="C61" s="70"/>
      <c r="D61" s="70">
        <v>1</v>
      </c>
      <c r="E61" s="70"/>
      <c r="F61" s="70" t="s">
        <v>342</v>
      </c>
      <c r="G61" s="70" t="s">
        <v>343</v>
      </c>
      <c r="H61" s="74">
        <v>5</v>
      </c>
      <c r="I61" s="70">
        <v>5.3</v>
      </c>
      <c r="J61" s="70">
        <v>4</v>
      </c>
      <c r="K61" s="70">
        <v>48</v>
      </c>
      <c r="L61" s="70" t="s">
        <v>45</v>
      </c>
      <c r="M61" s="70"/>
      <c r="N61" s="73" t="s">
        <v>348</v>
      </c>
      <c r="O61" s="73" t="s">
        <v>349</v>
      </c>
      <c r="P61" s="73"/>
      <c r="Q61" s="73" t="s">
        <v>3271</v>
      </c>
    </row>
    <row r="62" spans="1:17" ht="76.5" hidden="1">
      <c r="A62" s="70">
        <f t="shared" si="1"/>
        <v>61</v>
      </c>
      <c r="B62" s="70"/>
      <c r="C62" s="70"/>
      <c r="D62" s="70">
        <v>1</v>
      </c>
      <c r="E62" s="70"/>
      <c r="F62" s="70" t="s">
        <v>1128</v>
      </c>
      <c r="G62" s="70" t="s">
        <v>1129</v>
      </c>
      <c r="H62" s="80">
        <v>5</v>
      </c>
      <c r="I62" s="76">
        <v>5.0999999999999996</v>
      </c>
      <c r="J62" s="75">
        <v>4</v>
      </c>
      <c r="K62" s="75">
        <v>11</v>
      </c>
      <c r="L62" s="75" t="s">
        <v>45</v>
      </c>
      <c r="M62" s="70" t="s">
        <v>63</v>
      </c>
      <c r="N62" s="73" t="s">
        <v>1158</v>
      </c>
      <c r="O62" s="73" t="s">
        <v>1159</v>
      </c>
      <c r="P62" s="73"/>
      <c r="Q62" s="13"/>
    </row>
    <row r="63" spans="1:17" ht="38.25" hidden="1">
      <c r="A63" s="70">
        <f t="shared" si="1"/>
        <v>62</v>
      </c>
      <c r="B63" s="70"/>
      <c r="C63" s="70"/>
      <c r="D63" s="70">
        <v>1</v>
      </c>
      <c r="E63" s="70"/>
      <c r="F63" s="70" t="s">
        <v>1128</v>
      </c>
      <c r="G63" s="70" t="s">
        <v>1129</v>
      </c>
      <c r="H63" s="80">
        <v>5</v>
      </c>
      <c r="I63" s="76">
        <v>5.0999999999999996</v>
      </c>
      <c r="J63" s="75">
        <v>4</v>
      </c>
      <c r="K63" s="75">
        <v>13</v>
      </c>
      <c r="L63" s="75" t="s">
        <v>45</v>
      </c>
      <c r="M63" s="70" t="s">
        <v>63</v>
      </c>
      <c r="N63" s="73" t="s">
        <v>1160</v>
      </c>
      <c r="O63" s="73" t="s">
        <v>1161</v>
      </c>
      <c r="P63" s="73"/>
      <c r="Q63" s="13"/>
    </row>
    <row r="64" spans="1:17" ht="63.75" hidden="1">
      <c r="A64" s="70">
        <f t="shared" si="1"/>
        <v>63</v>
      </c>
      <c r="B64" s="70"/>
      <c r="C64" s="70"/>
      <c r="D64" s="70">
        <v>1</v>
      </c>
      <c r="E64" s="70"/>
      <c r="F64" s="70" t="s">
        <v>1128</v>
      </c>
      <c r="G64" s="70" t="s">
        <v>1129</v>
      </c>
      <c r="H64" s="80">
        <v>5</v>
      </c>
      <c r="I64" s="89">
        <v>5.0999999999999996</v>
      </c>
      <c r="J64" s="80">
        <v>4</v>
      </c>
      <c r="K64" s="80">
        <v>21</v>
      </c>
      <c r="L64" s="80" t="s">
        <v>45</v>
      </c>
      <c r="M64" s="70" t="s">
        <v>63</v>
      </c>
      <c r="N64" s="73" t="s">
        <v>1162</v>
      </c>
      <c r="O64" s="73" t="s">
        <v>1163</v>
      </c>
      <c r="P64" s="73"/>
      <c r="Q64" s="73" t="s">
        <v>2858</v>
      </c>
    </row>
    <row r="65" spans="1:17" ht="76.5" hidden="1">
      <c r="A65" s="70">
        <f t="shared" si="1"/>
        <v>64</v>
      </c>
      <c r="B65" s="70"/>
      <c r="C65" s="70"/>
      <c r="D65" s="70">
        <v>1</v>
      </c>
      <c r="E65" s="70"/>
      <c r="F65" s="70" t="s">
        <v>1128</v>
      </c>
      <c r="G65" s="70" t="s">
        <v>1129</v>
      </c>
      <c r="H65" s="80">
        <v>5</v>
      </c>
      <c r="I65" s="76">
        <v>5.2</v>
      </c>
      <c r="J65" s="75">
        <v>4</v>
      </c>
      <c r="K65" s="75">
        <v>31</v>
      </c>
      <c r="L65" s="75" t="s">
        <v>45</v>
      </c>
      <c r="M65" s="70" t="s">
        <v>63</v>
      </c>
      <c r="N65" s="73" t="s">
        <v>1164</v>
      </c>
      <c r="O65" s="73" t="s">
        <v>1165</v>
      </c>
      <c r="P65" s="73"/>
      <c r="Q65" s="13"/>
    </row>
    <row r="66" spans="1:17" ht="89.25" hidden="1">
      <c r="A66" s="70">
        <f t="shared" si="1"/>
        <v>65</v>
      </c>
      <c r="B66" s="70"/>
      <c r="C66" s="70"/>
      <c r="D66" s="70">
        <v>1</v>
      </c>
      <c r="E66" s="70"/>
      <c r="F66" s="70" t="s">
        <v>1805</v>
      </c>
      <c r="G66" s="70"/>
      <c r="H66" s="74">
        <v>5.3</v>
      </c>
      <c r="I66" s="70"/>
      <c r="J66" s="70">
        <v>4</v>
      </c>
      <c r="K66" s="70"/>
      <c r="L66" s="70" t="s">
        <v>45</v>
      </c>
      <c r="M66" s="70"/>
      <c r="N66" s="73" t="s">
        <v>1813</v>
      </c>
      <c r="O66" s="73" t="s">
        <v>1814</v>
      </c>
      <c r="P66" s="73"/>
      <c r="Q66" s="73" t="s">
        <v>2859</v>
      </c>
    </row>
    <row r="67" spans="1:17" ht="25.5">
      <c r="A67" s="70">
        <f t="shared" si="1"/>
        <v>66</v>
      </c>
      <c r="B67" s="70"/>
      <c r="C67" s="70"/>
      <c r="D67" s="70">
        <v>1</v>
      </c>
      <c r="E67" s="70"/>
      <c r="F67" s="70" t="s">
        <v>1895</v>
      </c>
      <c r="G67" s="77" t="s">
        <v>66</v>
      </c>
      <c r="H67" s="74">
        <v>5</v>
      </c>
      <c r="I67" s="81">
        <v>5.0999999999999996</v>
      </c>
      <c r="J67" s="70">
        <v>4</v>
      </c>
      <c r="K67" s="70">
        <v>11</v>
      </c>
      <c r="L67" s="70" t="s">
        <v>45</v>
      </c>
      <c r="M67" s="77" t="s">
        <v>63</v>
      </c>
      <c r="N67" s="78" t="s">
        <v>1946</v>
      </c>
      <c r="O67" s="73" t="s">
        <v>1947</v>
      </c>
      <c r="P67" s="73" t="s">
        <v>3093</v>
      </c>
      <c r="Q67" s="13"/>
    </row>
    <row r="68" spans="1:17" ht="25.5">
      <c r="A68" s="70">
        <f t="shared" si="1"/>
        <v>67</v>
      </c>
      <c r="B68" s="70"/>
      <c r="C68" s="70"/>
      <c r="D68" s="70">
        <v>1</v>
      </c>
      <c r="E68" s="70"/>
      <c r="F68" s="70" t="s">
        <v>1895</v>
      </c>
      <c r="G68" s="77" t="s">
        <v>66</v>
      </c>
      <c r="H68" s="74">
        <v>5</v>
      </c>
      <c r="I68" s="81">
        <v>5.0999999999999996</v>
      </c>
      <c r="J68" s="70">
        <v>4</v>
      </c>
      <c r="K68" s="70">
        <v>11</v>
      </c>
      <c r="L68" s="70" t="s">
        <v>45</v>
      </c>
      <c r="M68" s="77" t="s">
        <v>63</v>
      </c>
      <c r="N68" s="78" t="s">
        <v>1948</v>
      </c>
      <c r="O68" s="78" t="s">
        <v>1949</v>
      </c>
      <c r="P68" s="73" t="s">
        <v>3093</v>
      </c>
      <c r="Q68" s="13"/>
    </row>
    <row r="69" spans="1:17" hidden="1">
      <c r="A69" s="70">
        <f t="shared" si="1"/>
        <v>68</v>
      </c>
      <c r="B69" s="70"/>
      <c r="C69" s="70"/>
      <c r="D69" s="70">
        <v>1</v>
      </c>
      <c r="E69" s="70"/>
      <c r="F69" s="70" t="s">
        <v>71</v>
      </c>
      <c r="G69" s="70"/>
      <c r="H69" s="74">
        <v>5</v>
      </c>
      <c r="I69" s="70">
        <v>3</v>
      </c>
      <c r="J69" s="70">
        <v>5</v>
      </c>
      <c r="K69" s="70">
        <v>24</v>
      </c>
      <c r="L69" s="70" t="s">
        <v>45</v>
      </c>
      <c r="M69" s="70"/>
      <c r="N69" s="73" t="s">
        <v>88</v>
      </c>
      <c r="O69" s="73" t="s">
        <v>89</v>
      </c>
      <c r="P69" s="73"/>
      <c r="Q69" s="13"/>
    </row>
    <row r="70" spans="1:17" ht="51" hidden="1">
      <c r="A70" s="70">
        <f t="shared" si="1"/>
        <v>69</v>
      </c>
      <c r="B70" s="70"/>
      <c r="C70" s="70"/>
      <c r="D70" s="70">
        <v>1</v>
      </c>
      <c r="E70" s="70"/>
      <c r="F70" s="70" t="s">
        <v>147</v>
      </c>
      <c r="G70" s="77" t="s">
        <v>148</v>
      </c>
      <c r="H70" s="74">
        <v>5</v>
      </c>
      <c r="I70" s="72">
        <v>5.3</v>
      </c>
      <c r="J70" s="70">
        <v>5</v>
      </c>
      <c r="K70" s="70">
        <v>1</v>
      </c>
      <c r="L70" s="70" t="s">
        <v>130</v>
      </c>
      <c r="M70" s="77" t="s">
        <v>149</v>
      </c>
      <c r="N70" s="78" t="s">
        <v>156</v>
      </c>
      <c r="O70" s="78" t="s">
        <v>157</v>
      </c>
      <c r="P70" s="78"/>
      <c r="Q70" s="73" t="s">
        <v>2860</v>
      </c>
    </row>
    <row r="71" spans="1:17" ht="153" hidden="1">
      <c r="A71" s="70">
        <f t="shared" si="1"/>
        <v>70</v>
      </c>
      <c r="B71" s="70"/>
      <c r="C71" s="70"/>
      <c r="D71" s="70">
        <v>1</v>
      </c>
      <c r="E71" s="70"/>
      <c r="F71" s="70" t="s">
        <v>273</v>
      </c>
      <c r="G71" s="70"/>
      <c r="H71" s="74">
        <v>5</v>
      </c>
      <c r="I71" s="78">
        <v>5.3</v>
      </c>
      <c r="J71" s="70">
        <v>5</v>
      </c>
      <c r="K71" s="70">
        <v>49</v>
      </c>
      <c r="L71" s="70" t="s">
        <v>45</v>
      </c>
      <c r="M71" s="70"/>
      <c r="N71" s="73" t="s">
        <v>292</v>
      </c>
      <c r="O71" s="73" t="s">
        <v>293</v>
      </c>
      <c r="P71" s="73"/>
      <c r="Q71" s="13"/>
    </row>
    <row r="72" spans="1:17" hidden="1">
      <c r="A72" s="70">
        <f t="shared" si="1"/>
        <v>71</v>
      </c>
      <c r="B72" s="70"/>
      <c r="C72" s="70"/>
      <c r="D72" s="70">
        <v>1</v>
      </c>
      <c r="E72" s="70"/>
      <c r="F72" s="70" t="s">
        <v>483</v>
      </c>
      <c r="G72" s="70" t="s">
        <v>484</v>
      </c>
      <c r="H72" s="74">
        <v>5</v>
      </c>
      <c r="I72" s="70">
        <v>5.3</v>
      </c>
      <c r="J72" s="70">
        <v>5</v>
      </c>
      <c r="K72" s="70">
        <v>24</v>
      </c>
      <c r="L72" s="70" t="s">
        <v>45</v>
      </c>
      <c r="M72" s="70" t="s">
        <v>485</v>
      </c>
      <c r="N72" s="73" t="s">
        <v>507</v>
      </c>
      <c r="O72" s="73" t="s">
        <v>508</v>
      </c>
      <c r="P72" s="73"/>
      <c r="Q72" s="13"/>
    </row>
    <row r="73" spans="1:17" ht="89.25" hidden="1">
      <c r="A73" s="70">
        <f t="shared" si="1"/>
        <v>72</v>
      </c>
      <c r="B73" s="70"/>
      <c r="C73" s="70"/>
      <c r="D73" s="70">
        <v>1</v>
      </c>
      <c r="E73" s="70"/>
      <c r="F73" s="70" t="s">
        <v>1128</v>
      </c>
      <c r="G73" s="70" t="s">
        <v>1129</v>
      </c>
      <c r="H73" s="80">
        <v>5</v>
      </c>
      <c r="I73" s="76">
        <v>5.3</v>
      </c>
      <c r="J73" s="75">
        <v>5</v>
      </c>
      <c r="K73" s="75">
        <v>19</v>
      </c>
      <c r="L73" s="75" t="s">
        <v>45</v>
      </c>
      <c r="M73" s="70" t="s">
        <v>63</v>
      </c>
      <c r="N73" s="73" t="s">
        <v>1172</v>
      </c>
      <c r="O73" s="73" t="s">
        <v>1173</v>
      </c>
      <c r="P73" s="73"/>
      <c r="Q73" s="13"/>
    </row>
    <row r="74" spans="1:17" hidden="1">
      <c r="A74" s="70">
        <f t="shared" ref="A74:A137" si="2">A73+1</f>
        <v>73</v>
      </c>
      <c r="B74" s="70"/>
      <c r="C74" s="70"/>
      <c r="D74" s="70">
        <v>1</v>
      </c>
      <c r="E74" s="70"/>
      <c r="F74" s="70" t="s">
        <v>1128</v>
      </c>
      <c r="G74" s="70" t="s">
        <v>1129</v>
      </c>
      <c r="H74" s="80">
        <v>5</v>
      </c>
      <c r="I74" s="76">
        <v>5.3</v>
      </c>
      <c r="J74" s="75">
        <v>5</v>
      </c>
      <c r="K74" s="75">
        <v>23</v>
      </c>
      <c r="L74" s="75" t="s">
        <v>45</v>
      </c>
      <c r="M74" s="70" t="s">
        <v>63</v>
      </c>
      <c r="N74" s="73" t="s">
        <v>1174</v>
      </c>
      <c r="O74" s="73" t="s">
        <v>1175</v>
      </c>
      <c r="P74" s="73"/>
      <c r="Q74" s="13"/>
    </row>
    <row r="75" spans="1:17" ht="51" hidden="1">
      <c r="A75" s="70">
        <f t="shared" si="2"/>
        <v>74</v>
      </c>
      <c r="B75" s="70"/>
      <c r="C75" s="70"/>
      <c r="D75" s="70">
        <v>1</v>
      </c>
      <c r="E75" s="70"/>
      <c r="F75" s="70" t="s">
        <v>1128</v>
      </c>
      <c r="G75" s="70" t="s">
        <v>1129</v>
      </c>
      <c r="H75" s="80">
        <v>5</v>
      </c>
      <c r="I75" s="76">
        <v>5.4</v>
      </c>
      <c r="J75" s="75">
        <v>5</v>
      </c>
      <c r="K75" s="75">
        <v>49</v>
      </c>
      <c r="L75" s="75" t="s">
        <v>45</v>
      </c>
      <c r="M75" s="70" t="s">
        <v>63</v>
      </c>
      <c r="N75" s="73" t="s">
        <v>1178</v>
      </c>
      <c r="O75" s="73" t="s">
        <v>1179</v>
      </c>
      <c r="P75" s="73"/>
      <c r="Q75" s="13"/>
    </row>
    <row r="76" spans="1:17" hidden="1">
      <c r="A76" s="70">
        <f t="shared" si="2"/>
        <v>75</v>
      </c>
      <c r="B76" s="70"/>
      <c r="C76" s="70"/>
      <c r="D76" s="70">
        <v>1</v>
      </c>
      <c r="E76" s="70"/>
      <c r="F76" s="70" t="s">
        <v>1128</v>
      </c>
      <c r="G76" s="70" t="s">
        <v>1129</v>
      </c>
      <c r="H76" s="80">
        <v>5</v>
      </c>
      <c r="I76" s="76">
        <v>5.4</v>
      </c>
      <c r="J76" s="75">
        <v>5</v>
      </c>
      <c r="K76" s="75">
        <v>53</v>
      </c>
      <c r="L76" s="75" t="s">
        <v>45</v>
      </c>
      <c r="M76" s="70" t="s">
        <v>63</v>
      </c>
      <c r="N76" s="73" t="s">
        <v>1180</v>
      </c>
      <c r="O76" s="73" t="s">
        <v>1181</v>
      </c>
      <c r="P76" s="73"/>
      <c r="Q76" s="13"/>
    </row>
    <row r="77" spans="1:17" hidden="1">
      <c r="A77" s="70">
        <f t="shared" si="2"/>
        <v>76</v>
      </c>
      <c r="B77" s="70"/>
      <c r="C77" s="70"/>
      <c r="D77" s="70">
        <v>1</v>
      </c>
      <c r="E77" s="70"/>
      <c r="F77" s="70" t="s">
        <v>1128</v>
      </c>
      <c r="G77" s="70" t="s">
        <v>1129</v>
      </c>
      <c r="H77" s="80">
        <v>5</v>
      </c>
      <c r="I77" s="76" t="s">
        <v>92</v>
      </c>
      <c r="J77" s="75">
        <v>5</v>
      </c>
      <c r="K77" s="75">
        <v>38</v>
      </c>
      <c r="L77" s="75" t="s">
        <v>45</v>
      </c>
      <c r="M77" s="70" t="s">
        <v>63</v>
      </c>
      <c r="N77" s="73" t="s">
        <v>1201</v>
      </c>
      <c r="O77" s="73" t="s">
        <v>1202</v>
      </c>
      <c r="P77" s="73"/>
      <c r="Q77" s="13"/>
    </row>
    <row r="78" spans="1:17" hidden="1">
      <c r="A78" s="70">
        <f t="shared" si="2"/>
        <v>77</v>
      </c>
      <c r="B78" s="70"/>
      <c r="C78" s="70"/>
      <c r="D78" s="70">
        <v>1</v>
      </c>
      <c r="E78" s="70"/>
      <c r="F78" s="70" t="s">
        <v>1805</v>
      </c>
      <c r="G78" s="70"/>
      <c r="H78" s="88" t="s">
        <v>92</v>
      </c>
      <c r="I78" s="70"/>
      <c r="J78" s="70">
        <v>5</v>
      </c>
      <c r="K78" s="70"/>
      <c r="L78" s="70" t="s">
        <v>45</v>
      </c>
      <c r="M78" s="70"/>
      <c r="N78" s="73" t="s">
        <v>1813</v>
      </c>
      <c r="O78" s="73" t="s">
        <v>1815</v>
      </c>
      <c r="P78" s="73"/>
      <c r="Q78" s="73" t="s">
        <v>2861</v>
      </c>
    </row>
    <row r="79" spans="1:17" ht="51">
      <c r="A79" s="70">
        <f t="shared" si="2"/>
        <v>78</v>
      </c>
      <c r="B79" s="70"/>
      <c r="C79" s="70"/>
      <c r="D79" s="70">
        <v>1</v>
      </c>
      <c r="E79" s="70"/>
      <c r="F79" s="70" t="s">
        <v>1895</v>
      </c>
      <c r="G79" s="77" t="s">
        <v>66</v>
      </c>
      <c r="H79" s="74">
        <v>5</v>
      </c>
      <c r="I79" s="91" t="s">
        <v>92</v>
      </c>
      <c r="J79" s="70">
        <v>5</v>
      </c>
      <c r="K79" s="70">
        <v>35</v>
      </c>
      <c r="L79" s="70" t="s">
        <v>45</v>
      </c>
      <c r="M79" s="77" t="s">
        <v>63</v>
      </c>
      <c r="N79" s="73" t="s">
        <v>1964</v>
      </c>
      <c r="O79" s="78" t="s">
        <v>1965</v>
      </c>
      <c r="P79" s="73" t="s">
        <v>3093</v>
      </c>
      <c r="Q79" s="73" t="s">
        <v>3981</v>
      </c>
    </row>
    <row r="80" spans="1:17">
      <c r="A80" s="70">
        <f t="shared" si="2"/>
        <v>79</v>
      </c>
      <c r="B80" s="70"/>
      <c r="C80" s="70"/>
      <c r="D80" s="70">
        <v>1</v>
      </c>
      <c r="E80" s="70"/>
      <c r="F80" s="70" t="s">
        <v>1895</v>
      </c>
      <c r="G80" s="77" t="s">
        <v>66</v>
      </c>
      <c r="H80" s="74">
        <v>5</v>
      </c>
      <c r="I80" s="81" t="s">
        <v>92</v>
      </c>
      <c r="J80" s="70">
        <v>5</v>
      </c>
      <c r="K80" s="70">
        <v>38</v>
      </c>
      <c r="L80" s="70" t="s">
        <v>45</v>
      </c>
      <c r="M80" s="77" t="s">
        <v>63</v>
      </c>
      <c r="N80" s="78" t="s">
        <v>1966</v>
      </c>
      <c r="O80" s="78" t="s">
        <v>1967</v>
      </c>
      <c r="P80" s="73" t="s">
        <v>3093</v>
      </c>
      <c r="Q80" s="13"/>
    </row>
    <row r="81" spans="1:17" ht="51">
      <c r="A81" s="70">
        <f t="shared" si="2"/>
        <v>80</v>
      </c>
      <c r="B81" s="70"/>
      <c r="C81" s="70"/>
      <c r="D81" s="70">
        <v>1</v>
      </c>
      <c r="E81" s="70"/>
      <c r="F81" s="70" t="s">
        <v>1895</v>
      </c>
      <c r="G81" s="77" t="s">
        <v>66</v>
      </c>
      <c r="H81" s="74">
        <v>5</v>
      </c>
      <c r="I81" s="81">
        <v>5.4</v>
      </c>
      <c r="J81" s="70">
        <v>5</v>
      </c>
      <c r="K81" s="70">
        <v>49</v>
      </c>
      <c r="L81" s="70" t="s">
        <v>45</v>
      </c>
      <c r="M81" s="77" t="s">
        <v>63</v>
      </c>
      <c r="N81" s="78" t="s">
        <v>1970</v>
      </c>
      <c r="O81" s="78" t="s">
        <v>1971</v>
      </c>
      <c r="P81" s="73" t="s">
        <v>3093</v>
      </c>
      <c r="Q81" s="13"/>
    </row>
    <row r="82" spans="1:17" ht="51">
      <c r="A82" s="70">
        <f t="shared" si="2"/>
        <v>81</v>
      </c>
      <c r="B82" s="70"/>
      <c r="C82" s="70"/>
      <c r="D82" s="70">
        <v>1</v>
      </c>
      <c r="E82" s="70"/>
      <c r="F82" s="70" t="s">
        <v>1895</v>
      </c>
      <c r="G82" s="77" t="s">
        <v>66</v>
      </c>
      <c r="H82" s="74">
        <v>5</v>
      </c>
      <c r="I82" s="81">
        <v>5.4</v>
      </c>
      <c r="J82" s="70">
        <v>5</v>
      </c>
      <c r="K82" s="70">
        <v>50</v>
      </c>
      <c r="L82" s="70" t="s">
        <v>45</v>
      </c>
      <c r="M82" s="77" t="s">
        <v>63</v>
      </c>
      <c r="N82" s="78" t="s">
        <v>1972</v>
      </c>
      <c r="O82" s="78" t="s">
        <v>1897</v>
      </c>
      <c r="P82" s="73" t="s">
        <v>3093</v>
      </c>
      <c r="Q82" s="13"/>
    </row>
    <row r="83" spans="1:17">
      <c r="A83" s="70">
        <f t="shared" si="2"/>
        <v>82</v>
      </c>
      <c r="B83" s="70"/>
      <c r="C83" s="70"/>
      <c r="D83" s="70">
        <v>1</v>
      </c>
      <c r="E83" s="70"/>
      <c r="F83" s="70" t="s">
        <v>1895</v>
      </c>
      <c r="G83" s="77" t="s">
        <v>66</v>
      </c>
      <c r="H83" s="74">
        <v>5</v>
      </c>
      <c r="I83" s="81">
        <v>5.4</v>
      </c>
      <c r="J83" s="70">
        <v>5</v>
      </c>
      <c r="K83" s="70">
        <v>51</v>
      </c>
      <c r="L83" s="70" t="s">
        <v>45</v>
      </c>
      <c r="M83" s="77" t="s">
        <v>63</v>
      </c>
      <c r="N83" s="78" t="s">
        <v>1973</v>
      </c>
      <c r="O83" s="78" t="s">
        <v>1974</v>
      </c>
      <c r="P83" s="73" t="s">
        <v>3093</v>
      </c>
      <c r="Q83" s="13"/>
    </row>
    <row r="84" spans="1:17" ht="25.5">
      <c r="A84" s="70">
        <f t="shared" si="2"/>
        <v>83</v>
      </c>
      <c r="B84" s="70"/>
      <c r="C84" s="70"/>
      <c r="D84" s="70">
        <v>1</v>
      </c>
      <c r="E84" s="70"/>
      <c r="F84" s="70" t="s">
        <v>1895</v>
      </c>
      <c r="G84" s="77" t="s">
        <v>66</v>
      </c>
      <c r="H84" s="74">
        <v>5</v>
      </c>
      <c r="I84" s="81">
        <v>5.4</v>
      </c>
      <c r="J84" s="70">
        <v>5</v>
      </c>
      <c r="K84" s="70">
        <v>52</v>
      </c>
      <c r="L84" s="70" t="s">
        <v>45</v>
      </c>
      <c r="M84" s="77" t="s">
        <v>63</v>
      </c>
      <c r="N84" s="78" t="s">
        <v>1975</v>
      </c>
      <c r="O84" s="78" t="s">
        <v>1976</v>
      </c>
      <c r="P84" s="73" t="s">
        <v>3093</v>
      </c>
      <c r="Q84" s="13"/>
    </row>
    <row r="85" spans="1:17" ht="25.5">
      <c r="A85" s="70">
        <f t="shared" si="2"/>
        <v>84</v>
      </c>
      <c r="B85" s="70"/>
      <c r="C85" s="70"/>
      <c r="D85" s="70">
        <v>1</v>
      </c>
      <c r="E85" s="70"/>
      <c r="F85" s="70" t="s">
        <v>1895</v>
      </c>
      <c r="G85" s="77" t="s">
        <v>66</v>
      </c>
      <c r="H85" s="74">
        <v>5</v>
      </c>
      <c r="I85" s="81">
        <v>5.4</v>
      </c>
      <c r="J85" s="70">
        <v>5</v>
      </c>
      <c r="K85" s="70">
        <v>54</v>
      </c>
      <c r="L85" s="70" t="s">
        <v>45</v>
      </c>
      <c r="M85" s="77" t="s">
        <v>63</v>
      </c>
      <c r="N85" s="78" t="s">
        <v>1977</v>
      </c>
      <c r="O85" s="78" t="s">
        <v>1978</v>
      </c>
      <c r="P85" s="73" t="s">
        <v>3093</v>
      </c>
      <c r="Q85" s="13"/>
    </row>
    <row r="86" spans="1:17" ht="38.25" hidden="1">
      <c r="A86" s="70">
        <f t="shared" si="2"/>
        <v>85</v>
      </c>
      <c r="B86" s="70"/>
      <c r="C86" s="70"/>
      <c r="D86" s="70">
        <v>1</v>
      </c>
      <c r="E86" s="70"/>
      <c r="F86" s="70" t="s">
        <v>1128</v>
      </c>
      <c r="G86" s="70" t="s">
        <v>1129</v>
      </c>
      <c r="H86" s="188">
        <v>5</v>
      </c>
      <c r="I86" s="189">
        <v>5.4</v>
      </c>
      <c r="J86" s="188">
        <v>5</v>
      </c>
      <c r="K86" s="188"/>
      <c r="L86" s="188" t="s">
        <v>45</v>
      </c>
      <c r="M86" s="70" t="s">
        <v>63</v>
      </c>
      <c r="N86" s="190" t="s">
        <v>1182</v>
      </c>
      <c r="O86" s="190" t="s">
        <v>1183</v>
      </c>
      <c r="P86" s="190"/>
      <c r="Q86" s="73" t="s">
        <v>3266</v>
      </c>
    </row>
    <row r="87" spans="1:17" hidden="1">
      <c r="A87" s="70">
        <f t="shared" si="2"/>
        <v>86</v>
      </c>
      <c r="B87" s="70"/>
      <c r="C87" s="70"/>
      <c r="D87" s="70">
        <v>1</v>
      </c>
      <c r="E87" s="70"/>
      <c r="F87" s="70" t="s">
        <v>71</v>
      </c>
      <c r="G87" s="70"/>
      <c r="H87" s="74">
        <v>5</v>
      </c>
      <c r="I87" s="78">
        <v>5</v>
      </c>
      <c r="J87" s="70">
        <v>6</v>
      </c>
      <c r="K87" s="70">
        <v>38</v>
      </c>
      <c r="L87" s="70" t="s">
        <v>45</v>
      </c>
      <c r="M87" s="70"/>
      <c r="N87" s="73" t="s">
        <v>90</v>
      </c>
      <c r="O87" s="73" t="s">
        <v>91</v>
      </c>
      <c r="P87" s="73"/>
      <c r="Q87" s="13"/>
    </row>
    <row r="88" spans="1:17" ht="51" hidden="1">
      <c r="A88" s="70">
        <f t="shared" si="2"/>
        <v>87</v>
      </c>
      <c r="B88" s="70"/>
      <c r="C88" s="70"/>
      <c r="D88" s="70">
        <v>1</v>
      </c>
      <c r="E88" s="70"/>
      <c r="F88" s="70" t="s">
        <v>273</v>
      </c>
      <c r="G88" s="70"/>
      <c r="H88" s="74">
        <v>5</v>
      </c>
      <c r="I88" s="70">
        <v>5.5</v>
      </c>
      <c r="J88" s="70">
        <v>6</v>
      </c>
      <c r="K88" s="70" t="s">
        <v>297</v>
      </c>
      <c r="L88" s="70" t="s">
        <v>45</v>
      </c>
      <c r="M88" s="70"/>
      <c r="N88" s="73" t="s">
        <v>298</v>
      </c>
      <c r="O88" s="78"/>
      <c r="P88" s="78"/>
      <c r="Q88" s="13"/>
    </row>
    <row r="89" spans="1:17" hidden="1">
      <c r="A89" s="70">
        <f t="shared" si="2"/>
        <v>88</v>
      </c>
      <c r="B89" s="70"/>
      <c r="C89" s="70"/>
      <c r="D89" s="70">
        <v>1</v>
      </c>
      <c r="E89" s="70"/>
      <c r="F89" s="70" t="s">
        <v>273</v>
      </c>
      <c r="G89" s="70"/>
      <c r="H89" s="74">
        <v>5</v>
      </c>
      <c r="I89" s="70">
        <v>5.5</v>
      </c>
      <c r="J89" s="70">
        <v>6</v>
      </c>
      <c r="K89" s="70">
        <v>42</v>
      </c>
      <c r="L89" s="70" t="s">
        <v>45</v>
      </c>
      <c r="M89" s="70"/>
      <c r="N89" s="73" t="s">
        <v>299</v>
      </c>
      <c r="O89" s="78"/>
      <c r="P89" s="78"/>
      <c r="Q89" s="13"/>
    </row>
    <row r="90" spans="1:17" hidden="1">
      <c r="A90" s="70">
        <f t="shared" si="2"/>
        <v>89</v>
      </c>
      <c r="B90" s="70"/>
      <c r="C90" s="70"/>
      <c r="D90" s="70">
        <v>1</v>
      </c>
      <c r="E90" s="70"/>
      <c r="F90" s="70" t="s">
        <v>483</v>
      </c>
      <c r="G90" s="70" t="s">
        <v>484</v>
      </c>
      <c r="H90" s="74">
        <v>5</v>
      </c>
      <c r="I90" s="70">
        <v>5.5</v>
      </c>
      <c r="J90" s="70">
        <v>6</v>
      </c>
      <c r="K90" s="70">
        <v>38</v>
      </c>
      <c r="L90" s="70" t="s">
        <v>45</v>
      </c>
      <c r="M90" s="70" t="s">
        <v>485</v>
      </c>
      <c r="N90" s="73" t="s">
        <v>511</v>
      </c>
      <c r="O90" s="73" t="s">
        <v>512</v>
      </c>
      <c r="P90" s="73"/>
      <c r="Q90" s="13"/>
    </row>
    <row r="91" spans="1:17" hidden="1">
      <c r="A91" s="70">
        <f t="shared" si="2"/>
        <v>90</v>
      </c>
      <c r="B91" s="70"/>
      <c r="C91" s="70"/>
      <c r="D91" s="70">
        <v>1</v>
      </c>
      <c r="E91" s="70"/>
      <c r="F91" s="70" t="s">
        <v>1128</v>
      </c>
      <c r="G91" s="70" t="s">
        <v>1129</v>
      </c>
      <c r="H91" s="80">
        <v>5</v>
      </c>
      <c r="I91" s="76">
        <v>5.5</v>
      </c>
      <c r="J91" s="75">
        <v>6</v>
      </c>
      <c r="K91" s="75">
        <v>38</v>
      </c>
      <c r="L91" s="75" t="s">
        <v>45</v>
      </c>
      <c r="M91" s="70" t="s">
        <v>63</v>
      </c>
      <c r="N91" s="73" t="s">
        <v>1184</v>
      </c>
      <c r="O91" s="73" t="s">
        <v>1185</v>
      </c>
      <c r="P91" s="73"/>
      <c r="Q91" s="13"/>
    </row>
    <row r="92" spans="1:17" hidden="1">
      <c r="A92" s="70">
        <f t="shared" si="2"/>
        <v>91</v>
      </c>
      <c r="B92" s="70"/>
      <c r="C92" s="70"/>
      <c r="D92" s="70">
        <v>1</v>
      </c>
      <c r="E92" s="70"/>
      <c r="F92" s="70" t="s">
        <v>1128</v>
      </c>
      <c r="G92" s="70" t="s">
        <v>1129</v>
      </c>
      <c r="H92" s="80">
        <v>5</v>
      </c>
      <c r="I92" s="76">
        <v>5.5</v>
      </c>
      <c r="J92" s="75">
        <v>6</v>
      </c>
      <c r="K92" s="75">
        <v>42</v>
      </c>
      <c r="L92" s="75" t="s">
        <v>45</v>
      </c>
      <c r="M92" s="70" t="s">
        <v>63</v>
      </c>
      <c r="N92" s="73" t="s">
        <v>1186</v>
      </c>
      <c r="O92" s="73" t="s">
        <v>1187</v>
      </c>
      <c r="P92" s="73"/>
      <c r="Q92" s="13"/>
    </row>
    <row r="93" spans="1:17" hidden="1">
      <c r="A93" s="70">
        <f t="shared" si="2"/>
        <v>92</v>
      </c>
      <c r="B93" s="70"/>
      <c r="C93" s="70"/>
      <c r="D93" s="70">
        <v>1</v>
      </c>
      <c r="E93" s="70"/>
      <c r="F93" s="70" t="s">
        <v>1582</v>
      </c>
      <c r="G93" s="70" t="s">
        <v>149</v>
      </c>
      <c r="H93" s="90" t="s">
        <v>1617</v>
      </c>
      <c r="I93" s="87" t="s">
        <v>1618</v>
      </c>
      <c r="J93" s="70">
        <v>6</v>
      </c>
      <c r="K93" s="70">
        <v>38</v>
      </c>
      <c r="L93" s="70" t="s">
        <v>45</v>
      </c>
      <c r="M93" s="70"/>
      <c r="N93" s="73" t="s">
        <v>1619</v>
      </c>
      <c r="O93" s="78"/>
      <c r="P93" s="78"/>
      <c r="Q93" s="13"/>
    </row>
    <row r="94" spans="1:17" hidden="1">
      <c r="A94" s="70">
        <f t="shared" si="2"/>
        <v>93</v>
      </c>
      <c r="B94" s="70"/>
      <c r="C94" s="70"/>
      <c r="D94" s="70">
        <v>1</v>
      </c>
      <c r="E94" s="70"/>
      <c r="F94" s="70" t="s">
        <v>1805</v>
      </c>
      <c r="G94" s="70"/>
      <c r="H94" s="74">
        <v>5.5</v>
      </c>
      <c r="I94" s="70"/>
      <c r="J94" s="70">
        <v>6</v>
      </c>
      <c r="K94" s="70"/>
      <c r="L94" s="70" t="s">
        <v>45</v>
      </c>
      <c r="M94" s="70"/>
      <c r="N94" s="73" t="s">
        <v>1813</v>
      </c>
      <c r="O94" s="73" t="s">
        <v>1815</v>
      </c>
      <c r="P94" s="73"/>
      <c r="Q94" s="73" t="s">
        <v>2861</v>
      </c>
    </row>
    <row r="95" spans="1:17" hidden="1">
      <c r="A95" s="70">
        <f t="shared" si="2"/>
        <v>94</v>
      </c>
      <c r="B95" s="70"/>
      <c r="C95" s="70"/>
      <c r="D95" s="70">
        <v>1</v>
      </c>
      <c r="E95" s="70"/>
      <c r="F95" s="70" t="s">
        <v>1805</v>
      </c>
      <c r="G95" s="70"/>
      <c r="H95" s="74">
        <v>5.5</v>
      </c>
      <c r="I95" s="70"/>
      <c r="J95" s="70">
        <v>6</v>
      </c>
      <c r="K95" s="70"/>
      <c r="L95" s="70" t="s">
        <v>45</v>
      </c>
      <c r="M95" s="70"/>
      <c r="N95" s="73" t="s">
        <v>1816</v>
      </c>
      <c r="O95" s="73" t="s">
        <v>1817</v>
      </c>
      <c r="P95" s="73"/>
      <c r="Q95" s="13"/>
    </row>
    <row r="96" spans="1:17" ht="25.5">
      <c r="A96" s="70">
        <f t="shared" si="2"/>
        <v>95</v>
      </c>
      <c r="B96" s="70"/>
      <c r="C96" s="70"/>
      <c r="D96" s="70">
        <v>1</v>
      </c>
      <c r="E96" s="70"/>
      <c r="F96" s="70" t="s">
        <v>1895</v>
      </c>
      <c r="G96" s="77" t="s">
        <v>66</v>
      </c>
      <c r="H96" s="74">
        <v>5</v>
      </c>
      <c r="I96" s="81">
        <v>5.4</v>
      </c>
      <c r="J96" s="70">
        <v>6</v>
      </c>
      <c r="K96" s="70">
        <v>27</v>
      </c>
      <c r="L96" s="70" t="s">
        <v>45</v>
      </c>
      <c r="M96" s="77" t="s">
        <v>63</v>
      </c>
      <c r="N96" s="78" t="s">
        <v>1981</v>
      </c>
      <c r="O96" s="78" t="s">
        <v>1982</v>
      </c>
      <c r="P96" s="73" t="s">
        <v>3093</v>
      </c>
      <c r="Q96" s="13"/>
    </row>
    <row r="97" spans="1:17" ht="38.25">
      <c r="A97" s="70">
        <f t="shared" si="2"/>
        <v>96</v>
      </c>
      <c r="B97" s="70"/>
      <c r="C97" s="70"/>
      <c r="D97" s="70">
        <v>1</v>
      </c>
      <c r="E97" s="70"/>
      <c r="F97" s="70" t="s">
        <v>1895</v>
      </c>
      <c r="G97" s="77" t="s">
        <v>66</v>
      </c>
      <c r="H97" s="74">
        <v>5</v>
      </c>
      <c r="I97" s="81">
        <v>5.4</v>
      </c>
      <c r="J97" s="70">
        <v>6</v>
      </c>
      <c r="K97" s="70">
        <v>27</v>
      </c>
      <c r="L97" s="70" t="s">
        <v>45</v>
      </c>
      <c r="M97" s="77" t="s">
        <v>63</v>
      </c>
      <c r="N97" s="78" t="s">
        <v>1983</v>
      </c>
      <c r="O97" s="78" t="s">
        <v>1897</v>
      </c>
      <c r="P97" s="73" t="s">
        <v>3093</v>
      </c>
      <c r="Q97" s="13"/>
    </row>
    <row r="98" spans="1:17" ht="51">
      <c r="A98" s="70">
        <f t="shared" si="2"/>
        <v>97</v>
      </c>
      <c r="B98" s="70"/>
      <c r="C98" s="70"/>
      <c r="D98" s="70">
        <v>1</v>
      </c>
      <c r="E98" s="70"/>
      <c r="F98" s="70" t="s">
        <v>1895</v>
      </c>
      <c r="G98" s="77" t="s">
        <v>66</v>
      </c>
      <c r="H98" s="74">
        <v>5</v>
      </c>
      <c r="I98" s="81">
        <v>5.4</v>
      </c>
      <c r="J98" s="70">
        <v>6</v>
      </c>
      <c r="K98" s="70">
        <v>29</v>
      </c>
      <c r="L98" s="70" t="s">
        <v>45</v>
      </c>
      <c r="M98" s="77" t="s">
        <v>63</v>
      </c>
      <c r="N98" s="78" t="s">
        <v>1984</v>
      </c>
      <c r="O98" s="78" t="s">
        <v>1985</v>
      </c>
      <c r="P98" s="73" t="s">
        <v>3093</v>
      </c>
      <c r="Q98" s="13"/>
    </row>
    <row r="99" spans="1:17" ht="76.5">
      <c r="A99" s="70">
        <f t="shared" si="2"/>
        <v>98</v>
      </c>
      <c r="B99" s="70"/>
      <c r="C99" s="70"/>
      <c r="D99" s="70">
        <v>1</v>
      </c>
      <c r="E99" s="70"/>
      <c r="F99" s="70" t="s">
        <v>1895</v>
      </c>
      <c r="G99" s="77" t="s">
        <v>66</v>
      </c>
      <c r="H99" s="74">
        <v>5</v>
      </c>
      <c r="I99" s="81">
        <v>5.5</v>
      </c>
      <c r="J99" s="70">
        <v>6</v>
      </c>
      <c r="K99" s="70">
        <v>36</v>
      </c>
      <c r="L99" s="70" t="s">
        <v>45</v>
      </c>
      <c r="M99" s="77" t="s">
        <v>63</v>
      </c>
      <c r="N99" s="78" t="s">
        <v>1986</v>
      </c>
      <c r="O99" s="78" t="s">
        <v>1987</v>
      </c>
      <c r="P99" s="73" t="s">
        <v>3093</v>
      </c>
      <c r="Q99" s="13"/>
    </row>
    <row r="100" spans="1:17">
      <c r="A100" s="70">
        <f t="shared" si="2"/>
        <v>99</v>
      </c>
      <c r="B100" s="70"/>
      <c r="C100" s="70"/>
      <c r="D100" s="70">
        <v>1</v>
      </c>
      <c r="E100" s="70"/>
      <c r="F100" s="70" t="s">
        <v>1895</v>
      </c>
      <c r="G100" s="77" t="s">
        <v>66</v>
      </c>
      <c r="H100" s="74">
        <v>5</v>
      </c>
      <c r="I100" s="81">
        <v>5.5</v>
      </c>
      <c r="J100" s="70">
        <v>6</v>
      </c>
      <c r="K100" s="70">
        <v>42</v>
      </c>
      <c r="L100" s="70" t="s">
        <v>45</v>
      </c>
      <c r="M100" s="77" t="s">
        <v>63</v>
      </c>
      <c r="N100" s="78" t="s">
        <v>1990</v>
      </c>
      <c r="O100" s="78" t="s">
        <v>1187</v>
      </c>
      <c r="P100" s="73" t="s">
        <v>3093</v>
      </c>
      <c r="Q100" s="13"/>
    </row>
    <row r="101" spans="1:17">
      <c r="A101" s="70">
        <f t="shared" si="2"/>
        <v>100</v>
      </c>
      <c r="B101" s="70"/>
      <c r="C101" s="70"/>
      <c r="D101" s="70">
        <v>1</v>
      </c>
      <c r="E101" s="70"/>
      <c r="F101" s="70" t="s">
        <v>1895</v>
      </c>
      <c r="G101" s="77" t="s">
        <v>66</v>
      </c>
      <c r="H101" s="74">
        <v>5</v>
      </c>
      <c r="I101" s="81">
        <v>5.5</v>
      </c>
      <c r="J101" s="70">
        <v>6</v>
      </c>
      <c r="K101" s="70">
        <v>43</v>
      </c>
      <c r="L101" s="70" t="s">
        <v>45</v>
      </c>
      <c r="M101" s="77" t="s">
        <v>63</v>
      </c>
      <c r="N101" s="78" t="s">
        <v>1991</v>
      </c>
      <c r="O101" s="78" t="s">
        <v>1992</v>
      </c>
      <c r="P101" s="73" t="s">
        <v>3093</v>
      </c>
      <c r="Q101" s="13"/>
    </row>
    <row r="102" spans="1:17" ht="63.75" hidden="1">
      <c r="A102" s="70">
        <f t="shared" si="2"/>
        <v>101</v>
      </c>
      <c r="B102" s="70"/>
      <c r="C102" s="70"/>
      <c r="D102" s="70">
        <v>1</v>
      </c>
      <c r="E102" s="70"/>
      <c r="F102" s="70" t="s">
        <v>273</v>
      </c>
      <c r="G102" s="70"/>
      <c r="H102" s="74">
        <v>5</v>
      </c>
      <c r="I102" s="70" t="s">
        <v>300</v>
      </c>
      <c r="J102" s="70">
        <v>7</v>
      </c>
      <c r="K102" s="70" t="s">
        <v>301</v>
      </c>
      <c r="L102" s="70" t="s">
        <v>45</v>
      </c>
      <c r="M102" s="70"/>
      <c r="N102" s="73" t="s">
        <v>302</v>
      </c>
      <c r="O102" s="78"/>
      <c r="P102" s="78"/>
      <c r="Q102" s="13"/>
    </row>
    <row r="103" spans="1:17" ht="25.5" hidden="1">
      <c r="A103" s="70">
        <f t="shared" si="2"/>
        <v>102</v>
      </c>
      <c r="B103" s="70"/>
      <c r="C103" s="70"/>
      <c r="D103" s="70">
        <v>1</v>
      </c>
      <c r="E103" s="70"/>
      <c r="F103" s="70" t="s">
        <v>1128</v>
      </c>
      <c r="G103" s="70" t="s">
        <v>1129</v>
      </c>
      <c r="H103" s="80">
        <v>5</v>
      </c>
      <c r="I103" s="76" t="s">
        <v>300</v>
      </c>
      <c r="J103" s="75">
        <v>7</v>
      </c>
      <c r="K103" s="75">
        <v>36</v>
      </c>
      <c r="L103" s="75" t="s">
        <v>45</v>
      </c>
      <c r="M103" s="70" t="s">
        <v>63</v>
      </c>
      <c r="N103" s="73" t="s">
        <v>1203</v>
      </c>
      <c r="O103" s="73" t="s">
        <v>1204</v>
      </c>
      <c r="P103" s="73"/>
      <c r="Q103" s="13"/>
    </row>
    <row r="104" spans="1:17">
      <c r="A104" s="70">
        <f t="shared" si="2"/>
        <v>103</v>
      </c>
      <c r="B104" s="70"/>
      <c r="C104" s="70"/>
      <c r="D104" s="70">
        <v>1</v>
      </c>
      <c r="E104" s="70"/>
      <c r="F104" s="70" t="s">
        <v>1895</v>
      </c>
      <c r="G104" s="77" t="s">
        <v>66</v>
      </c>
      <c r="H104" s="74">
        <v>5</v>
      </c>
      <c r="I104" s="81" t="s">
        <v>300</v>
      </c>
      <c r="J104" s="70">
        <v>7</v>
      </c>
      <c r="K104" s="70">
        <v>36</v>
      </c>
      <c r="L104" s="70" t="s">
        <v>45</v>
      </c>
      <c r="M104" s="77" t="s">
        <v>63</v>
      </c>
      <c r="N104" s="78" t="s">
        <v>1995</v>
      </c>
      <c r="O104" s="78" t="s">
        <v>1996</v>
      </c>
      <c r="P104" s="73" t="s">
        <v>3093</v>
      </c>
      <c r="Q104" s="13"/>
    </row>
    <row r="105" spans="1:17" ht="25.5">
      <c r="A105" s="70">
        <f t="shared" si="2"/>
        <v>104</v>
      </c>
      <c r="B105" s="70"/>
      <c r="C105" s="70"/>
      <c r="D105" s="70">
        <v>1</v>
      </c>
      <c r="E105" s="70"/>
      <c r="F105" s="70" t="s">
        <v>1895</v>
      </c>
      <c r="G105" s="77" t="s">
        <v>66</v>
      </c>
      <c r="H105" s="74">
        <v>5</v>
      </c>
      <c r="I105" s="81" t="s">
        <v>300</v>
      </c>
      <c r="J105" s="70">
        <v>7</v>
      </c>
      <c r="K105" s="70">
        <v>38</v>
      </c>
      <c r="L105" s="70" t="s">
        <v>45</v>
      </c>
      <c r="M105" s="77" t="s">
        <v>63</v>
      </c>
      <c r="N105" s="78" t="s">
        <v>1997</v>
      </c>
      <c r="O105" s="78" t="s">
        <v>1897</v>
      </c>
      <c r="P105" s="73" t="s">
        <v>3093</v>
      </c>
      <c r="Q105" s="13"/>
    </row>
    <row r="106" spans="1:17" hidden="1">
      <c r="A106" s="70">
        <f t="shared" si="2"/>
        <v>105</v>
      </c>
      <c r="B106" s="70"/>
      <c r="C106" s="70"/>
      <c r="D106" s="70">
        <v>1</v>
      </c>
      <c r="E106" s="70"/>
      <c r="F106" s="70" t="s">
        <v>273</v>
      </c>
      <c r="G106" s="70"/>
      <c r="H106" s="74">
        <v>5</v>
      </c>
      <c r="I106" s="70" t="s">
        <v>303</v>
      </c>
      <c r="J106" s="70">
        <v>8</v>
      </c>
      <c r="K106" s="70">
        <v>14</v>
      </c>
      <c r="L106" s="70" t="s">
        <v>45</v>
      </c>
      <c r="M106" s="70"/>
      <c r="N106" s="73" t="s">
        <v>304</v>
      </c>
      <c r="O106" s="73" t="s">
        <v>305</v>
      </c>
      <c r="P106" s="73"/>
      <c r="Q106" s="13"/>
    </row>
    <row r="107" spans="1:17" ht="25.5" hidden="1">
      <c r="A107" s="70">
        <f t="shared" si="2"/>
        <v>106</v>
      </c>
      <c r="B107" s="70"/>
      <c r="C107" s="70"/>
      <c r="D107" s="70">
        <v>1</v>
      </c>
      <c r="E107" s="70"/>
      <c r="F107" s="70" t="s">
        <v>273</v>
      </c>
      <c r="G107" s="70"/>
      <c r="H107" s="74">
        <v>5</v>
      </c>
      <c r="I107" s="70" t="s">
        <v>306</v>
      </c>
      <c r="J107" s="70">
        <v>8</v>
      </c>
      <c r="K107" s="70">
        <v>51</v>
      </c>
      <c r="L107" s="70" t="s">
        <v>45</v>
      </c>
      <c r="M107" s="70"/>
      <c r="N107" s="73" t="s">
        <v>307</v>
      </c>
      <c r="O107" s="73" t="s">
        <v>308</v>
      </c>
      <c r="P107" s="73"/>
      <c r="Q107" s="13"/>
    </row>
    <row r="108" spans="1:17" hidden="1">
      <c r="A108" s="70">
        <f t="shared" si="2"/>
        <v>107</v>
      </c>
      <c r="B108" s="70"/>
      <c r="C108" s="70"/>
      <c r="D108" s="70">
        <v>1</v>
      </c>
      <c r="E108" s="70"/>
      <c r="F108" s="70" t="s">
        <v>483</v>
      </c>
      <c r="G108" s="70" t="s">
        <v>484</v>
      </c>
      <c r="H108" s="74">
        <v>5</v>
      </c>
      <c r="I108" s="70" t="s">
        <v>303</v>
      </c>
      <c r="J108" s="70">
        <v>8</v>
      </c>
      <c r="K108" s="70">
        <v>13</v>
      </c>
      <c r="L108" s="70" t="s">
        <v>45</v>
      </c>
      <c r="M108" s="70" t="s">
        <v>485</v>
      </c>
      <c r="N108" s="73" t="s">
        <v>513</v>
      </c>
      <c r="O108" s="73" t="s">
        <v>514</v>
      </c>
      <c r="P108" s="73"/>
      <c r="Q108" s="13"/>
    </row>
    <row r="109" spans="1:17" ht="38.25" hidden="1">
      <c r="A109" s="70">
        <f t="shared" si="2"/>
        <v>108</v>
      </c>
      <c r="B109" s="70"/>
      <c r="C109" s="70"/>
      <c r="D109" s="70">
        <v>1</v>
      </c>
      <c r="E109" s="70"/>
      <c r="F109" s="70" t="s">
        <v>1128</v>
      </c>
      <c r="G109" s="70" t="s">
        <v>1129</v>
      </c>
      <c r="H109" s="80">
        <v>5</v>
      </c>
      <c r="I109" s="76" t="s">
        <v>1207</v>
      </c>
      <c r="J109" s="75">
        <v>8</v>
      </c>
      <c r="K109" s="75">
        <v>3</v>
      </c>
      <c r="L109" s="75" t="s">
        <v>45</v>
      </c>
      <c r="M109" s="70" t="s">
        <v>63</v>
      </c>
      <c r="N109" s="73" t="s">
        <v>1208</v>
      </c>
      <c r="O109" s="73" t="s">
        <v>1209</v>
      </c>
      <c r="P109" s="73"/>
      <c r="Q109" s="13"/>
    </row>
    <row r="110" spans="1:17" ht="25.5" hidden="1">
      <c r="A110" s="70">
        <f t="shared" si="2"/>
        <v>109</v>
      </c>
      <c r="B110" s="70"/>
      <c r="C110" s="70"/>
      <c r="D110" s="70">
        <v>1</v>
      </c>
      <c r="E110" s="70"/>
      <c r="F110" s="70" t="s">
        <v>1128</v>
      </c>
      <c r="G110" s="70" t="s">
        <v>1129</v>
      </c>
      <c r="H110" s="80">
        <v>5</v>
      </c>
      <c r="I110" s="76" t="s">
        <v>1210</v>
      </c>
      <c r="J110" s="75">
        <v>8</v>
      </c>
      <c r="K110" s="75">
        <v>8</v>
      </c>
      <c r="L110" s="75" t="s">
        <v>45</v>
      </c>
      <c r="M110" s="70" t="s">
        <v>63</v>
      </c>
      <c r="N110" s="73" t="s">
        <v>1211</v>
      </c>
      <c r="O110" s="73" t="s">
        <v>1212</v>
      </c>
      <c r="P110" s="73"/>
      <c r="Q110" s="13"/>
    </row>
    <row r="111" spans="1:17" hidden="1">
      <c r="A111" s="70">
        <f t="shared" si="2"/>
        <v>110</v>
      </c>
      <c r="B111" s="70"/>
      <c r="C111" s="70"/>
      <c r="D111" s="70">
        <v>1</v>
      </c>
      <c r="E111" s="70"/>
      <c r="F111" s="70" t="s">
        <v>1128</v>
      </c>
      <c r="G111" s="70" t="s">
        <v>1129</v>
      </c>
      <c r="H111" s="80">
        <v>5</v>
      </c>
      <c r="I111" s="76" t="s">
        <v>303</v>
      </c>
      <c r="J111" s="75">
        <v>8</v>
      </c>
      <c r="K111" s="75">
        <v>13</v>
      </c>
      <c r="L111" s="75" t="s">
        <v>45</v>
      </c>
      <c r="M111" s="70" t="s">
        <v>63</v>
      </c>
      <c r="N111" s="73" t="s">
        <v>1213</v>
      </c>
      <c r="O111" s="73" t="s">
        <v>1214</v>
      </c>
      <c r="P111" s="73"/>
      <c r="Q111" s="13"/>
    </row>
    <row r="112" spans="1:17" ht="25.5" hidden="1">
      <c r="A112" s="70">
        <f t="shared" si="2"/>
        <v>111</v>
      </c>
      <c r="B112" s="70"/>
      <c r="C112" s="70"/>
      <c r="D112" s="70">
        <v>1</v>
      </c>
      <c r="E112" s="70"/>
      <c r="F112" s="70" t="s">
        <v>1128</v>
      </c>
      <c r="G112" s="70" t="s">
        <v>1129</v>
      </c>
      <c r="H112" s="80">
        <v>5</v>
      </c>
      <c r="I112" s="76" t="s">
        <v>357</v>
      </c>
      <c r="J112" s="75">
        <v>8</v>
      </c>
      <c r="K112" s="75">
        <v>23</v>
      </c>
      <c r="L112" s="75" t="s">
        <v>45</v>
      </c>
      <c r="M112" s="70" t="s">
        <v>63</v>
      </c>
      <c r="N112" s="73" t="s">
        <v>1215</v>
      </c>
      <c r="O112" s="73" t="s">
        <v>1216</v>
      </c>
      <c r="P112" s="73"/>
      <c r="Q112" s="13"/>
    </row>
    <row r="113" spans="1:17" ht="51" hidden="1">
      <c r="A113" s="70">
        <f t="shared" si="2"/>
        <v>112</v>
      </c>
      <c r="B113" s="70"/>
      <c r="C113" s="70"/>
      <c r="D113" s="70">
        <v>1</v>
      </c>
      <c r="E113" s="70"/>
      <c r="F113" s="70" t="s">
        <v>1128</v>
      </c>
      <c r="G113" s="70" t="s">
        <v>1129</v>
      </c>
      <c r="H113" s="80">
        <v>5</v>
      </c>
      <c r="I113" s="76" t="s">
        <v>306</v>
      </c>
      <c r="J113" s="75">
        <v>8</v>
      </c>
      <c r="K113" s="75">
        <v>50</v>
      </c>
      <c r="L113" s="75" t="s">
        <v>45</v>
      </c>
      <c r="M113" s="70" t="s">
        <v>63</v>
      </c>
      <c r="N113" s="73" t="s">
        <v>1219</v>
      </c>
      <c r="O113" s="73" t="s">
        <v>1220</v>
      </c>
      <c r="P113" s="73"/>
      <c r="Q113" s="13"/>
    </row>
    <row r="114" spans="1:17" hidden="1">
      <c r="A114" s="70">
        <f t="shared" si="2"/>
        <v>113</v>
      </c>
      <c r="B114" s="70"/>
      <c r="C114" s="70"/>
      <c r="D114" s="70">
        <v>1</v>
      </c>
      <c r="E114" s="70"/>
      <c r="F114" s="70" t="s">
        <v>1474</v>
      </c>
      <c r="G114" s="70"/>
      <c r="H114" s="74">
        <v>5</v>
      </c>
      <c r="I114" s="70" t="s">
        <v>1481</v>
      </c>
      <c r="J114" s="70">
        <v>8</v>
      </c>
      <c r="K114" s="70">
        <v>9</v>
      </c>
      <c r="L114" s="70" t="s">
        <v>1026</v>
      </c>
      <c r="M114" s="70"/>
      <c r="N114" s="73" t="s">
        <v>1482</v>
      </c>
      <c r="O114" s="73" t="s">
        <v>1483</v>
      </c>
      <c r="P114" s="73"/>
      <c r="Q114" s="13"/>
    </row>
    <row r="115" spans="1:17" hidden="1">
      <c r="A115" s="70">
        <f t="shared" si="2"/>
        <v>114</v>
      </c>
      <c r="B115" s="70"/>
      <c r="C115" s="70"/>
      <c r="D115" s="70">
        <v>1</v>
      </c>
      <c r="E115" s="70"/>
      <c r="F115" s="70" t="s">
        <v>1582</v>
      </c>
      <c r="G115" s="70" t="s">
        <v>149</v>
      </c>
      <c r="H115" s="90" t="s">
        <v>1617</v>
      </c>
      <c r="I115" s="87" t="s">
        <v>1207</v>
      </c>
      <c r="J115" s="70">
        <v>8</v>
      </c>
      <c r="K115" s="70">
        <v>4</v>
      </c>
      <c r="L115" s="70" t="s">
        <v>45</v>
      </c>
      <c r="M115" s="70"/>
      <c r="N115" s="73" t="s">
        <v>1620</v>
      </c>
      <c r="O115" s="73" t="s">
        <v>1621</v>
      </c>
      <c r="P115" s="73"/>
      <c r="Q115" s="13"/>
    </row>
    <row r="116" spans="1:17" hidden="1">
      <c r="A116" s="70">
        <f t="shared" si="2"/>
        <v>115</v>
      </c>
      <c r="B116" s="70"/>
      <c r="C116" s="70"/>
      <c r="D116" s="70">
        <v>1</v>
      </c>
      <c r="E116" s="70"/>
      <c r="F116" s="70" t="s">
        <v>1582</v>
      </c>
      <c r="G116" s="70" t="s">
        <v>149</v>
      </c>
      <c r="H116" s="90" t="s">
        <v>1617</v>
      </c>
      <c r="I116" s="87" t="s">
        <v>1210</v>
      </c>
      <c r="J116" s="70">
        <v>8</v>
      </c>
      <c r="K116" s="70">
        <v>9</v>
      </c>
      <c r="L116" s="70" t="s">
        <v>45</v>
      </c>
      <c r="M116" s="70"/>
      <c r="N116" s="73" t="s">
        <v>1622</v>
      </c>
      <c r="O116" s="73" t="s">
        <v>1623</v>
      </c>
      <c r="P116" s="73"/>
      <c r="Q116" s="13"/>
    </row>
    <row r="117" spans="1:17" hidden="1">
      <c r="A117" s="70">
        <f t="shared" si="2"/>
        <v>116</v>
      </c>
      <c r="B117" s="70"/>
      <c r="C117" s="70"/>
      <c r="D117" s="70">
        <v>1</v>
      </c>
      <c r="E117" s="70"/>
      <c r="F117" s="70" t="s">
        <v>1582</v>
      </c>
      <c r="G117" s="70" t="s">
        <v>149</v>
      </c>
      <c r="H117" s="90" t="s">
        <v>1617</v>
      </c>
      <c r="I117" s="87" t="s">
        <v>303</v>
      </c>
      <c r="J117" s="70">
        <v>8</v>
      </c>
      <c r="K117" s="70">
        <v>14</v>
      </c>
      <c r="L117" s="70" t="s">
        <v>45</v>
      </c>
      <c r="M117" s="70"/>
      <c r="N117" s="73" t="s">
        <v>1622</v>
      </c>
      <c r="O117" s="73" t="s">
        <v>1623</v>
      </c>
      <c r="P117" s="73"/>
      <c r="Q117" s="13"/>
    </row>
    <row r="118" spans="1:17" hidden="1">
      <c r="A118" s="70">
        <f t="shared" si="2"/>
        <v>117</v>
      </c>
      <c r="B118" s="70"/>
      <c r="C118" s="70"/>
      <c r="D118" s="70">
        <v>1</v>
      </c>
      <c r="E118" s="70"/>
      <c r="F118" s="70" t="s">
        <v>1805</v>
      </c>
      <c r="G118" s="70"/>
      <c r="H118" s="88" t="s">
        <v>303</v>
      </c>
      <c r="I118" s="70"/>
      <c r="J118" s="70">
        <v>8</v>
      </c>
      <c r="K118" s="70"/>
      <c r="L118" s="70" t="s">
        <v>45</v>
      </c>
      <c r="M118" s="70"/>
      <c r="N118" s="73" t="s">
        <v>1818</v>
      </c>
      <c r="O118" s="73" t="s">
        <v>1819</v>
      </c>
      <c r="P118" s="73"/>
      <c r="Q118" s="13"/>
    </row>
    <row r="119" spans="1:17" ht="38.25">
      <c r="A119" s="70">
        <f t="shared" si="2"/>
        <v>118</v>
      </c>
      <c r="B119" s="70"/>
      <c r="C119" s="70"/>
      <c r="D119" s="70">
        <v>1</v>
      </c>
      <c r="E119" s="70"/>
      <c r="F119" s="70" t="s">
        <v>1895</v>
      </c>
      <c r="G119" s="77" t="s">
        <v>66</v>
      </c>
      <c r="H119" s="74">
        <v>5</v>
      </c>
      <c r="I119" s="81" t="s">
        <v>1207</v>
      </c>
      <c r="J119" s="70">
        <v>8</v>
      </c>
      <c r="K119" s="70">
        <v>1</v>
      </c>
      <c r="L119" s="70" t="s">
        <v>45</v>
      </c>
      <c r="M119" s="77" t="s">
        <v>63</v>
      </c>
      <c r="N119" s="78" t="s">
        <v>1998</v>
      </c>
      <c r="O119" s="78" t="s">
        <v>1999</v>
      </c>
      <c r="P119" s="73" t="s">
        <v>3093</v>
      </c>
      <c r="Q119" s="13"/>
    </row>
    <row r="120" spans="1:17" ht="38.25">
      <c r="A120" s="70">
        <f t="shared" si="2"/>
        <v>119</v>
      </c>
      <c r="B120" s="70"/>
      <c r="C120" s="70"/>
      <c r="D120" s="70">
        <v>1</v>
      </c>
      <c r="E120" s="70"/>
      <c r="F120" s="70" t="s">
        <v>1895</v>
      </c>
      <c r="G120" s="77" t="s">
        <v>66</v>
      </c>
      <c r="H120" s="74">
        <v>5</v>
      </c>
      <c r="I120" s="81" t="s">
        <v>300</v>
      </c>
      <c r="J120" s="70">
        <v>8</v>
      </c>
      <c r="K120" s="70">
        <v>3</v>
      </c>
      <c r="L120" s="70" t="s">
        <v>45</v>
      </c>
      <c r="M120" s="77" t="s">
        <v>63</v>
      </c>
      <c r="N120" s="78" t="s">
        <v>2000</v>
      </c>
      <c r="O120" s="78" t="s">
        <v>1897</v>
      </c>
      <c r="P120" s="73" t="s">
        <v>3093</v>
      </c>
      <c r="Q120" s="13"/>
    </row>
    <row r="121" spans="1:17" ht="25.5">
      <c r="A121" s="70">
        <f t="shared" si="2"/>
        <v>120</v>
      </c>
      <c r="B121" s="70"/>
      <c r="C121" s="70"/>
      <c r="D121" s="70">
        <v>1</v>
      </c>
      <c r="E121" s="70"/>
      <c r="F121" s="70" t="s">
        <v>1895</v>
      </c>
      <c r="G121" s="77" t="s">
        <v>66</v>
      </c>
      <c r="H121" s="74">
        <v>5</v>
      </c>
      <c r="I121" s="81" t="s">
        <v>1207</v>
      </c>
      <c r="J121" s="70">
        <v>8</v>
      </c>
      <c r="K121" s="70">
        <v>4</v>
      </c>
      <c r="L121" s="70" t="s">
        <v>45</v>
      </c>
      <c r="M121" s="77" t="s">
        <v>63</v>
      </c>
      <c r="N121" s="78" t="s">
        <v>2001</v>
      </c>
      <c r="O121" s="78" t="s">
        <v>1897</v>
      </c>
      <c r="P121" s="73" t="s">
        <v>3093</v>
      </c>
      <c r="Q121" s="13"/>
    </row>
    <row r="122" spans="1:17" ht="63.75">
      <c r="A122" s="70">
        <f t="shared" si="2"/>
        <v>121</v>
      </c>
      <c r="B122" s="70"/>
      <c r="C122" s="70"/>
      <c r="D122" s="70">
        <v>1</v>
      </c>
      <c r="E122" s="70"/>
      <c r="F122" s="70" t="s">
        <v>1895</v>
      </c>
      <c r="G122" s="77" t="s">
        <v>66</v>
      </c>
      <c r="H122" s="74">
        <v>5</v>
      </c>
      <c r="I122" s="81" t="s">
        <v>1207</v>
      </c>
      <c r="J122" s="70">
        <v>8</v>
      </c>
      <c r="K122" s="70">
        <v>4</v>
      </c>
      <c r="L122" s="70" t="s">
        <v>45</v>
      </c>
      <c r="M122" s="77" t="s">
        <v>63</v>
      </c>
      <c r="N122" s="78" t="s">
        <v>2002</v>
      </c>
      <c r="O122" s="78" t="s">
        <v>2003</v>
      </c>
      <c r="P122" s="73" t="s">
        <v>3093</v>
      </c>
      <c r="Q122" s="13"/>
    </row>
    <row r="123" spans="1:17">
      <c r="A123" s="70">
        <f t="shared" si="2"/>
        <v>122</v>
      </c>
      <c r="B123" s="70"/>
      <c r="C123" s="70"/>
      <c r="D123" s="70">
        <v>1</v>
      </c>
      <c r="E123" s="70"/>
      <c r="F123" s="70" t="s">
        <v>1895</v>
      </c>
      <c r="G123" s="77" t="s">
        <v>66</v>
      </c>
      <c r="H123" s="74">
        <v>5</v>
      </c>
      <c r="I123" s="81" t="s">
        <v>1210</v>
      </c>
      <c r="J123" s="70">
        <v>8</v>
      </c>
      <c r="K123" s="70">
        <v>9</v>
      </c>
      <c r="L123" s="70" t="s">
        <v>45</v>
      </c>
      <c r="M123" s="77" t="s">
        <v>63</v>
      </c>
      <c r="N123" s="78" t="s">
        <v>2004</v>
      </c>
      <c r="O123" s="78" t="s">
        <v>1897</v>
      </c>
      <c r="P123" s="73" t="s">
        <v>3093</v>
      </c>
      <c r="Q123" s="13"/>
    </row>
    <row r="124" spans="1:17" ht="102">
      <c r="A124" s="70">
        <f t="shared" si="2"/>
        <v>123</v>
      </c>
      <c r="B124" s="70"/>
      <c r="C124" s="70"/>
      <c r="D124" s="70">
        <v>1</v>
      </c>
      <c r="E124" s="70"/>
      <c r="F124" s="70" t="s">
        <v>1895</v>
      </c>
      <c r="G124" s="77" t="s">
        <v>66</v>
      </c>
      <c r="H124" s="74">
        <v>5</v>
      </c>
      <c r="I124" s="81" t="s">
        <v>306</v>
      </c>
      <c r="J124" s="70">
        <v>8</v>
      </c>
      <c r="K124" s="70">
        <v>43</v>
      </c>
      <c r="L124" s="70" t="s">
        <v>45</v>
      </c>
      <c r="M124" s="77" t="s">
        <v>63</v>
      </c>
      <c r="N124" s="78" t="s">
        <v>2005</v>
      </c>
      <c r="O124" s="73" t="s">
        <v>2006</v>
      </c>
      <c r="P124" s="73" t="s">
        <v>3093</v>
      </c>
      <c r="Q124" s="13"/>
    </row>
    <row r="125" spans="1:17">
      <c r="A125" s="70">
        <f t="shared" si="2"/>
        <v>124</v>
      </c>
      <c r="B125" s="70"/>
      <c r="C125" s="70"/>
      <c r="D125" s="70">
        <v>1</v>
      </c>
      <c r="E125" s="70"/>
      <c r="F125" s="70" t="s">
        <v>1895</v>
      </c>
      <c r="G125" s="77" t="s">
        <v>66</v>
      </c>
      <c r="H125" s="74">
        <v>5</v>
      </c>
      <c r="I125" s="81" t="s">
        <v>306</v>
      </c>
      <c r="J125" s="70">
        <v>8</v>
      </c>
      <c r="K125" s="70">
        <v>47</v>
      </c>
      <c r="L125" s="70" t="s">
        <v>45</v>
      </c>
      <c r="M125" s="77" t="s">
        <v>63</v>
      </c>
      <c r="N125" s="78" t="s">
        <v>2007</v>
      </c>
      <c r="O125" s="78" t="s">
        <v>1897</v>
      </c>
      <c r="P125" s="73" t="s">
        <v>3093</v>
      </c>
      <c r="Q125" s="13"/>
    </row>
    <row r="126" spans="1:17" ht="51">
      <c r="A126" s="70">
        <f t="shared" si="2"/>
        <v>125</v>
      </c>
      <c r="B126" s="70"/>
      <c r="C126" s="70"/>
      <c r="D126" s="70">
        <v>1</v>
      </c>
      <c r="E126" s="70"/>
      <c r="F126" s="70" t="s">
        <v>1895</v>
      </c>
      <c r="G126" s="77" t="s">
        <v>66</v>
      </c>
      <c r="H126" s="74">
        <v>5</v>
      </c>
      <c r="I126" s="91" t="s">
        <v>306</v>
      </c>
      <c r="J126" s="70">
        <v>8</v>
      </c>
      <c r="K126" s="70">
        <v>51</v>
      </c>
      <c r="L126" s="70" t="s">
        <v>45</v>
      </c>
      <c r="M126" s="77" t="s">
        <v>63</v>
      </c>
      <c r="N126" s="78" t="s">
        <v>2005</v>
      </c>
      <c r="O126" s="78" t="s">
        <v>2008</v>
      </c>
      <c r="P126" s="73" t="s">
        <v>3093</v>
      </c>
      <c r="Q126" s="13"/>
    </row>
    <row r="127" spans="1:17" ht="38.25">
      <c r="A127" s="70">
        <f t="shared" si="2"/>
        <v>126</v>
      </c>
      <c r="B127" s="70"/>
      <c r="C127" s="70"/>
      <c r="D127" s="70">
        <v>1</v>
      </c>
      <c r="E127" s="70"/>
      <c r="F127" s="70" t="s">
        <v>1895</v>
      </c>
      <c r="G127" s="77" t="s">
        <v>66</v>
      </c>
      <c r="H127" s="74">
        <v>5</v>
      </c>
      <c r="I127" s="81" t="s">
        <v>357</v>
      </c>
      <c r="J127" s="70">
        <v>8</v>
      </c>
      <c r="K127" s="70">
        <v>20</v>
      </c>
      <c r="L127" s="70" t="s">
        <v>45</v>
      </c>
      <c r="M127" s="77" t="s">
        <v>63</v>
      </c>
      <c r="N127" s="78" t="s">
        <v>2013</v>
      </c>
      <c r="O127" s="78" t="s">
        <v>2014</v>
      </c>
      <c r="P127" s="73" t="s">
        <v>3093</v>
      </c>
      <c r="Q127" s="13"/>
    </row>
    <row r="128" spans="1:17" ht="127.5" hidden="1">
      <c r="A128" s="70">
        <f t="shared" si="2"/>
        <v>127</v>
      </c>
      <c r="B128" s="70"/>
      <c r="C128" s="70"/>
      <c r="D128" s="70">
        <v>1</v>
      </c>
      <c r="E128" s="70"/>
      <c r="F128" s="70" t="s">
        <v>71</v>
      </c>
      <c r="G128" s="70"/>
      <c r="H128" s="74">
        <v>5</v>
      </c>
      <c r="I128" s="70" t="s">
        <v>92</v>
      </c>
      <c r="J128" s="70">
        <v>9</v>
      </c>
      <c r="K128" s="70">
        <v>18</v>
      </c>
      <c r="L128" s="70" t="s">
        <v>45</v>
      </c>
      <c r="M128" s="70"/>
      <c r="N128" s="73" t="s">
        <v>95</v>
      </c>
      <c r="O128" s="73" t="s">
        <v>96</v>
      </c>
      <c r="P128" s="73"/>
      <c r="Q128" s="73" t="s">
        <v>3272</v>
      </c>
    </row>
    <row r="129" spans="1:17" ht="25.5" hidden="1">
      <c r="A129" s="70">
        <f t="shared" si="2"/>
        <v>128</v>
      </c>
      <c r="B129" s="70"/>
      <c r="C129" s="70"/>
      <c r="D129" s="70">
        <v>1</v>
      </c>
      <c r="E129" s="70"/>
      <c r="F129" s="70" t="s">
        <v>185</v>
      </c>
      <c r="G129" s="70"/>
      <c r="H129" s="88">
        <v>5</v>
      </c>
      <c r="I129" s="70" t="s">
        <v>196</v>
      </c>
      <c r="J129" s="70">
        <v>9</v>
      </c>
      <c r="K129" s="70">
        <v>9</v>
      </c>
      <c r="L129" s="70" t="s">
        <v>45</v>
      </c>
      <c r="M129" s="70"/>
      <c r="N129" s="73" t="s">
        <v>197</v>
      </c>
      <c r="O129" s="73" t="s">
        <v>198</v>
      </c>
      <c r="P129" s="73"/>
      <c r="Q129" s="13"/>
    </row>
    <row r="130" spans="1:17" hidden="1">
      <c r="A130" s="70">
        <f t="shared" si="2"/>
        <v>129</v>
      </c>
      <c r="B130" s="70"/>
      <c r="C130" s="70"/>
      <c r="D130" s="70">
        <v>1</v>
      </c>
      <c r="E130" s="70"/>
      <c r="F130" s="70" t="s">
        <v>185</v>
      </c>
      <c r="G130" s="70"/>
      <c r="H130" s="88">
        <v>5</v>
      </c>
      <c r="I130" s="70" t="s">
        <v>199</v>
      </c>
      <c r="J130" s="70">
        <v>9</v>
      </c>
      <c r="K130" s="70">
        <v>24</v>
      </c>
      <c r="L130" s="70" t="s">
        <v>45</v>
      </c>
      <c r="M130" s="70"/>
      <c r="N130" s="73" t="s">
        <v>200</v>
      </c>
      <c r="O130" s="73" t="s">
        <v>201</v>
      </c>
      <c r="P130" s="73"/>
      <c r="Q130" s="13"/>
    </row>
    <row r="131" spans="1:17" ht="25.5" hidden="1">
      <c r="A131" s="70">
        <f t="shared" si="2"/>
        <v>130</v>
      </c>
      <c r="B131" s="70"/>
      <c r="C131" s="70"/>
      <c r="D131" s="70">
        <v>1</v>
      </c>
      <c r="E131" s="70"/>
      <c r="F131" s="70" t="s">
        <v>273</v>
      </c>
      <c r="G131" s="70"/>
      <c r="H131" s="74">
        <v>5</v>
      </c>
      <c r="I131" s="70" t="s">
        <v>141</v>
      </c>
      <c r="J131" s="70">
        <v>9</v>
      </c>
      <c r="K131" s="70">
        <v>4</v>
      </c>
      <c r="L131" s="70" t="s">
        <v>45</v>
      </c>
      <c r="M131" s="70"/>
      <c r="N131" s="73" t="s">
        <v>309</v>
      </c>
      <c r="O131" s="78"/>
      <c r="P131" s="78"/>
      <c r="Q131" s="13"/>
    </row>
    <row r="132" spans="1:17" ht="63.75" hidden="1">
      <c r="A132" s="70">
        <f t="shared" si="2"/>
        <v>131</v>
      </c>
      <c r="B132" s="70"/>
      <c r="C132" s="70"/>
      <c r="D132" s="70">
        <v>1</v>
      </c>
      <c r="E132" s="70"/>
      <c r="F132" s="70" t="s">
        <v>273</v>
      </c>
      <c r="G132" s="70"/>
      <c r="H132" s="74">
        <v>5</v>
      </c>
      <c r="I132" s="70" t="s">
        <v>141</v>
      </c>
      <c r="J132" s="70">
        <v>9</v>
      </c>
      <c r="K132" s="70" t="s">
        <v>310</v>
      </c>
      <c r="L132" s="70" t="s">
        <v>45</v>
      </c>
      <c r="M132" s="70"/>
      <c r="N132" s="73" t="s">
        <v>311</v>
      </c>
      <c r="O132" s="78"/>
      <c r="P132" s="78"/>
      <c r="Q132" s="73" t="s">
        <v>3273</v>
      </c>
    </row>
    <row r="133" spans="1:17" ht="25.5" hidden="1">
      <c r="A133" s="70">
        <f t="shared" si="2"/>
        <v>132</v>
      </c>
      <c r="B133" s="70"/>
      <c r="C133" s="70"/>
      <c r="D133" s="70">
        <v>1</v>
      </c>
      <c r="E133" s="70"/>
      <c r="F133" s="70" t="s">
        <v>342</v>
      </c>
      <c r="G133" s="70" t="s">
        <v>343</v>
      </c>
      <c r="H133" s="74">
        <v>5</v>
      </c>
      <c r="I133" s="70" t="s">
        <v>141</v>
      </c>
      <c r="J133" s="70">
        <v>9</v>
      </c>
      <c r="K133" s="70">
        <v>4</v>
      </c>
      <c r="L133" s="70" t="s">
        <v>45</v>
      </c>
      <c r="M133" s="70"/>
      <c r="N133" s="73" t="s">
        <v>362</v>
      </c>
      <c r="O133" s="73" t="s">
        <v>363</v>
      </c>
      <c r="P133" s="73"/>
      <c r="Q133" s="13"/>
    </row>
    <row r="134" spans="1:17" hidden="1">
      <c r="A134" s="70">
        <f t="shared" si="2"/>
        <v>133</v>
      </c>
      <c r="B134" s="70"/>
      <c r="C134" s="70"/>
      <c r="D134" s="70">
        <v>1</v>
      </c>
      <c r="E134" s="70"/>
      <c r="F134" s="70" t="s">
        <v>483</v>
      </c>
      <c r="G134" s="70" t="s">
        <v>484</v>
      </c>
      <c r="H134" s="74">
        <v>5</v>
      </c>
      <c r="I134" s="70" t="s">
        <v>141</v>
      </c>
      <c r="J134" s="70">
        <v>9</v>
      </c>
      <c r="K134" s="70">
        <v>4</v>
      </c>
      <c r="L134" s="70" t="s">
        <v>45</v>
      </c>
      <c r="M134" s="70" t="s">
        <v>485</v>
      </c>
      <c r="N134" s="73" t="s">
        <v>515</v>
      </c>
      <c r="O134" s="73" t="s">
        <v>516</v>
      </c>
      <c r="P134" s="73"/>
      <c r="Q134" s="13"/>
    </row>
    <row r="135" spans="1:17" ht="63.75" hidden="1">
      <c r="A135" s="70">
        <f t="shared" si="2"/>
        <v>134</v>
      </c>
      <c r="B135" s="70"/>
      <c r="C135" s="70"/>
      <c r="D135" s="70">
        <v>1</v>
      </c>
      <c r="E135" s="70"/>
      <c r="F135" s="70" t="s">
        <v>1128</v>
      </c>
      <c r="G135" s="70" t="s">
        <v>1129</v>
      </c>
      <c r="H135" s="80">
        <v>5</v>
      </c>
      <c r="I135" s="76" t="s">
        <v>141</v>
      </c>
      <c r="J135" s="75">
        <v>9</v>
      </c>
      <c r="K135" s="75">
        <v>3</v>
      </c>
      <c r="L135" s="75" t="s">
        <v>45</v>
      </c>
      <c r="M135" s="70" t="s">
        <v>63</v>
      </c>
      <c r="N135" s="73" t="s">
        <v>1221</v>
      </c>
      <c r="O135" s="73" t="s">
        <v>1222</v>
      </c>
      <c r="P135" s="73"/>
      <c r="Q135" s="13"/>
    </row>
    <row r="136" spans="1:17" ht="38.25" hidden="1">
      <c r="A136" s="70">
        <f t="shared" si="2"/>
        <v>135</v>
      </c>
      <c r="B136" s="70"/>
      <c r="C136" s="70"/>
      <c r="D136" s="70">
        <v>1</v>
      </c>
      <c r="E136" s="70"/>
      <c r="F136" s="70" t="s">
        <v>1128</v>
      </c>
      <c r="G136" s="70" t="s">
        <v>1129</v>
      </c>
      <c r="H136" s="80">
        <v>5</v>
      </c>
      <c r="I136" s="76" t="s">
        <v>196</v>
      </c>
      <c r="J136" s="75">
        <v>9</v>
      </c>
      <c r="K136" s="75">
        <v>9</v>
      </c>
      <c r="L136" s="75" t="s">
        <v>45</v>
      </c>
      <c r="M136" s="70" t="s">
        <v>63</v>
      </c>
      <c r="N136" s="73" t="s">
        <v>1223</v>
      </c>
      <c r="O136" s="73" t="s">
        <v>1224</v>
      </c>
      <c r="P136" s="73"/>
      <c r="Q136" s="13"/>
    </row>
    <row r="137" spans="1:17" hidden="1">
      <c r="A137" s="70">
        <f t="shared" si="2"/>
        <v>136</v>
      </c>
      <c r="B137" s="70"/>
      <c r="C137" s="70"/>
      <c r="D137" s="70">
        <v>1</v>
      </c>
      <c r="E137" s="70"/>
      <c r="F137" s="70" t="s">
        <v>1128</v>
      </c>
      <c r="G137" s="70" t="s">
        <v>1129</v>
      </c>
      <c r="H137" s="80">
        <v>5</v>
      </c>
      <c r="I137" s="76" t="s">
        <v>196</v>
      </c>
      <c r="J137" s="75">
        <v>9</v>
      </c>
      <c r="K137" s="75">
        <v>10</v>
      </c>
      <c r="L137" s="75" t="s">
        <v>45</v>
      </c>
      <c r="M137" s="70" t="s">
        <v>63</v>
      </c>
      <c r="N137" s="73" t="s">
        <v>1225</v>
      </c>
      <c r="O137" s="73" t="s">
        <v>1226</v>
      </c>
      <c r="P137" s="73"/>
      <c r="Q137" s="13"/>
    </row>
    <row r="138" spans="1:17" ht="38.25" hidden="1">
      <c r="A138" s="70">
        <f t="shared" ref="A138:A195" si="3">A137+1</f>
        <v>137</v>
      </c>
      <c r="B138" s="70"/>
      <c r="C138" s="70"/>
      <c r="D138" s="70">
        <v>1</v>
      </c>
      <c r="E138" s="70"/>
      <c r="F138" s="70" t="s">
        <v>1128</v>
      </c>
      <c r="G138" s="70" t="s">
        <v>1129</v>
      </c>
      <c r="H138" s="80">
        <v>5</v>
      </c>
      <c r="I138" s="76" t="s">
        <v>196</v>
      </c>
      <c r="J138" s="75">
        <v>9</v>
      </c>
      <c r="K138" s="75">
        <v>16</v>
      </c>
      <c r="L138" s="75" t="s">
        <v>45</v>
      </c>
      <c r="M138" s="70" t="s">
        <v>63</v>
      </c>
      <c r="N138" s="73" t="s">
        <v>1227</v>
      </c>
      <c r="O138" s="73" t="s">
        <v>1228</v>
      </c>
      <c r="P138" s="73"/>
      <c r="Q138" s="13"/>
    </row>
    <row r="139" spans="1:17" ht="38.25" hidden="1">
      <c r="A139" s="70">
        <f t="shared" si="3"/>
        <v>138</v>
      </c>
      <c r="B139" s="70"/>
      <c r="C139" s="70"/>
      <c r="D139" s="70">
        <v>1</v>
      </c>
      <c r="E139" s="70"/>
      <c r="F139" s="70" t="s">
        <v>1128</v>
      </c>
      <c r="G139" s="70" t="s">
        <v>1129</v>
      </c>
      <c r="H139" s="80">
        <v>5</v>
      </c>
      <c r="I139" s="76" t="s">
        <v>196</v>
      </c>
      <c r="J139" s="75">
        <v>9</v>
      </c>
      <c r="K139" s="75">
        <v>17</v>
      </c>
      <c r="L139" s="75" t="s">
        <v>45</v>
      </c>
      <c r="M139" s="70" t="s">
        <v>63</v>
      </c>
      <c r="N139" s="73" t="s">
        <v>1229</v>
      </c>
      <c r="O139" s="73" t="s">
        <v>1230</v>
      </c>
      <c r="P139" s="73"/>
      <c r="Q139" s="73" t="s">
        <v>3267</v>
      </c>
    </row>
    <row r="140" spans="1:17" ht="89.25" hidden="1">
      <c r="A140" s="70">
        <f t="shared" si="3"/>
        <v>139</v>
      </c>
      <c r="B140" s="70"/>
      <c r="C140" s="70"/>
      <c r="D140" s="70">
        <v>1</v>
      </c>
      <c r="E140" s="70"/>
      <c r="F140" s="70" t="s">
        <v>1128</v>
      </c>
      <c r="G140" s="70" t="s">
        <v>1129</v>
      </c>
      <c r="H140" s="80">
        <v>5</v>
      </c>
      <c r="I140" s="76" t="s">
        <v>199</v>
      </c>
      <c r="J140" s="75">
        <v>9</v>
      </c>
      <c r="K140" s="75">
        <v>23</v>
      </c>
      <c r="L140" s="75" t="s">
        <v>45</v>
      </c>
      <c r="M140" s="70" t="s">
        <v>63</v>
      </c>
      <c r="N140" s="73" t="s">
        <v>1231</v>
      </c>
      <c r="O140" s="73" t="s">
        <v>1232</v>
      </c>
      <c r="P140" s="73"/>
      <c r="Q140" s="13"/>
    </row>
    <row r="141" spans="1:17" ht="25.5">
      <c r="A141" s="70">
        <f t="shared" si="3"/>
        <v>140</v>
      </c>
      <c r="B141" s="70"/>
      <c r="C141" s="70"/>
      <c r="D141" s="70">
        <v>1</v>
      </c>
      <c r="E141" s="70"/>
      <c r="F141" s="70" t="s">
        <v>1895</v>
      </c>
      <c r="G141" s="77" t="s">
        <v>66</v>
      </c>
      <c r="H141" s="74">
        <v>5</v>
      </c>
      <c r="I141" s="81" t="s">
        <v>141</v>
      </c>
      <c r="J141" s="70">
        <v>9</v>
      </c>
      <c r="K141" s="70">
        <v>1</v>
      </c>
      <c r="L141" s="70" t="s">
        <v>45</v>
      </c>
      <c r="M141" s="77" t="s">
        <v>63</v>
      </c>
      <c r="N141" s="78" t="s">
        <v>2009</v>
      </c>
      <c r="O141" s="78" t="s">
        <v>2010</v>
      </c>
      <c r="P141" s="73" t="s">
        <v>3093</v>
      </c>
      <c r="Q141" s="13"/>
    </row>
    <row r="142" spans="1:17" ht="38.25">
      <c r="A142" s="70">
        <f t="shared" si="3"/>
        <v>141</v>
      </c>
      <c r="B142" s="70"/>
      <c r="C142" s="70"/>
      <c r="D142" s="70">
        <v>1</v>
      </c>
      <c r="E142" s="70"/>
      <c r="F142" s="70" t="s">
        <v>1895</v>
      </c>
      <c r="G142" s="77" t="s">
        <v>66</v>
      </c>
      <c r="H142" s="74">
        <v>5</v>
      </c>
      <c r="I142" s="81" t="s">
        <v>141</v>
      </c>
      <c r="J142" s="70">
        <v>9</v>
      </c>
      <c r="K142" s="70">
        <v>3</v>
      </c>
      <c r="L142" s="70" t="s">
        <v>45</v>
      </c>
      <c r="M142" s="77" t="s">
        <v>63</v>
      </c>
      <c r="N142" s="78" t="s">
        <v>2011</v>
      </c>
      <c r="O142" s="73" t="s">
        <v>2012</v>
      </c>
      <c r="P142" s="73" t="s">
        <v>3093</v>
      </c>
      <c r="Q142" s="13"/>
    </row>
    <row r="143" spans="1:17" ht="38.25">
      <c r="A143" s="70">
        <f t="shared" si="3"/>
        <v>142</v>
      </c>
      <c r="B143" s="70"/>
      <c r="C143" s="70"/>
      <c r="D143" s="70">
        <v>1</v>
      </c>
      <c r="E143" s="70"/>
      <c r="F143" s="70" t="s">
        <v>1895</v>
      </c>
      <c r="G143" s="77" t="s">
        <v>66</v>
      </c>
      <c r="H143" s="74">
        <v>5</v>
      </c>
      <c r="I143" s="91" t="s">
        <v>141</v>
      </c>
      <c r="J143" s="70">
        <v>9</v>
      </c>
      <c r="K143" s="70">
        <v>3</v>
      </c>
      <c r="L143" s="70" t="s">
        <v>45</v>
      </c>
      <c r="M143" s="77" t="s">
        <v>63</v>
      </c>
      <c r="N143" s="78" t="s">
        <v>2017</v>
      </c>
      <c r="O143" s="78" t="s">
        <v>2018</v>
      </c>
      <c r="P143" s="73" t="s">
        <v>3093</v>
      </c>
      <c r="Q143" s="13"/>
    </row>
    <row r="144" spans="1:17" ht="63.75">
      <c r="A144" s="70">
        <f t="shared" si="3"/>
        <v>143</v>
      </c>
      <c r="B144" s="70"/>
      <c r="C144" s="70"/>
      <c r="D144" s="70">
        <v>1</v>
      </c>
      <c r="E144" s="70"/>
      <c r="F144" s="70" t="s">
        <v>1895</v>
      </c>
      <c r="G144" s="77" t="s">
        <v>66</v>
      </c>
      <c r="H144" s="74">
        <v>5</v>
      </c>
      <c r="I144" s="81" t="s">
        <v>141</v>
      </c>
      <c r="J144" s="70">
        <v>9</v>
      </c>
      <c r="K144" s="70">
        <v>4</v>
      </c>
      <c r="L144" s="70" t="s">
        <v>45</v>
      </c>
      <c r="M144" s="77" t="s">
        <v>63</v>
      </c>
      <c r="N144" s="78" t="s">
        <v>2019</v>
      </c>
      <c r="O144" s="78" t="s">
        <v>2020</v>
      </c>
      <c r="P144" s="73" t="s">
        <v>3093</v>
      </c>
      <c r="Q144" s="13"/>
    </row>
    <row r="145" spans="1:17">
      <c r="A145" s="70">
        <f t="shared" si="3"/>
        <v>144</v>
      </c>
      <c r="B145" s="70"/>
      <c r="C145" s="70"/>
      <c r="D145" s="70">
        <v>1</v>
      </c>
      <c r="E145" s="70"/>
      <c r="F145" s="70" t="s">
        <v>1895</v>
      </c>
      <c r="G145" s="77" t="s">
        <v>66</v>
      </c>
      <c r="H145" s="74">
        <v>5</v>
      </c>
      <c r="I145" s="81" t="s">
        <v>196</v>
      </c>
      <c r="J145" s="70">
        <v>9</v>
      </c>
      <c r="K145" s="70">
        <v>10</v>
      </c>
      <c r="L145" s="70" t="s">
        <v>45</v>
      </c>
      <c r="M145" s="77" t="s">
        <v>63</v>
      </c>
      <c r="N145" s="78" t="s">
        <v>2021</v>
      </c>
      <c r="O145" s="78" t="s">
        <v>2022</v>
      </c>
      <c r="P145" s="73" t="s">
        <v>3093</v>
      </c>
      <c r="Q145" s="13"/>
    </row>
    <row r="146" spans="1:17" ht="89.25">
      <c r="A146" s="70">
        <f t="shared" si="3"/>
        <v>145</v>
      </c>
      <c r="B146" s="70"/>
      <c r="C146" s="70"/>
      <c r="D146" s="70">
        <v>1</v>
      </c>
      <c r="E146" s="70"/>
      <c r="F146" s="70" t="s">
        <v>1895</v>
      </c>
      <c r="G146" s="77" t="s">
        <v>66</v>
      </c>
      <c r="H146" s="74">
        <v>5</v>
      </c>
      <c r="I146" s="81" t="s">
        <v>196</v>
      </c>
      <c r="J146" s="70">
        <v>9</v>
      </c>
      <c r="K146" s="70">
        <v>14</v>
      </c>
      <c r="L146" s="70" t="s">
        <v>45</v>
      </c>
      <c r="M146" s="77" t="s">
        <v>63</v>
      </c>
      <c r="N146" s="78" t="s">
        <v>2025</v>
      </c>
      <c r="O146" s="78" t="s">
        <v>1897</v>
      </c>
      <c r="P146" s="73" t="s">
        <v>3093</v>
      </c>
      <c r="Q146" s="13"/>
    </row>
    <row r="147" spans="1:17" ht="38.25">
      <c r="A147" s="70">
        <f t="shared" si="3"/>
        <v>146</v>
      </c>
      <c r="B147" s="70"/>
      <c r="C147" s="70"/>
      <c r="D147" s="70">
        <v>1</v>
      </c>
      <c r="E147" s="70"/>
      <c r="F147" s="70" t="s">
        <v>1895</v>
      </c>
      <c r="G147" s="77" t="s">
        <v>66</v>
      </c>
      <c r="H147" s="74">
        <v>5</v>
      </c>
      <c r="I147" s="81" t="s">
        <v>196</v>
      </c>
      <c r="J147" s="70">
        <v>9</v>
      </c>
      <c r="K147" s="70">
        <v>17</v>
      </c>
      <c r="L147" s="70" t="s">
        <v>45</v>
      </c>
      <c r="M147" s="77" t="s">
        <v>63</v>
      </c>
      <c r="N147" s="78" t="s">
        <v>2026</v>
      </c>
      <c r="O147" s="78" t="s">
        <v>2027</v>
      </c>
      <c r="P147" s="73" t="s">
        <v>3093</v>
      </c>
      <c r="Q147" s="13"/>
    </row>
    <row r="148" spans="1:17" ht="63.75">
      <c r="A148" s="70">
        <f t="shared" si="3"/>
        <v>147</v>
      </c>
      <c r="B148" s="70"/>
      <c r="C148" s="70"/>
      <c r="D148" s="70">
        <v>1</v>
      </c>
      <c r="E148" s="70"/>
      <c r="F148" s="70" t="s">
        <v>1895</v>
      </c>
      <c r="G148" s="77" t="s">
        <v>66</v>
      </c>
      <c r="H148" s="74">
        <v>5</v>
      </c>
      <c r="I148" s="81" t="s">
        <v>199</v>
      </c>
      <c r="J148" s="70">
        <v>9</v>
      </c>
      <c r="K148" s="70">
        <v>23</v>
      </c>
      <c r="L148" s="70" t="s">
        <v>45</v>
      </c>
      <c r="M148" s="77" t="s">
        <v>63</v>
      </c>
      <c r="N148" s="78" t="s">
        <v>2030</v>
      </c>
      <c r="O148" s="78" t="s">
        <v>1897</v>
      </c>
      <c r="P148" s="73" t="s">
        <v>3093</v>
      </c>
      <c r="Q148" s="13"/>
    </row>
    <row r="149" spans="1:17" ht="63.75">
      <c r="A149" s="70">
        <f t="shared" si="3"/>
        <v>148</v>
      </c>
      <c r="B149" s="70"/>
      <c r="C149" s="70"/>
      <c r="D149" s="70">
        <v>1</v>
      </c>
      <c r="E149" s="70"/>
      <c r="F149" s="70" t="s">
        <v>1895</v>
      </c>
      <c r="G149" s="77" t="s">
        <v>66</v>
      </c>
      <c r="H149" s="74">
        <v>5</v>
      </c>
      <c r="I149" s="81" t="s">
        <v>199</v>
      </c>
      <c r="J149" s="70">
        <v>9</v>
      </c>
      <c r="K149" s="70">
        <v>25</v>
      </c>
      <c r="L149" s="70" t="s">
        <v>45</v>
      </c>
      <c r="M149" s="77" t="s">
        <v>63</v>
      </c>
      <c r="N149" s="78" t="s">
        <v>2031</v>
      </c>
      <c r="O149" s="78" t="s">
        <v>2032</v>
      </c>
      <c r="P149" s="73" t="s">
        <v>3093</v>
      </c>
      <c r="Q149" s="13"/>
    </row>
    <row r="150" spans="1:17" ht="76.5">
      <c r="A150" s="70">
        <f t="shared" si="3"/>
        <v>149</v>
      </c>
      <c r="B150" s="70"/>
      <c r="C150" s="70"/>
      <c r="D150" s="70">
        <v>1</v>
      </c>
      <c r="E150" s="70"/>
      <c r="F150" s="70" t="s">
        <v>1895</v>
      </c>
      <c r="G150" s="77" t="s">
        <v>66</v>
      </c>
      <c r="H150" s="74">
        <v>5</v>
      </c>
      <c r="I150" s="81" t="s">
        <v>199</v>
      </c>
      <c r="J150" s="70">
        <v>9</v>
      </c>
      <c r="K150" s="70">
        <v>26</v>
      </c>
      <c r="L150" s="70" t="s">
        <v>45</v>
      </c>
      <c r="M150" s="77" t="s">
        <v>63</v>
      </c>
      <c r="N150" s="78" t="s">
        <v>2033</v>
      </c>
      <c r="O150" s="78" t="s">
        <v>1897</v>
      </c>
      <c r="P150" s="73" t="s">
        <v>3093</v>
      </c>
      <c r="Q150" s="13"/>
    </row>
    <row r="151" spans="1:17" ht="114.75">
      <c r="A151" s="70">
        <f t="shared" si="3"/>
        <v>150</v>
      </c>
      <c r="B151" s="70"/>
      <c r="C151" s="70"/>
      <c r="D151" s="70">
        <v>1</v>
      </c>
      <c r="E151" s="70"/>
      <c r="F151" s="70" t="s">
        <v>1895</v>
      </c>
      <c r="G151" s="77" t="s">
        <v>66</v>
      </c>
      <c r="H151" s="74">
        <v>5</v>
      </c>
      <c r="I151" s="81" t="s">
        <v>199</v>
      </c>
      <c r="J151" s="70">
        <v>9</v>
      </c>
      <c r="K151" s="70">
        <v>28</v>
      </c>
      <c r="L151" s="70" t="s">
        <v>45</v>
      </c>
      <c r="M151" s="77" t="s">
        <v>63</v>
      </c>
      <c r="N151" s="78" t="s">
        <v>2034</v>
      </c>
      <c r="O151" s="78" t="s">
        <v>1897</v>
      </c>
      <c r="P151" s="73" t="s">
        <v>3093</v>
      </c>
      <c r="Q151" s="13"/>
    </row>
    <row r="152" spans="1:17" ht="63.75">
      <c r="A152" s="70">
        <f t="shared" si="3"/>
        <v>151</v>
      </c>
      <c r="B152" s="70"/>
      <c r="C152" s="70"/>
      <c r="D152" s="70">
        <v>1</v>
      </c>
      <c r="E152" s="70"/>
      <c r="F152" s="70" t="s">
        <v>1895</v>
      </c>
      <c r="G152" s="77" t="s">
        <v>66</v>
      </c>
      <c r="H152" s="74">
        <v>5</v>
      </c>
      <c r="I152" s="81" t="s">
        <v>1239</v>
      </c>
      <c r="J152" s="70">
        <v>9</v>
      </c>
      <c r="K152" s="70">
        <v>35</v>
      </c>
      <c r="L152" s="70" t="s">
        <v>45</v>
      </c>
      <c r="M152" s="77" t="s">
        <v>63</v>
      </c>
      <c r="N152" s="78" t="s">
        <v>2035</v>
      </c>
      <c r="O152" s="78" t="s">
        <v>1897</v>
      </c>
      <c r="P152" s="73" t="s">
        <v>3093</v>
      </c>
      <c r="Q152" s="13"/>
    </row>
    <row r="153" spans="1:17" ht="89.25">
      <c r="A153" s="70">
        <f t="shared" si="3"/>
        <v>152</v>
      </c>
      <c r="B153" s="70"/>
      <c r="C153" s="70"/>
      <c r="D153" s="70">
        <v>1</v>
      </c>
      <c r="E153" s="70"/>
      <c r="F153" s="70" t="s">
        <v>1895</v>
      </c>
      <c r="G153" s="77" t="s">
        <v>66</v>
      </c>
      <c r="H153" s="74">
        <v>5</v>
      </c>
      <c r="I153" s="81" t="s">
        <v>1239</v>
      </c>
      <c r="J153" s="70">
        <v>9</v>
      </c>
      <c r="K153" s="70">
        <v>42</v>
      </c>
      <c r="L153" s="70" t="s">
        <v>45</v>
      </c>
      <c r="M153" s="77" t="s">
        <v>63</v>
      </c>
      <c r="N153" s="78" t="s">
        <v>2040</v>
      </c>
      <c r="O153" s="78" t="s">
        <v>2041</v>
      </c>
      <c r="P153" s="73" t="s">
        <v>3093</v>
      </c>
      <c r="Q153" s="13"/>
    </row>
    <row r="154" spans="1:17" ht="76.5">
      <c r="A154" s="70">
        <f t="shared" si="3"/>
        <v>153</v>
      </c>
      <c r="B154" s="70"/>
      <c r="C154" s="70"/>
      <c r="D154" s="70">
        <v>1</v>
      </c>
      <c r="E154" s="70"/>
      <c r="F154" s="70" t="s">
        <v>1895</v>
      </c>
      <c r="G154" s="77" t="s">
        <v>66</v>
      </c>
      <c r="H154" s="74">
        <v>5</v>
      </c>
      <c r="I154" s="81" t="s">
        <v>1239</v>
      </c>
      <c r="J154" s="70">
        <v>9</v>
      </c>
      <c r="K154" s="70">
        <v>37</v>
      </c>
      <c r="L154" s="70" t="s">
        <v>45</v>
      </c>
      <c r="M154" s="77" t="s">
        <v>63</v>
      </c>
      <c r="N154" s="78" t="s">
        <v>2042</v>
      </c>
      <c r="O154" s="78" t="s">
        <v>1897</v>
      </c>
      <c r="P154" s="73" t="s">
        <v>3093</v>
      </c>
      <c r="Q154" s="13"/>
    </row>
    <row r="155" spans="1:17" ht="63.75">
      <c r="A155" s="70">
        <f t="shared" si="3"/>
        <v>154</v>
      </c>
      <c r="B155" s="70"/>
      <c r="C155" s="70"/>
      <c r="D155" s="70">
        <v>1</v>
      </c>
      <c r="E155" s="70"/>
      <c r="F155" s="70" t="s">
        <v>1895</v>
      </c>
      <c r="G155" s="77" t="s">
        <v>66</v>
      </c>
      <c r="H155" s="74">
        <v>5</v>
      </c>
      <c r="I155" s="81" t="s">
        <v>366</v>
      </c>
      <c r="J155" s="70">
        <v>9</v>
      </c>
      <c r="K155" s="70">
        <v>48</v>
      </c>
      <c r="L155" s="70" t="s">
        <v>45</v>
      </c>
      <c r="M155" s="77" t="s">
        <v>63</v>
      </c>
      <c r="N155" s="78" t="s">
        <v>2043</v>
      </c>
      <c r="O155" s="78" t="s">
        <v>1897</v>
      </c>
      <c r="P155" s="73" t="s">
        <v>3093</v>
      </c>
      <c r="Q155" s="13"/>
    </row>
    <row r="156" spans="1:17" ht="38.25" hidden="1">
      <c r="A156" s="70">
        <f t="shared" si="3"/>
        <v>155</v>
      </c>
      <c r="B156" s="70"/>
      <c r="C156" s="70"/>
      <c r="D156" s="70">
        <v>1</v>
      </c>
      <c r="E156" s="70"/>
      <c r="F156" s="70" t="s">
        <v>41</v>
      </c>
      <c r="G156" s="70" t="s">
        <v>42</v>
      </c>
      <c r="H156" s="74">
        <v>5</v>
      </c>
      <c r="I156" s="70" t="s">
        <v>43</v>
      </c>
      <c r="J156" s="70">
        <v>10</v>
      </c>
      <c r="K156" s="70" t="s">
        <v>44</v>
      </c>
      <c r="L156" s="70" t="s">
        <v>45</v>
      </c>
      <c r="M156" s="70"/>
      <c r="N156" s="73" t="s">
        <v>46</v>
      </c>
      <c r="O156" s="73" t="s">
        <v>47</v>
      </c>
      <c r="P156" s="73"/>
      <c r="Q156" s="13"/>
    </row>
    <row r="157" spans="1:17" ht="25.5" hidden="1">
      <c r="A157" s="70">
        <f t="shared" si="3"/>
        <v>156</v>
      </c>
      <c r="B157" s="70"/>
      <c r="C157" s="70"/>
      <c r="D157" s="70">
        <v>1</v>
      </c>
      <c r="E157" s="70"/>
      <c r="F157" s="70" t="s">
        <v>185</v>
      </c>
      <c r="G157" s="70"/>
      <c r="H157" s="88">
        <v>5</v>
      </c>
      <c r="I157" s="70" t="s">
        <v>48</v>
      </c>
      <c r="J157" s="70">
        <v>10</v>
      </c>
      <c r="K157" s="70">
        <v>11</v>
      </c>
      <c r="L157" s="70" t="s">
        <v>45</v>
      </c>
      <c r="M157" s="70"/>
      <c r="N157" s="73" t="s">
        <v>202</v>
      </c>
      <c r="O157" s="73" t="s">
        <v>203</v>
      </c>
      <c r="P157" s="73"/>
      <c r="Q157" s="73" t="s">
        <v>2996</v>
      </c>
    </row>
    <row r="158" spans="1:17" hidden="1">
      <c r="A158" s="70">
        <f t="shared" si="3"/>
        <v>157</v>
      </c>
      <c r="B158" s="70"/>
      <c r="C158" s="70"/>
      <c r="D158" s="70">
        <v>1</v>
      </c>
      <c r="E158" s="70"/>
      <c r="F158" s="70" t="s">
        <v>483</v>
      </c>
      <c r="G158" s="70" t="s">
        <v>484</v>
      </c>
      <c r="H158" s="74">
        <v>5</v>
      </c>
      <c r="I158" s="70" t="s">
        <v>519</v>
      </c>
      <c r="J158" s="70">
        <v>10</v>
      </c>
      <c r="K158" s="70">
        <v>3</v>
      </c>
      <c r="L158" s="70" t="s">
        <v>45</v>
      </c>
      <c r="M158" s="70" t="s">
        <v>485</v>
      </c>
      <c r="N158" s="73" t="s">
        <v>520</v>
      </c>
      <c r="O158" s="73" t="s">
        <v>521</v>
      </c>
      <c r="P158" s="73"/>
      <c r="Q158" s="13"/>
    </row>
    <row r="159" spans="1:17" ht="89.25" hidden="1">
      <c r="A159" s="70">
        <f t="shared" si="3"/>
        <v>158</v>
      </c>
      <c r="B159" s="70"/>
      <c r="C159" s="70"/>
      <c r="D159" s="70">
        <v>1</v>
      </c>
      <c r="E159" s="70"/>
      <c r="F159" s="70" t="s">
        <v>1128</v>
      </c>
      <c r="G159" s="70" t="s">
        <v>1129</v>
      </c>
      <c r="H159" s="80">
        <v>5</v>
      </c>
      <c r="I159" s="76" t="s">
        <v>519</v>
      </c>
      <c r="J159" s="75">
        <v>10</v>
      </c>
      <c r="K159" s="75">
        <v>3</v>
      </c>
      <c r="L159" s="75" t="s">
        <v>45</v>
      </c>
      <c r="M159" s="70" t="s">
        <v>63</v>
      </c>
      <c r="N159" s="73" t="s">
        <v>1244</v>
      </c>
      <c r="O159" s="73" t="s">
        <v>1245</v>
      </c>
      <c r="P159" s="73"/>
      <c r="Q159" s="13"/>
    </row>
    <row r="160" spans="1:17" ht="140.25" hidden="1">
      <c r="A160" s="70">
        <f t="shared" si="3"/>
        <v>159</v>
      </c>
      <c r="B160" s="70"/>
      <c r="C160" s="70"/>
      <c r="D160" s="70">
        <v>1</v>
      </c>
      <c r="E160" s="70"/>
      <c r="F160" s="70" t="s">
        <v>1128</v>
      </c>
      <c r="G160" s="70" t="s">
        <v>1129</v>
      </c>
      <c r="H160" s="80">
        <v>5</v>
      </c>
      <c r="I160" s="76" t="s">
        <v>48</v>
      </c>
      <c r="J160" s="75">
        <v>10</v>
      </c>
      <c r="K160" s="75">
        <v>9</v>
      </c>
      <c r="L160" s="75" t="s">
        <v>45</v>
      </c>
      <c r="M160" s="70" t="s">
        <v>63</v>
      </c>
      <c r="N160" s="73" t="s">
        <v>1246</v>
      </c>
      <c r="O160" s="73" t="s">
        <v>1247</v>
      </c>
      <c r="P160" s="73"/>
      <c r="Q160" s="13"/>
    </row>
    <row r="161" spans="1:17" ht="38.25" hidden="1">
      <c r="A161" s="70">
        <f t="shared" si="3"/>
        <v>160</v>
      </c>
      <c r="B161" s="70"/>
      <c r="C161" s="70"/>
      <c r="D161" s="70">
        <v>1</v>
      </c>
      <c r="E161" s="70"/>
      <c r="F161" s="70" t="s">
        <v>41</v>
      </c>
      <c r="G161" s="70" t="s">
        <v>42</v>
      </c>
      <c r="H161" s="74">
        <v>5</v>
      </c>
      <c r="I161" s="70" t="s">
        <v>43</v>
      </c>
      <c r="J161" s="70">
        <v>10</v>
      </c>
      <c r="K161" s="70" t="s">
        <v>44</v>
      </c>
      <c r="L161" s="70" t="s">
        <v>45</v>
      </c>
      <c r="M161" s="70"/>
      <c r="N161" s="73" t="s">
        <v>46</v>
      </c>
      <c r="O161" s="73" t="s">
        <v>47</v>
      </c>
      <c r="P161" s="73"/>
      <c r="Q161" s="13"/>
    </row>
    <row r="162" spans="1:17" ht="76.5">
      <c r="A162" s="70">
        <f t="shared" si="3"/>
        <v>161</v>
      </c>
      <c r="B162" s="70"/>
      <c r="C162" s="70"/>
      <c r="D162" s="70">
        <v>1</v>
      </c>
      <c r="E162" s="70"/>
      <c r="F162" s="70" t="s">
        <v>1895</v>
      </c>
      <c r="G162" s="77" t="s">
        <v>66</v>
      </c>
      <c r="H162" s="74">
        <v>5</v>
      </c>
      <c r="I162" s="81" t="s">
        <v>519</v>
      </c>
      <c r="J162" s="70">
        <v>10</v>
      </c>
      <c r="K162" s="70">
        <v>3</v>
      </c>
      <c r="L162" s="70" t="s">
        <v>45</v>
      </c>
      <c r="M162" s="77" t="s">
        <v>63</v>
      </c>
      <c r="N162" s="78" t="s">
        <v>2044</v>
      </c>
      <c r="O162" s="78" t="s">
        <v>1897</v>
      </c>
      <c r="P162" s="73" t="s">
        <v>3093</v>
      </c>
      <c r="Q162" s="13"/>
    </row>
    <row r="163" spans="1:17" ht="25.5">
      <c r="A163" s="70">
        <f t="shared" si="3"/>
        <v>162</v>
      </c>
      <c r="B163" s="70"/>
      <c r="C163" s="70"/>
      <c r="D163" s="70">
        <v>1</v>
      </c>
      <c r="E163" s="70"/>
      <c r="F163" s="70" t="s">
        <v>1895</v>
      </c>
      <c r="G163" s="77" t="s">
        <v>66</v>
      </c>
      <c r="H163" s="74">
        <v>5</v>
      </c>
      <c r="I163" s="81" t="s">
        <v>48</v>
      </c>
      <c r="J163" s="70">
        <v>10</v>
      </c>
      <c r="K163" s="70">
        <v>15</v>
      </c>
      <c r="L163" s="70" t="s">
        <v>45</v>
      </c>
      <c r="M163" s="77" t="s">
        <v>63</v>
      </c>
      <c r="N163" s="78" t="s">
        <v>2049</v>
      </c>
      <c r="O163" s="78" t="s">
        <v>2050</v>
      </c>
      <c r="P163" s="73" t="s">
        <v>3093</v>
      </c>
      <c r="Q163" s="73"/>
    </row>
    <row r="164" spans="1:17">
      <c r="A164" s="70">
        <f t="shared" si="3"/>
        <v>163</v>
      </c>
      <c r="B164" s="70"/>
      <c r="C164" s="70"/>
      <c r="D164" s="70">
        <v>1</v>
      </c>
      <c r="E164" s="70"/>
      <c r="F164" s="70" t="s">
        <v>1895</v>
      </c>
      <c r="G164" s="77" t="s">
        <v>66</v>
      </c>
      <c r="H164" s="74">
        <v>5</v>
      </c>
      <c r="I164" s="81" t="s">
        <v>48</v>
      </c>
      <c r="J164" s="70">
        <v>10</v>
      </c>
      <c r="K164" s="70">
        <v>15</v>
      </c>
      <c r="L164" s="70" t="s">
        <v>45</v>
      </c>
      <c r="M164" s="77" t="s">
        <v>63</v>
      </c>
      <c r="N164" s="78" t="s">
        <v>2051</v>
      </c>
      <c r="O164" s="78" t="s">
        <v>1897</v>
      </c>
      <c r="P164" s="73" t="s">
        <v>3093</v>
      </c>
      <c r="Q164" s="73"/>
    </row>
    <row r="165" spans="1:17">
      <c r="A165" s="70">
        <f t="shared" si="3"/>
        <v>164</v>
      </c>
      <c r="B165" s="70"/>
      <c r="C165" s="70"/>
      <c r="D165" s="70">
        <v>1</v>
      </c>
      <c r="E165" s="70"/>
      <c r="F165" s="70" t="s">
        <v>1895</v>
      </c>
      <c r="G165" s="77" t="s">
        <v>66</v>
      </c>
      <c r="H165" s="74">
        <v>5</v>
      </c>
      <c r="I165" s="81" t="s">
        <v>48</v>
      </c>
      <c r="J165" s="70">
        <v>10</v>
      </c>
      <c r="K165" s="70">
        <v>15</v>
      </c>
      <c r="L165" s="70" t="s">
        <v>45</v>
      </c>
      <c r="M165" s="77" t="s">
        <v>63</v>
      </c>
      <c r="N165" s="78" t="s">
        <v>2052</v>
      </c>
      <c r="O165" s="78" t="s">
        <v>2053</v>
      </c>
      <c r="P165" s="73" t="s">
        <v>3093</v>
      </c>
      <c r="Q165" s="73"/>
    </row>
    <row r="166" spans="1:17" ht="51">
      <c r="A166" s="70">
        <f t="shared" si="3"/>
        <v>165</v>
      </c>
      <c r="B166" s="70"/>
      <c r="C166" s="70"/>
      <c r="D166" s="70">
        <v>1</v>
      </c>
      <c r="E166" s="70"/>
      <c r="F166" s="70" t="s">
        <v>1895</v>
      </c>
      <c r="G166" s="77" t="s">
        <v>66</v>
      </c>
      <c r="H166" s="74">
        <v>5</v>
      </c>
      <c r="I166" s="81" t="s">
        <v>48</v>
      </c>
      <c r="J166" s="70">
        <v>10</v>
      </c>
      <c r="K166" s="70">
        <v>17</v>
      </c>
      <c r="L166" s="70" t="s">
        <v>45</v>
      </c>
      <c r="M166" s="77" t="s">
        <v>63</v>
      </c>
      <c r="N166" s="78" t="s">
        <v>2054</v>
      </c>
      <c r="O166" s="78" t="s">
        <v>1897</v>
      </c>
      <c r="P166" s="73" t="s">
        <v>3093</v>
      </c>
      <c r="Q166" s="73"/>
    </row>
    <row r="167" spans="1:17" ht="51">
      <c r="A167" s="70">
        <f t="shared" si="3"/>
        <v>166</v>
      </c>
      <c r="B167" s="70"/>
      <c r="C167" s="70"/>
      <c r="D167" s="70">
        <v>1</v>
      </c>
      <c r="E167" s="70"/>
      <c r="F167" s="70" t="s">
        <v>1895</v>
      </c>
      <c r="G167" s="77" t="s">
        <v>66</v>
      </c>
      <c r="H167" s="74">
        <v>5</v>
      </c>
      <c r="I167" s="81" t="s">
        <v>43</v>
      </c>
      <c r="J167" s="70">
        <v>10</v>
      </c>
      <c r="K167" s="70">
        <v>33</v>
      </c>
      <c r="L167" s="70" t="s">
        <v>45</v>
      </c>
      <c r="M167" s="77" t="s">
        <v>63</v>
      </c>
      <c r="N167" s="78" t="s">
        <v>2055</v>
      </c>
      <c r="O167" s="78" t="s">
        <v>1897</v>
      </c>
      <c r="P167" s="73" t="s">
        <v>3093</v>
      </c>
      <c r="Q167" s="73"/>
    </row>
    <row r="168" spans="1:17" ht="51">
      <c r="A168" s="70">
        <f t="shared" si="3"/>
        <v>167</v>
      </c>
      <c r="B168" s="70"/>
      <c r="C168" s="70"/>
      <c r="D168" s="70">
        <v>1</v>
      </c>
      <c r="E168" s="70"/>
      <c r="F168" s="70" t="s">
        <v>1895</v>
      </c>
      <c r="G168" s="77" t="s">
        <v>66</v>
      </c>
      <c r="H168" s="74">
        <v>5</v>
      </c>
      <c r="I168" s="81" t="s">
        <v>43</v>
      </c>
      <c r="J168" s="70">
        <v>10</v>
      </c>
      <c r="K168" s="70">
        <v>34</v>
      </c>
      <c r="L168" s="70" t="s">
        <v>45</v>
      </c>
      <c r="M168" s="77" t="s">
        <v>63</v>
      </c>
      <c r="N168" s="78" t="s">
        <v>2056</v>
      </c>
      <c r="O168" s="78" t="s">
        <v>1897</v>
      </c>
      <c r="P168" s="73" t="s">
        <v>3093</v>
      </c>
      <c r="Q168" s="73"/>
    </row>
    <row r="169" spans="1:17" ht="38.25">
      <c r="A169" s="70">
        <f t="shared" si="3"/>
        <v>168</v>
      </c>
      <c r="B169" s="70"/>
      <c r="C169" s="70"/>
      <c r="D169" s="70">
        <v>1</v>
      </c>
      <c r="E169" s="70"/>
      <c r="F169" s="70" t="s">
        <v>1895</v>
      </c>
      <c r="G169" s="77" t="s">
        <v>66</v>
      </c>
      <c r="H169" s="74">
        <v>5</v>
      </c>
      <c r="I169" s="81" t="s">
        <v>558</v>
      </c>
      <c r="J169" s="70">
        <v>10</v>
      </c>
      <c r="K169" s="70">
        <v>39</v>
      </c>
      <c r="L169" s="70" t="s">
        <v>45</v>
      </c>
      <c r="M169" s="77" t="s">
        <v>63</v>
      </c>
      <c r="N169" s="78" t="s">
        <v>2057</v>
      </c>
      <c r="O169" s="78" t="s">
        <v>1897</v>
      </c>
      <c r="P169" s="73" t="s">
        <v>3093</v>
      </c>
      <c r="Q169" s="73"/>
    </row>
    <row r="170" spans="1:17" ht="63.75">
      <c r="A170" s="70">
        <f t="shared" si="3"/>
        <v>169</v>
      </c>
      <c r="B170" s="70"/>
      <c r="C170" s="70"/>
      <c r="D170" s="70">
        <v>1</v>
      </c>
      <c r="E170" s="70"/>
      <c r="F170" s="70" t="s">
        <v>1895</v>
      </c>
      <c r="G170" s="77" t="s">
        <v>66</v>
      </c>
      <c r="H170" s="74">
        <v>5</v>
      </c>
      <c r="I170" s="81" t="s">
        <v>558</v>
      </c>
      <c r="J170" s="70">
        <v>10</v>
      </c>
      <c r="K170" s="70">
        <v>39</v>
      </c>
      <c r="L170" s="70" t="s">
        <v>45</v>
      </c>
      <c r="M170" s="77" t="s">
        <v>63</v>
      </c>
      <c r="N170" s="78" t="s">
        <v>2058</v>
      </c>
      <c r="O170" s="78" t="s">
        <v>2059</v>
      </c>
      <c r="P170" s="73" t="s">
        <v>3093</v>
      </c>
      <c r="Q170" s="73"/>
    </row>
    <row r="171" spans="1:17" ht="25.5" hidden="1">
      <c r="A171" s="70">
        <f>A170+1</f>
        <v>170</v>
      </c>
      <c r="B171" s="70"/>
      <c r="C171" s="70"/>
      <c r="D171" s="70">
        <v>1</v>
      </c>
      <c r="E171" s="70"/>
      <c r="F171" s="70" t="s">
        <v>2388</v>
      </c>
      <c r="G171" s="70" t="s">
        <v>485</v>
      </c>
      <c r="H171" s="88" t="s">
        <v>48</v>
      </c>
      <c r="I171" s="73" t="s">
        <v>2411</v>
      </c>
      <c r="J171" s="70">
        <v>10</v>
      </c>
      <c r="K171" s="70"/>
      <c r="L171" s="70" t="s">
        <v>45</v>
      </c>
      <c r="M171" s="70"/>
      <c r="N171" s="73" t="s">
        <v>2412</v>
      </c>
      <c r="O171" s="73" t="s">
        <v>2413</v>
      </c>
      <c r="P171" s="73"/>
      <c r="Q171" s="13"/>
    </row>
    <row r="172" spans="1:17" ht="51" hidden="1">
      <c r="A172" s="70">
        <f t="shared" si="3"/>
        <v>171</v>
      </c>
      <c r="B172" s="70"/>
      <c r="C172" s="70"/>
      <c r="D172" s="70">
        <v>1</v>
      </c>
      <c r="E172" s="70"/>
      <c r="F172" s="70" t="s">
        <v>147</v>
      </c>
      <c r="G172" s="77" t="s">
        <v>148</v>
      </c>
      <c r="H172" s="74">
        <v>5</v>
      </c>
      <c r="I172" s="72">
        <v>5.5</v>
      </c>
      <c r="J172" s="70">
        <v>11</v>
      </c>
      <c r="K172" s="70">
        <v>5</v>
      </c>
      <c r="L172" s="70" t="s">
        <v>130</v>
      </c>
      <c r="M172" s="77" t="s">
        <v>149</v>
      </c>
      <c r="N172" s="78" t="s">
        <v>158</v>
      </c>
      <c r="O172" s="78" t="s">
        <v>159</v>
      </c>
      <c r="P172" s="78"/>
      <c r="Q172" s="73" t="s">
        <v>3410</v>
      </c>
    </row>
    <row r="173" spans="1:17" hidden="1">
      <c r="A173" s="70">
        <f t="shared" si="3"/>
        <v>172</v>
      </c>
      <c r="B173" s="70"/>
      <c r="C173" s="70"/>
      <c r="D173" s="70">
        <v>1</v>
      </c>
      <c r="E173" s="70"/>
      <c r="F173" s="70" t="s">
        <v>185</v>
      </c>
      <c r="G173" s="70"/>
      <c r="H173" s="88">
        <v>5</v>
      </c>
      <c r="I173" s="70" t="s">
        <v>204</v>
      </c>
      <c r="J173" s="70">
        <v>11</v>
      </c>
      <c r="K173" s="70">
        <v>16</v>
      </c>
      <c r="L173" s="70" t="s">
        <v>45</v>
      </c>
      <c r="M173" s="70"/>
      <c r="N173" s="73" t="s">
        <v>205</v>
      </c>
      <c r="O173" s="73" t="s">
        <v>206</v>
      </c>
      <c r="P173" s="73"/>
      <c r="Q173" s="13"/>
    </row>
    <row r="174" spans="1:17" hidden="1">
      <c r="A174" s="70">
        <f t="shared" si="3"/>
        <v>173</v>
      </c>
      <c r="B174" s="70"/>
      <c r="C174" s="70"/>
      <c r="D174" s="70">
        <v>1</v>
      </c>
      <c r="E174" s="70"/>
      <c r="F174" s="70" t="s">
        <v>185</v>
      </c>
      <c r="G174" s="70"/>
      <c r="H174" s="88">
        <v>5</v>
      </c>
      <c r="I174" s="70" t="s">
        <v>204</v>
      </c>
      <c r="J174" s="70">
        <v>11</v>
      </c>
      <c r="K174" s="70">
        <v>16</v>
      </c>
      <c r="L174" s="70" t="s">
        <v>45</v>
      </c>
      <c r="M174" s="70"/>
      <c r="N174" s="73" t="s">
        <v>207</v>
      </c>
      <c r="O174" s="73" t="s">
        <v>206</v>
      </c>
      <c r="P174" s="73"/>
      <c r="Q174" s="13"/>
    </row>
    <row r="175" spans="1:17" ht="51" hidden="1">
      <c r="A175" s="70">
        <f t="shared" si="3"/>
        <v>174</v>
      </c>
      <c r="B175" s="70"/>
      <c r="C175" s="70"/>
      <c r="D175" s="70">
        <v>1</v>
      </c>
      <c r="E175" s="70"/>
      <c r="F175" s="70" t="s">
        <v>342</v>
      </c>
      <c r="G175" s="70" t="s">
        <v>343</v>
      </c>
      <c r="H175" s="74">
        <v>5</v>
      </c>
      <c r="I175" s="70" t="s">
        <v>204</v>
      </c>
      <c r="J175" s="70">
        <v>11</v>
      </c>
      <c r="K175" s="70">
        <v>4</v>
      </c>
      <c r="L175" s="70" t="s">
        <v>45</v>
      </c>
      <c r="M175" s="70"/>
      <c r="N175" s="73" t="s">
        <v>372</v>
      </c>
      <c r="O175" s="73" t="s">
        <v>373</v>
      </c>
      <c r="P175" s="73"/>
      <c r="Q175" s="73" t="s">
        <v>3410</v>
      </c>
    </row>
    <row r="176" spans="1:17" ht="38.25" hidden="1">
      <c r="A176" s="70">
        <f t="shared" si="3"/>
        <v>175</v>
      </c>
      <c r="B176" s="70"/>
      <c r="C176" s="70"/>
      <c r="D176" s="70">
        <v>1</v>
      </c>
      <c r="E176" s="70"/>
      <c r="F176" s="70" t="s">
        <v>342</v>
      </c>
      <c r="G176" s="70" t="s">
        <v>343</v>
      </c>
      <c r="H176" s="74">
        <v>5</v>
      </c>
      <c r="I176" s="70" t="s">
        <v>204</v>
      </c>
      <c r="J176" s="70">
        <v>11</v>
      </c>
      <c r="K176" s="70">
        <v>11</v>
      </c>
      <c r="L176" s="70" t="s">
        <v>45</v>
      </c>
      <c r="M176" s="70"/>
      <c r="N176" s="73" t="s">
        <v>378</v>
      </c>
      <c r="O176" s="73" t="s">
        <v>379</v>
      </c>
      <c r="P176" s="73"/>
      <c r="Q176" s="73" t="s">
        <v>3005</v>
      </c>
    </row>
    <row r="177" spans="1:17" ht="63.75" hidden="1">
      <c r="A177" s="70">
        <f t="shared" si="3"/>
        <v>176</v>
      </c>
      <c r="B177" s="70"/>
      <c r="C177" s="70"/>
      <c r="D177" s="70">
        <v>1</v>
      </c>
      <c r="E177" s="70"/>
      <c r="F177" s="70" t="s">
        <v>342</v>
      </c>
      <c r="G177" s="70" t="s">
        <v>343</v>
      </c>
      <c r="H177" s="74">
        <v>5</v>
      </c>
      <c r="I177" s="70" t="s">
        <v>204</v>
      </c>
      <c r="J177" s="70">
        <v>11</v>
      </c>
      <c r="K177" s="70">
        <v>18</v>
      </c>
      <c r="L177" s="70" t="s">
        <v>45</v>
      </c>
      <c r="M177" s="70"/>
      <c r="N177" s="73" t="s">
        <v>380</v>
      </c>
      <c r="O177" s="73" t="s">
        <v>381</v>
      </c>
      <c r="P177" s="73"/>
      <c r="Q177" s="73" t="s">
        <v>3006</v>
      </c>
    </row>
    <row r="178" spans="1:17" ht="63.75" hidden="1">
      <c r="A178" s="70">
        <f t="shared" si="3"/>
        <v>177</v>
      </c>
      <c r="B178" s="70"/>
      <c r="C178" s="70"/>
      <c r="D178" s="70">
        <v>1</v>
      </c>
      <c r="E178" s="70"/>
      <c r="F178" s="70" t="s">
        <v>1128</v>
      </c>
      <c r="G178" s="70" t="s">
        <v>1129</v>
      </c>
      <c r="H178" s="80">
        <v>5</v>
      </c>
      <c r="I178" s="76" t="s">
        <v>204</v>
      </c>
      <c r="J178" s="75">
        <v>11</v>
      </c>
      <c r="K178" s="75">
        <v>4</v>
      </c>
      <c r="L178" s="75" t="s">
        <v>45</v>
      </c>
      <c r="M178" s="70" t="s">
        <v>63</v>
      </c>
      <c r="N178" s="73" t="s">
        <v>1258</v>
      </c>
      <c r="O178" s="73" t="s">
        <v>1259</v>
      </c>
      <c r="P178" s="73"/>
      <c r="Q178" s="13"/>
    </row>
    <row r="179" spans="1:17" ht="25.5" hidden="1">
      <c r="A179" s="70">
        <f t="shared" si="3"/>
        <v>178</v>
      </c>
      <c r="B179" s="70"/>
      <c r="C179" s="70"/>
      <c r="D179" s="70">
        <v>1</v>
      </c>
      <c r="E179" s="70"/>
      <c r="F179" s="70" t="s">
        <v>1474</v>
      </c>
      <c r="G179" s="70"/>
      <c r="H179" s="74">
        <v>5</v>
      </c>
      <c r="I179" s="70" t="s">
        <v>1487</v>
      </c>
      <c r="J179" s="70">
        <v>11</v>
      </c>
      <c r="K179" s="70">
        <v>19</v>
      </c>
      <c r="L179" s="70" t="s">
        <v>1026</v>
      </c>
      <c r="M179" s="70"/>
      <c r="N179" s="73" t="s">
        <v>1488</v>
      </c>
      <c r="O179" s="73" t="s">
        <v>1489</v>
      </c>
      <c r="P179" s="73"/>
      <c r="Q179" s="73" t="s">
        <v>3006</v>
      </c>
    </row>
    <row r="180" spans="1:17" hidden="1">
      <c r="A180" s="70">
        <f t="shared" si="3"/>
        <v>179</v>
      </c>
      <c r="B180" s="70"/>
      <c r="C180" s="70"/>
      <c r="D180" s="70">
        <v>1</v>
      </c>
      <c r="E180" s="70"/>
      <c r="F180" s="70" t="s">
        <v>1582</v>
      </c>
      <c r="G180" s="70" t="s">
        <v>149</v>
      </c>
      <c r="H180" s="90" t="s">
        <v>1617</v>
      </c>
      <c r="I180" s="87" t="s">
        <v>1629</v>
      </c>
      <c r="J180" s="70">
        <v>11</v>
      </c>
      <c r="K180" s="70">
        <v>33</v>
      </c>
      <c r="L180" s="70" t="s">
        <v>45</v>
      </c>
      <c r="M180" s="70"/>
      <c r="N180" s="73" t="s">
        <v>1630</v>
      </c>
      <c r="O180" s="73" t="s">
        <v>1631</v>
      </c>
      <c r="P180" s="73"/>
      <c r="Q180" s="13"/>
    </row>
    <row r="181" spans="1:17" ht="38.25">
      <c r="A181" s="70">
        <f t="shared" si="3"/>
        <v>180</v>
      </c>
      <c r="B181" s="70"/>
      <c r="C181" s="70"/>
      <c r="D181" s="70">
        <v>1</v>
      </c>
      <c r="E181" s="70"/>
      <c r="F181" s="70" t="s">
        <v>1895</v>
      </c>
      <c r="G181" s="77" t="s">
        <v>66</v>
      </c>
      <c r="H181" s="74">
        <v>5</v>
      </c>
      <c r="I181" s="81" t="s">
        <v>204</v>
      </c>
      <c r="J181" s="70">
        <v>11</v>
      </c>
      <c r="K181" s="70">
        <v>7</v>
      </c>
      <c r="L181" s="70" t="s">
        <v>45</v>
      </c>
      <c r="M181" s="77" t="s">
        <v>63</v>
      </c>
      <c r="N181" s="78" t="s">
        <v>2066</v>
      </c>
      <c r="O181" s="78" t="s">
        <v>2067</v>
      </c>
      <c r="P181" s="73" t="s">
        <v>3093</v>
      </c>
      <c r="Q181" s="13"/>
    </row>
    <row r="182" spans="1:17" ht="76.5">
      <c r="A182" s="70">
        <f t="shared" si="3"/>
        <v>181</v>
      </c>
      <c r="B182" s="70"/>
      <c r="C182" s="70"/>
      <c r="D182" s="70">
        <v>1</v>
      </c>
      <c r="E182" s="70"/>
      <c r="F182" s="70" t="s">
        <v>1895</v>
      </c>
      <c r="G182" s="77" t="s">
        <v>66</v>
      </c>
      <c r="H182" s="74">
        <v>5</v>
      </c>
      <c r="I182" s="81" t="s">
        <v>204</v>
      </c>
      <c r="J182" s="70">
        <v>11</v>
      </c>
      <c r="K182" s="70">
        <v>8</v>
      </c>
      <c r="L182" s="70" t="s">
        <v>45</v>
      </c>
      <c r="M182" s="77" t="s">
        <v>63</v>
      </c>
      <c r="N182" s="78" t="s">
        <v>2068</v>
      </c>
      <c r="O182" s="78" t="s">
        <v>1897</v>
      </c>
      <c r="P182" s="73" t="s">
        <v>3093</v>
      </c>
      <c r="Q182" s="13"/>
    </row>
    <row r="183" spans="1:17" ht="38.25">
      <c r="A183" s="70">
        <f t="shared" si="3"/>
        <v>182</v>
      </c>
      <c r="B183" s="70"/>
      <c r="C183" s="70"/>
      <c r="D183" s="70">
        <v>1</v>
      </c>
      <c r="E183" s="70"/>
      <c r="F183" s="70" t="s">
        <v>1895</v>
      </c>
      <c r="G183" s="77" t="s">
        <v>66</v>
      </c>
      <c r="H183" s="74">
        <v>5</v>
      </c>
      <c r="I183" s="81" t="s">
        <v>204</v>
      </c>
      <c r="J183" s="70">
        <v>11</v>
      </c>
      <c r="K183" s="70">
        <v>15</v>
      </c>
      <c r="L183" s="70" t="s">
        <v>45</v>
      </c>
      <c r="M183" s="77" t="s">
        <v>63</v>
      </c>
      <c r="N183" s="78" t="s">
        <v>2073</v>
      </c>
      <c r="O183" s="78" t="s">
        <v>2074</v>
      </c>
      <c r="P183" s="73" t="s">
        <v>3093</v>
      </c>
      <c r="Q183" s="13"/>
    </row>
    <row r="184" spans="1:17">
      <c r="A184" s="70">
        <f t="shared" si="3"/>
        <v>183</v>
      </c>
      <c r="B184" s="70"/>
      <c r="C184" s="70"/>
      <c r="D184" s="70">
        <v>1</v>
      </c>
      <c r="E184" s="70"/>
      <c r="F184" s="70" t="s">
        <v>1895</v>
      </c>
      <c r="G184" s="77" t="s">
        <v>66</v>
      </c>
      <c r="H184" s="74">
        <v>5</v>
      </c>
      <c r="I184" s="81" t="s">
        <v>204</v>
      </c>
      <c r="J184" s="70">
        <v>11</v>
      </c>
      <c r="K184" s="70">
        <v>16</v>
      </c>
      <c r="L184" s="70" t="s">
        <v>45</v>
      </c>
      <c r="M184" s="77" t="s">
        <v>63</v>
      </c>
      <c r="N184" s="78" t="s">
        <v>2075</v>
      </c>
      <c r="O184" s="78" t="s">
        <v>1967</v>
      </c>
      <c r="P184" s="73" t="s">
        <v>3093</v>
      </c>
      <c r="Q184" s="13"/>
    </row>
    <row r="185" spans="1:17" ht="38.25">
      <c r="A185" s="70">
        <f t="shared" si="3"/>
        <v>184</v>
      </c>
      <c r="B185" s="70"/>
      <c r="C185" s="70"/>
      <c r="D185" s="70">
        <v>1</v>
      </c>
      <c r="E185" s="70"/>
      <c r="F185" s="70" t="s">
        <v>1895</v>
      </c>
      <c r="G185" s="77" t="s">
        <v>66</v>
      </c>
      <c r="H185" s="74">
        <v>5</v>
      </c>
      <c r="I185" s="81" t="s">
        <v>204</v>
      </c>
      <c r="J185" s="70">
        <v>11</v>
      </c>
      <c r="K185" s="70">
        <v>18</v>
      </c>
      <c r="L185" s="70" t="s">
        <v>45</v>
      </c>
      <c r="M185" s="77" t="s">
        <v>63</v>
      </c>
      <c r="N185" s="78" t="s">
        <v>2076</v>
      </c>
      <c r="O185" s="78" t="s">
        <v>1897</v>
      </c>
      <c r="P185" s="73" t="s">
        <v>3093</v>
      </c>
      <c r="Q185" s="13"/>
    </row>
    <row r="186" spans="1:17" ht="51">
      <c r="A186" s="70">
        <f t="shared" si="3"/>
        <v>185</v>
      </c>
      <c r="B186" s="70"/>
      <c r="C186" s="70"/>
      <c r="D186" s="70">
        <v>1</v>
      </c>
      <c r="E186" s="70"/>
      <c r="F186" s="70" t="s">
        <v>1895</v>
      </c>
      <c r="G186" s="77" t="s">
        <v>66</v>
      </c>
      <c r="H186" s="74">
        <v>5</v>
      </c>
      <c r="I186" s="81" t="s">
        <v>204</v>
      </c>
      <c r="J186" s="70">
        <v>11</v>
      </c>
      <c r="K186" s="70">
        <v>18</v>
      </c>
      <c r="L186" s="70" t="s">
        <v>45</v>
      </c>
      <c r="M186" s="77" t="s">
        <v>63</v>
      </c>
      <c r="N186" s="78" t="s">
        <v>2077</v>
      </c>
      <c r="O186" s="78" t="s">
        <v>2078</v>
      </c>
      <c r="P186" s="73" t="s">
        <v>3093</v>
      </c>
      <c r="Q186" s="13"/>
    </row>
    <row r="187" spans="1:17" ht="38.25">
      <c r="A187" s="70">
        <f t="shared" si="3"/>
        <v>186</v>
      </c>
      <c r="B187" s="70"/>
      <c r="C187" s="70"/>
      <c r="D187" s="70">
        <v>1</v>
      </c>
      <c r="E187" s="70"/>
      <c r="F187" s="70" t="s">
        <v>1895</v>
      </c>
      <c r="G187" s="77" t="s">
        <v>66</v>
      </c>
      <c r="H187" s="74">
        <v>5</v>
      </c>
      <c r="I187" s="81" t="s">
        <v>204</v>
      </c>
      <c r="J187" s="70">
        <v>11</v>
      </c>
      <c r="K187" s="70">
        <v>21</v>
      </c>
      <c r="L187" s="70" t="s">
        <v>45</v>
      </c>
      <c r="M187" s="77" t="s">
        <v>63</v>
      </c>
      <c r="N187" s="78" t="s">
        <v>2079</v>
      </c>
      <c r="O187" s="78" t="s">
        <v>1897</v>
      </c>
      <c r="P187" s="73" t="s">
        <v>3093</v>
      </c>
      <c r="Q187" s="13"/>
    </row>
    <row r="188" spans="1:17" ht="38.25">
      <c r="A188" s="70">
        <f t="shared" si="3"/>
        <v>187</v>
      </c>
      <c r="B188" s="70"/>
      <c r="C188" s="70"/>
      <c r="D188" s="70">
        <v>1</v>
      </c>
      <c r="E188" s="70"/>
      <c r="F188" s="70" t="s">
        <v>1895</v>
      </c>
      <c r="G188" s="77" t="s">
        <v>66</v>
      </c>
      <c r="H188" s="74">
        <v>5</v>
      </c>
      <c r="I188" s="81" t="s">
        <v>204</v>
      </c>
      <c r="J188" s="70">
        <v>11</v>
      </c>
      <c r="K188" s="70">
        <v>24</v>
      </c>
      <c r="L188" s="70" t="s">
        <v>45</v>
      </c>
      <c r="M188" s="77" t="s">
        <v>63</v>
      </c>
      <c r="N188" s="78" t="s">
        <v>2082</v>
      </c>
      <c r="O188" s="78" t="s">
        <v>2083</v>
      </c>
      <c r="P188" s="73" t="s">
        <v>3093</v>
      </c>
      <c r="Q188" s="13"/>
    </row>
    <row r="189" spans="1:17" ht="51">
      <c r="A189" s="70">
        <f t="shared" si="3"/>
        <v>188</v>
      </c>
      <c r="B189" s="70"/>
      <c r="C189" s="70"/>
      <c r="D189" s="70">
        <v>1</v>
      </c>
      <c r="E189" s="70"/>
      <c r="F189" s="70" t="s">
        <v>1895</v>
      </c>
      <c r="G189" s="77" t="s">
        <v>66</v>
      </c>
      <c r="H189" s="74">
        <v>5</v>
      </c>
      <c r="I189" s="81" t="s">
        <v>204</v>
      </c>
      <c r="J189" s="70">
        <v>11</v>
      </c>
      <c r="K189" s="70">
        <v>24</v>
      </c>
      <c r="L189" s="70" t="s">
        <v>45</v>
      </c>
      <c r="M189" s="77" t="s">
        <v>63</v>
      </c>
      <c r="N189" s="78" t="s">
        <v>2086</v>
      </c>
      <c r="O189" s="78" t="s">
        <v>2087</v>
      </c>
      <c r="P189" s="73" t="s">
        <v>3093</v>
      </c>
      <c r="Q189" s="13"/>
    </row>
    <row r="190" spans="1:17" ht="38.25">
      <c r="A190" s="70">
        <f t="shared" si="3"/>
        <v>189</v>
      </c>
      <c r="B190" s="70"/>
      <c r="C190" s="70"/>
      <c r="D190" s="70">
        <v>1</v>
      </c>
      <c r="E190" s="70"/>
      <c r="F190" s="70" t="s">
        <v>1895</v>
      </c>
      <c r="G190" s="77" t="s">
        <v>66</v>
      </c>
      <c r="H190" s="74">
        <v>5</v>
      </c>
      <c r="I190" s="81">
        <v>5.6</v>
      </c>
      <c r="J190" s="70">
        <v>11</v>
      </c>
      <c r="K190" s="70">
        <v>33</v>
      </c>
      <c r="L190" s="70" t="s">
        <v>45</v>
      </c>
      <c r="M190" s="77" t="s">
        <v>63</v>
      </c>
      <c r="N190" s="78" t="s">
        <v>2090</v>
      </c>
      <c r="O190" s="78" t="s">
        <v>2091</v>
      </c>
      <c r="P190" s="73" t="s">
        <v>3093</v>
      </c>
      <c r="Q190" s="13"/>
    </row>
    <row r="191" spans="1:17" ht="76.5">
      <c r="A191" s="70">
        <f t="shared" si="3"/>
        <v>190</v>
      </c>
      <c r="B191" s="70"/>
      <c r="C191" s="70"/>
      <c r="D191" s="70">
        <v>1</v>
      </c>
      <c r="E191" s="70"/>
      <c r="F191" s="70" t="s">
        <v>1895</v>
      </c>
      <c r="G191" s="77" t="s">
        <v>66</v>
      </c>
      <c r="H191" s="74">
        <v>5</v>
      </c>
      <c r="I191" s="81" t="s">
        <v>318</v>
      </c>
      <c r="J191" s="70">
        <v>11</v>
      </c>
      <c r="K191" s="70">
        <v>39</v>
      </c>
      <c r="L191" s="70" t="s">
        <v>45</v>
      </c>
      <c r="M191" s="77" t="s">
        <v>63</v>
      </c>
      <c r="N191" s="78" t="s">
        <v>2094</v>
      </c>
      <c r="O191" s="78" t="s">
        <v>2095</v>
      </c>
      <c r="P191" s="73" t="s">
        <v>3093</v>
      </c>
      <c r="Q191" s="13"/>
    </row>
    <row r="192" spans="1:17">
      <c r="A192" s="70">
        <f t="shared" si="3"/>
        <v>191</v>
      </c>
      <c r="B192" s="70"/>
      <c r="C192" s="70"/>
      <c r="D192" s="70">
        <v>1</v>
      </c>
      <c r="E192" s="70"/>
      <c r="F192" s="70" t="s">
        <v>1895</v>
      </c>
      <c r="G192" s="77" t="s">
        <v>66</v>
      </c>
      <c r="H192" s="74">
        <v>5</v>
      </c>
      <c r="I192" s="91" t="s">
        <v>318</v>
      </c>
      <c r="J192" s="70">
        <v>11</v>
      </c>
      <c r="K192" s="70">
        <v>45</v>
      </c>
      <c r="L192" s="70" t="s">
        <v>45</v>
      </c>
      <c r="M192" s="77" t="s">
        <v>63</v>
      </c>
      <c r="N192" s="78" t="s">
        <v>2098</v>
      </c>
      <c r="O192" s="78" t="s">
        <v>2099</v>
      </c>
      <c r="P192" s="73" t="s">
        <v>3093</v>
      </c>
      <c r="Q192" s="13"/>
    </row>
    <row r="193" spans="1:17">
      <c r="A193" s="70">
        <f t="shared" si="3"/>
        <v>192</v>
      </c>
      <c r="B193" s="70"/>
      <c r="C193" s="70"/>
      <c r="D193" s="70">
        <v>1</v>
      </c>
      <c r="E193" s="70"/>
      <c r="F193" s="70" t="s">
        <v>1895</v>
      </c>
      <c r="G193" s="77" t="s">
        <v>66</v>
      </c>
      <c r="H193" s="74">
        <v>5</v>
      </c>
      <c r="I193" s="81" t="s">
        <v>318</v>
      </c>
      <c r="J193" s="70">
        <v>11</v>
      </c>
      <c r="K193" s="70">
        <v>39</v>
      </c>
      <c r="L193" s="70" t="s">
        <v>45</v>
      </c>
      <c r="M193" s="77" t="s">
        <v>63</v>
      </c>
      <c r="N193" s="78" t="s">
        <v>2100</v>
      </c>
      <c r="O193" s="78" t="s">
        <v>1897</v>
      </c>
      <c r="P193" s="73" t="s">
        <v>3093</v>
      </c>
      <c r="Q193" s="13"/>
    </row>
    <row r="194" spans="1:17">
      <c r="A194" s="70">
        <f t="shared" si="3"/>
        <v>193</v>
      </c>
      <c r="B194" s="70"/>
      <c r="C194" s="70"/>
      <c r="D194" s="70">
        <v>1</v>
      </c>
      <c r="E194" s="70"/>
      <c r="F194" s="70" t="s">
        <v>1895</v>
      </c>
      <c r="G194" s="77" t="s">
        <v>66</v>
      </c>
      <c r="H194" s="74">
        <v>5</v>
      </c>
      <c r="I194" s="81" t="s">
        <v>318</v>
      </c>
      <c r="J194" s="70">
        <v>11</v>
      </c>
      <c r="K194" s="70">
        <v>41</v>
      </c>
      <c r="L194" s="70" t="s">
        <v>45</v>
      </c>
      <c r="M194" s="77" t="s">
        <v>63</v>
      </c>
      <c r="N194" s="78" t="s">
        <v>2101</v>
      </c>
      <c r="O194" s="78" t="s">
        <v>1897</v>
      </c>
      <c r="P194" s="73" t="s">
        <v>3093</v>
      </c>
      <c r="Q194" s="13"/>
    </row>
    <row r="195" spans="1:17" ht="51" hidden="1">
      <c r="A195" s="70">
        <f t="shared" si="3"/>
        <v>194</v>
      </c>
      <c r="B195" s="70"/>
      <c r="C195" s="70"/>
      <c r="D195" s="70">
        <v>1</v>
      </c>
      <c r="E195" s="70"/>
      <c r="F195" s="70" t="s">
        <v>1128</v>
      </c>
      <c r="G195" s="70" t="s">
        <v>1129</v>
      </c>
      <c r="H195" s="188">
        <v>5</v>
      </c>
      <c r="I195" s="369" t="s">
        <v>204</v>
      </c>
      <c r="J195" s="188">
        <v>11</v>
      </c>
      <c r="K195" s="188"/>
      <c r="L195" s="188" t="s">
        <v>45</v>
      </c>
      <c r="M195" s="70" t="s">
        <v>63</v>
      </c>
      <c r="N195" s="190" t="s">
        <v>1182</v>
      </c>
      <c r="O195" s="190" t="s">
        <v>1183</v>
      </c>
      <c r="P195" s="190"/>
      <c r="Q195" s="73" t="s">
        <v>3410</v>
      </c>
    </row>
    <row r="196" spans="1:17" hidden="1">
      <c r="A196" s="70">
        <f t="shared" ref="A196:A258" si="4">A195+1</f>
        <v>195</v>
      </c>
      <c r="B196" s="70"/>
      <c r="C196" s="70"/>
      <c r="D196" s="70">
        <v>1</v>
      </c>
      <c r="E196" s="70"/>
      <c r="F196" s="70" t="s">
        <v>273</v>
      </c>
      <c r="G196" s="70"/>
      <c r="H196" s="74">
        <v>5</v>
      </c>
      <c r="I196" s="70" t="s">
        <v>318</v>
      </c>
      <c r="J196" s="70">
        <v>12</v>
      </c>
      <c r="K196" s="70">
        <v>26</v>
      </c>
      <c r="L196" s="70" t="s">
        <v>45</v>
      </c>
      <c r="M196" s="70"/>
      <c r="N196" s="73" t="s">
        <v>319</v>
      </c>
      <c r="O196" s="73" t="s">
        <v>320</v>
      </c>
      <c r="P196" s="73"/>
      <c r="Q196" s="13"/>
    </row>
    <row r="197" spans="1:17" hidden="1">
      <c r="A197" s="70">
        <f t="shared" si="4"/>
        <v>196</v>
      </c>
      <c r="B197" s="70"/>
      <c r="C197" s="70"/>
      <c r="D197" s="70">
        <v>1</v>
      </c>
      <c r="E197" s="70"/>
      <c r="F197" s="70" t="s">
        <v>273</v>
      </c>
      <c r="G197" s="70"/>
      <c r="H197" s="74">
        <v>5</v>
      </c>
      <c r="I197" s="70" t="s">
        <v>318</v>
      </c>
      <c r="J197" s="70">
        <v>12</v>
      </c>
      <c r="K197" s="70">
        <v>27</v>
      </c>
      <c r="L197" s="70" t="s">
        <v>45</v>
      </c>
      <c r="M197" s="70"/>
      <c r="N197" s="73" t="s">
        <v>321</v>
      </c>
      <c r="O197" s="78"/>
      <c r="P197" s="78"/>
      <c r="Q197" s="13"/>
    </row>
    <row r="198" spans="1:17" ht="25.5" hidden="1">
      <c r="A198" s="70">
        <f t="shared" si="4"/>
        <v>197</v>
      </c>
      <c r="B198" s="70"/>
      <c r="C198" s="70"/>
      <c r="D198" s="70">
        <v>1</v>
      </c>
      <c r="E198" s="70"/>
      <c r="F198" s="70" t="s">
        <v>1128</v>
      </c>
      <c r="G198" s="70" t="s">
        <v>1129</v>
      </c>
      <c r="H198" s="80">
        <v>5</v>
      </c>
      <c r="I198" s="76" t="s">
        <v>318</v>
      </c>
      <c r="J198" s="75">
        <v>12</v>
      </c>
      <c r="K198" s="75">
        <v>26</v>
      </c>
      <c r="L198" s="75" t="s">
        <v>45</v>
      </c>
      <c r="M198" s="70" t="s">
        <v>63</v>
      </c>
      <c r="N198" s="73" t="s">
        <v>1264</v>
      </c>
      <c r="O198" s="73" t="s">
        <v>1265</v>
      </c>
      <c r="P198" s="73"/>
      <c r="Q198" s="13"/>
    </row>
    <row r="199" spans="1:17" ht="102" hidden="1">
      <c r="A199" s="70">
        <f t="shared" si="4"/>
        <v>198</v>
      </c>
      <c r="B199" s="70"/>
      <c r="C199" s="70"/>
      <c r="D199" s="70">
        <v>1</v>
      </c>
      <c r="E199" s="70"/>
      <c r="F199" s="70" t="s">
        <v>1128</v>
      </c>
      <c r="G199" s="70" t="s">
        <v>1129</v>
      </c>
      <c r="H199" s="80">
        <v>5</v>
      </c>
      <c r="I199" s="76" t="s">
        <v>386</v>
      </c>
      <c r="J199" s="75">
        <v>12</v>
      </c>
      <c r="K199" s="75">
        <v>48</v>
      </c>
      <c r="L199" s="75" t="s">
        <v>45</v>
      </c>
      <c r="M199" s="70" t="s">
        <v>63</v>
      </c>
      <c r="N199" s="73" t="s">
        <v>1268</v>
      </c>
      <c r="O199" s="73" t="s">
        <v>1269</v>
      </c>
      <c r="P199" s="73"/>
      <c r="Q199" s="13"/>
    </row>
    <row r="200" spans="1:17" ht="63.75" hidden="1">
      <c r="A200" s="70">
        <f t="shared" si="4"/>
        <v>199</v>
      </c>
      <c r="B200" s="70"/>
      <c r="C200" s="70"/>
      <c r="D200" s="70">
        <v>1</v>
      </c>
      <c r="E200" s="70"/>
      <c r="F200" s="70" t="s">
        <v>1128</v>
      </c>
      <c r="G200" s="70" t="s">
        <v>1129</v>
      </c>
      <c r="H200" s="80">
        <v>5</v>
      </c>
      <c r="I200" s="76" t="s">
        <v>386</v>
      </c>
      <c r="J200" s="75">
        <v>12</v>
      </c>
      <c r="K200" s="75">
        <v>52</v>
      </c>
      <c r="L200" s="75" t="s">
        <v>45</v>
      </c>
      <c r="M200" s="70" t="s">
        <v>63</v>
      </c>
      <c r="N200" s="73" t="s">
        <v>1272</v>
      </c>
      <c r="O200" s="73" t="s">
        <v>1273</v>
      </c>
      <c r="P200" s="73"/>
      <c r="Q200" s="13"/>
    </row>
    <row r="201" spans="1:17" ht="132.75" customHeight="1">
      <c r="A201" s="70">
        <f t="shared" si="4"/>
        <v>200</v>
      </c>
      <c r="B201" s="70"/>
      <c r="C201" s="70"/>
      <c r="D201" s="70">
        <v>1</v>
      </c>
      <c r="E201" s="70"/>
      <c r="F201" s="70" t="s">
        <v>1895</v>
      </c>
      <c r="G201" s="77" t="s">
        <v>66</v>
      </c>
      <c r="H201" s="74" t="s">
        <v>1903</v>
      </c>
      <c r="I201" s="81">
        <v>0</v>
      </c>
      <c r="J201" s="70">
        <v>12</v>
      </c>
      <c r="K201" s="70">
        <v>1</v>
      </c>
      <c r="L201" s="70" t="s">
        <v>45</v>
      </c>
      <c r="M201" s="77" t="s">
        <v>63</v>
      </c>
      <c r="N201" s="78" t="s">
        <v>1911</v>
      </c>
      <c r="O201" s="78" t="s">
        <v>1912</v>
      </c>
      <c r="P201" s="73" t="s">
        <v>3093</v>
      </c>
      <c r="Q201" s="73"/>
    </row>
    <row r="202" spans="1:17">
      <c r="A202" s="70">
        <f t="shared" si="4"/>
        <v>201</v>
      </c>
      <c r="B202" s="70"/>
      <c r="C202" s="70"/>
      <c r="D202" s="70">
        <v>1</v>
      </c>
      <c r="E202" s="70"/>
      <c r="F202" s="70" t="s">
        <v>1895</v>
      </c>
      <c r="G202" s="77" t="s">
        <v>66</v>
      </c>
      <c r="H202" s="74">
        <v>5</v>
      </c>
      <c r="I202" s="81" t="s">
        <v>318</v>
      </c>
      <c r="J202" s="70">
        <v>12</v>
      </c>
      <c r="K202" s="70">
        <v>26</v>
      </c>
      <c r="L202" s="70" t="s">
        <v>45</v>
      </c>
      <c r="M202" s="77" t="s">
        <v>63</v>
      </c>
      <c r="N202" s="78" t="s">
        <v>2102</v>
      </c>
      <c r="O202" s="78" t="s">
        <v>1897</v>
      </c>
      <c r="P202" s="73" t="s">
        <v>3093</v>
      </c>
      <c r="Q202" s="13"/>
    </row>
    <row r="203" spans="1:17">
      <c r="A203" s="70">
        <f t="shared" si="4"/>
        <v>202</v>
      </c>
      <c r="B203" s="70"/>
      <c r="C203" s="70"/>
      <c r="D203" s="70">
        <v>1</v>
      </c>
      <c r="E203" s="70"/>
      <c r="F203" s="70" t="s">
        <v>1895</v>
      </c>
      <c r="G203" s="77" t="s">
        <v>66</v>
      </c>
      <c r="H203" s="74">
        <v>5</v>
      </c>
      <c r="I203" s="81" t="s">
        <v>318</v>
      </c>
      <c r="J203" s="70">
        <v>12</v>
      </c>
      <c r="K203" s="70">
        <v>31</v>
      </c>
      <c r="L203" s="70" t="s">
        <v>45</v>
      </c>
      <c r="M203" s="77" t="s">
        <v>63</v>
      </c>
      <c r="N203" s="78" t="s">
        <v>2105</v>
      </c>
      <c r="O203" s="78" t="s">
        <v>1897</v>
      </c>
      <c r="P203" s="73" t="s">
        <v>3093</v>
      </c>
      <c r="Q203" s="13"/>
    </row>
    <row r="204" spans="1:17" ht="63.75">
      <c r="A204" s="70">
        <f t="shared" si="4"/>
        <v>203</v>
      </c>
      <c r="B204" s="70"/>
      <c r="C204" s="70"/>
      <c r="D204" s="70">
        <v>1</v>
      </c>
      <c r="E204" s="70"/>
      <c r="F204" s="70" t="s">
        <v>1895</v>
      </c>
      <c r="G204" s="77" t="s">
        <v>66</v>
      </c>
      <c r="H204" s="74">
        <v>5</v>
      </c>
      <c r="I204" s="81" t="s">
        <v>386</v>
      </c>
      <c r="J204" s="70">
        <v>12</v>
      </c>
      <c r="K204" s="70">
        <v>48</v>
      </c>
      <c r="L204" s="70" t="s">
        <v>45</v>
      </c>
      <c r="M204" s="77" t="s">
        <v>63</v>
      </c>
      <c r="N204" s="78" t="s">
        <v>2106</v>
      </c>
      <c r="O204" s="78" t="s">
        <v>1897</v>
      </c>
      <c r="P204" s="73" t="s">
        <v>3093</v>
      </c>
      <c r="Q204" s="13"/>
    </row>
    <row r="205" spans="1:17" ht="38.25">
      <c r="A205" s="70">
        <f t="shared" si="4"/>
        <v>204</v>
      </c>
      <c r="B205" s="70"/>
      <c r="C205" s="70"/>
      <c r="D205" s="70">
        <v>1</v>
      </c>
      <c r="E205" s="70"/>
      <c r="F205" s="70" t="s">
        <v>1895</v>
      </c>
      <c r="G205" s="77" t="s">
        <v>66</v>
      </c>
      <c r="H205" s="74">
        <v>5</v>
      </c>
      <c r="I205" s="81" t="s">
        <v>386</v>
      </c>
      <c r="J205" s="70">
        <v>12</v>
      </c>
      <c r="K205" s="70">
        <v>53</v>
      </c>
      <c r="L205" s="70" t="s">
        <v>45</v>
      </c>
      <c r="M205" s="77" t="s">
        <v>63</v>
      </c>
      <c r="N205" s="78" t="s">
        <v>2107</v>
      </c>
      <c r="O205" s="73" t="s">
        <v>2108</v>
      </c>
      <c r="P205" s="73" t="s">
        <v>3093</v>
      </c>
      <c r="Q205" s="13"/>
    </row>
    <row r="206" spans="1:17" ht="25.5" hidden="1">
      <c r="A206" s="70">
        <f t="shared" si="4"/>
        <v>205</v>
      </c>
      <c r="B206" s="70"/>
      <c r="C206" s="70"/>
      <c r="D206" s="70">
        <v>1</v>
      </c>
      <c r="E206" s="70"/>
      <c r="F206" s="70" t="s">
        <v>273</v>
      </c>
      <c r="G206" s="70"/>
      <c r="H206" s="74">
        <v>5</v>
      </c>
      <c r="I206" s="70" t="s">
        <v>322</v>
      </c>
      <c r="J206" s="70">
        <v>13</v>
      </c>
      <c r="K206" s="70">
        <v>11</v>
      </c>
      <c r="L206" s="70" t="s">
        <v>45</v>
      </c>
      <c r="M206" s="70"/>
      <c r="N206" s="73" t="s">
        <v>323</v>
      </c>
      <c r="O206" s="73" t="s">
        <v>324</v>
      </c>
      <c r="P206" s="73"/>
      <c r="Q206" s="13"/>
    </row>
    <row r="207" spans="1:17" ht="25.5" hidden="1">
      <c r="A207" s="70">
        <f t="shared" si="4"/>
        <v>206</v>
      </c>
      <c r="B207" s="70"/>
      <c r="C207" s="70"/>
      <c r="D207" s="70">
        <v>1</v>
      </c>
      <c r="E207" s="70"/>
      <c r="F207" s="70" t="s">
        <v>483</v>
      </c>
      <c r="G207" s="70" t="s">
        <v>484</v>
      </c>
      <c r="H207" s="74">
        <v>5</v>
      </c>
      <c r="I207" s="70" t="s">
        <v>322</v>
      </c>
      <c r="J207" s="70">
        <v>13</v>
      </c>
      <c r="K207" s="70">
        <v>7</v>
      </c>
      <c r="L207" s="70" t="s">
        <v>45</v>
      </c>
      <c r="M207" s="70" t="s">
        <v>485</v>
      </c>
      <c r="N207" s="73" t="s">
        <v>530</v>
      </c>
      <c r="O207" s="73" t="s">
        <v>531</v>
      </c>
      <c r="P207" s="73"/>
      <c r="Q207" s="13"/>
    </row>
    <row r="208" spans="1:17" ht="25.5" hidden="1">
      <c r="A208" s="70">
        <f t="shared" si="4"/>
        <v>207</v>
      </c>
      <c r="B208" s="70"/>
      <c r="C208" s="70"/>
      <c r="D208" s="70">
        <v>1</v>
      </c>
      <c r="E208" s="70"/>
      <c r="F208" s="70" t="s">
        <v>483</v>
      </c>
      <c r="G208" s="70" t="s">
        <v>484</v>
      </c>
      <c r="H208" s="74">
        <v>5</v>
      </c>
      <c r="I208" s="70" t="s">
        <v>391</v>
      </c>
      <c r="J208" s="70">
        <v>14</v>
      </c>
      <c r="K208" s="70">
        <v>5</v>
      </c>
      <c r="L208" s="70" t="s">
        <v>45</v>
      </c>
      <c r="M208" s="70" t="s">
        <v>485</v>
      </c>
      <c r="N208" s="73" t="s">
        <v>534</v>
      </c>
      <c r="O208" s="73" t="s">
        <v>534</v>
      </c>
      <c r="P208" s="73"/>
      <c r="Q208" s="13"/>
    </row>
    <row r="209" spans="1:17" ht="25.5" hidden="1">
      <c r="A209" s="70">
        <f t="shared" si="4"/>
        <v>208</v>
      </c>
      <c r="B209" s="70"/>
      <c r="C209" s="70"/>
      <c r="D209" s="70">
        <v>1</v>
      </c>
      <c r="E209" s="70"/>
      <c r="F209" s="70" t="s">
        <v>483</v>
      </c>
      <c r="G209" s="70" t="s">
        <v>484</v>
      </c>
      <c r="H209" s="74">
        <v>5</v>
      </c>
      <c r="I209" s="70" t="s">
        <v>391</v>
      </c>
      <c r="J209" s="70">
        <v>14</v>
      </c>
      <c r="K209" s="70">
        <v>7</v>
      </c>
      <c r="L209" s="70" t="s">
        <v>45</v>
      </c>
      <c r="M209" s="70" t="s">
        <v>485</v>
      </c>
      <c r="N209" s="73" t="s">
        <v>535</v>
      </c>
      <c r="O209" s="73" t="s">
        <v>535</v>
      </c>
      <c r="P209" s="73"/>
      <c r="Q209" s="13"/>
    </row>
    <row r="210" spans="1:17" ht="25.5">
      <c r="A210" s="70">
        <f t="shared" si="4"/>
        <v>209</v>
      </c>
      <c r="B210" s="70"/>
      <c r="C210" s="70"/>
      <c r="D210" s="70">
        <v>1</v>
      </c>
      <c r="E210" s="70"/>
      <c r="F210" s="70" t="s">
        <v>1895</v>
      </c>
      <c r="G210" s="77" t="s">
        <v>66</v>
      </c>
      <c r="H210" s="74">
        <v>5</v>
      </c>
      <c r="I210" s="81" t="s">
        <v>391</v>
      </c>
      <c r="J210" s="70">
        <v>14</v>
      </c>
      <c r="K210" s="70">
        <v>36</v>
      </c>
      <c r="L210" s="70" t="s">
        <v>45</v>
      </c>
      <c r="M210" s="77" t="s">
        <v>63</v>
      </c>
      <c r="N210" s="78" t="s">
        <v>2111</v>
      </c>
      <c r="O210" s="78" t="s">
        <v>1897</v>
      </c>
      <c r="P210" s="73" t="s">
        <v>3093</v>
      </c>
      <c r="Q210" s="13"/>
    </row>
    <row r="211" spans="1:17" ht="25.5">
      <c r="A211" s="70">
        <f t="shared" si="4"/>
        <v>210</v>
      </c>
      <c r="B211" s="70"/>
      <c r="C211" s="70"/>
      <c r="D211" s="70">
        <v>1</v>
      </c>
      <c r="E211" s="70"/>
      <c r="F211" s="70" t="s">
        <v>1895</v>
      </c>
      <c r="G211" s="77" t="s">
        <v>66</v>
      </c>
      <c r="H211" s="74">
        <v>5</v>
      </c>
      <c r="I211" s="81" t="s">
        <v>391</v>
      </c>
      <c r="J211" s="70">
        <v>14</v>
      </c>
      <c r="K211" s="70">
        <v>40</v>
      </c>
      <c r="L211" s="70" t="s">
        <v>45</v>
      </c>
      <c r="M211" s="77" t="s">
        <v>63</v>
      </c>
      <c r="N211" s="78" t="s">
        <v>2112</v>
      </c>
      <c r="O211" s="78" t="s">
        <v>1897</v>
      </c>
      <c r="P211" s="73" t="s">
        <v>3093</v>
      </c>
      <c r="Q211" s="13"/>
    </row>
    <row r="212" spans="1:17" ht="25.5" hidden="1">
      <c r="A212" s="70">
        <f t="shared" si="4"/>
        <v>211</v>
      </c>
      <c r="B212" s="70"/>
      <c r="C212" s="70"/>
      <c r="D212" s="70">
        <v>1</v>
      </c>
      <c r="E212" s="70"/>
      <c r="F212" s="70" t="s">
        <v>483</v>
      </c>
      <c r="G212" s="70" t="s">
        <v>484</v>
      </c>
      <c r="H212" s="74">
        <v>5</v>
      </c>
      <c r="I212" s="70" t="s">
        <v>325</v>
      </c>
      <c r="J212" s="70">
        <v>15</v>
      </c>
      <c r="K212" s="70">
        <v>22</v>
      </c>
      <c r="L212" s="70" t="s">
        <v>45</v>
      </c>
      <c r="M212" s="70" t="s">
        <v>485</v>
      </c>
      <c r="N212" s="73" t="s">
        <v>534</v>
      </c>
      <c r="O212" s="73" t="s">
        <v>534</v>
      </c>
      <c r="P212" s="73"/>
      <c r="Q212" s="13"/>
    </row>
    <row r="213" spans="1:17" ht="25.5">
      <c r="A213" s="70">
        <f t="shared" si="4"/>
        <v>212</v>
      </c>
      <c r="B213" s="70"/>
      <c r="C213" s="70"/>
      <c r="D213" s="70">
        <v>1</v>
      </c>
      <c r="E213" s="70"/>
      <c r="F213" s="70" t="s">
        <v>1895</v>
      </c>
      <c r="G213" s="77" t="s">
        <v>66</v>
      </c>
      <c r="H213" s="88">
        <v>5</v>
      </c>
      <c r="I213" s="81" t="s">
        <v>538</v>
      </c>
      <c r="J213" s="70">
        <v>15</v>
      </c>
      <c r="K213" s="70">
        <v>39</v>
      </c>
      <c r="L213" s="70" t="s">
        <v>45</v>
      </c>
      <c r="M213" s="77" t="s">
        <v>63</v>
      </c>
      <c r="N213" s="78" t="s">
        <v>2115</v>
      </c>
      <c r="O213" s="78" t="s">
        <v>1897</v>
      </c>
      <c r="P213" s="73" t="s">
        <v>3093</v>
      </c>
      <c r="Q213" s="13"/>
    </row>
    <row r="214" spans="1:17" hidden="1">
      <c r="A214" s="70">
        <f t="shared" si="4"/>
        <v>213</v>
      </c>
      <c r="B214" s="70"/>
      <c r="C214" s="70"/>
      <c r="D214" s="70">
        <v>1</v>
      </c>
      <c r="E214" s="70"/>
      <c r="F214" s="70" t="s">
        <v>483</v>
      </c>
      <c r="G214" s="70" t="s">
        <v>484</v>
      </c>
      <c r="H214" s="74">
        <v>5</v>
      </c>
      <c r="I214" s="70" t="s">
        <v>541</v>
      </c>
      <c r="J214" s="70">
        <v>16</v>
      </c>
      <c r="K214" s="70">
        <v>50</v>
      </c>
      <c r="L214" s="70" t="s">
        <v>45</v>
      </c>
      <c r="M214" s="70" t="s">
        <v>485</v>
      </c>
      <c r="N214" s="73" t="s">
        <v>542</v>
      </c>
      <c r="O214" s="73" t="s">
        <v>543</v>
      </c>
      <c r="P214" s="73"/>
      <c r="Q214" s="13"/>
    </row>
    <row r="215" spans="1:17" hidden="1">
      <c r="A215" s="70">
        <f t="shared" si="4"/>
        <v>214</v>
      </c>
      <c r="B215" s="70"/>
      <c r="C215" s="70"/>
      <c r="D215" s="70">
        <v>1</v>
      </c>
      <c r="E215" s="70"/>
      <c r="F215" s="70" t="s">
        <v>483</v>
      </c>
      <c r="G215" s="70" t="s">
        <v>484</v>
      </c>
      <c r="H215" s="74">
        <v>5</v>
      </c>
      <c r="I215" s="70" t="s">
        <v>541</v>
      </c>
      <c r="J215" s="70">
        <v>16</v>
      </c>
      <c r="K215" s="70">
        <v>52</v>
      </c>
      <c r="L215" s="70" t="s">
        <v>45</v>
      </c>
      <c r="M215" s="70" t="s">
        <v>485</v>
      </c>
      <c r="N215" s="73" t="s">
        <v>544</v>
      </c>
      <c r="O215" s="73" t="s">
        <v>544</v>
      </c>
      <c r="P215" s="73"/>
      <c r="Q215" s="13"/>
    </row>
    <row r="216" spans="1:17" hidden="1">
      <c r="A216" s="70">
        <f t="shared" si="4"/>
        <v>215</v>
      </c>
      <c r="B216" s="70"/>
      <c r="C216" s="70"/>
      <c r="D216" s="70">
        <v>1</v>
      </c>
      <c r="E216" s="70"/>
      <c r="F216" s="70" t="s">
        <v>1128</v>
      </c>
      <c r="G216" s="70" t="s">
        <v>1129</v>
      </c>
      <c r="H216" s="80">
        <v>5</v>
      </c>
      <c r="I216" s="76" t="s">
        <v>541</v>
      </c>
      <c r="J216" s="75">
        <v>16</v>
      </c>
      <c r="K216" s="75">
        <v>50</v>
      </c>
      <c r="L216" s="75" t="s">
        <v>45</v>
      </c>
      <c r="M216" s="70" t="s">
        <v>63</v>
      </c>
      <c r="N216" s="73" t="s">
        <v>1286</v>
      </c>
      <c r="O216" s="73" t="s">
        <v>1287</v>
      </c>
      <c r="P216" s="73"/>
      <c r="Q216" s="13"/>
    </row>
    <row r="217" spans="1:17" ht="38.25" hidden="1">
      <c r="A217" s="70">
        <f t="shared" si="4"/>
        <v>216</v>
      </c>
      <c r="B217" s="70"/>
      <c r="C217" s="70"/>
      <c r="D217" s="70">
        <v>1</v>
      </c>
      <c r="E217" s="70"/>
      <c r="F217" s="70" t="s">
        <v>1474</v>
      </c>
      <c r="G217" s="70"/>
      <c r="H217" s="74">
        <v>5</v>
      </c>
      <c r="I217" s="70" t="s">
        <v>1490</v>
      </c>
      <c r="J217" s="70">
        <v>16</v>
      </c>
      <c r="K217" s="70"/>
      <c r="L217" s="70" t="s">
        <v>1026</v>
      </c>
      <c r="M217" s="70"/>
      <c r="N217" s="73" t="s">
        <v>1491</v>
      </c>
      <c r="O217" s="73" t="s">
        <v>1492</v>
      </c>
      <c r="P217" s="73"/>
      <c r="Q217" s="73" t="s">
        <v>3246</v>
      </c>
    </row>
    <row r="218" spans="1:17" ht="38.25" hidden="1">
      <c r="A218" s="70">
        <f t="shared" si="4"/>
        <v>217</v>
      </c>
      <c r="B218" s="70"/>
      <c r="C218" s="70"/>
      <c r="D218" s="70">
        <v>1</v>
      </c>
      <c r="E218" s="70"/>
      <c r="F218" s="70" t="s">
        <v>273</v>
      </c>
      <c r="G218" s="70"/>
      <c r="H218" s="74">
        <v>5</v>
      </c>
      <c r="I218" s="70" t="s">
        <v>327</v>
      </c>
      <c r="J218" s="70">
        <v>17</v>
      </c>
      <c r="K218" s="70">
        <v>46</v>
      </c>
      <c r="L218" s="70" t="s">
        <v>45</v>
      </c>
      <c r="M218" s="70"/>
      <c r="N218" s="73" t="s">
        <v>328</v>
      </c>
      <c r="O218" s="78"/>
      <c r="P218" s="78"/>
      <c r="Q218" s="73" t="s">
        <v>3007</v>
      </c>
    </row>
    <row r="219" spans="1:17" hidden="1">
      <c r="A219" s="70">
        <f t="shared" si="4"/>
        <v>218</v>
      </c>
      <c r="B219" s="70"/>
      <c r="C219" s="70"/>
      <c r="D219" s="70">
        <v>1</v>
      </c>
      <c r="E219" s="70"/>
      <c r="F219" s="70" t="s">
        <v>483</v>
      </c>
      <c r="G219" s="70" t="s">
        <v>484</v>
      </c>
      <c r="H219" s="74">
        <v>5</v>
      </c>
      <c r="I219" s="70" t="s">
        <v>545</v>
      </c>
      <c r="J219" s="70">
        <v>17</v>
      </c>
      <c r="K219" s="70">
        <v>10</v>
      </c>
      <c r="L219" s="70" t="s">
        <v>45</v>
      </c>
      <c r="M219" s="70" t="s">
        <v>485</v>
      </c>
      <c r="N219" s="73" t="s">
        <v>544</v>
      </c>
      <c r="O219" s="73" t="s">
        <v>544</v>
      </c>
      <c r="P219" s="73"/>
      <c r="Q219" s="13"/>
    </row>
    <row r="220" spans="1:17" hidden="1">
      <c r="A220" s="70">
        <f t="shared" si="4"/>
        <v>219</v>
      </c>
      <c r="B220" s="70"/>
      <c r="C220" s="70"/>
      <c r="D220" s="70">
        <v>1</v>
      </c>
      <c r="E220" s="70"/>
      <c r="F220" s="70" t="s">
        <v>483</v>
      </c>
      <c r="G220" s="70" t="s">
        <v>484</v>
      </c>
      <c r="H220" s="74">
        <v>5</v>
      </c>
      <c r="I220" s="70" t="s">
        <v>327</v>
      </c>
      <c r="J220" s="70">
        <v>17</v>
      </c>
      <c r="K220" s="70">
        <v>54</v>
      </c>
      <c r="L220" s="70" t="s">
        <v>45</v>
      </c>
      <c r="M220" s="70" t="s">
        <v>485</v>
      </c>
      <c r="N220" s="73" t="s">
        <v>544</v>
      </c>
      <c r="O220" s="73" t="s">
        <v>544</v>
      </c>
      <c r="P220" s="73"/>
      <c r="Q220" s="13"/>
    </row>
    <row r="221" spans="1:17" ht="150" hidden="1" customHeight="1">
      <c r="A221" s="70">
        <f t="shared" si="4"/>
        <v>220</v>
      </c>
      <c r="B221" s="70"/>
      <c r="C221" s="70"/>
      <c r="D221" s="70">
        <v>1</v>
      </c>
      <c r="E221" s="70"/>
      <c r="F221" s="70" t="s">
        <v>483</v>
      </c>
      <c r="G221" s="70" t="s">
        <v>484</v>
      </c>
      <c r="H221" s="74">
        <v>5</v>
      </c>
      <c r="I221" s="70" t="s">
        <v>327</v>
      </c>
      <c r="J221" s="70">
        <v>17</v>
      </c>
      <c r="K221" s="70">
        <v>40</v>
      </c>
      <c r="L221" s="70" t="s">
        <v>45</v>
      </c>
      <c r="M221" s="70" t="s">
        <v>485</v>
      </c>
      <c r="N221" s="73" t="s">
        <v>546</v>
      </c>
      <c r="O221" s="73" t="s">
        <v>547</v>
      </c>
      <c r="P221" s="73"/>
      <c r="Q221" s="73" t="s">
        <v>3487</v>
      </c>
    </row>
    <row r="222" spans="1:17" ht="25.5" hidden="1">
      <c r="A222" s="70">
        <f t="shared" si="4"/>
        <v>221</v>
      </c>
      <c r="B222" s="70"/>
      <c r="C222" s="70"/>
      <c r="D222" s="70">
        <v>1</v>
      </c>
      <c r="E222" s="70"/>
      <c r="F222" s="70" t="s">
        <v>273</v>
      </c>
      <c r="G222" s="70"/>
      <c r="H222" s="74">
        <v>5</v>
      </c>
      <c r="I222" s="70" t="s">
        <v>115</v>
      </c>
      <c r="J222" s="70">
        <v>18</v>
      </c>
      <c r="K222" s="70">
        <v>1</v>
      </c>
      <c r="L222" s="70" t="s">
        <v>45</v>
      </c>
      <c r="M222" s="70"/>
      <c r="N222" s="73" t="s">
        <v>329</v>
      </c>
      <c r="O222" s="73" t="s">
        <v>330</v>
      </c>
      <c r="P222" s="73"/>
      <c r="Q222" s="13"/>
    </row>
    <row r="223" spans="1:17" ht="76.5" hidden="1">
      <c r="A223" s="70">
        <f t="shared" si="4"/>
        <v>222</v>
      </c>
      <c r="B223" s="70"/>
      <c r="C223" s="70"/>
      <c r="D223" s="70">
        <v>1</v>
      </c>
      <c r="E223" s="70"/>
      <c r="F223" s="70" t="s">
        <v>273</v>
      </c>
      <c r="G223" s="70"/>
      <c r="H223" s="74">
        <v>5</v>
      </c>
      <c r="I223" s="70" t="s">
        <v>115</v>
      </c>
      <c r="J223" s="70">
        <v>18</v>
      </c>
      <c r="K223" s="70">
        <v>6</v>
      </c>
      <c r="L223" s="70" t="s">
        <v>45</v>
      </c>
      <c r="M223" s="70"/>
      <c r="N223" s="73" t="s">
        <v>331</v>
      </c>
      <c r="O223" s="78"/>
      <c r="P223" s="78"/>
      <c r="Q223" s="73" t="s">
        <v>3244</v>
      </c>
    </row>
    <row r="224" spans="1:17" hidden="1">
      <c r="A224" s="70">
        <f t="shared" si="4"/>
        <v>223</v>
      </c>
      <c r="B224" s="70"/>
      <c r="C224" s="70"/>
      <c r="D224" s="70">
        <v>1</v>
      </c>
      <c r="E224" s="70"/>
      <c r="F224" s="70" t="s">
        <v>273</v>
      </c>
      <c r="G224" s="70"/>
      <c r="H224" s="74">
        <v>5</v>
      </c>
      <c r="I224" s="70" t="s">
        <v>332</v>
      </c>
      <c r="J224" s="70">
        <v>18</v>
      </c>
      <c r="K224" s="70">
        <v>23</v>
      </c>
      <c r="L224" s="70" t="s">
        <v>45</v>
      </c>
      <c r="M224" s="70"/>
      <c r="N224" s="73" t="s">
        <v>333</v>
      </c>
      <c r="O224" s="73" t="s">
        <v>334</v>
      </c>
      <c r="P224" s="73"/>
      <c r="Q224" s="13"/>
    </row>
    <row r="225" spans="1:17" ht="25.5" hidden="1">
      <c r="A225" s="70">
        <f t="shared" si="4"/>
        <v>224</v>
      </c>
      <c r="B225" s="70"/>
      <c r="C225" s="70"/>
      <c r="D225" s="70">
        <v>1</v>
      </c>
      <c r="E225" s="70"/>
      <c r="F225" s="70" t="s">
        <v>273</v>
      </c>
      <c r="G225" s="70"/>
      <c r="H225" s="74">
        <v>5</v>
      </c>
      <c r="I225" s="70" t="s">
        <v>332</v>
      </c>
      <c r="J225" s="70">
        <v>18</v>
      </c>
      <c r="K225" s="70">
        <v>33</v>
      </c>
      <c r="L225" s="70" t="s">
        <v>45</v>
      </c>
      <c r="M225" s="70"/>
      <c r="N225" s="73" t="s">
        <v>335</v>
      </c>
      <c r="O225" s="78"/>
      <c r="P225" s="78"/>
      <c r="Q225" s="13"/>
    </row>
    <row r="226" spans="1:17" ht="38.25" hidden="1">
      <c r="A226" s="70">
        <f t="shared" si="4"/>
        <v>225</v>
      </c>
      <c r="B226" s="70"/>
      <c r="C226" s="70"/>
      <c r="D226" s="70">
        <v>1</v>
      </c>
      <c r="E226" s="70"/>
      <c r="F226" s="70" t="s">
        <v>342</v>
      </c>
      <c r="G226" s="70" t="s">
        <v>343</v>
      </c>
      <c r="H226" s="74">
        <v>5</v>
      </c>
      <c r="I226" s="70" t="s">
        <v>332</v>
      </c>
      <c r="J226" s="70">
        <v>18</v>
      </c>
      <c r="K226" s="70">
        <v>25</v>
      </c>
      <c r="L226" s="70" t="s">
        <v>45</v>
      </c>
      <c r="M226" s="70"/>
      <c r="N226" s="73" t="s">
        <v>401</v>
      </c>
      <c r="O226" s="73" t="s">
        <v>402</v>
      </c>
      <c r="P226" s="73"/>
      <c r="Q226" s="13"/>
    </row>
    <row r="227" spans="1:17" ht="25.5" hidden="1">
      <c r="A227" s="70">
        <f t="shared" si="4"/>
        <v>226</v>
      </c>
      <c r="B227" s="70"/>
      <c r="C227" s="70"/>
      <c r="D227" s="70">
        <v>1</v>
      </c>
      <c r="E227" s="70"/>
      <c r="F227" s="70" t="s">
        <v>342</v>
      </c>
      <c r="G227" s="70" t="s">
        <v>343</v>
      </c>
      <c r="H227" s="74">
        <v>5</v>
      </c>
      <c r="I227" s="70" t="s">
        <v>332</v>
      </c>
      <c r="J227" s="70">
        <v>18</v>
      </c>
      <c r="K227" s="70">
        <v>33</v>
      </c>
      <c r="L227" s="70" t="s">
        <v>45</v>
      </c>
      <c r="M227" s="70"/>
      <c r="N227" s="73" t="s">
        <v>405</v>
      </c>
      <c r="O227" s="73" t="s">
        <v>406</v>
      </c>
      <c r="P227" s="73"/>
      <c r="Q227" s="13"/>
    </row>
    <row r="228" spans="1:17" hidden="1">
      <c r="A228" s="70">
        <f t="shared" si="4"/>
        <v>227</v>
      </c>
      <c r="B228" s="70"/>
      <c r="C228" s="70"/>
      <c r="D228" s="70">
        <v>1</v>
      </c>
      <c r="E228" s="70"/>
      <c r="F228" s="70" t="s">
        <v>483</v>
      </c>
      <c r="G228" s="70" t="s">
        <v>484</v>
      </c>
      <c r="H228" s="74">
        <v>5</v>
      </c>
      <c r="I228" s="70" t="s">
        <v>332</v>
      </c>
      <c r="J228" s="70">
        <v>18</v>
      </c>
      <c r="K228" s="70">
        <v>34</v>
      </c>
      <c r="L228" s="70" t="s">
        <v>45</v>
      </c>
      <c r="M228" s="70" t="s">
        <v>485</v>
      </c>
      <c r="N228" s="73" t="s">
        <v>548</v>
      </c>
      <c r="O228" s="73" t="s">
        <v>549</v>
      </c>
      <c r="P228" s="73"/>
      <c r="Q228" s="13"/>
    </row>
    <row r="229" spans="1:17" ht="25.5" hidden="1">
      <c r="A229" s="70">
        <f t="shared" si="4"/>
        <v>228</v>
      </c>
      <c r="B229" s="70"/>
      <c r="C229" s="70"/>
      <c r="D229" s="70">
        <v>1</v>
      </c>
      <c r="E229" s="70"/>
      <c r="F229" s="70" t="s">
        <v>1128</v>
      </c>
      <c r="G229" s="70" t="s">
        <v>1129</v>
      </c>
      <c r="H229" s="80">
        <v>5</v>
      </c>
      <c r="I229" s="76" t="s">
        <v>1290</v>
      </c>
      <c r="J229" s="75">
        <v>18</v>
      </c>
      <c r="K229" s="75">
        <v>17</v>
      </c>
      <c r="L229" s="75" t="s">
        <v>45</v>
      </c>
      <c r="M229" s="70" t="s">
        <v>63</v>
      </c>
      <c r="N229" s="73" t="s">
        <v>1291</v>
      </c>
      <c r="O229" s="73" t="s">
        <v>1292</v>
      </c>
      <c r="P229" s="73"/>
      <c r="Q229" s="13"/>
    </row>
    <row r="230" spans="1:17" ht="25.5" hidden="1">
      <c r="A230" s="70">
        <f t="shared" si="4"/>
        <v>229</v>
      </c>
      <c r="B230" s="70"/>
      <c r="C230" s="70"/>
      <c r="D230" s="70">
        <v>1</v>
      </c>
      <c r="E230" s="70"/>
      <c r="F230" s="70" t="s">
        <v>1128</v>
      </c>
      <c r="G230" s="70" t="s">
        <v>1129</v>
      </c>
      <c r="H230" s="80">
        <v>5</v>
      </c>
      <c r="I230" s="76" t="s">
        <v>332</v>
      </c>
      <c r="J230" s="75">
        <v>18</v>
      </c>
      <c r="K230" s="75">
        <v>33</v>
      </c>
      <c r="L230" s="75" t="s">
        <v>45</v>
      </c>
      <c r="M230" s="70" t="s">
        <v>63</v>
      </c>
      <c r="N230" s="73" t="s">
        <v>1293</v>
      </c>
      <c r="O230" s="73" t="s">
        <v>1294</v>
      </c>
      <c r="P230" s="73"/>
      <c r="Q230" s="13"/>
    </row>
    <row r="231" spans="1:17" ht="25.5">
      <c r="A231" s="70">
        <f t="shared" si="4"/>
        <v>230</v>
      </c>
      <c r="B231" s="70"/>
      <c r="C231" s="70"/>
      <c r="D231" s="70">
        <v>1</v>
      </c>
      <c r="E231" s="70"/>
      <c r="F231" s="70" t="s">
        <v>1895</v>
      </c>
      <c r="G231" s="77" t="s">
        <v>66</v>
      </c>
      <c r="H231" s="88">
        <v>5</v>
      </c>
      <c r="I231" s="81" t="s">
        <v>1290</v>
      </c>
      <c r="J231" s="70">
        <v>18</v>
      </c>
      <c r="K231" s="70">
        <v>18</v>
      </c>
      <c r="L231" s="70" t="s">
        <v>45</v>
      </c>
      <c r="M231" s="77" t="s">
        <v>63</v>
      </c>
      <c r="N231" s="78" t="s">
        <v>2134</v>
      </c>
      <c r="O231" s="78" t="s">
        <v>1897</v>
      </c>
      <c r="P231" s="73" t="s">
        <v>3093</v>
      </c>
      <c r="Q231" s="13"/>
    </row>
    <row r="232" spans="1:17">
      <c r="A232" s="70">
        <f t="shared" si="4"/>
        <v>231</v>
      </c>
      <c r="B232" s="70"/>
      <c r="C232" s="70"/>
      <c r="D232" s="70">
        <v>1</v>
      </c>
      <c r="E232" s="70"/>
      <c r="F232" s="70" t="s">
        <v>1895</v>
      </c>
      <c r="G232" s="77" t="s">
        <v>66</v>
      </c>
      <c r="H232" s="88">
        <v>5</v>
      </c>
      <c r="I232" s="81" t="s">
        <v>332</v>
      </c>
      <c r="J232" s="70">
        <v>18</v>
      </c>
      <c r="K232" s="70">
        <v>32</v>
      </c>
      <c r="L232" s="70" t="s">
        <v>45</v>
      </c>
      <c r="M232" s="77" t="s">
        <v>63</v>
      </c>
      <c r="N232" s="78" t="s">
        <v>2143</v>
      </c>
      <c r="O232" s="78" t="s">
        <v>1897</v>
      </c>
      <c r="P232" s="73" t="s">
        <v>3093</v>
      </c>
      <c r="Q232" s="13"/>
    </row>
    <row r="233" spans="1:17" ht="51">
      <c r="A233" s="70">
        <f t="shared" si="4"/>
        <v>232</v>
      </c>
      <c r="B233" s="70"/>
      <c r="C233" s="70"/>
      <c r="D233" s="70">
        <v>1</v>
      </c>
      <c r="E233" s="70"/>
      <c r="F233" s="70" t="s">
        <v>1895</v>
      </c>
      <c r="G233" s="77" t="s">
        <v>66</v>
      </c>
      <c r="H233" s="88">
        <v>5</v>
      </c>
      <c r="I233" s="81" t="s">
        <v>332</v>
      </c>
      <c r="J233" s="70">
        <v>18</v>
      </c>
      <c r="K233" s="70">
        <v>34</v>
      </c>
      <c r="L233" s="70" t="s">
        <v>45</v>
      </c>
      <c r="M233" s="77" t="s">
        <v>63</v>
      </c>
      <c r="N233" s="78" t="s">
        <v>2144</v>
      </c>
      <c r="O233" s="78" t="s">
        <v>2145</v>
      </c>
      <c r="P233" s="73" t="s">
        <v>3093</v>
      </c>
      <c r="Q233" s="13"/>
    </row>
    <row r="234" spans="1:17" ht="38.25" hidden="1">
      <c r="A234" s="70">
        <f t="shared" si="4"/>
        <v>233</v>
      </c>
      <c r="B234" s="70"/>
      <c r="C234" s="70"/>
      <c r="D234" s="70">
        <v>1</v>
      </c>
      <c r="E234" s="70"/>
      <c r="F234" s="70" t="s">
        <v>147</v>
      </c>
      <c r="G234" s="77" t="s">
        <v>148</v>
      </c>
      <c r="H234" s="74">
        <v>5</v>
      </c>
      <c r="I234" s="72">
        <v>5.7</v>
      </c>
      <c r="J234" s="70">
        <v>19</v>
      </c>
      <c r="K234" s="70">
        <v>9</v>
      </c>
      <c r="L234" s="70" t="s">
        <v>130</v>
      </c>
      <c r="M234" s="77" t="s">
        <v>149</v>
      </c>
      <c r="N234" s="78" t="s">
        <v>158</v>
      </c>
      <c r="O234" s="78" t="s">
        <v>162</v>
      </c>
      <c r="P234" s="78"/>
      <c r="Q234" s="73" t="s">
        <v>3268</v>
      </c>
    </row>
    <row r="235" spans="1:17" hidden="1">
      <c r="A235" s="70">
        <f t="shared" si="4"/>
        <v>234</v>
      </c>
      <c r="B235" s="70"/>
      <c r="C235" s="70"/>
      <c r="D235" s="70">
        <v>1</v>
      </c>
      <c r="E235" s="70"/>
      <c r="F235" s="70" t="s">
        <v>273</v>
      </c>
      <c r="G235" s="70"/>
      <c r="H235" s="74">
        <v>5</v>
      </c>
      <c r="I235" s="70" t="s">
        <v>336</v>
      </c>
      <c r="J235" s="70">
        <v>19</v>
      </c>
      <c r="K235" s="70">
        <v>4</v>
      </c>
      <c r="L235" s="70" t="s">
        <v>45</v>
      </c>
      <c r="M235" s="70"/>
      <c r="N235" s="73" t="s">
        <v>337</v>
      </c>
      <c r="O235" s="78"/>
      <c r="P235" s="78"/>
      <c r="Q235" s="13"/>
    </row>
    <row r="236" spans="1:17" hidden="1">
      <c r="A236" s="70">
        <f t="shared" si="4"/>
        <v>235</v>
      </c>
      <c r="B236" s="70"/>
      <c r="C236" s="70"/>
      <c r="D236" s="70">
        <v>1</v>
      </c>
      <c r="E236" s="70"/>
      <c r="F236" s="70" t="s">
        <v>273</v>
      </c>
      <c r="G236" s="70"/>
      <c r="H236" s="74">
        <v>5</v>
      </c>
      <c r="I236" s="70" t="s">
        <v>338</v>
      </c>
      <c r="J236" s="70">
        <v>19</v>
      </c>
      <c r="K236" s="70">
        <v>53</v>
      </c>
      <c r="L236" s="70" t="s">
        <v>45</v>
      </c>
      <c r="M236" s="70"/>
      <c r="N236" s="73" t="s">
        <v>339</v>
      </c>
      <c r="O236" s="78"/>
      <c r="P236" s="78"/>
      <c r="Q236" s="13"/>
    </row>
    <row r="237" spans="1:17" hidden="1">
      <c r="A237" s="70">
        <f t="shared" si="4"/>
        <v>236</v>
      </c>
      <c r="B237" s="70"/>
      <c r="C237" s="70"/>
      <c r="D237" s="70">
        <v>1</v>
      </c>
      <c r="E237" s="70"/>
      <c r="F237" s="70" t="s">
        <v>483</v>
      </c>
      <c r="G237" s="70" t="s">
        <v>484</v>
      </c>
      <c r="H237" s="74">
        <v>5</v>
      </c>
      <c r="I237" s="70">
        <v>5.7</v>
      </c>
      <c r="J237" s="70">
        <v>19</v>
      </c>
      <c r="K237" s="70">
        <v>12</v>
      </c>
      <c r="L237" s="70" t="s">
        <v>45</v>
      </c>
      <c r="M237" s="70" t="s">
        <v>485</v>
      </c>
      <c r="N237" s="73" t="s">
        <v>552</v>
      </c>
      <c r="O237" s="73" t="s">
        <v>553</v>
      </c>
      <c r="P237" s="73"/>
      <c r="Q237" s="13"/>
    </row>
    <row r="238" spans="1:17" ht="25.5" hidden="1">
      <c r="A238" s="70">
        <f t="shared" si="4"/>
        <v>237</v>
      </c>
      <c r="B238" s="70"/>
      <c r="C238" s="70"/>
      <c r="D238" s="70">
        <v>1</v>
      </c>
      <c r="E238" s="70"/>
      <c r="F238" s="70" t="s">
        <v>483</v>
      </c>
      <c r="G238" s="70" t="s">
        <v>484</v>
      </c>
      <c r="H238" s="74">
        <v>5</v>
      </c>
      <c r="I238" s="70">
        <v>5.7</v>
      </c>
      <c r="J238" s="70">
        <v>19</v>
      </c>
      <c r="K238" s="70">
        <v>34</v>
      </c>
      <c r="L238" s="70" t="s">
        <v>45</v>
      </c>
      <c r="M238" s="70" t="s">
        <v>485</v>
      </c>
      <c r="N238" s="73" t="s">
        <v>561</v>
      </c>
      <c r="O238" s="73" t="s">
        <v>562</v>
      </c>
      <c r="P238" s="73"/>
      <c r="Q238" s="13"/>
    </row>
    <row r="239" spans="1:17" ht="38.25" hidden="1">
      <c r="A239" s="70">
        <f t="shared" si="4"/>
        <v>238</v>
      </c>
      <c r="B239" s="70"/>
      <c r="C239" s="70"/>
      <c r="D239" s="70">
        <v>1</v>
      </c>
      <c r="E239" s="70"/>
      <c r="F239" s="70" t="s">
        <v>1128</v>
      </c>
      <c r="G239" s="70" t="s">
        <v>1129</v>
      </c>
      <c r="H239" s="188">
        <v>5</v>
      </c>
      <c r="I239" s="189" t="s">
        <v>1192</v>
      </c>
      <c r="J239" s="188">
        <v>19</v>
      </c>
      <c r="K239" s="189"/>
      <c r="L239" s="188" t="s">
        <v>45</v>
      </c>
      <c r="M239" s="70" t="s">
        <v>63</v>
      </c>
      <c r="N239" s="190" t="s">
        <v>1182</v>
      </c>
      <c r="O239" s="190" t="s">
        <v>1183</v>
      </c>
      <c r="P239" s="190"/>
      <c r="Q239" s="73" t="s">
        <v>3268</v>
      </c>
    </row>
    <row r="240" spans="1:17" ht="38.25" hidden="1">
      <c r="A240" s="70">
        <f t="shared" si="4"/>
        <v>239</v>
      </c>
      <c r="B240" s="70"/>
      <c r="C240" s="70"/>
      <c r="D240" s="70">
        <v>1</v>
      </c>
      <c r="E240" s="70"/>
      <c r="F240" s="70" t="s">
        <v>1474</v>
      </c>
      <c r="G240" s="70"/>
      <c r="H240" s="74">
        <v>5</v>
      </c>
      <c r="I240" s="70">
        <v>5.7</v>
      </c>
      <c r="J240" s="70">
        <v>19</v>
      </c>
      <c r="K240" s="70">
        <v>16</v>
      </c>
      <c r="L240" s="70" t="s">
        <v>1026</v>
      </c>
      <c r="M240" s="70"/>
      <c r="N240" s="73" t="s">
        <v>1493</v>
      </c>
      <c r="O240" s="73" t="s">
        <v>1494</v>
      </c>
      <c r="P240" s="73"/>
      <c r="Q240" s="13"/>
    </row>
    <row r="241" spans="1:17" ht="38.25" hidden="1">
      <c r="A241" s="70">
        <f t="shared" si="4"/>
        <v>240</v>
      </c>
      <c r="B241" s="70"/>
      <c r="C241" s="70"/>
      <c r="D241" s="70">
        <v>1</v>
      </c>
      <c r="E241" s="70"/>
      <c r="F241" s="70" t="s">
        <v>1474</v>
      </c>
      <c r="G241" s="70"/>
      <c r="H241" s="74">
        <v>5</v>
      </c>
      <c r="I241" s="70" t="s">
        <v>1495</v>
      </c>
      <c r="J241" s="70">
        <v>19</v>
      </c>
      <c r="K241" s="70">
        <v>35</v>
      </c>
      <c r="L241" s="70" t="s">
        <v>1026</v>
      </c>
      <c r="M241" s="70"/>
      <c r="N241" s="73" t="s">
        <v>1496</v>
      </c>
      <c r="O241" s="73" t="s">
        <v>1497</v>
      </c>
      <c r="P241" s="73"/>
      <c r="Q241" s="13"/>
    </row>
    <row r="242" spans="1:17" ht="76.5" hidden="1">
      <c r="A242" s="70">
        <f t="shared" si="4"/>
        <v>241</v>
      </c>
      <c r="B242" s="70"/>
      <c r="C242" s="70"/>
      <c r="D242" s="70">
        <v>1</v>
      </c>
      <c r="E242" s="70"/>
      <c r="F242" s="70" t="s">
        <v>1805</v>
      </c>
      <c r="G242" s="70"/>
      <c r="H242" s="74">
        <v>5.7</v>
      </c>
      <c r="I242" s="70"/>
      <c r="J242" s="70">
        <v>19</v>
      </c>
      <c r="K242" s="70"/>
      <c r="L242" s="70" t="s">
        <v>45</v>
      </c>
      <c r="M242" s="70"/>
      <c r="N242" s="73" t="s">
        <v>1831</v>
      </c>
      <c r="O242" s="73" t="s">
        <v>1832</v>
      </c>
      <c r="P242" s="73"/>
      <c r="Q242" s="73" t="s">
        <v>3008</v>
      </c>
    </row>
    <row r="243" spans="1:17" ht="38.25">
      <c r="A243" s="70">
        <f t="shared" si="4"/>
        <v>242</v>
      </c>
      <c r="B243" s="70"/>
      <c r="C243" s="70"/>
      <c r="D243" s="70">
        <v>1</v>
      </c>
      <c r="E243" s="70"/>
      <c r="F243" s="70" t="s">
        <v>1895</v>
      </c>
      <c r="G243" s="77" t="s">
        <v>66</v>
      </c>
      <c r="H243" s="88">
        <v>5</v>
      </c>
      <c r="I243" s="81" t="s">
        <v>338</v>
      </c>
      <c r="J243" s="70">
        <v>19</v>
      </c>
      <c r="K243" s="70">
        <v>34</v>
      </c>
      <c r="L243" s="70" t="s">
        <v>45</v>
      </c>
      <c r="M243" s="77" t="s">
        <v>63</v>
      </c>
      <c r="N243" s="78" t="s">
        <v>2154</v>
      </c>
      <c r="O243" s="78" t="s">
        <v>2155</v>
      </c>
      <c r="P243" s="73" t="s">
        <v>3093</v>
      </c>
      <c r="Q243" s="13"/>
    </row>
    <row r="244" spans="1:17" ht="38.25">
      <c r="A244" s="70">
        <f t="shared" si="4"/>
        <v>243</v>
      </c>
      <c r="B244" s="70"/>
      <c r="C244" s="70"/>
      <c r="D244" s="70">
        <v>1</v>
      </c>
      <c r="E244" s="70"/>
      <c r="F244" s="70" t="s">
        <v>1895</v>
      </c>
      <c r="G244" s="77" t="s">
        <v>66</v>
      </c>
      <c r="H244" s="88">
        <v>5</v>
      </c>
      <c r="I244" s="81" t="s">
        <v>338</v>
      </c>
      <c r="J244" s="70">
        <v>19</v>
      </c>
      <c r="K244" s="70">
        <v>45</v>
      </c>
      <c r="L244" s="70" t="s">
        <v>45</v>
      </c>
      <c r="M244" s="77" t="s">
        <v>63</v>
      </c>
      <c r="N244" s="78" t="s">
        <v>2156</v>
      </c>
      <c r="O244" s="78" t="s">
        <v>1897</v>
      </c>
      <c r="P244" s="73" t="s">
        <v>3093</v>
      </c>
      <c r="Q244" s="13"/>
    </row>
    <row r="245" spans="1:17" ht="25.5" hidden="1">
      <c r="A245" s="70">
        <f t="shared" si="4"/>
        <v>244</v>
      </c>
      <c r="B245" s="70"/>
      <c r="C245" s="70"/>
      <c r="D245" s="70">
        <v>1</v>
      </c>
      <c r="E245" s="70"/>
      <c r="F245" s="70" t="s">
        <v>273</v>
      </c>
      <c r="G245" s="70"/>
      <c r="H245" s="74">
        <v>5</v>
      </c>
      <c r="I245" s="70" t="s">
        <v>338</v>
      </c>
      <c r="J245" s="70">
        <v>20</v>
      </c>
      <c r="K245" s="70">
        <v>6</v>
      </c>
      <c r="L245" s="70" t="s">
        <v>45</v>
      </c>
      <c r="M245" s="70"/>
      <c r="N245" s="73" t="s">
        <v>340</v>
      </c>
      <c r="O245" s="78"/>
      <c r="P245" s="78"/>
      <c r="Q245" s="13"/>
    </row>
    <row r="246" spans="1:17" hidden="1">
      <c r="A246" s="70">
        <f t="shared" si="4"/>
        <v>245</v>
      </c>
      <c r="B246" s="70"/>
      <c r="C246" s="70"/>
      <c r="D246" s="70">
        <v>1</v>
      </c>
      <c r="E246" s="70"/>
      <c r="F246" s="70" t="s">
        <v>1128</v>
      </c>
      <c r="G246" s="70" t="s">
        <v>1129</v>
      </c>
      <c r="H246" s="80">
        <v>5</v>
      </c>
      <c r="I246" s="76" t="s">
        <v>338</v>
      </c>
      <c r="J246" s="75">
        <v>20</v>
      </c>
      <c r="K246" s="75">
        <v>9</v>
      </c>
      <c r="L246" s="75" t="s">
        <v>45</v>
      </c>
      <c r="M246" s="70" t="s">
        <v>63</v>
      </c>
      <c r="N246" s="73" t="s">
        <v>1295</v>
      </c>
      <c r="O246" s="73" t="s">
        <v>1296</v>
      </c>
      <c r="P246" s="73"/>
      <c r="Q246" s="13"/>
    </row>
    <row r="247" spans="1:17" ht="38.25">
      <c r="A247" s="70">
        <f t="shared" si="4"/>
        <v>246</v>
      </c>
      <c r="B247" s="70"/>
      <c r="C247" s="70"/>
      <c r="D247" s="70">
        <v>1</v>
      </c>
      <c r="E247" s="70"/>
      <c r="F247" s="70" t="s">
        <v>1895</v>
      </c>
      <c r="G247" s="77" t="s">
        <v>66</v>
      </c>
      <c r="H247" s="88">
        <v>5</v>
      </c>
      <c r="I247" s="81" t="s">
        <v>338</v>
      </c>
      <c r="J247" s="70">
        <v>20</v>
      </c>
      <c r="K247" s="70">
        <v>5</v>
      </c>
      <c r="L247" s="70" t="s">
        <v>45</v>
      </c>
      <c r="M247" s="77" t="s">
        <v>63</v>
      </c>
      <c r="N247" s="78" t="s">
        <v>2157</v>
      </c>
      <c r="O247" s="78" t="s">
        <v>2158</v>
      </c>
      <c r="P247" s="73" t="s">
        <v>3093</v>
      </c>
      <c r="Q247" s="73" t="s">
        <v>3245</v>
      </c>
    </row>
    <row r="248" spans="1:17" ht="51">
      <c r="A248" s="70">
        <f t="shared" si="4"/>
        <v>247</v>
      </c>
      <c r="B248" s="70"/>
      <c r="C248" s="70"/>
      <c r="D248" s="70">
        <v>1</v>
      </c>
      <c r="E248" s="70"/>
      <c r="F248" s="70" t="s">
        <v>1895</v>
      </c>
      <c r="G248" s="77" t="s">
        <v>66</v>
      </c>
      <c r="H248" s="88">
        <v>5</v>
      </c>
      <c r="I248" s="81" t="s">
        <v>338</v>
      </c>
      <c r="J248" s="70">
        <v>20</v>
      </c>
      <c r="K248" s="70">
        <v>24</v>
      </c>
      <c r="L248" s="70" t="s">
        <v>45</v>
      </c>
      <c r="M248" s="77" t="s">
        <v>63</v>
      </c>
      <c r="N248" s="78" t="s">
        <v>2159</v>
      </c>
      <c r="O248" s="73" t="s">
        <v>2160</v>
      </c>
      <c r="P248" s="73" t="s">
        <v>3093</v>
      </c>
      <c r="Q248" s="13"/>
    </row>
    <row r="249" spans="1:17" ht="25.5" hidden="1">
      <c r="A249" s="70">
        <f t="shared" si="4"/>
        <v>248</v>
      </c>
      <c r="B249" s="70"/>
      <c r="C249" s="70"/>
      <c r="D249" s="70">
        <v>1</v>
      </c>
      <c r="E249" s="70"/>
      <c r="F249" s="70" t="s">
        <v>273</v>
      </c>
      <c r="G249" s="70"/>
      <c r="H249" s="74">
        <v>5</v>
      </c>
      <c r="I249" s="70">
        <v>5.8</v>
      </c>
      <c r="J249" s="70">
        <v>21</v>
      </c>
      <c r="K249" s="70">
        <v>3</v>
      </c>
      <c r="L249" s="70" t="s">
        <v>45</v>
      </c>
      <c r="M249" s="70"/>
      <c r="N249" s="73" t="s">
        <v>341</v>
      </c>
      <c r="O249" s="78"/>
      <c r="P249" s="78"/>
      <c r="Q249" s="13"/>
    </row>
    <row r="250" spans="1:17" ht="51" hidden="1">
      <c r="A250" s="70">
        <f t="shared" si="4"/>
        <v>249</v>
      </c>
      <c r="B250" s="70"/>
      <c r="C250" s="70"/>
      <c r="D250" s="70">
        <v>1</v>
      </c>
      <c r="E250" s="70"/>
      <c r="F250" s="70" t="s">
        <v>147</v>
      </c>
      <c r="G250" s="77" t="s">
        <v>148</v>
      </c>
      <c r="H250" s="74">
        <v>6</v>
      </c>
      <c r="I250" s="72">
        <v>6</v>
      </c>
      <c r="J250" s="70">
        <v>22</v>
      </c>
      <c r="K250" s="70">
        <v>3</v>
      </c>
      <c r="L250" s="70" t="s">
        <v>130</v>
      </c>
      <c r="M250" s="77" t="s">
        <v>149</v>
      </c>
      <c r="N250" s="78" t="s">
        <v>163</v>
      </c>
      <c r="O250" s="78" t="s">
        <v>164</v>
      </c>
      <c r="P250" s="78"/>
      <c r="Q250" s="73" t="s">
        <v>3009</v>
      </c>
    </row>
    <row r="251" spans="1:17" ht="25.5" hidden="1">
      <c r="A251" s="70">
        <f t="shared" si="4"/>
        <v>250</v>
      </c>
      <c r="B251" s="70"/>
      <c r="C251" s="70"/>
      <c r="D251" s="70">
        <v>1</v>
      </c>
      <c r="E251" s="70"/>
      <c r="F251" s="70" t="s">
        <v>1735</v>
      </c>
      <c r="G251" s="70" t="s">
        <v>250</v>
      </c>
      <c r="H251" s="74">
        <v>6</v>
      </c>
      <c r="I251" s="81" t="s">
        <v>1736</v>
      </c>
      <c r="J251" s="70">
        <v>22</v>
      </c>
      <c r="K251" s="72">
        <v>24</v>
      </c>
      <c r="L251" s="70" t="s">
        <v>45</v>
      </c>
      <c r="M251" s="70" t="s">
        <v>66</v>
      </c>
      <c r="N251" s="73" t="s">
        <v>1737</v>
      </c>
      <c r="O251" s="73" t="s">
        <v>1738</v>
      </c>
      <c r="P251" s="73"/>
      <c r="Q251" s="13"/>
    </row>
    <row r="252" spans="1:17" hidden="1">
      <c r="A252" s="70">
        <f t="shared" si="4"/>
        <v>251</v>
      </c>
      <c r="B252" s="70"/>
      <c r="C252" s="70"/>
      <c r="D252" s="70">
        <v>1</v>
      </c>
      <c r="E252" s="70"/>
      <c r="F252" s="70" t="s">
        <v>1805</v>
      </c>
      <c r="G252" s="70"/>
      <c r="H252" s="88" t="s">
        <v>409</v>
      </c>
      <c r="I252" s="70"/>
      <c r="J252" s="70">
        <v>22</v>
      </c>
      <c r="K252" s="70"/>
      <c r="L252" s="70" t="s">
        <v>45</v>
      </c>
      <c r="M252" s="70"/>
      <c r="N252" s="73" t="s">
        <v>1843</v>
      </c>
      <c r="O252" s="73" t="s">
        <v>1844</v>
      </c>
      <c r="P252" s="73"/>
      <c r="Q252" s="13"/>
    </row>
    <row r="253" spans="1:17" ht="51">
      <c r="A253" s="70">
        <f t="shared" si="4"/>
        <v>252</v>
      </c>
      <c r="B253" s="70"/>
      <c r="C253" s="70"/>
      <c r="D253" s="70">
        <v>1</v>
      </c>
      <c r="E253" s="70"/>
      <c r="F253" s="70" t="s">
        <v>1895</v>
      </c>
      <c r="G253" s="77" t="s">
        <v>66</v>
      </c>
      <c r="H253" s="88">
        <v>6</v>
      </c>
      <c r="I253" s="81">
        <v>6</v>
      </c>
      <c r="J253" s="70">
        <v>22</v>
      </c>
      <c r="K253" s="70">
        <v>1</v>
      </c>
      <c r="L253" s="70" t="s">
        <v>45</v>
      </c>
      <c r="M253" s="77" t="s">
        <v>63</v>
      </c>
      <c r="N253" s="78" t="s">
        <v>2175</v>
      </c>
      <c r="O253" s="78" t="s">
        <v>2176</v>
      </c>
      <c r="P253" s="73" t="s">
        <v>3093</v>
      </c>
      <c r="Q253" s="73" t="s">
        <v>3269</v>
      </c>
    </row>
    <row r="254" spans="1:17" ht="38.25">
      <c r="A254" s="70">
        <f t="shared" si="4"/>
        <v>253</v>
      </c>
      <c r="B254" s="70"/>
      <c r="C254" s="70"/>
      <c r="D254" s="70">
        <v>1</v>
      </c>
      <c r="E254" s="70"/>
      <c r="F254" s="70" t="s">
        <v>1895</v>
      </c>
      <c r="G254" s="77" t="s">
        <v>66</v>
      </c>
      <c r="H254" s="88">
        <v>6</v>
      </c>
      <c r="I254" s="81">
        <v>6</v>
      </c>
      <c r="J254" s="70">
        <v>22</v>
      </c>
      <c r="K254" s="70">
        <v>3</v>
      </c>
      <c r="L254" s="70" t="s">
        <v>45</v>
      </c>
      <c r="M254" s="77" t="s">
        <v>63</v>
      </c>
      <c r="N254" s="78" t="s">
        <v>2177</v>
      </c>
      <c r="O254" s="73" t="s">
        <v>2178</v>
      </c>
      <c r="P254" s="73" t="s">
        <v>3962</v>
      </c>
      <c r="Q254" s="73" t="s">
        <v>3942</v>
      </c>
    </row>
    <row r="255" spans="1:17">
      <c r="A255" s="70">
        <f t="shared" si="4"/>
        <v>254</v>
      </c>
      <c r="B255" s="70"/>
      <c r="C255" s="70"/>
      <c r="D255" s="70">
        <v>1</v>
      </c>
      <c r="E255" s="70"/>
      <c r="F255" s="70" t="s">
        <v>1895</v>
      </c>
      <c r="G255" s="77" t="s">
        <v>66</v>
      </c>
      <c r="H255" s="88">
        <v>6</v>
      </c>
      <c r="I255" s="81">
        <v>6</v>
      </c>
      <c r="J255" s="70">
        <v>22</v>
      </c>
      <c r="K255" s="70">
        <v>7</v>
      </c>
      <c r="L255" s="70" t="s">
        <v>45</v>
      </c>
      <c r="M255" s="77" t="s">
        <v>63</v>
      </c>
      <c r="N255" s="78" t="s">
        <v>2179</v>
      </c>
      <c r="O255" s="78" t="s">
        <v>1897</v>
      </c>
      <c r="P255" s="73" t="s">
        <v>3093</v>
      </c>
      <c r="Q255" s="13"/>
    </row>
    <row r="256" spans="1:17" ht="63.75">
      <c r="A256" s="70">
        <f t="shared" si="4"/>
        <v>255</v>
      </c>
      <c r="B256" s="70"/>
      <c r="C256" s="70"/>
      <c r="D256" s="70">
        <v>1</v>
      </c>
      <c r="E256" s="70"/>
      <c r="F256" s="70" t="s">
        <v>1895</v>
      </c>
      <c r="G256" s="77" t="s">
        <v>66</v>
      </c>
      <c r="H256" s="88">
        <v>6</v>
      </c>
      <c r="I256" s="81">
        <v>6</v>
      </c>
      <c r="J256" s="70">
        <v>22</v>
      </c>
      <c r="K256" s="70">
        <v>4</v>
      </c>
      <c r="L256" s="70" t="s">
        <v>45</v>
      </c>
      <c r="M256" s="77" t="s">
        <v>63</v>
      </c>
      <c r="N256" s="78" t="s">
        <v>2180</v>
      </c>
      <c r="O256" s="78" t="s">
        <v>2181</v>
      </c>
      <c r="P256" s="73" t="s">
        <v>3093</v>
      </c>
      <c r="Q256" s="13"/>
    </row>
    <row r="257" spans="1:18" ht="51">
      <c r="A257" s="70">
        <f t="shared" si="4"/>
        <v>256</v>
      </c>
      <c r="B257" s="70"/>
      <c r="C257" s="70"/>
      <c r="D257" s="70">
        <v>1</v>
      </c>
      <c r="E257" s="70"/>
      <c r="F257" s="70" t="s">
        <v>1895</v>
      </c>
      <c r="G257" s="77" t="s">
        <v>66</v>
      </c>
      <c r="H257" s="88">
        <v>6</v>
      </c>
      <c r="I257" s="81">
        <v>6</v>
      </c>
      <c r="J257" s="70">
        <v>22</v>
      </c>
      <c r="K257" s="70">
        <v>14</v>
      </c>
      <c r="L257" s="70" t="s">
        <v>45</v>
      </c>
      <c r="M257" s="77" t="s">
        <v>63</v>
      </c>
      <c r="N257" s="73" t="s">
        <v>2182</v>
      </c>
      <c r="O257" s="78" t="s">
        <v>2183</v>
      </c>
      <c r="P257" s="73" t="s">
        <v>3093</v>
      </c>
      <c r="Q257" s="73"/>
      <c r="R257" s="337"/>
    </row>
    <row r="258" spans="1:18" ht="25.5" hidden="1">
      <c r="A258" s="70">
        <f t="shared" si="4"/>
        <v>257</v>
      </c>
      <c r="B258" s="70"/>
      <c r="C258" s="70"/>
      <c r="D258" s="70">
        <v>1</v>
      </c>
      <c r="E258" s="70"/>
      <c r="F258" s="70" t="s">
        <v>125</v>
      </c>
      <c r="G258" s="70"/>
      <c r="H258" s="74" t="s">
        <v>141</v>
      </c>
      <c r="I258" s="70"/>
      <c r="J258" s="70">
        <v>23</v>
      </c>
      <c r="K258" s="70">
        <v>4</v>
      </c>
      <c r="L258" s="70" t="s">
        <v>130</v>
      </c>
      <c r="M258" s="70"/>
      <c r="N258" s="78" t="s">
        <v>142</v>
      </c>
      <c r="O258" s="73" t="s">
        <v>143</v>
      </c>
      <c r="P258" s="73"/>
      <c r="Q258" s="73" t="s">
        <v>3010</v>
      </c>
    </row>
    <row r="259" spans="1:18" hidden="1">
      <c r="A259" s="70">
        <f t="shared" ref="A259:A316" si="5">A258+1</f>
        <v>258</v>
      </c>
      <c r="B259" s="70"/>
      <c r="C259" s="70"/>
      <c r="D259" s="70">
        <v>1</v>
      </c>
      <c r="E259" s="70"/>
      <c r="F259" s="70" t="s">
        <v>1474</v>
      </c>
      <c r="G259" s="70"/>
      <c r="H259" s="74">
        <v>6</v>
      </c>
      <c r="I259" s="70" t="s">
        <v>1498</v>
      </c>
      <c r="J259" s="70">
        <v>23</v>
      </c>
      <c r="K259" s="70">
        <v>5</v>
      </c>
      <c r="L259" s="70" t="s">
        <v>1026</v>
      </c>
      <c r="M259" s="70"/>
      <c r="N259" s="73" t="s">
        <v>1499</v>
      </c>
      <c r="O259" s="73" t="s">
        <v>1500</v>
      </c>
      <c r="P259" s="73"/>
      <c r="Q259" s="13"/>
    </row>
    <row r="260" spans="1:18" hidden="1">
      <c r="A260" s="70">
        <f t="shared" si="5"/>
        <v>259</v>
      </c>
      <c r="B260" s="70"/>
      <c r="C260" s="70"/>
      <c r="D260" s="70">
        <v>1</v>
      </c>
      <c r="E260" s="70"/>
      <c r="F260" s="70" t="s">
        <v>1474</v>
      </c>
      <c r="G260" s="70"/>
      <c r="H260" s="74">
        <v>6</v>
      </c>
      <c r="I260" s="70" t="s">
        <v>1498</v>
      </c>
      <c r="J260" s="70">
        <v>23</v>
      </c>
      <c r="K260" s="70">
        <v>8</v>
      </c>
      <c r="L260" s="70" t="s">
        <v>1026</v>
      </c>
      <c r="M260" s="70"/>
      <c r="N260" s="73" t="s">
        <v>1501</v>
      </c>
      <c r="O260" s="73" t="s">
        <v>1502</v>
      </c>
      <c r="P260" s="73"/>
      <c r="Q260" s="13"/>
    </row>
    <row r="261" spans="1:18" ht="25.5" hidden="1">
      <c r="A261" s="70">
        <f t="shared" si="5"/>
        <v>260</v>
      </c>
      <c r="B261" s="70"/>
      <c r="C261" s="70"/>
      <c r="D261" s="70">
        <v>1</v>
      </c>
      <c r="E261" s="70"/>
      <c r="F261" s="70" t="s">
        <v>1735</v>
      </c>
      <c r="G261" s="70" t="s">
        <v>250</v>
      </c>
      <c r="H261" s="74">
        <v>6</v>
      </c>
      <c r="I261" s="81" t="s">
        <v>409</v>
      </c>
      <c r="J261" s="70">
        <v>23</v>
      </c>
      <c r="K261" s="72">
        <v>8</v>
      </c>
      <c r="L261" s="70" t="s">
        <v>45</v>
      </c>
      <c r="M261" s="70" t="s">
        <v>63</v>
      </c>
      <c r="N261" s="73" t="s">
        <v>1741</v>
      </c>
      <c r="O261" s="73" t="s">
        <v>1742</v>
      </c>
      <c r="P261" s="73"/>
      <c r="Q261" s="13"/>
    </row>
    <row r="262" spans="1:18" ht="25.5">
      <c r="A262" s="70">
        <f t="shared" si="5"/>
        <v>261</v>
      </c>
      <c r="B262" s="70"/>
      <c r="C262" s="70"/>
      <c r="D262" s="70">
        <v>1</v>
      </c>
      <c r="E262" s="70"/>
      <c r="F262" s="70" t="s">
        <v>1895</v>
      </c>
      <c r="G262" s="77" t="s">
        <v>66</v>
      </c>
      <c r="H262" s="88">
        <v>6</v>
      </c>
      <c r="I262" s="81" t="s">
        <v>980</v>
      </c>
      <c r="J262" s="70">
        <v>23</v>
      </c>
      <c r="K262" s="70">
        <v>27</v>
      </c>
      <c r="L262" s="70" t="s">
        <v>45</v>
      </c>
      <c r="M262" s="77" t="s">
        <v>66</v>
      </c>
      <c r="N262" s="78" t="s">
        <v>2203</v>
      </c>
      <c r="O262" s="78" t="s">
        <v>2204</v>
      </c>
      <c r="P262" s="73" t="s">
        <v>3093</v>
      </c>
      <c r="Q262" s="13"/>
    </row>
    <row r="263" spans="1:18" ht="38.25">
      <c r="A263" s="70">
        <f t="shared" si="5"/>
        <v>262</v>
      </c>
      <c r="B263" s="70"/>
      <c r="C263" s="70"/>
      <c r="D263" s="70">
        <v>1</v>
      </c>
      <c r="E263" s="70"/>
      <c r="F263" s="70" t="s">
        <v>1895</v>
      </c>
      <c r="G263" s="77" t="s">
        <v>66</v>
      </c>
      <c r="H263" s="88">
        <v>6</v>
      </c>
      <c r="I263" s="81" t="s">
        <v>571</v>
      </c>
      <c r="J263" s="70">
        <v>25</v>
      </c>
      <c r="K263" s="70">
        <v>4</v>
      </c>
      <c r="L263" s="70" t="s">
        <v>45</v>
      </c>
      <c r="M263" s="77" t="s">
        <v>63</v>
      </c>
      <c r="N263" s="78" t="s">
        <v>2205</v>
      </c>
      <c r="O263" s="78" t="s">
        <v>2206</v>
      </c>
      <c r="P263" s="73" t="s">
        <v>3093</v>
      </c>
      <c r="Q263" s="13"/>
    </row>
    <row r="264" spans="1:18" hidden="1">
      <c r="A264" s="70">
        <f t="shared" si="5"/>
        <v>263</v>
      </c>
      <c r="B264" s="70"/>
      <c r="C264" s="70"/>
      <c r="D264" s="70">
        <v>1</v>
      </c>
      <c r="E264" s="70"/>
      <c r="F264" s="70" t="s">
        <v>185</v>
      </c>
      <c r="G264" s="70"/>
      <c r="H264" s="88">
        <v>6</v>
      </c>
      <c r="I264" s="70" t="s">
        <v>208</v>
      </c>
      <c r="J264" s="70">
        <v>26</v>
      </c>
      <c r="K264" s="144">
        <v>13</v>
      </c>
      <c r="L264" s="70" t="s">
        <v>45</v>
      </c>
      <c r="M264" s="70"/>
      <c r="N264" s="73" t="s">
        <v>209</v>
      </c>
      <c r="O264" s="73" t="s">
        <v>210</v>
      </c>
      <c r="P264" s="73"/>
      <c r="Q264" s="13"/>
    </row>
    <row r="265" spans="1:18" ht="76.5">
      <c r="A265" s="70">
        <f t="shared" si="5"/>
        <v>264</v>
      </c>
      <c r="B265" s="70"/>
      <c r="C265" s="70"/>
      <c r="D265" s="70">
        <v>1</v>
      </c>
      <c r="E265" s="70"/>
      <c r="F265" s="70" t="s">
        <v>1895</v>
      </c>
      <c r="G265" s="77" t="s">
        <v>66</v>
      </c>
      <c r="H265" s="88">
        <v>6</v>
      </c>
      <c r="I265" s="81" t="s">
        <v>208</v>
      </c>
      <c r="J265" s="70">
        <v>26</v>
      </c>
      <c r="K265" s="70">
        <v>10</v>
      </c>
      <c r="L265" s="70" t="s">
        <v>45</v>
      </c>
      <c r="M265" s="77" t="s">
        <v>63</v>
      </c>
      <c r="N265" s="78" t="s">
        <v>2211</v>
      </c>
      <c r="O265" s="78" t="s">
        <v>2212</v>
      </c>
      <c r="P265" s="73" t="s">
        <v>3093</v>
      </c>
      <c r="Q265" s="13"/>
    </row>
    <row r="266" spans="1:18" ht="51">
      <c r="A266" s="70">
        <f t="shared" si="5"/>
        <v>265</v>
      </c>
      <c r="B266" s="70"/>
      <c r="C266" s="70"/>
      <c r="D266" s="70">
        <v>1</v>
      </c>
      <c r="E266" s="70"/>
      <c r="F266" s="70" t="s">
        <v>1895</v>
      </c>
      <c r="G266" s="77" t="s">
        <v>66</v>
      </c>
      <c r="H266" s="88">
        <v>6</v>
      </c>
      <c r="I266" s="81" t="s">
        <v>2213</v>
      </c>
      <c r="J266" s="70">
        <v>26</v>
      </c>
      <c r="K266" s="70">
        <v>21</v>
      </c>
      <c r="L266" s="70" t="s">
        <v>45</v>
      </c>
      <c r="M266" s="77" t="s">
        <v>63</v>
      </c>
      <c r="N266" s="73" t="s">
        <v>2214</v>
      </c>
      <c r="O266" s="73" t="s">
        <v>2215</v>
      </c>
      <c r="P266" s="73" t="s">
        <v>3093</v>
      </c>
      <c r="Q266" s="73"/>
    </row>
    <row r="267" spans="1:18" ht="121.5" customHeight="1">
      <c r="A267" s="70">
        <f t="shared" si="5"/>
        <v>266</v>
      </c>
      <c r="B267" s="70"/>
      <c r="C267" s="70"/>
      <c r="D267" s="70">
        <v>1</v>
      </c>
      <c r="E267" s="70"/>
      <c r="F267" s="70" t="s">
        <v>1895</v>
      </c>
      <c r="G267" s="77" t="s">
        <v>66</v>
      </c>
      <c r="H267" s="88">
        <v>6</v>
      </c>
      <c r="I267" s="81" t="s">
        <v>2216</v>
      </c>
      <c r="J267" s="70">
        <v>26</v>
      </c>
      <c r="K267" s="70">
        <v>25</v>
      </c>
      <c r="L267" s="70" t="s">
        <v>45</v>
      </c>
      <c r="M267" s="77" t="s">
        <v>63</v>
      </c>
      <c r="N267" s="73" t="s">
        <v>2217</v>
      </c>
      <c r="O267" s="73" t="s">
        <v>2218</v>
      </c>
      <c r="P267" s="73" t="s">
        <v>3093</v>
      </c>
      <c r="Q267" s="73"/>
    </row>
    <row r="268" spans="1:18" ht="25.5">
      <c r="A268" s="70">
        <f t="shared" si="5"/>
        <v>267</v>
      </c>
      <c r="B268" s="70"/>
      <c r="C268" s="70"/>
      <c r="D268" s="70">
        <v>1</v>
      </c>
      <c r="E268" s="70"/>
      <c r="F268" s="70" t="s">
        <v>1895</v>
      </c>
      <c r="G268" s="77" t="s">
        <v>66</v>
      </c>
      <c r="H268" s="88">
        <v>6</v>
      </c>
      <c r="I268" s="81" t="s">
        <v>2216</v>
      </c>
      <c r="J268" s="70">
        <v>26</v>
      </c>
      <c r="K268" s="70">
        <v>41</v>
      </c>
      <c r="L268" s="70" t="s">
        <v>45</v>
      </c>
      <c r="M268" s="77" t="s">
        <v>63</v>
      </c>
      <c r="N268" s="73" t="s">
        <v>2221</v>
      </c>
      <c r="O268" s="73" t="s">
        <v>1897</v>
      </c>
      <c r="P268" s="73" t="s">
        <v>3093</v>
      </c>
      <c r="Q268" s="13"/>
    </row>
    <row r="269" spans="1:18" ht="51">
      <c r="A269" s="70">
        <f t="shared" si="5"/>
        <v>268</v>
      </c>
      <c r="B269" s="70"/>
      <c r="C269" s="70"/>
      <c r="D269" s="70">
        <v>1</v>
      </c>
      <c r="E269" s="70"/>
      <c r="F269" s="70" t="s">
        <v>1895</v>
      </c>
      <c r="G269" s="77" t="s">
        <v>66</v>
      </c>
      <c r="H269" s="88">
        <v>6</v>
      </c>
      <c r="I269" s="81" t="s">
        <v>574</v>
      </c>
      <c r="J269" s="70">
        <v>27</v>
      </c>
      <c r="K269" s="70">
        <v>28</v>
      </c>
      <c r="L269" s="70" t="s">
        <v>45</v>
      </c>
      <c r="M269" s="77" t="s">
        <v>66</v>
      </c>
      <c r="N269" s="73" t="s">
        <v>2230</v>
      </c>
      <c r="O269" s="73" t="s">
        <v>2231</v>
      </c>
      <c r="P269" s="73" t="s">
        <v>3093</v>
      </c>
      <c r="Q269" s="13"/>
    </row>
    <row r="270" spans="1:18" ht="76.5">
      <c r="A270" s="70">
        <f t="shared" si="5"/>
        <v>269</v>
      </c>
      <c r="B270" s="70"/>
      <c r="C270" s="70"/>
      <c r="D270" s="70">
        <v>1</v>
      </c>
      <c r="E270" s="70"/>
      <c r="F270" s="70" t="s">
        <v>1895</v>
      </c>
      <c r="G270" s="77" t="s">
        <v>66</v>
      </c>
      <c r="H270" s="88">
        <v>6</v>
      </c>
      <c r="I270" s="81" t="s">
        <v>2237</v>
      </c>
      <c r="J270" s="70">
        <v>28</v>
      </c>
      <c r="K270" s="70">
        <v>25</v>
      </c>
      <c r="L270" s="70" t="s">
        <v>45</v>
      </c>
      <c r="M270" s="77" t="s">
        <v>63</v>
      </c>
      <c r="N270" s="73" t="s">
        <v>2238</v>
      </c>
      <c r="O270" s="73" t="s">
        <v>1897</v>
      </c>
      <c r="P270" s="73" t="s">
        <v>3093</v>
      </c>
      <c r="Q270" s="13"/>
    </row>
    <row r="271" spans="1:18">
      <c r="A271" s="70">
        <f t="shared" si="5"/>
        <v>270</v>
      </c>
      <c r="B271" s="70"/>
      <c r="C271" s="70"/>
      <c r="D271" s="70">
        <v>1</v>
      </c>
      <c r="E271" s="70"/>
      <c r="F271" s="70" t="s">
        <v>1895</v>
      </c>
      <c r="G271" s="77" t="s">
        <v>66</v>
      </c>
      <c r="H271" s="88">
        <v>6</v>
      </c>
      <c r="I271" s="81" t="s">
        <v>2237</v>
      </c>
      <c r="J271" s="70">
        <v>28</v>
      </c>
      <c r="K271" s="70">
        <v>28</v>
      </c>
      <c r="L271" s="70" t="s">
        <v>45</v>
      </c>
      <c r="M271" s="77" t="s">
        <v>63</v>
      </c>
      <c r="N271" s="73" t="s">
        <v>2239</v>
      </c>
      <c r="O271" s="73" t="s">
        <v>1897</v>
      </c>
      <c r="P271" s="73" t="s">
        <v>3093</v>
      </c>
      <c r="Q271" s="13"/>
    </row>
    <row r="272" spans="1:18" hidden="1">
      <c r="A272" s="70">
        <f t="shared" si="5"/>
        <v>271</v>
      </c>
      <c r="B272" s="70"/>
      <c r="C272" s="70"/>
      <c r="D272" s="70">
        <v>1</v>
      </c>
      <c r="E272" s="70"/>
      <c r="F272" s="70" t="s">
        <v>185</v>
      </c>
      <c r="G272" s="70"/>
      <c r="H272" s="88">
        <v>6</v>
      </c>
      <c r="I272" s="70" t="s">
        <v>211</v>
      </c>
      <c r="J272" s="70">
        <v>29</v>
      </c>
      <c r="K272" s="72" t="s">
        <v>212</v>
      </c>
      <c r="L272" s="70" t="s">
        <v>45</v>
      </c>
      <c r="M272" s="70"/>
      <c r="N272" s="73" t="s">
        <v>209</v>
      </c>
      <c r="O272" s="73" t="s">
        <v>210</v>
      </c>
      <c r="P272" s="73"/>
      <c r="Q272" s="13"/>
    </row>
    <row r="273" spans="1:17" ht="38.25">
      <c r="A273" s="70">
        <f t="shared" si="5"/>
        <v>272</v>
      </c>
      <c r="B273" s="70"/>
      <c r="C273" s="70"/>
      <c r="D273" s="70">
        <v>1</v>
      </c>
      <c r="E273" s="70"/>
      <c r="F273" s="70" t="s">
        <v>1895</v>
      </c>
      <c r="G273" s="77" t="s">
        <v>66</v>
      </c>
      <c r="H273" s="88">
        <v>6</v>
      </c>
      <c r="I273" s="81" t="s">
        <v>577</v>
      </c>
      <c r="J273" s="70">
        <v>30</v>
      </c>
      <c r="K273" s="70">
        <v>44</v>
      </c>
      <c r="L273" s="70" t="s">
        <v>45</v>
      </c>
      <c r="M273" s="77" t="s">
        <v>63</v>
      </c>
      <c r="N273" s="73" t="s">
        <v>2242</v>
      </c>
      <c r="O273" s="73" t="s">
        <v>2243</v>
      </c>
      <c r="P273" s="73" t="s">
        <v>3093</v>
      </c>
      <c r="Q273" s="13"/>
    </row>
    <row r="274" spans="1:17" hidden="1">
      <c r="A274" s="70">
        <f t="shared" si="5"/>
        <v>273</v>
      </c>
      <c r="B274" s="70"/>
      <c r="C274" s="70"/>
      <c r="D274" s="70">
        <v>1</v>
      </c>
      <c r="E274" s="70"/>
      <c r="F274" s="70" t="s">
        <v>483</v>
      </c>
      <c r="G274" s="70" t="s">
        <v>484</v>
      </c>
      <c r="H274" s="74">
        <v>6</v>
      </c>
      <c r="I274" s="70" t="s">
        <v>583</v>
      </c>
      <c r="J274" s="70">
        <v>32</v>
      </c>
      <c r="K274" s="70">
        <v>49</v>
      </c>
      <c r="L274" s="70" t="s">
        <v>45</v>
      </c>
      <c r="M274" s="70" t="s">
        <v>485</v>
      </c>
      <c r="N274" s="73" t="s">
        <v>584</v>
      </c>
      <c r="O274" s="73" t="s">
        <v>584</v>
      </c>
      <c r="P274" s="73"/>
      <c r="Q274" s="13"/>
    </row>
    <row r="275" spans="1:17" hidden="1">
      <c r="A275" s="70">
        <f t="shared" si="5"/>
        <v>274</v>
      </c>
      <c r="B275" s="70"/>
      <c r="C275" s="70"/>
      <c r="D275" s="70">
        <v>1</v>
      </c>
      <c r="E275" s="70"/>
      <c r="F275" s="70" t="s">
        <v>483</v>
      </c>
      <c r="G275" s="70" t="s">
        <v>484</v>
      </c>
      <c r="H275" s="74">
        <v>6</v>
      </c>
      <c r="I275" s="70" t="s">
        <v>583</v>
      </c>
      <c r="J275" s="70">
        <v>32</v>
      </c>
      <c r="K275" s="70">
        <v>52</v>
      </c>
      <c r="L275" s="70" t="s">
        <v>45</v>
      </c>
      <c r="M275" s="70" t="s">
        <v>485</v>
      </c>
      <c r="N275" s="73" t="s">
        <v>584</v>
      </c>
      <c r="O275" s="73" t="s">
        <v>584</v>
      </c>
      <c r="P275" s="73"/>
      <c r="Q275" s="13"/>
    </row>
    <row r="276" spans="1:17" hidden="1">
      <c r="A276" s="70">
        <f t="shared" si="5"/>
        <v>275</v>
      </c>
      <c r="B276" s="70"/>
      <c r="C276" s="70"/>
      <c r="D276" s="70">
        <v>1</v>
      </c>
      <c r="E276" s="70"/>
      <c r="F276" s="70" t="s">
        <v>1805</v>
      </c>
      <c r="G276" s="70"/>
      <c r="H276" s="88" t="s">
        <v>591</v>
      </c>
      <c r="I276" s="70"/>
      <c r="J276" s="70">
        <v>34</v>
      </c>
      <c r="K276" s="70"/>
      <c r="L276" s="70" t="s">
        <v>45</v>
      </c>
      <c r="M276" s="70"/>
      <c r="N276" s="73" t="s">
        <v>1848</v>
      </c>
      <c r="O276" s="73" t="s">
        <v>3215</v>
      </c>
      <c r="P276" s="73"/>
      <c r="Q276" s="13"/>
    </row>
    <row r="277" spans="1:17" hidden="1">
      <c r="A277" s="70">
        <f t="shared" si="5"/>
        <v>276</v>
      </c>
      <c r="B277" s="70"/>
      <c r="C277" s="70"/>
      <c r="D277" s="70">
        <v>1</v>
      </c>
      <c r="E277" s="70"/>
      <c r="F277" s="70" t="s">
        <v>1805</v>
      </c>
      <c r="G277" s="70"/>
      <c r="H277" s="88" t="s">
        <v>100</v>
      </c>
      <c r="I277" s="70"/>
      <c r="J277" s="70">
        <v>35</v>
      </c>
      <c r="K277" s="70"/>
      <c r="L277" s="70" t="s">
        <v>45</v>
      </c>
      <c r="M277" s="70"/>
      <c r="N277" s="73" t="s">
        <v>1848</v>
      </c>
      <c r="O277" s="73" t="s">
        <v>3215</v>
      </c>
      <c r="P277" s="73"/>
      <c r="Q277" s="13"/>
    </row>
    <row r="278" spans="1:17" ht="114.75" hidden="1">
      <c r="A278" s="70">
        <f t="shared" si="5"/>
        <v>277</v>
      </c>
      <c r="B278" s="70"/>
      <c r="C278" s="70"/>
      <c r="D278" s="70">
        <v>1</v>
      </c>
      <c r="E278" s="70"/>
      <c r="F278" s="70" t="s">
        <v>342</v>
      </c>
      <c r="G278" s="70" t="s">
        <v>343</v>
      </c>
      <c r="H278" s="74">
        <v>6</v>
      </c>
      <c r="I278" s="70">
        <v>6.2</v>
      </c>
      <c r="J278" s="70">
        <v>37</v>
      </c>
      <c r="K278" s="70">
        <v>1</v>
      </c>
      <c r="L278" s="70" t="s">
        <v>45</v>
      </c>
      <c r="M278" s="70"/>
      <c r="N278" s="73" t="s">
        <v>416</v>
      </c>
      <c r="O278" s="73" t="s">
        <v>417</v>
      </c>
      <c r="P278" s="73"/>
      <c r="Q278" s="73" t="s">
        <v>3216</v>
      </c>
    </row>
    <row r="279" spans="1:17" ht="25.5" hidden="1">
      <c r="A279" s="70">
        <f t="shared" si="5"/>
        <v>278</v>
      </c>
      <c r="B279" s="70"/>
      <c r="C279" s="70"/>
      <c r="D279" s="70">
        <v>1</v>
      </c>
      <c r="E279" s="70"/>
      <c r="F279" s="70" t="s">
        <v>483</v>
      </c>
      <c r="G279" s="70" t="s">
        <v>484</v>
      </c>
      <c r="H279" s="74">
        <v>6</v>
      </c>
      <c r="I279" s="70" t="s">
        <v>602</v>
      </c>
      <c r="J279" s="70">
        <v>37</v>
      </c>
      <c r="K279" s="70">
        <v>6</v>
      </c>
      <c r="L279" s="70" t="s">
        <v>45</v>
      </c>
      <c r="M279" s="70" t="s">
        <v>485</v>
      </c>
      <c r="N279" s="73" t="s">
        <v>603</v>
      </c>
      <c r="O279" s="73" t="s">
        <v>604</v>
      </c>
      <c r="P279" s="73"/>
      <c r="Q279" s="13"/>
    </row>
    <row r="280" spans="1:17" ht="25.5" hidden="1">
      <c r="A280" s="70">
        <f t="shared" si="5"/>
        <v>279</v>
      </c>
      <c r="B280" s="70"/>
      <c r="C280" s="70"/>
      <c r="D280" s="70">
        <v>1</v>
      </c>
      <c r="E280" s="70"/>
      <c r="F280" s="70" t="s">
        <v>483</v>
      </c>
      <c r="G280" s="70" t="s">
        <v>484</v>
      </c>
      <c r="H280" s="74">
        <v>6</v>
      </c>
      <c r="I280" s="70" t="s">
        <v>602</v>
      </c>
      <c r="J280" s="70">
        <v>37</v>
      </c>
      <c r="K280" s="70">
        <v>13</v>
      </c>
      <c r="L280" s="70" t="s">
        <v>45</v>
      </c>
      <c r="M280" s="70" t="s">
        <v>485</v>
      </c>
      <c r="N280" s="73" t="s">
        <v>605</v>
      </c>
      <c r="O280" s="73" t="s">
        <v>606</v>
      </c>
      <c r="P280" s="73"/>
      <c r="Q280" s="13"/>
    </row>
    <row r="281" spans="1:17" hidden="1">
      <c r="A281" s="70">
        <f t="shared" si="5"/>
        <v>280</v>
      </c>
      <c r="B281" s="70"/>
      <c r="C281" s="70"/>
      <c r="D281" s="70">
        <v>1</v>
      </c>
      <c r="E281" s="70"/>
      <c r="F281" s="70" t="s">
        <v>1128</v>
      </c>
      <c r="G281" s="70" t="s">
        <v>1129</v>
      </c>
      <c r="H281" s="80">
        <v>6</v>
      </c>
      <c r="I281" s="76" t="s">
        <v>602</v>
      </c>
      <c r="J281" s="75">
        <v>37</v>
      </c>
      <c r="K281" s="75">
        <v>5</v>
      </c>
      <c r="L281" s="75" t="s">
        <v>45</v>
      </c>
      <c r="M281" s="70" t="s">
        <v>63</v>
      </c>
      <c r="N281" s="73" t="s">
        <v>1321</v>
      </c>
      <c r="O281" s="73" t="s">
        <v>1322</v>
      </c>
      <c r="P281" s="73"/>
      <c r="Q281" s="13"/>
    </row>
    <row r="282" spans="1:17" hidden="1">
      <c r="A282" s="70">
        <f t="shared" si="5"/>
        <v>281</v>
      </c>
      <c r="B282" s="70"/>
      <c r="C282" s="70"/>
      <c r="D282" s="70">
        <v>1</v>
      </c>
      <c r="E282" s="70"/>
      <c r="F282" s="70" t="s">
        <v>1128</v>
      </c>
      <c r="G282" s="70" t="s">
        <v>1129</v>
      </c>
      <c r="H282" s="80">
        <v>6</v>
      </c>
      <c r="I282" s="76" t="s">
        <v>602</v>
      </c>
      <c r="J282" s="75">
        <v>37</v>
      </c>
      <c r="K282" s="75">
        <v>13</v>
      </c>
      <c r="L282" s="75" t="s">
        <v>45</v>
      </c>
      <c r="M282" s="70" t="s">
        <v>63</v>
      </c>
      <c r="N282" s="73" t="s">
        <v>1323</v>
      </c>
      <c r="O282" s="73" t="s">
        <v>1324</v>
      </c>
      <c r="P282" s="73"/>
      <c r="Q282" s="13"/>
    </row>
    <row r="283" spans="1:17">
      <c r="A283" s="70">
        <f t="shared" si="5"/>
        <v>282</v>
      </c>
      <c r="B283" s="70"/>
      <c r="C283" s="70"/>
      <c r="D283" s="70">
        <v>1</v>
      </c>
      <c r="E283" s="70"/>
      <c r="F283" s="70" t="s">
        <v>1895</v>
      </c>
      <c r="G283" s="77" t="s">
        <v>66</v>
      </c>
      <c r="H283" s="88">
        <v>6</v>
      </c>
      <c r="I283" s="81" t="s">
        <v>602</v>
      </c>
      <c r="J283" s="70">
        <v>37</v>
      </c>
      <c r="K283" s="70">
        <v>13</v>
      </c>
      <c r="L283" s="70" t="s">
        <v>45</v>
      </c>
      <c r="M283" s="77" t="s">
        <v>63</v>
      </c>
      <c r="N283" s="73" t="s">
        <v>2257</v>
      </c>
      <c r="O283" s="73" t="s">
        <v>1897</v>
      </c>
      <c r="P283" s="73" t="s">
        <v>3093</v>
      </c>
      <c r="Q283" s="13"/>
    </row>
    <row r="284" spans="1:17" ht="25.5">
      <c r="A284" s="70">
        <f t="shared" si="5"/>
        <v>283</v>
      </c>
      <c r="B284" s="70"/>
      <c r="C284" s="70"/>
      <c r="D284" s="70">
        <v>1</v>
      </c>
      <c r="E284" s="70"/>
      <c r="F284" s="70" t="s">
        <v>1895</v>
      </c>
      <c r="G284" s="77" t="s">
        <v>66</v>
      </c>
      <c r="H284" s="88">
        <v>6</v>
      </c>
      <c r="I284" s="81" t="s">
        <v>602</v>
      </c>
      <c r="J284" s="70">
        <v>37</v>
      </c>
      <c r="K284" s="70">
        <v>20</v>
      </c>
      <c r="L284" s="70" t="s">
        <v>45</v>
      </c>
      <c r="M284" s="77" t="s">
        <v>63</v>
      </c>
      <c r="N284" s="73" t="s">
        <v>2258</v>
      </c>
      <c r="O284" s="73" t="s">
        <v>2259</v>
      </c>
      <c r="P284" s="73" t="s">
        <v>3093</v>
      </c>
      <c r="Q284" s="13"/>
    </row>
    <row r="285" spans="1:17" ht="25.5" hidden="1">
      <c r="A285" s="70">
        <f t="shared" si="5"/>
        <v>284</v>
      </c>
      <c r="B285" s="70"/>
      <c r="C285" s="70"/>
      <c r="D285" s="70">
        <v>1</v>
      </c>
      <c r="E285" s="70"/>
      <c r="F285" s="70" t="s">
        <v>1128</v>
      </c>
      <c r="G285" s="70" t="s">
        <v>1129</v>
      </c>
      <c r="H285" s="78">
        <v>6</v>
      </c>
      <c r="I285" s="370">
        <v>6.3</v>
      </c>
      <c r="J285" s="78">
        <v>38</v>
      </c>
      <c r="K285" s="186"/>
      <c r="L285" s="73" t="s">
        <v>45</v>
      </c>
      <c r="M285" s="70" t="s">
        <v>63</v>
      </c>
      <c r="N285" s="73" t="s">
        <v>1196</v>
      </c>
      <c r="O285" s="73" t="s">
        <v>3488</v>
      </c>
      <c r="P285" s="73"/>
      <c r="Q285" s="73"/>
    </row>
    <row r="286" spans="1:17" ht="25.5" hidden="1">
      <c r="A286" s="70">
        <f t="shared" si="5"/>
        <v>285</v>
      </c>
      <c r="B286" s="70"/>
      <c r="C286" s="70"/>
      <c r="D286" s="70">
        <v>1</v>
      </c>
      <c r="E286" s="70"/>
      <c r="F286" s="70" t="s">
        <v>1539</v>
      </c>
      <c r="G286" s="70" t="s">
        <v>979</v>
      </c>
      <c r="H286" s="158">
        <v>6</v>
      </c>
      <c r="I286" s="180" t="s">
        <v>1549</v>
      </c>
      <c r="J286" s="158">
        <v>38</v>
      </c>
      <c r="K286" s="158">
        <v>33</v>
      </c>
      <c r="L286" s="158" t="s">
        <v>45</v>
      </c>
      <c r="M286" s="158" t="s">
        <v>484</v>
      </c>
      <c r="N286" s="73" t="s">
        <v>1550</v>
      </c>
      <c r="O286" s="73" t="s">
        <v>1551</v>
      </c>
      <c r="P286" s="73"/>
      <c r="Q286" s="13"/>
    </row>
    <row r="287" spans="1:17" ht="25.5" hidden="1">
      <c r="A287" s="70">
        <f t="shared" si="5"/>
        <v>286</v>
      </c>
      <c r="B287" s="70"/>
      <c r="C287" s="70"/>
      <c r="D287" s="70">
        <v>1</v>
      </c>
      <c r="E287" s="70"/>
      <c r="F287" s="70" t="s">
        <v>1539</v>
      </c>
      <c r="G287" s="70" t="s">
        <v>979</v>
      </c>
      <c r="H287" s="158">
        <v>6</v>
      </c>
      <c r="I287" s="158">
        <v>6.3</v>
      </c>
      <c r="J287" s="158">
        <v>38</v>
      </c>
      <c r="K287" s="158">
        <v>36</v>
      </c>
      <c r="L287" s="158" t="s">
        <v>45</v>
      </c>
      <c r="M287" s="158" t="s">
        <v>484</v>
      </c>
      <c r="N287" s="73" t="s">
        <v>1552</v>
      </c>
      <c r="O287" s="73" t="s">
        <v>1553</v>
      </c>
      <c r="P287" s="73"/>
      <c r="Q287" s="13"/>
    </row>
    <row r="288" spans="1:17" ht="38.25">
      <c r="A288" s="70">
        <f t="shared" si="5"/>
        <v>287</v>
      </c>
      <c r="B288" s="70"/>
      <c r="C288" s="70"/>
      <c r="D288" s="70">
        <v>1</v>
      </c>
      <c r="E288" s="70"/>
      <c r="F288" s="70" t="s">
        <v>1895</v>
      </c>
      <c r="G288" s="77" t="s">
        <v>66</v>
      </c>
      <c r="H288" s="88">
        <v>6</v>
      </c>
      <c r="I288" s="81">
        <v>6.3</v>
      </c>
      <c r="J288" s="70">
        <v>38</v>
      </c>
      <c r="K288" s="70">
        <v>23</v>
      </c>
      <c r="L288" s="70" t="s">
        <v>45</v>
      </c>
      <c r="M288" s="77" t="s">
        <v>63</v>
      </c>
      <c r="N288" s="73" t="s">
        <v>2264</v>
      </c>
      <c r="O288" s="73" t="s">
        <v>2265</v>
      </c>
      <c r="P288" s="73" t="s">
        <v>3093</v>
      </c>
      <c r="Q288" s="13"/>
    </row>
    <row r="289" spans="1:18" ht="25.5">
      <c r="A289" s="70">
        <f t="shared" si="5"/>
        <v>288</v>
      </c>
      <c r="B289" s="70"/>
      <c r="C289" s="70"/>
      <c r="D289" s="70">
        <v>1</v>
      </c>
      <c r="E289" s="70"/>
      <c r="F289" s="70" t="s">
        <v>1895</v>
      </c>
      <c r="G289" s="77" t="s">
        <v>66</v>
      </c>
      <c r="H289" s="88">
        <v>6</v>
      </c>
      <c r="I289" s="81">
        <v>6.3</v>
      </c>
      <c r="J289" s="70">
        <v>38</v>
      </c>
      <c r="K289" s="70">
        <v>23</v>
      </c>
      <c r="L289" s="70" t="s">
        <v>45</v>
      </c>
      <c r="M289" s="77" t="s">
        <v>63</v>
      </c>
      <c r="N289" s="73" t="s">
        <v>2266</v>
      </c>
      <c r="O289" s="73" t="s">
        <v>2267</v>
      </c>
      <c r="P289" s="73" t="s">
        <v>3093</v>
      </c>
      <c r="Q289" s="13"/>
    </row>
    <row r="290" spans="1:18" ht="51">
      <c r="A290" s="70">
        <f t="shared" si="5"/>
        <v>289</v>
      </c>
      <c r="B290" s="70"/>
      <c r="C290" s="70"/>
      <c r="D290" s="70">
        <v>1</v>
      </c>
      <c r="E290" s="70"/>
      <c r="F290" s="70" t="s">
        <v>1895</v>
      </c>
      <c r="G290" s="77" t="s">
        <v>66</v>
      </c>
      <c r="H290" s="88">
        <v>6</v>
      </c>
      <c r="I290" s="81">
        <v>6.3</v>
      </c>
      <c r="J290" s="70">
        <v>38</v>
      </c>
      <c r="K290" s="70">
        <v>27</v>
      </c>
      <c r="L290" s="70" t="s">
        <v>45</v>
      </c>
      <c r="M290" s="77" t="s">
        <v>63</v>
      </c>
      <c r="N290" s="73" t="s">
        <v>2268</v>
      </c>
      <c r="O290" s="73" t="s">
        <v>1897</v>
      </c>
      <c r="P290" s="73" t="s">
        <v>3093</v>
      </c>
      <c r="Q290" s="13"/>
    </row>
    <row r="291" spans="1:18" ht="89.25">
      <c r="A291" s="70">
        <f t="shared" si="5"/>
        <v>290</v>
      </c>
      <c r="B291" s="70"/>
      <c r="C291" s="70"/>
      <c r="D291" s="70">
        <v>1</v>
      </c>
      <c r="E291" s="70"/>
      <c r="F291" s="70" t="s">
        <v>1895</v>
      </c>
      <c r="G291" s="77" t="s">
        <v>66</v>
      </c>
      <c r="H291" s="88">
        <v>6</v>
      </c>
      <c r="I291" s="81">
        <v>6.3</v>
      </c>
      <c r="J291" s="70">
        <v>38</v>
      </c>
      <c r="K291" s="70">
        <v>32</v>
      </c>
      <c r="L291" s="70" t="s">
        <v>45</v>
      </c>
      <c r="M291" s="77" t="s">
        <v>63</v>
      </c>
      <c r="N291" s="73" t="s">
        <v>2269</v>
      </c>
      <c r="O291" s="73" t="s">
        <v>2270</v>
      </c>
      <c r="P291" s="73" t="s">
        <v>3093</v>
      </c>
      <c r="Q291" s="13"/>
    </row>
    <row r="292" spans="1:18" ht="25.5" hidden="1">
      <c r="A292" s="70">
        <f t="shared" si="5"/>
        <v>291</v>
      </c>
      <c r="B292" s="70"/>
      <c r="C292" s="70"/>
      <c r="D292" s="70">
        <v>1</v>
      </c>
      <c r="E292" s="70"/>
      <c r="F292" s="70" t="s">
        <v>342</v>
      </c>
      <c r="G292" s="70" t="s">
        <v>343</v>
      </c>
      <c r="H292" s="74">
        <v>6</v>
      </c>
      <c r="I292" s="70" t="s">
        <v>111</v>
      </c>
      <c r="J292" s="70">
        <v>39</v>
      </c>
      <c r="K292" s="70">
        <v>7</v>
      </c>
      <c r="L292" s="70" t="s">
        <v>45</v>
      </c>
      <c r="M292" s="70"/>
      <c r="N292" s="73" t="s">
        <v>420</v>
      </c>
      <c r="O292" s="73" t="s">
        <v>421</v>
      </c>
      <c r="P292" s="73"/>
      <c r="Q292" s="13"/>
    </row>
    <row r="293" spans="1:18" ht="25.5" hidden="1">
      <c r="A293" s="70">
        <f t="shared" si="5"/>
        <v>292</v>
      </c>
      <c r="B293" s="70"/>
      <c r="C293" s="70"/>
      <c r="D293" s="70">
        <v>1</v>
      </c>
      <c r="E293" s="70"/>
      <c r="F293" s="70" t="s">
        <v>342</v>
      </c>
      <c r="G293" s="70" t="s">
        <v>343</v>
      </c>
      <c r="H293" s="74">
        <v>6</v>
      </c>
      <c r="I293" s="70" t="s">
        <v>167</v>
      </c>
      <c r="J293" s="70">
        <v>39</v>
      </c>
      <c r="K293" s="70">
        <v>45</v>
      </c>
      <c r="L293" s="70" t="s">
        <v>45</v>
      </c>
      <c r="M293" s="70"/>
      <c r="N293" s="73" t="s">
        <v>426</v>
      </c>
      <c r="O293" s="73" t="s">
        <v>427</v>
      </c>
      <c r="P293" s="73"/>
      <c r="Q293" s="13"/>
    </row>
    <row r="294" spans="1:18" ht="25.5" hidden="1">
      <c r="A294" s="70">
        <f t="shared" si="5"/>
        <v>293</v>
      </c>
      <c r="B294" s="70"/>
      <c r="C294" s="70"/>
      <c r="D294" s="70">
        <v>1</v>
      </c>
      <c r="E294" s="70"/>
      <c r="F294" s="70" t="s">
        <v>1539</v>
      </c>
      <c r="G294" s="70" t="s">
        <v>979</v>
      </c>
      <c r="H294" s="157">
        <v>6</v>
      </c>
      <c r="I294" s="158">
        <v>6.4</v>
      </c>
      <c r="J294" s="158">
        <v>39</v>
      </c>
      <c r="K294" s="159" t="s">
        <v>1554</v>
      </c>
      <c r="L294" s="158" t="s">
        <v>45</v>
      </c>
      <c r="M294" s="158" t="s">
        <v>484</v>
      </c>
      <c r="N294" s="73" t="s">
        <v>1556</v>
      </c>
      <c r="O294" s="73" t="s">
        <v>1557</v>
      </c>
      <c r="P294" s="73"/>
      <c r="Q294" s="13"/>
    </row>
    <row r="295" spans="1:18" ht="25.5" hidden="1">
      <c r="A295" s="70">
        <f t="shared" si="5"/>
        <v>294</v>
      </c>
      <c r="B295" s="70"/>
      <c r="C295" s="70"/>
      <c r="D295" s="70">
        <v>1</v>
      </c>
      <c r="E295" s="70"/>
      <c r="F295" s="70" t="s">
        <v>1539</v>
      </c>
      <c r="G295" s="70" t="s">
        <v>979</v>
      </c>
      <c r="H295" s="158">
        <v>6</v>
      </c>
      <c r="I295" s="180" t="s">
        <v>167</v>
      </c>
      <c r="J295" s="158">
        <v>39</v>
      </c>
      <c r="K295" s="158">
        <v>45</v>
      </c>
      <c r="L295" s="158" t="s">
        <v>45</v>
      </c>
      <c r="M295" s="158" t="s">
        <v>484</v>
      </c>
      <c r="N295" s="73" t="s">
        <v>1559</v>
      </c>
      <c r="O295" s="73" t="s">
        <v>1560</v>
      </c>
      <c r="P295" s="73"/>
      <c r="Q295" s="13"/>
    </row>
    <row r="296" spans="1:18" ht="38.25" hidden="1">
      <c r="A296" s="70">
        <f t="shared" si="5"/>
        <v>295</v>
      </c>
      <c r="B296" s="70"/>
      <c r="C296" s="70"/>
      <c r="D296" s="70">
        <v>1</v>
      </c>
      <c r="E296" s="70"/>
      <c r="F296" s="70" t="s">
        <v>1735</v>
      </c>
      <c r="G296" s="70" t="s">
        <v>250</v>
      </c>
      <c r="H296" s="74">
        <v>6</v>
      </c>
      <c r="I296" s="81" t="s">
        <v>111</v>
      </c>
      <c r="J296" s="70">
        <v>39</v>
      </c>
      <c r="K296" s="72" t="s">
        <v>1747</v>
      </c>
      <c r="L296" s="70" t="s">
        <v>45</v>
      </c>
      <c r="M296" s="70" t="s">
        <v>63</v>
      </c>
      <c r="N296" s="73" t="s">
        <v>1748</v>
      </c>
      <c r="O296" s="73" t="s">
        <v>1749</v>
      </c>
      <c r="P296" s="73"/>
      <c r="Q296" s="73" t="s">
        <v>3227</v>
      </c>
    </row>
    <row r="297" spans="1:18" ht="25.5" hidden="1">
      <c r="A297" s="70">
        <f t="shared" si="5"/>
        <v>296</v>
      </c>
      <c r="B297" s="70"/>
      <c r="C297" s="70"/>
      <c r="D297" s="70">
        <v>1</v>
      </c>
      <c r="E297" s="70"/>
      <c r="F297" s="70" t="s">
        <v>2388</v>
      </c>
      <c r="G297" s="70" t="s">
        <v>485</v>
      </c>
      <c r="H297" s="88" t="s">
        <v>111</v>
      </c>
      <c r="I297" s="73" t="s">
        <v>2456</v>
      </c>
      <c r="J297" s="70">
        <v>39</v>
      </c>
      <c r="K297" s="70"/>
      <c r="L297" s="70" t="s">
        <v>45</v>
      </c>
      <c r="M297" s="70"/>
      <c r="N297" s="73" t="s">
        <v>2463</v>
      </c>
      <c r="O297" s="73" t="s">
        <v>2464</v>
      </c>
      <c r="P297" s="73"/>
      <c r="Q297" s="73"/>
    </row>
    <row r="298" spans="1:18" ht="63.75" hidden="1">
      <c r="A298" s="70">
        <f t="shared" si="5"/>
        <v>297</v>
      </c>
      <c r="B298" s="70"/>
      <c r="C298" s="70"/>
      <c r="D298" s="70">
        <v>1</v>
      </c>
      <c r="E298" s="70"/>
      <c r="F298" s="70" t="s">
        <v>147</v>
      </c>
      <c r="G298" s="77" t="s">
        <v>148</v>
      </c>
      <c r="H298" s="74">
        <v>6</v>
      </c>
      <c r="I298" s="370" t="s">
        <v>167</v>
      </c>
      <c r="J298" s="70">
        <v>40</v>
      </c>
      <c r="K298" s="70">
        <v>7</v>
      </c>
      <c r="L298" s="70" t="s">
        <v>130</v>
      </c>
      <c r="M298" s="77" t="s">
        <v>149</v>
      </c>
      <c r="N298" s="78" t="s">
        <v>168</v>
      </c>
      <c r="O298" s="78" t="s">
        <v>169</v>
      </c>
      <c r="P298" s="78"/>
      <c r="Q298" s="73" t="s">
        <v>3247</v>
      </c>
    </row>
    <row r="299" spans="1:18" ht="38.25" hidden="1">
      <c r="A299" s="70">
        <f t="shared" si="5"/>
        <v>298</v>
      </c>
      <c r="B299" s="70"/>
      <c r="C299" s="70"/>
      <c r="D299" s="70">
        <v>1</v>
      </c>
      <c r="E299" s="70"/>
      <c r="F299" s="70" t="s">
        <v>1021</v>
      </c>
      <c r="G299" s="70" t="s">
        <v>1022</v>
      </c>
      <c r="H299" s="74">
        <v>6</v>
      </c>
      <c r="I299" s="70">
        <v>4</v>
      </c>
      <c r="J299" s="70">
        <v>40</v>
      </c>
      <c r="K299" s="70">
        <v>34</v>
      </c>
      <c r="L299" s="70" t="s">
        <v>1026</v>
      </c>
      <c r="M299" s="70"/>
      <c r="N299" s="73" t="s">
        <v>1027</v>
      </c>
      <c r="O299" s="73" t="s">
        <v>3489</v>
      </c>
      <c r="P299" s="73"/>
      <c r="Q299" s="73" t="s">
        <v>3248</v>
      </c>
    </row>
    <row r="300" spans="1:18" ht="25.5">
      <c r="A300" s="70">
        <f t="shared" si="5"/>
        <v>299</v>
      </c>
      <c r="B300" s="70"/>
      <c r="C300" s="70"/>
      <c r="D300" s="70">
        <v>1</v>
      </c>
      <c r="E300" s="70"/>
      <c r="F300" s="70" t="s">
        <v>1895</v>
      </c>
      <c r="G300" s="77" t="s">
        <v>66</v>
      </c>
      <c r="H300" s="88">
        <v>6</v>
      </c>
      <c r="I300" s="81">
        <v>6.4</v>
      </c>
      <c r="J300" s="70">
        <v>40</v>
      </c>
      <c r="K300" s="70">
        <v>42</v>
      </c>
      <c r="L300" s="70" t="s">
        <v>45</v>
      </c>
      <c r="M300" s="77" t="s">
        <v>63</v>
      </c>
      <c r="N300" s="73" t="s">
        <v>2301</v>
      </c>
      <c r="O300" s="73" t="s">
        <v>2302</v>
      </c>
      <c r="P300" s="73" t="s">
        <v>3093</v>
      </c>
      <c r="Q300" s="13"/>
    </row>
    <row r="301" spans="1:18" ht="51" hidden="1">
      <c r="A301" s="70">
        <f t="shared" si="5"/>
        <v>300</v>
      </c>
      <c r="B301" s="70"/>
      <c r="C301" s="70"/>
      <c r="D301" s="70">
        <v>1</v>
      </c>
      <c r="E301" s="70"/>
      <c r="F301" s="70" t="s">
        <v>2388</v>
      </c>
      <c r="G301" s="70" t="s">
        <v>485</v>
      </c>
      <c r="H301" s="88" t="s">
        <v>167</v>
      </c>
      <c r="I301" s="73" t="s">
        <v>2465</v>
      </c>
      <c r="J301" s="70">
        <v>40</v>
      </c>
      <c r="K301" s="70"/>
      <c r="L301" s="70" t="s">
        <v>45</v>
      </c>
      <c r="M301" s="70"/>
      <c r="N301" s="73" t="s">
        <v>2468</v>
      </c>
      <c r="O301" s="73" t="s">
        <v>3490</v>
      </c>
      <c r="P301" s="73"/>
      <c r="Q301" s="73" t="s">
        <v>3249</v>
      </c>
    </row>
    <row r="302" spans="1:18" ht="153" hidden="1">
      <c r="A302" s="70">
        <f t="shared" si="5"/>
        <v>301</v>
      </c>
      <c r="B302" s="70"/>
      <c r="C302" s="70"/>
      <c r="D302" s="70">
        <v>1</v>
      </c>
      <c r="E302" s="70"/>
      <c r="F302" s="70" t="s">
        <v>978</v>
      </c>
      <c r="G302" s="70" t="s">
        <v>979</v>
      </c>
      <c r="H302" s="74">
        <v>6</v>
      </c>
      <c r="I302" s="70" t="s">
        <v>993</v>
      </c>
      <c r="J302" s="70">
        <v>41</v>
      </c>
      <c r="K302" s="70" t="s">
        <v>996</v>
      </c>
      <c r="L302" s="70" t="s">
        <v>45</v>
      </c>
      <c r="M302" s="70" t="s">
        <v>485</v>
      </c>
      <c r="N302" s="73" t="s">
        <v>997</v>
      </c>
      <c r="O302" s="73" t="s">
        <v>998</v>
      </c>
      <c r="P302" s="73"/>
      <c r="Q302" s="73" t="s">
        <v>3491</v>
      </c>
      <c r="R302" s="73" t="s">
        <v>3250</v>
      </c>
    </row>
    <row r="303" spans="1:18" ht="51">
      <c r="A303" s="70">
        <f t="shared" si="5"/>
        <v>302</v>
      </c>
      <c r="B303" s="70"/>
      <c r="C303" s="70"/>
      <c r="D303" s="70">
        <v>1</v>
      </c>
      <c r="E303" s="70"/>
      <c r="F303" s="70" t="s">
        <v>1895</v>
      </c>
      <c r="G303" s="77" t="s">
        <v>66</v>
      </c>
      <c r="H303" s="88">
        <v>6</v>
      </c>
      <c r="I303" s="81">
        <v>6.4</v>
      </c>
      <c r="J303" s="70">
        <v>41</v>
      </c>
      <c r="K303" s="70">
        <v>4</v>
      </c>
      <c r="L303" s="70" t="s">
        <v>45</v>
      </c>
      <c r="M303" s="77" t="s">
        <v>63</v>
      </c>
      <c r="N303" s="73" t="s">
        <v>2313</v>
      </c>
      <c r="O303" s="73" t="s">
        <v>1941</v>
      </c>
      <c r="P303" s="73" t="s">
        <v>3093</v>
      </c>
      <c r="Q303" s="73"/>
    </row>
    <row r="304" spans="1:18" ht="25.5">
      <c r="A304" s="70">
        <f t="shared" si="5"/>
        <v>303</v>
      </c>
      <c r="B304" s="70"/>
      <c r="C304" s="70"/>
      <c r="D304" s="70">
        <v>1</v>
      </c>
      <c r="E304" s="70"/>
      <c r="F304" s="70" t="s">
        <v>1895</v>
      </c>
      <c r="G304" s="77" t="s">
        <v>66</v>
      </c>
      <c r="H304" s="88">
        <v>6</v>
      </c>
      <c r="I304" s="81" t="s">
        <v>1042</v>
      </c>
      <c r="J304" s="70">
        <v>41</v>
      </c>
      <c r="K304" s="70">
        <v>33</v>
      </c>
      <c r="L304" s="70" t="s">
        <v>45</v>
      </c>
      <c r="M304" s="77" t="s">
        <v>63</v>
      </c>
      <c r="N304" s="73" t="s">
        <v>2318</v>
      </c>
      <c r="O304" s="73" t="s">
        <v>2136</v>
      </c>
      <c r="P304" s="73" t="s">
        <v>3093</v>
      </c>
      <c r="Q304" s="73" t="s">
        <v>3982</v>
      </c>
    </row>
    <row r="305" spans="1:17" ht="38.25">
      <c r="A305" s="70">
        <f t="shared" si="5"/>
        <v>304</v>
      </c>
      <c r="B305" s="70"/>
      <c r="C305" s="70"/>
      <c r="D305" s="70">
        <v>1</v>
      </c>
      <c r="E305" s="70"/>
      <c r="F305" s="70" t="s">
        <v>1895</v>
      </c>
      <c r="G305" s="77" t="s">
        <v>66</v>
      </c>
      <c r="H305" s="88">
        <v>6</v>
      </c>
      <c r="I305" s="81" t="s">
        <v>2321</v>
      </c>
      <c r="J305" s="70">
        <v>41</v>
      </c>
      <c r="K305" s="70">
        <v>51</v>
      </c>
      <c r="L305" s="70" t="s">
        <v>45</v>
      </c>
      <c r="M305" s="77" t="s">
        <v>63</v>
      </c>
      <c r="N305" s="73" t="s">
        <v>2322</v>
      </c>
      <c r="O305" s="73" t="s">
        <v>1897</v>
      </c>
      <c r="P305" s="73" t="s">
        <v>3093</v>
      </c>
      <c r="Q305" s="13"/>
    </row>
    <row r="306" spans="1:17" ht="25.5" hidden="1">
      <c r="A306" s="70">
        <f t="shared" si="5"/>
        <v>305</v>
      </c>
      <c r="B306" s="70"/>
      <c r="C306" s="70"/>
      <c r="D306" s="70">
        <v>1</v>
      </c>
      <c r="E306" s="70"/>
      <c r="F306" s="70" t="s">
        <v>27</v>
      </c>
      <c r="G306" s="70" t="s">
        <v>28</v>
      </c>
      <c r="H306" s="88">
        <v>6</v>
      </c>
      <c r="I306" s="70" t="s">
        <v>29</v>
      </c>
      <c r="J306" s="70">
        <v>42</v>
      </c>
      <c r="K306" s="70">
        <v>6</v>
      </c>
      <c r="L306" s="70" t="s">
        <v>30</v>
      </c>
      <c r="M306" s="70"/>
      <c r="N306" s="73" t="s">
        <v>31</v>
      </c>
      <c r="O306" s="73" t="s">
        <v>32</v>
      </c>
      <c r="P306" s="73"/>
      <c r="Q306" s="13"/>
    </row>
    <row r="307" spans="1:17" ht="25.5" hidden="1">
      <c r="A307" s="70">
        <f t="shared" si="5"/>
        <v>306</v>
      </c>
      <c r="B307" s="70"/>
      <c r="C307" s="70"/>
      <c r="D307" s="70">
        <v>1</v>
      </c>
      <c r="E307" s="70"/>
      <c r="F307" s="70" t="s">
        <v>27</v>
      </c>
      <c r="G307" s="70" t="s">
        <v>33</v>
      </c>
      <c r="H307" s="74">
        <v>6</v>
      </c>
      <c r="I307" s="70" t="s">
        <v>34</v>
      </c>
      <c r="J307" s="70">
        <v>42</v>
      </c>
      <c r="K307" s="70">
        <v>15</v>
      </c>
      <c r="L307" s="70" t="s">
        <v>30</v>
      </c>
      <c r="M307" s="70"/>
      <c r="N307" s="73" t="s">
        <v>31</v>
      </c>
      <c r="O307" s="73" t="s">
        <v>32</v>
      </c>
      <c r="P307" s="73"/>
      <c r="Q307" s="13"/>
    </row>
    <row r="308" spans="1:17" ht="89.25" hidden="1">
      <c r="A308" s="70">
        <f t="shared" si="5"/>
        <v>307</v>
      </c>
      <c r="B308" s="70"/>
      <c r="C308" s="70"/>
      <c r="D308" s="70">
        <v>1</v>
      </c>
      <c r="E308" s="70"/>
      <c r="F308" s="70" t="s">
        <v>1038</v>
      </c>
      <c r="G308" s="70" t="s">
        <v>1039</v>
      </c>
      <c r="H308" s="74">
        <v>6</v>
      </c>
      <c r="I308" s="70" t="s">
        <v>622</v>
      </c>
      <c r="J308" s="70">
        <v>42</v>
      </c>
      <c r="K308" s="70">
        <v>22</v>
      </c>
      <c r="L308" s="70" t="s">
        <v>45</v>
      </c>
      <c r="M308" s="70"/>
      <c r="N308" s="73" t="s">
        <v>1049</v>
      </c>
      <c r="O308" s="73" t="s">
        <v>1050</v>
      </c>
      <c r="P308" s="73"/>
      <c r="Q308" s="73" t="s">
        <v>3228</v>
      </c>
    </row>
    <row r="309" spans="1:17" ht="25.5">
      <c r="A309" s="70">
        <f t="shared" si="5"/>
        <v>308</v>
      </c>
      <c r="B309" s="70"/>
      <c r="C309" s="70"/>
      <c r="D309" s="70">
        <v>1</v>
      </c>
      <c r="E309" s="70"/>
      <c r="F309" s="70" t="s">
        <v>1895</v>
      </c>
      <c r="G309" s="77" t="s">
        <v>66</v>
      </c>
      <c r="H309" s="88">
        <v>6</v>
      </c>
      <c r="I309" s="81" t="s">
        <v>105</v>
      </c>
      <c r="J309" s="70">
        <v>42</v>
      </c>
      <c r="K309" s="70">
        <v>6</v>
      </c>
      <c r="L309" s="70" t="s">
        <v>45</v>
      </c>
      <c r="M309" s="77" t="s">
        <v>63</v>
      </c>
      <c r="N309" s="73" t="s">
        <v>2325</v>
      </c>
      <c r="O309" s="73" t="s">
        <v>1897</v>
      </c>
      <c r="P309" s="73" t="s">
        <v>3093</v>
      </c>
      <c r="Q309" s="73"/>
    </row>
    <row r="310" spans="1:17" ht="25.5">
      <c r="A310" s="70">
        <f t="shared" si="5"/>
        <v>309</v>
      </c>
      <c r="B310" s="70"/>
      <c r="C310" s="70"/>
      <c r="D310" s="70">
        <v>1</v>
      </c>
      <c r="E310" s="70"/>
      <c r="F310" s="70" t="s">
        <v>1895</v>
      </c>
      <c r="G310" s="77" t="s">
        <v>66</v>
      </c>
      <c r="H310" s="88">
        <v>6</v>
      </c>
      <c r="I310" s="81" t="s">
        <v>105</v>
      </c>
      <c r="J310" s="70">
        <v>42</v>
      </c>
      <c r="K310" s="70">
        <v>5</v>
      </c>
      <c r="L310" s="70" t="s">
        <v>45</v>
      </c>
      <c r="M310" s="77" t="s">
        <v>63</v>
      </c>
      <c r="N310" s="73" t="s">
        <v>2326</v>
      </c>
      <c r="O310" s="73" t="s">
        <v>1897</v>
      </c>
      <c r="P310" s="73" t="s">
        <v>3093</v>
      </c>
      <c r="Q310" s="13"/>
    </row>
    <row r="311" spans="1:17">
      <c r="A311" s="70">
        <f t="shared" si="5"/>
        <v>310</v>
      </c>
      <c r="B311" s="70"/>
      <c r="C311" s="70"/>
      <c r="D311" s="70">
        <v>1</v>
      </c>
      <c r="E311" s="70"/>
      <c r="F311" s="70" t="s">
        <v>1895</v>
      </c>
      <c r="G311" s="77" t="s">
        <v>66</v>
      </c>
      <c r="H311" s="88">
        <v>6</v>
      </c>
      <c r="I311" s="81" t="s">
        <v>105</v>
      </c>
      <c r="J311" s="70">
        <v>42</v>
      </c>
      <c r="K311" s="70">
        <v>7</v>
      </c>
      <c r="L311" s="70" t="s">
        <v>45</v>
      </c>
      <c r="M311" s="77" t="s">
        <v>63</v>
      </c>
      <c r="N311" s="73" t="s">
        <v>2327</v>
      </c>
      <c r="O311" s="73" t="s">
        <v>1897</v>
      </c>
      <c r="P311" s="73" t="s">
        <v>3093</v>
      </c>
      <c r="Q311" s="13"/>
    </row>
    <row r="312" spans="1:17" ht="63.75">
      <c r="A312" s="70">
        <f t="shared" si="5"/>
        <v>311</v>
      </c>
      <c r="B312" s="70"/>
      <c r="C312" s="70"/>
      <c r="D312" s="70">
        <v>1</v>
      </c>
      <c r="E312" s="70"/>
      <c r="F312" s="70" t="s">
        <v>1895</v>
      </c>
      <c r="G312" s="77" t="s">
        <v>66</v>
      </c>
      <c r="H312" s="88">
        <v>6</v>
      </c>
      <c r="I312" s="81" t="s">
        <v>622</v>
      </c>
      <c r="J312" s="70">
        <v>42</v>
      </c>
      <c r="K312" s="70">
        <v>15</v>
      </c>
      <c r="L312" s="70" t="s">
        <v>45</v>
      </c>
      <c r="M312" s="77" t="s">
        <v>63</v>
      </c>
      <c r="N312" s="73" t="s">
        <v>2329</v>
      </c>
      <c r="O312" s="73" t="s">
        <v>1897</v>
      </c>
      <c r="P312" s="73" t="s">
        <v>3093</v>
      </c>
      <c r="Q312" s="73"/>
    </row>
    <row r="313" spans="1:17">
      <c r="A313" s="70">
        <f t="shared" si="5"/>
        <v>312</v>
      </c>
      <c r="B313" s="70"/>
      <c r="C313" s="70"/>
      <c r="D313" s="70">
        <v>1</v>
      </c>
      <c r="E313" s="70"/>
      <c r="F313" s="70" t="s">
        <v>1895</v>
      </c>
      <c r="G313" s="77" t="s">
        <v>66</v>
      </c>
      <c r="H313" s="88">
        <v>6</v>
      </c>
      <c r="I313" s="81" t="s">
        <v>622</v>
      </c>
      <c r="J313" s="70">
        <v>42</v>
      </c>
      <c r="K313" s="70">
        <v>17</v>
      </c>
      <c r="L313" s="70" t="s">
        <v>45</v>
      </c>
      <c r="M313" s="77" t="s">
        <v>63</v>
      </c>
      <c r="N313" s="73" t="s">
        <v>2330</v>
      </c>
      <c r="O313" s="73" t="s">
        <v>1897</v>
      </c>
      <c r="P313" s="73" t="s">
        <v>3093</v>
      </c>
      <c r="Q313" s="13"/>
    </row>
    <row r="314" spans="1:17" ht="63.75">
      <c r="A314" s="70">
        <f t="shared" si="5"/>
        <v>313</v>
      </c>
      <c r="B314" s="70"/>
      <c r="C314" s="70"/>
      <c r="D314" s="70">
        <v>1</v>
      </c>
      <c r="E314" s="70"/>
      <c r="F314" s="70" t="s">
        <v>1895</v>
      </c>
      <c r="G314" s="77" t="s">
        <v>66</v>
      </c>
      <c r="H314" s="88">
        <v>6</v>
      </c>
      <c r="I314" s="81" t="s">
        <v>622</v>
      </c>
      <c r="J314" s="70">
        <v>42</v>
      </c>
      <c r="K314" s="70">
        <v>23</v>
      </c>
      <c r="L314" s="70" t="s">
        <v>45</v>
      </c>
      <c r="M314" s="77" t="s">
        <v>63</v>
      </c>
      <c r="N314" s="73" t="s">
        <v>2331</v>
      </c>
      <c r="O314" s="73" t="s">
        <v>2332</v>
      </c>
      <c r="P314" s="73" t="s">
        <v>3093</v>
      </c>
      <c r="Q314" s="13"/>
    </row>
    <row r="315" spans="1:17" ht="25.5" hidden="1">
      <c r="A315" s="70">
        <f t="shared" si="5"/>
        <v>314</v>
      </c>
      <c r="B315" s="70"/>
      <c r="C315" s="70"/>
      <c r="D315" s="70">
        <v>1</v>
      </c>
      <c r="E315" s="70"/>
      <c r="F315" s="70" t="s">
        <v>2359</v>
      </c>
      <c r="G315" s="70" t="s">
        <v>2360</v>
      </c>
      <c r="H315" s="88">
        <v>6</v>
      </c>
      <c r="I315" s="70" t="s">
        <v>2361</v>
      </c>
      <c r="J315" s="70">
        <v>42</v>
      </c>
      <c r="K315" s="70">
        <v>6</v>
      </c>
      <c r="L315" s="70" t="s">
        <v>1026</v>
      </c>
      <c r="M315" s="70"/>
      <c r="N315" s="73" t="s">
        <v>2362</v>
      </c>
      <c r="O315" s="73" t="s">
        <v>2363</v>
      </c>
      <c r="P315" s="73"/>
      <c r="Q315" s="13"/>
    </row>
    <row r="316" spans="1:17" ht="25.5" hidden="1">
      <c r="A316" s="70">
        <f t="shared" si="5"/>
        <v>315</v>
      </c>
      <c r="B316" s="70"/>
      <c r="C316" s="70"/>
      <c r="D316" s="70">
        <v>1</v>
      </c>
      <c r="E316" s="70"/>
      <c r="F316" s="70" t="s">
        <v>2359</v>
      </c>
      <c r="G316" s="70" t="s">
        <v>33</v>
      </c>
      <c r="H316" s="74">
        <v>6</v>
      </c>
      <c r="I316" s="70" t="s">
        <v>2364</v>
      </c>
      <c r="J316" s="70">
        <v>42</v>
      </c>
      <c r="K316" s="70">
        <v>15</v>
      </c>
      <c r="L316" s="70" t="s">
        <v>1026</v>
      </c>
      <c r="M316" s="70"/>
      <c r="N316" s="73" t="s">
        <v>2362</v>
      </c>
      <c r="O316" s="73" t="s">
        <v>2363</v>
      </c>
      <c r="P316" s="73"/>
      <c r="Q316" s="13"/>
    </row>
    <row r="317" spans="1:17" hidden="1">
      <c r="A317" s="70">
        <f t="shared" ref="A317:A379" si="6">A316+1</f>
        <v>316</v>
      </c>
      <c r="B317" s="70"/>
      <c r="C317" s="70"/>
      <c r="D317" s="70">
        <v>1</v>
      </c>
      <c r="E317" s="70"/>
      <c r="F317" s="70" t="s">
        <v>27</v>
      </c>
      <c r="G317" s="70" t="s">
        <v>33</v>
      </c>
      <c r="H317" s="74">
        <v>6</v>
      </c>
      <c r="I317" s="70" t="s">
        <v>34</v>
      </c>
      <c r="J317" s="70">
        <v>43</v>
      </c>
      <c r="K317" s="70">
        <v>15</v>
      </c>
      <c r="L317" s="70" t="s">
        <v>30</v>
      </c>
      <c r="M317" s="70"/>
      <c r="N317" s="73" t="s">
        <v>31</v>
      </c>
      <c r="O317" s="73" t="s">
        <v>35</v>
      </c>
      <c r="P317" s="73"/>
      <c r="Q317" s="13"/>
    </row>
    <row r="318" spans="1:17">
      <c r="A318" s="70">
        <f t="shared" si="6"/>
        <v>317</v>
      </c>
      <c r="B318" s="70"/>
      <c r="C318" s="70"/>
      <c r="D318" s="70">
        <v>1</v>
      </c>
      <c r="E318" s="70"/>
      <c r="F318" s="70" t="s">
        <v>1895</v>
      </c>
      <c r="G318" s="77" t="s">
        <v>66</v>
      </c>
      <c r="H318" s="88">
        <v>6</v>
      </c>
      <c r="I318" s="81" t="s">
        <v>622</v>
      </c>
      <c r="J318" s="70">
        <v>43</v>
      </c>
      <c r="K318" s="70">
        <v>15</v>
      </c>
      <c r="L318" s="70" t="s">
        <v>45</v>
      </c>
      <c r="M318" s="77" t="s">
        <v>63</v>
      </c>
      <c r="N318" s="73" t="s">
        <v>2343</v>
      </c>
      <c r="O318" s="73" t="s">
        <v>1897</v>
      </c>
      <c r="P318" s="73" t="s">
        <v>3093</v>
      </c>
      <c r="Q318" s="13"/>
    </row>
    <row r="319" spans="1:17" ht="51">
      <c r="A319" s="70">
        <f t="shared" si="6"/>
        <v>318</v>
      </c>
      <c r="B319" s="70"/>
      <c r="C319" s="70"/>
      <c r="D319" s="70">
        <v>1</v>
      </c>
      <c r="E319" s="70"/>
      <c r="F319" s="70" t="s">
        <v>1895</v>
      </c>
      <c r="G319" s="77" t="s">
        <v>66</v>
      </c>
      <c r="H319" s="88">
        <v>6</v>
      </c>
      <c r="I319" s="81" t="s">
        <v>622</v>
      </c>
      <c r="J319" s="70">
        <v>43</v>
      </c>
      <c r="K319" s="70">
        <v>17</v>
      </c>
      <c r="L319" s="70" t="s">
        <v>45</v>
      </c>
      <c r="M319" s="77" t="s">
        <v>63</v>
      </c>
      <c r="N319" s="73" t="s">
        <v>2344</v>
      </c>
      <c r="O319" s="73" t="s">
        <v>1897</v>
      </c>
      <c r="P319" s="73" t="s">
        <v>3093</v>
      </c>
      <c r="Q319" s="13"/>
    </row>
    <row r="320" spans="1:17" ht="25.5">
      <c r="A320" s="70">
        <f t="shared" si="6"/>
        <v>319</v>
      </c>
      <c r="B320" s="70"/>
      <c r="C320" s="70"/>
      <c r="D320" s="70">
        <v>1</v>
      </c>
      <c r="E320" s="70"/>
      <c r="F320" s="70" t="s">
        <v>1895</v>
      </c>
      <c r="G320" s="77" t="s">
        <v>66</v>
      </c>
      <c r="H320" s="88">
        <v>6</v>
      </c>
      <c r="I320" s="81" t="s">
        <v>622</v>
      </c>
      <c r="J320" s="70">
        <v>43</v>
      </c>
      <c r="K320" s="70">
        <v>38</v>
      </c>
      <c r="L320" s="70" t="s">
        <v>45</v>
      </c>
      <c r="M320" s="77" t="s">
        <v>63</v>
      </c>
      <c r="N320" s="73" t="s">
        <v>2345</v>
      </c>
      <c r="O320" s="73" t="s">
        <v>1897</v>
      </c>
      <c r="P320" s="73" t="s">
        <v>3093</v>
      </c>
      <c r="Q320" s="13"/>
    </row>
    <row r="321" spans="1:17" hidden="1">
      <c r="A321" s="70">
        <f t="shared" si="6"/>
        <v>320</v>
      </c>
      <c r="B321" s="70"/>
      <c r="C321" s="70"/>
      <c r="D321" s="70">
        <v>1</v>
      </c>
      <c r="E321" s="70"/>
      <c r="F321" s="70" t="s">
        <v>2359</v>
      </c>
      <c r="G321" s="70" t="s">
        <v>33</v>
      </c>
      <c r="H321" s="74">
        <v>6</v>
      </c>
      <c r="I321" s="70" t="s">
        <v>2364</v>
      </c>
      <c r="J321" s="70">
        <v>43</v>
      </c>
      <c r="K321" s="70">
        <v>15</v>
      </c>
      <c r="L321" s="70" t="s">
        <v>1026</v>
      </c>
      <c r="M321" s="70"/>
      <c r="N321" s="73" t="s">
        <v>2362</v>
      </c>
      <c r="O321" s="73" t="s">
        <v>2365</v>
      </c>
      <c r="P321" s="73"/>
      <c r="Q321" s="13"/>
    </row>
    <row r="322" spans="1:17" ht="25.5" hidden="1">
      <c r="A322" s="70">
        <f t="shared" si="6"/>
        <v>321</v>
      </c>
      <c r="B322" s="70"/>
      <c r="C322" s="70"/>
      <c r="D322" s="70">
        <v>1</v>
      </c>
      <c r="E322" s="70"/>
      <c r="F322" s="70" t="s">
        <v>342</v>
      </c>
      <c r="G322" s="70" t="s">
        <v>343</v>
      </c>
      <c r="H322" s="74">
        <v>6</v>
      </c>
      <c r="I322" s="70" t="s">
        <v>436</v>
      </c>
      <c r="J322" s="70">
        <v>44</v>
      </c>
      <c r="K322" s="70">
        <v>43</v>
      </c>
      <c r="L322" s="70" t="s">
        <v>45</v>
      </c>
      <c r="M322" s="70"/>
      <c r="N322" s="73" t="s">
        <v>438</v>
      </c>
      <c r="O322" s="73" t="s">
        <v>439</v>
      </c>
      <c r="P322" s="73"/>
      <c r="Q322" s="13"/>
    </row>
    <row r="323" spans="1:17" hidden="1">
      <c r="A323" s="70">
        <f t="shared" si="6"/>
        <v>322</v>
      </c>
      <c r="B323" s="70"/>
      <c r="C323" s="70"/>
      <c r="D323" s="70">
        <v>1</v>
      </c>
      <c r="E323" s="70"/>
      <c r="F323" s="70" t="s">
        <v>483</v>
      </c>
      <c r="G323" s="70" t="s">
        <v>484</v>
      </c>
      <c r="H323" s="74">
        <v>6</v>
      </c>
      <c r="I323" s="70" t="s">
        <v>436</v>
      </c>
      <c r="J323" s="70">
        <v>44</v>
      </c>
      <c r="K323" s="70">
        <v>43</v>
      </c>
      <c r="L323" s="70" t="s">
        <v>45</v>
      </c>
      <c r="M323" s="70" t="s">
        <v>485</v>
      </c>
      <c r="N323" s="73" t="s">
        <v>625</v>
      </c>
      <c r="O323" s="73" t="s">
        <v>626</v>
      </c>
      <c r="P323" s="73"/>
      <c r="Q323" s="13"/>
    </row>
    <row r="324" spans="1:17" ht="25.5" hidden="1">
      <c r="A324" s="70">
        <f t="shared" si="6"/>
        <v>323</v>
      </c>
      <c r="B324" s="70"/>
      <c r="C324" s="70"/>
      <c r="D324" s="70">
        <v>1</v>
      </c>
      <c r="E324" s="70"/>
      <c r="F324" s="70" t="s">
        <v>27</v>
      </c>
      <c r="G324" s="70" t="s">
        <v>33</v>
      </c>
      <c r="H324" s="74">
        <v>6</v>
      </c>
      <c r="I324" s="70" t="s">
        <v>36</v>
      </c>
      <c r="J324" s="70">
        <v>45</v>
      </c>
      <c r="K324" s="70">
        <v>22</v>
      </c>
      <c r="L324" s="70" t="s">
        <v>30</v>
      </c>
      <c r="M324" s="70"/>
      <c r="N324" s="73" t="s">
        <v>37</v>
      </c>
      <c r="O324" s="73" t="s">
        <v>38</v>
      </c>
      <c r="P324" s="73"/>
      <c r="Q324" s="73" t="s">
        <v>3229</v>
      </c>
    </row>
    <row r="325" spans="1:17" ht="25.5" hidden="1">
      <c r="A325" s="70">
        <f t="shared" si="6"/>
        <v>324</v>
      </c>
      <c r="B325" s="70"/>
      <c r="C325" s="70"/>
      <c r="D325" s="70">
        <v>1</v>
      </c>
      <c r="E325" s="70"/>
      <c r="F325" s="70" t="s">
        <v>2359</v>
      </c>
      <c r="G325" s="70" t="s">
        <v>33</v>
      </c>
      <c r="H325" s="74">
        <v>6</v>
      </c>
      <c r="I325" s="70" t="s">
        <v>2366</v>
      </c>
      <c r="J325" s="70">
        <v>45</v>
      </c>
      <c r="K325" s="70">
        <v>22</v>
      </c>
      <c r="L325" s="70" t="s">
        <v>1026</v>
      </c>
      <c r="M325" s="70"/>
      <c r="N325" s="73" t="s">
        <v>2367</v>
      </c>
      <c r="O325" s="73" t="s">
        <v>2368</v>
      </c>
      <c r="P325" s="73"/>
      <c r="Q325" s="73" t="s">
        <v>3229</v>
      </c>
    </row>
    <row r="326" spans="1:17" ht="185.25" hidden="1" customHeight="1">
      <c r="A326" s="70">
        <f t="shared" si="6"/>
        <v>325</v>
      </c>
      <c r="B326" s="70"/>
      <c r="C326" s="70"/>
      <c r="D326" s="70">
        <v>1</v>
      </c>
      <c r="E326" s="70"/>
      <c r="F326" s="70" t="s">
        <v>185</v>
      </c>
      <c r="G326" s="70"/>
      <c r="H326" s="88">
        <v>6</v>
      </c>
      <c r="I326" s="70" t="s">
        <v>213</v>
      </c>
      <c r="J326" s="70">
        <v>46</v>
      </c>
      <c r="K326" s="72" t="s">
        <v>214</v>
      </c>
      <c r="L326" s="70" t="s">
        <v>45</v>
      </c>
      <c r="M326" s="70"/>
      <c r="N326" s="73" t="s">
        <v>215</v>
      </c>
      <c r="O326" s="73" t="s">
        <v>3419</v>
      </c>
      <c r="P326" s="73"/>
      <c r="Q326" s="73" t="s">
        <v>3230</v>
      </c>
    </row>
    <row r="327" spans="1:17" ht="38.25">
      <c r="A327" s="70">
        <f t="shared" si="6"/>
        <v>326</v>
      </c>
      <c r="B327" s="70"/>
      <c r="C327" s="70"/>
      <c r="D327" s="70">
        <v>1</v>
      </c>
      <c r="E327" s="70"/>
      <c r="F327" s="70" t="s">
        <v>1895</v>
      </c>
      <c r="G327" s="77" t="s">
        <v>66</v>
      </c>
      <c r="H327" s="88">
        <v>6</v>
      </c>
      <c r="I327" s="81" t="s">
        <v>443</v>
      </c>
      <c r="J327" s="70">
        <v>46</v>
      </c>
      <c r="K327" s="70">
        <v>5</v>
      </c>
      <c r="L327" s="70" t="s">
        <v>45</v>
      </c>
      <c r="M327" s="77" t="s">
        <v>63</v>
      </c>
      <c r="N327" s="73" t="s">
        <v>2339</v>
      </c>
      <c r="O327" s="73" t="s">
        <v>1897</v>
      </c>
      <c r="P327" s="73" t="s">
        <v>3963</v>
      </c>
      <c r="Q327" s="73" t="s">
        <v>3231</v>
      </c>
    </row>
    <row r="328" spans="1:17" hidden="1">
      <c r="A328" s="70">
        <f t="shared" si="6"/>
        <v>327</v>
      </c>
      <c r="B328" s="70"/>
      <c r="C328" s="70"/>
      <c r="D328" s="70">
        <v>1</v>
      </c>
      <c r="E328" s="70"/>
      <c r="F328" s="70" t="s">
        <v>27</v>
      </c>
      <c r="G328" s="70" t="s">
        <v>33</v>
      </c>
      <c r="H328" s="74">
        <v>6</v>
      </c>
      <c r="I328" s="70" t="s">
        <v>39</v>
      </c>
      <c r="J328" s="70">
        <v>47</v>
      </c>
      <c r="K328" s="70">
        <v>27</v>
      </c>
      <c r="L328" s="70" t="s">
        <v>30</v>
      </c>
      <c r="M328" s="70"/>
      <c r="N328" s="73" t="s">
        <v>31</v>
      </c>
      <c r="O328" s="73" t="s">
        <v>40</v>
      </c>
      <c r="P328" s="73"/>
      <c r="Q328" s="13"/>
    </row>
    <row r="329" spans="1:17" ht="38.25" hidden="1">
      <c r="A329" s="70">
        <f t="shared" si="6"/>
        <v>328</v>
      </c>
      <c r="B329" s="70"/>
      <c r="C329" s="70"/>
      <c r="D329" s="70">
        <v>1</v>
      </c>
      <c r="E329" s="70"/>
      <c r="F329" s="70" t="s">
        <v>185</v>
      </c>
      <c r="G329" s="70"/>
      <c r="H329" s="88">
        <v>6</v>
      </c>
      <c r="I329" s="70" t="s">
        <v>213</v>
      </c>
      <c r="J329" s="70">
        <v>47</v>
      </c>
      <c r="K329" s="72" t="s">
        <v>214</v>
      </c>
      <c r="L329" s="70" t="s">
        <v>45</v>
      </c>
      <c r="M329" s="70"/>
      <c r="N329" s="73" t="s">
        <v>217</v>
      </c>
      <c r="O329" s="73" t="s">
        <v>218</v>
      </c>
      <c r="P329" s="73"/>
      <c r="Q329" s="73" t="s">
        <v>3492</v>
      </c>
    </row>
    <row r="330" spans="1:17" ht="38.25" hidden="1">
      <c r="A330" s="70">
        <f t="shared" si="6"/>
        <v>329</v>
      </c>
      <c r="B330" s="70"/>
      <c r="C330" s="70"/>
      <c r="D330" s="70">
        <v>1</v>
      </c>
      <c r="E330" s="70"/>
      <c r="F330" s="70" t="s">
        <v>185</v>
      </c>
      <c r="G330" s="70"/>
      <c r="H330" s="88">
        <v>6</v>
      </c>
      <c r="I330" s="70" t="s">
        <v>213</v>
      </c>
      <c r="J330" s="70">
        <v>47</v>
      </c>
      <c r="K330" s="144">
        <v>22</v>
      </c>
      <c r="L330" s="70" t="s">
        <v>45</v>
      </c>
      <c r="M330" s="70"/>
      <c r="N330" s="73" t="s">
        <v>219</v>
      </c>
      <c r="O330" s="73" t="s">
        <v>220</v>
      </c>
      <c r="P330" s="73"/>
      <c r="Q330" s="13"/>
    </row>
    <row r="331" spans="1:17" ht="25.5" hidden="1">
      <c r="A331" s="70">
        <f t="shared" si="6"/>
        <v>330</v>
      </c>
      <c r="B331" s="70"/>
      <c r="C331" s="70"/>
      <c r="D331" s="70">
        <v>1</v>
      </c>
      <c r="E331" s="70"/>
      <c r="F331" s="70" t="s">
        <v>185</v>
      </c>
      <c r="G331" s="70"/>
      <c r="H331" s="88">
        <v>6</v>
      </c>
      <c r="I331" s="70" t="s">
        <v>213</v>
      </c>
      <c r="J331" s="70">
        <v>47</v>
      </c>
      <c r="K331" s="144">
        <v>45</v>
      </c>
      <c r="L331" s="70" t="s">
        <v>45</v>
      </c>
      <c r="M331" s="70"/>
      <c r="N331" s="73" t="s">
        <v>221</v>
      </c>
      <c r="O331" s="73" t="s">
        <v>222</v>
      </c>
      <c r="P331" s="73"/>
      <c r="Q331" s="73" t="s">
        <v>3232</v>
      </c>
    </row>
    <row r="332" spans="1:17" ht="25.5" hidden="1">
      <c r="A332" s="70">
        <f t="shared" si="6"/>
        <v>331</v>
      </c>
      <c r="B332" s="70"/>
      <c r="C332" s="70"/>
      <c r="D332" s="70">
        <v>1</v>
      </c>
      <c r="E332" s="70"/>
      <c r="F332" s="70" t="s">
        <v>1062</v>
      </c>
      <c r="G332" s="70" t="s">
        <v>250</v>
      </c>
      <c r="H332" s="74">
        <v>6</v>
      </c>
      <c r="I332" s="88" t="s">
        <v>639</v>
      </c>
      <c r="J332" s="156">
        <v>47</v>
      </c>
      <c r="K332" s="72" t="s">
        <v>1104</v>
      </c>
      <c r="L332" s="70" t="s">
        <v>45</v>
      </c>
      <c r="M332" s="70" t="s">
        <v>66</v>
      </c>
      <c r="N332" s="73" t="s">
        <v>1105</v>
      </c>
      <c r="O332" s="73" t="s">
        <v>1106</v>
      </c>
      <c r="P332" s="73"/>
      <c r="Q332" s="13"/>
    </row>
    <row r="333" spans="1:17" ht="25.5">
      <c r="A333" s="70">
        <f t="shared" si="6"/>
        <v>332</v>
      </c>
      <c r="B333" s="70"/>
      <c r="C333" s="70"/>
      <c r="D333" s="70">
        <v>1</v>
      </c>
      <c r="E333" s="70"/>
      <c r="F333" s="70" t="s">
        <v>1895</v>
      </c>
      <c r="G333" s="77" t="s">
        <v>66</v>
      </c>
      <c r="H333" s="88">
        <v>6</v>
      </c>
      <c r="I333" s="81">
        <v>6.6</v>
      </c>
      <c r="J333" s="70">
        <v>47</v>
      </c>
      <c r="K333" s="70">
        <v>1</v>
      </c>
      <c r="L333" s="70" t="s">
        <v>45</v>
      </c>
      <c r="M333" s="77" t="s">
        <v>63</v>
      </c>
      <c r="N333" s="73" t="s">
        <v>1998</v>
      </c>
      <c r="O333" s="73" t="s">
        <v>2348</v>
      </c>
      <c r="P333" s="73" t="s">
        <v>3093</v>
      </c>
      <c r="Q333" s="13"/>
    </row>
    <row r="334" spans="1:17">
      <c r="A334" s="70">
        <f t="shared" si="6"/>
        <v>333</v>
      </c>
      <c r="B334" s="70"/>
      <c r="C334" s="70"/>
      <c r="D334" s="70">
        <v>1</v>
      </c>
      <c r="E334" s="70"/>
      <c r="F334" s="70" t="s">
        <v>1895</v>
      </c>
      <c r="G334" s="77" t="s">
        <v>66</v>
      </c>
      <c r="H334" s="88">
        <v>6</v>
      </c>
      <c r="I334" s="81">
        <v>6.6</v>
      </c>
      <c r="J334" s="70">
        <v>47</v>
      </c>
      <c r="K334" s="70">
        <v>3</v>
      </c>
      <c r="L334" s="70" t="s">
        <v>45</v>
      </c>
      <c r="M334" s="77" t="s">
        <v>63</v>
      </c>
      <c r="N334" s="73" t="s">
        <v>2349</v>
      </c>
      <c r="O334" s="73" t="s">
        <v>2350</v>
      </c>
      <c r="P334" s="73" t="s">
        <v>3093</v>
      </c>
      <c r="Q334" s="13"/>
    </row>
    <row r="335" spans="1:17" ht="25.5">
      <c r="A335" s="70">
        <f t="shared" si="6"/>
        <v>334</v>
      </c>
      <c r="B335" s="70"/>
      <c r="C335" s="70"/>
      <c r="D335" s="70">
        <v>1</v>
      </c>
      <c r="E335" s="70"/>
      <c r="F335" s="70" t="s">
        <v>1895</v>
      </c>
      <c r="G335" s="77" t="s">
        <v>66</v>
      </c>
      <c r="H335" s="88">
        <v>6</v>
      </c>
      <c r="I335" s="81">
        <v>6.6</v>
      </c>
      <c r="J335" s="70">
        <v>47</v>
      </c>
      <c r="K335" s="70">
        <v>5</v>
      </c>
      <c r="L335" s="70" t="s">
        <v>45</v>
      </c>
      <c r="M335" s="77" t="s">
        <v>63</v>
      </c>
      <c r="N335" s="73" t="s">
        <v>2351</v>
      </c>
      <c r="O335" s="73" t="s">
        <v>1897</v>
      </c>
      <c r="P335" s="73" t="s">
        <v>3093</v>
      </c>
      <c r="Q335" s="371" t="s">
        <v>3209</v>
      </c>
    </row>
    <row r="336" spans="1:17" ht="38.25">
      <c r="A336" s="70">
        <f t="shared" si="6"/>
        <v>335</v>
      </c>
      <c r="B336" s="70"/>
      <c r="C336" s="70"/>
      <c r="D336" s="70">
        <v>1</v>
      </c>
      <c r="E336" s="70"/>
      <c r="F336" s="70" t="s">
        <v>1895</v>
      </c>
      <c r="G336" s="77" t="s">
        <v>66</v>
      </c>
      <c r="H336" s="88">
        <v>6</v>
      </c>
      <c r="I336" s="81">
        <v>6.6</v>
      </c>
      <c r="J336" s="70">
        <v>47</v>
      </c>
      <c r="K336" s="70">
        <v>16</v>
      </c>
      <c r="L336" s="70" t="s">
        <v>45</v>
      </c>
      <c r="M336" s="77" t="s">
        <v>63</v>
      </c>
      <c r="N336" s="73" t="s">
        <v>2352</v>
      </c>
      <c r="O336" s="73" t="s">
        <v>2353</v>
      </c>
      <c r="P336" s="73" t="s">
        <v>3093</v>
      </c>
      <c r="Q336" s="13"/>
    </row>
    <row r="337" spans="1:17" ht="38.25">
      <c r="A337" s="70">
        <f t="shared" si="6"/>
        <v>336</v>
      </c>
      <c r="B337" s="70"/>
      <c r="C337" s="70"/>
      <c r="D337" s="70">
        <v>1</v>
      </c>
      <c r="E337" s="70"/>
      <c r="F337" s="70" t="s">
        <v>1895</v>
      </c>
      <c r="G337" s="77" t="s">
        <v>66</v>
      </c>
      <c r="H337" s="88">
        <v>6</v>
      </c>
      <c r="I337" s="81">
        <v>6.6</v>
      </c>
      <c r="J337" s="70">
        <v>47</v>
      </c>
      <c r="K337" s="70">
        <v>11</v>
      </c>
      <c r="L337" s="70" t="s">
        <v>45</v>
      </c>
      <c r="M337" s="77" t="s">
        <v>63</v>
      </c>
      <c r="N337" s="73" t="s">
        <v>2354</v>
      </c>
      <c r="O337" s="73" t="s">
        <v>1897</v>
      </c>
      <c r="P337" s="73" t="s">
        <v>3093</v>
      </c>
      <c r="Q337" s="13"/>
    </row>
    <row r="338" spans="1:17" ht="63.75">
      <c r="A338" s="70">
        <f t="shared" si="6"/>
        <v>337</v>
      </c>
      <c r="B338" s="70"/>
      <c r="C338" s="70"/>
      <c r="D338" s="70">
        <v>1</v>
      </c>
      <c r="E338" s="70"/>
      <c r="F338" s="70" t="s">
        <v>1895</v>
      </c>
      <c r="G338" s="77" t="s">
        <v>66</v>
      </c>
      <c r="H338" s="88">
        <v>6</v>
      </c>
      <c r="I338" s="81" t="s">
        <v>639</v>
      </c>
      <c r="J338" s="70">
        <v>47</v>
      </c>
      <c r="K338" s="70">
        <v>45</v>
      </c>
      <c r="L338" s="70" t="s">
        <v>45</v>
      </c>
      <c r="M338" s="77" t="s">
        <v>63</v>
      </c>
      <c r="N338" s="73" t="s">
        <v>2357</v>
      </c>
      <c r="O338" s="73" t="s">
        <v>2358</v>
      </c>
      <c r="P338" s="73" t="s">
        <v>3093</v>
      </c>
      <c r="Q338" s="73" t="s">
        <v>3233</v>
      </c>
    </row>
    <row r="339" spans="1:17" hidden="1">
      <c r="A339" s="70">
        <f t="shared" si="6"/>
        <v>338</v>
      </c>
      <c r="B339" s="70"/>
      <c r="C339" s="70"/>
      <c r="D339" s="70">
        <v>1</v>
      </c>
      <c r="E339" s="70"/>
      <c r="F339" s="70" t="s">
        <v>2359</v>
      </c>
      <c r="G339" s="70" t="s">
        <v>33</v>
      </c>
      <c r="H339" s="74">
        <v>6</v>
      </c>
      <c r="I339" s="70" t="s">
        <v>2369</v>
      </c>
      <c r="J339" s="70">
        <v>47</v>
      </c>
      <c r="K339" s="70">
        <v>27</v>
      </c>
      <c r="L339" s="70" t="s">
        <v>1026</v>
      </c>
      <c r="M339" s="70"/>
      <c r="N339" s="73" t="s">
        <v>2362</v>
      </c>
      <c r="O339" s="73" t="s">
        <v>2370</v>
      </c>
      <c r="P339" s="73"/>
      <c r="Q339" s="13"/>
    </row>
    <row r="340" spans="1:17" hidden="1">
      <c r="A340" s="70">
        <f t="shared" si="6"/>
        <v>339</v>
      </c>
      <c r="B340" s="70"/>
      <c r="C340" s="70"/>
      <c r="D340" s="70">
        <v>1</v>
      </c>
      <c r="E340" s="70"/>
      <c r="F340" s="70" t="s">
        <v>483</v>
      </c>
      <c r="G340" s="70" t="s">
        <v>484</v>
      </c>
      <c r="H340" s="74">
        <v>6</v>
      </c>
      <c r="I340" s="70" t="s">
        <v>639</v>
      </c>
      <c r="J340" s="70">
        <v>48</v>
      </c>
      <c r="K340" s="70">
        <v>3</v>
      </c>
      <c r="L340" s="70" t="s">
        <v>45</v>
      </c>
      <c r="M340" s="70" t="s">
        <v>485</v>
      </c>
      <c r="N340" s="73" t="s">
        <v>640</v>
      </c>
      <c r="O340" s="73" t="s">
        <v>641</v>
      </c>
      <c r="P340" s="73"/>
      <c r="Q340" s="13"/>
    </row>
    <row r="341" spans="1:17" hidden="1">
      <c r="A341" s="70">
        <f t="shared" si="6"/>
        <v>340</v>
      </c>
      <c r="B341" s="70"/>
      <c r="C341" s="70"/>
      <c r="D341" s="70">
        <v>1</v>
      </c>
      <c r="E341" s="70"/>
      <c r="F341" s="70" t="s">
        <v>978</v>
      </c>
      <c r="G341" s="70" t="s">
        <v>979</v>
      </c>
      <c r="H341" s="74">
        <v>6</v>
      </c>
      <c r="I341" s="70" t="s">
        <v>448</v>
      </c>
      <c r="J341" s="70">
        <v>48</v>
      </c>
      <c r="K341" s="70">
        <v>12</v>
      </c>
      <c r="L341" s="70" t="s">
        <v>45</v>
      </c>
      <c r="M341" s="70" t="s">
        <v>485</v>
      </c>
      <c r="N341" s="73" t="s">
        <v>1012</v>
      </c>
      <c r="O341" s="78"/>
      <c r="P341" s="78"/>
      <c r="Q341" s="13"/>
    </row>
    <row r="342" spans="1:17" ht="25.5" hidden="1">
      <c r="A342" s="70">
        <f t="shared" si="6"/>
        <v>341</v>
      </c>
      <c r="B342" s="70"/>
      <c r="C342" s="70"/>
      <c r="D342" s="70">
        <v>1</v>
      </c>
      <c r="E342" s="70"/>
      <c r="F342" s="70" t="s">
        <v>1539</v>
      </c>
      <c r="G342" s="70" t="s">
        <v>979</v>
      </c>
      <c r="H342" s="157">
        <v>6</v>
      </c>
      <c r="I342" s="158" t="s">
        <v>448</v>
      </c>
      <c r="J342" s="158">
        <v>48</v>
      </c>
      <c r="K342" s="158">
        <v>11</v>
      </c>
      <c r="L342" s="158" t="s">
        <v>45</v>
      </c>
      <c r="M342" s="158" t="s">
        <v>485</v>
      </c>
      <c r="N342" s="73" t="s">
        <v>1575</v>
      </c>
      <c r="O342" s="73" t="s">
        <v>1576</v>
      </c>
      <c r="P342" s="73"/>
      <c r="Q342" s="13"/>
    </row>
    <row r="343" spans="1:17" hidden="1">
      <c r="A343" s="70">
        <f t="shared" si="6"/>
        <v>342</v>
      </c>
      <c r="B343" s="70"/>
      <c r="C343" s="70"/>
      <c r="D343" s="70">
        <v>1</v>
      </c>
      <c r="E343" s="70"/>
      <c r="F343" s="70" t="s">
        <v>342</v>
      </c>
      <c r="G343" s="70" t="s">
        <v>343</v>
      </c>
      <c r="H343" s="74">
        <v>6</v>
      </c>
      <c r="I343" s="70" t="s">
        <v>448</v>
      </c>
      <c r="J343" s="70">
        <v>49</v>
      </c>
      <c r="K343" s="70">
        <v>33</v>
      </c>
      <c r="L343" s="70" t="s">
        <v>45</v>
      </c>
      <c r="M343" s="70"/>
      <c r="N343" s="73" t="s">
        <v>362</v>
      </c>
      <c r="O343" s="73" t="s">
        <v>451</v>
      </c>
      <c r="P343" s="73"/>
      <c r="Q343" s="13"/>
    </row>
    <row r="344" spans="1:17" hidden="1">
      <c r="A344" s="70">
        <f t="shared" si="6"/>
        <v>343</v>
      </c>
      <c r="B344" s="70"/>
      <c r="C344" s="70"/>
      <c r="D344" s="70">
        <v>1</v>
      </c>
      <c r="E344" s="70"/>
      <c r="F344" s="70" t="s">
        <v>1735</v>
      </c>
      <c r="G344" s="70" t="s">
        <v>250</v>
      </c>
      <c r="H344" s="74">
        <v>6</v>
      </c>
      <c r="I344" s="142" t="s">
        <v>448</v>
      </c>
      <c r="J344" s="70">
        <v>49</v>
      </c>
      <c r="K344" s="72" t="s">
        <v>1756</v>
      </c>
      <c r="L344" s="70" t="s">
        <v>45</v>
      </c>
      <c r="M344" s="70" t="s">
        <v>66</v>
      </c>
      <c r="N344" s="73" t="s">
        <v>1757</v>
      </c>
      <c r="O344" s="73" t="s">
        <v>1758</v>
      </c>
      <c r="P344" s="73"/>
      <c r="Q344" s="13"/>
    </row>
    <row r="345" spans="1:17" ht="25.5" hidden="1">
      <c r="A345" s="70">
        <f t="shared" si="6"/>
        <v>344</v>
      </c>
      <c r="B345" s="70"/>
      <c r="C345" s="70"/>
      <c r="D345" s="70">
        <v>1</v>
      </c>
      <c r="E345" s="70"/>
      <c r="F345" s="70" t="s">
        <v>342</v>
      </c>
      <c r="G345" s="70" t="s">
        <v>343</v>
      </c>
      <c r="H345" s="74">
        <v>6</v>
      </c>
      <c r="I345" s="70" t="s">
        <v>454</v>
      </c>
      <c r="J345" s="70">
        <v>52</v>
      </c>
      <c r="K345" s="70">
        <v>33</v>
      </c>
      <c r="L345" s="70" t="s">
        <v>45</v>
      </c>
      <c r="M345" s="70"/>
      <c r="N345" s="73" t="s">
        <v>457</v>
      </c>
      <c r="O345" s="73" t="s">
        <v>458</v>
      </c>
      <c r="P345" s="73"/>
      <c r="Q345" s="73" t="s">
        <v>3493</v>
      </c>
    </row>
    <row r="346" spans="1:17" ht="25.5" hidden="1">
      <c r="A346" s="70">
        <f t="shared" si="6"/>
        <v>345</v>
      </c>
      <c r="B346" s="70"/>
      <c r="C346" s="70"/>
      <c r="D346" s="70">
        <v>1</v>
      </c>
      <c r="E346" s="70"/>
      <c r="F346" s="70" t="s">
        <v>483</v>
      </c>
      <c r="G346" s="70" t="s">
        <v>484</v>
      </c>
      <c r="H346" s="74">
        <v>6</v>
      </c>
      <c r="I346" s="70" t="s">
        <v>454</v>
      </c>
      <c r="J346" s="70">
        <v>52</v>
      </c>
      <c r="K346" s="70">
        <v>24</v>
      </c>
      <c r="L346" s="70" t="s">
        <v>45</v>
      </c>
      <c r="M346" s="70" t="s">
        <v>485</v>
      </c>
      <c r="N346" s="73" t="s">
        <v>645</v>
      </c>
      <c r="O346" s="73" t="s">
        <v>646</v>
      </c>
      <c r="P346" s="73"/>
      <c r="Q346" s="73" t="s">
        <v>3234</v>
      </c>
    </row>
    <row r="347" spans="1:17" ht="76.5" hidden="1">
      <c r="A347" s="70">
        <f t="shared" si="6"/>
        <v>346</v>
      </c>
      <c r="B347" s="70"/>
      <c r="C347" s="70"/>
      <c r="D347" s="70">
        <v>1</v>
      </c>
      <c r="E347" s="70"/>
      <c r="F347" s="70" t="s">
        <v>185</v>
      </c>
      <c r="G347" s="70"/>
      <c r="H347" s="88">
        <v>6</v>
      </c>
      <c r="I347" s="70" t="s">
        <v>223</v>
      </c>
      <c r="J347" s="70">
        <v>53</v>
      </c>
      <c r="K347" s="72" t="s">
        <v>224</v>
      </c>
      <c r="L347" s="70" t="s">
        <v>45</v>
      </c>
      <c r="M347" s="70"/>
      <c r="N347" s="73" t="s">
        <v>225</v>
      </c>
      <c r="O347" s="73" t="s">
        <v>226</v>
      </c>
      <c r="P347" s="73"/>
      <c r="Q347" s="162" t="s">
        <v>3494</v>
      </c>
    </row>
    <row r="348" spans="1:17" ht="38.25" hidden="1">
      <c r="A348" s="70">
        <f t="shared" si="6"/>
        <v>347</v>
      </c>
      <c r="B348" s="70"/>
      <c r="C348" s="70"/>
      <c r="D348" s="70">
        <v>1</v>
      </c>
      <c r="E348" s="70"/>
      <c r="F348" s="70" t="s">
        <v>185</v>
      </c>
      <c r="G348" s="70"/>
      <c r="H348" s="88">
        <v>6</v>
      </c>
      <c r="I348" s="70" t="s">
        <v>223</v>
      </c>
      <c r="J348" s="70">
        <v>53</v>
      </c>
      <c r="K348" s="144">
        <v>46</v>
      </c>
      <c r="L348" s="70" t="s">
        <v>45</v>
      </c>
      <c r="M348" s="70"/>
      <c r="N348" s="73" t="s">
        <v>227</v>
      </c>
      <c r="O348" s="73" t="s">
        <v>228</v>
      </c>
      <c r="P348" s="73"/>
      <c r="Q348" s="13"/>
    </row>
    <row r="349" spans="1:17" ht="38.25" hidden="1">
      <c r="A349" s="70">
        <f t="shared" si="6"/>
        <v>348</v>
      </c>
      <c r="B349" s="70"/>
      <c r="C349" s="70"/>
      <c r="D349" s="70">
        <v>1</v>
      </c>
      <c r="E349" s="70"/>
      <c r="F349" s="70" t="s">
        <v>185</v>
      </c>
      <c r="G349" s="70"/>
      <c r="H349" s="88">
        <v>6</v>
      </c>
      <c r="I349" s="70" t="s">
        <v>223</v>
      </c>
      <c r="J349" s="70">
        <v>53</v>
      </c>
      <c r="K349" s="144">
        <v>48</v>
      </c>
      <c r="L349" s="70" t="s">
        <v>45</v>
      </c>
      <c r="M349" s="70"/>
      <c r="N349" s="73" t="s">
        <v>229</v>
      </c>
      <c r="O349" s="73" t="s">
        <v>220</v>
      </c>
      <c r="P349" s="73"/>
      <c r="Q349" s="13"/>
    </row>
    <row r="350" spans="1:17" ht="267.75" hidden="1">
      <c r="A350" s="70">
        <f t="shared" si="6"/>
        <v>349</v>
      </c>
      <c r="B350" s="70"/>
      <c r="C350" s="70"/>
      <c r="D350" s="70">
        <v>1</v>
      </c>
      <c r="E350" s="70"/>
      <c r="F350" s="70" t="s">
        <v>185</v>
      </c>
      <c r="G350" s="70"/>
      <c r="H350" s="88">
        <v>6</v>
      </c>
      <c r="I350" s="70" t="s">
        <v>230</v>
      </c>
      <c r="J350" s="70">
        <v>53</v>
      </c>
      <c r="K350" s="72" t="s">
        <v>224</v>
      </c>
      <c r="L350" s="70" t="s">
        <v>45</v>
      </c>
      <c r="M350" s="70"/>
      <c r="N350" s="73" t="s">
        <v>231</v>
      </c>
      <c r="O350" s="73" t="s">
        <v>232</v>
      </c>
      <c r="P350" s="390"/>
      <c r="Q350" s="372" t="s">
        <v>3495</v>
      </c>
    </row>
    <row r="351" spans="1:17" ht="25.5" hidden="1">
      <c r="A351" s="70">
        <f t="shared" si="6"/>
        <v>350</v>
      </c>
      <c r="B351" s="70"/>
      <c r="C351" s="70"/>
      <c r="D351" s="70">
        <v>1</v>
      </c>
      <c r="E351" s="70"/>
      <c r="F351" s="70" t="s">
        <v>1539</v>
      </c>
      <c r="G351" s="70" t="s">
        <v>979</v>
      </c>
      <c r="H351" s="157">
        <v>6</v>
      </c>
      <c r="I351" s="180" t="s">
        <v>223</v>
      </c>
      <c r="J351" s="158">
        <v>53</v>
      </c>
      <c r="K351" s="158" t="s">
        <v>1578</v>
      </c>
      <c r="L351" s="158" t="s">
        <v>45</v>
      </c>
      <c r="M351" s="158" t="s">
        <v>484</v>
      </c>
      <c r="N351" s="73" t="s">
        <v>1579</v>
      </c>
      <c r="O351" s="73" t="s">
        <v>1580</v>
      </c>
      <c r="P351" s="73"/>
      <c r="Q351" s="73" t="s">
        <v>3496</v>
      </c>
    </row>
    <row r="352" spans="1:17" hidden="1">
      <c r="A352" s="70">
        <f t="shared" si="6"/>
        <v>351</v>
      </c>
      <c r="B352" s="70"/>
      <c r="C352" s="70"/>
      <c r="D352" s="70">
        <v>1</v>
      </c>
      <c r="E352" s="70"/>
      <c r="F352" s="70" t="s">
        <v>1735</v>
      </c>
      <c r="G352" s="70" t="s">
        <v>250</v>
      </c>
      <c r="H352" s="74">
        <v>6</v>
      </c>
      <c r="I352" s="81" t="s">
        <v>1759</v>
      </c>
      <c r="J352" s="70">
        <v>54</v>
      </c>
      <c r="K352" s="72" t="s">
        <v>1756</v>
      </c>
      <c r="L352" s="70" t="s">
        <v>45</v>
      </c>
      <c r="M352" s="70" t="s">
        <v>66</v>
      </c>
      <c r="N352" s="73" t="s">
        <v>1760</v>
      </c>
      <c r="O352" s="73" t="s">
        <v>1761</v>
      </c>
      <c r="P352" s="73"/>
      <c r="Q352" s="13"/>
    </row>
    <row r="353" spans="1:17" ht="51" hidden="1">
      <c r="A353" s="70">
        <f t="shared" si="6"/>
        <v>352</v>
      </c>
      <c r="B353" s="70"/>
      <c r="C353" s="70"/>
      <c r="D353" s="70">
        <v>1</v>
      </c>
      <c r="E353" s="70"/>
      <c r="F353" s="70" t="s">
        <v>147</v>
      </c>
      <c r="G353" s="77" t="s">
        <v>148</v>
      </c>
      <c r="H353" s="74">
        <v>6</v>
      </c>
      <c r="I353" s="72" t="s">
        <v>173</v>
      </c>
      <c r="J353" s="70">
        <v>55</v>
      </c>
      <c r="K353" s="70">
        <v>26</v>
      </c>
      <c r="L353" s="70" t="s">
        <v>130</v>
      </c>
      <c r="M353" s="77" t="s">
        <v>149</v>
      </c>
      <c r="N353" s="78" t="s">
        <v>174</v>
      </c>
      <c r="O353" s="78" t="s">
        <v>175</v>
      </c>
      <c r="P353" s="78"/>
      <c r="Q353" s="73" t="s">
        <v>3497</v>
      </c>
    </row>
    <row r="354" spans="1:17" hidden="1">
      <c r="A354" s="70">
        <f t="shared" si="6"/>
        <v>353</v>
      </c>
      <c r="B354" s="70"/>
      <c r="C354" s="70"/>
      <c r="D354" s="70">
        <v>1</v>
      </c>
      <c r="E354" s="70"/>
      <c r="F354" s="70" t="s">
        <v>1128</v>
      </c>
      <c r="G354" s="70" t="s">
        <v>1129</v>
      </c>
      <c r="H354" s="80">
        <v>6</v>
      </c>
      <c r="I354" s="76" t="s">
        <v>173</v>
      </c>
      <c r="J354" s="75">
        <v>55</v>
      </c>
      <c r="K354" s="75">
        <v>26</v>
      </c>
      <c r="L354" s="75" t="s">
        <v>45</v>
      </c>
      <c r="M354" s="70" t="s">
        <v>63</v>
      </c>
      <c r="N354" s="73" t="s">
        <v>1343</v>
      </c>
      <c r="O354" s="73" t="s">
        <v>1344</v>
      </c>
      <c r="P354" s="73"/>
      <c r="Q354" s="13"/>
    </row>
    <row r="355" spans="1:17" ht="25.5" hidden="1">
      <c r="A355" s="70">
        <f t="shared" si="6"/>
        <v>354</v>
      </c>
      <c r="B355" s="70"/>
      <c r="C355" s="70"/>
      <c r="D355" s="70">
        <v>1</v>
      </c>
      <c r="E355" s="70"/>
      <c r="F355" s="70" t="s">
        <v>1128</v>
      </c>
      <c r="G355" s="70" t="s">
        <v>1129</v>
      </c>
      <c r="H355" s="75">
        <v>6</v>
      </c>
      <c r="I355" s="76" t="s">
        <v>173</v>
      </c>
      <c r="J355" s="75">
        <v>55</v>
      </c>
      <c r="K355" s="75">
        <v>39</v>
      </c>
      <c r="L355" s="75" t="s">
        <v>45</v>
      </c>
      <c r="M355" s="70" t="s">
        <v>63</v>
      </c>
      <c r="N355" s="73" t="s">
        <v>1345</v>
      </c>
      <c r="O355" s="73" t="s">
        <v>1346</v>
      </c>
      <c r="P355" s="73"/>
      <c r="Q355" s="73" t="s">
        <v>3498</v>
      </c>
    </row>
    <row r="356" spans="1:17" hidden="1">
      <c r="A356" s="70">
        <f t="shared" si="6"/>
        <v>355</v>
      </c>
      <c r="B356" s="70"/>
      <c r="C356" s="70"/>
      <c r="D356" s="70">
        <v>1</v>
      </c>
      <c r="E356" s="70"/>
      <c r="F356" s="70" t="s">
        <v>1474</v>
      </c>
      <c r="G356" s="70"/>
      <c r="H356" s="74">
        <v>6</v>
      </c>
      <c r="I356" s="70" t="s">
        <v>1503</v>
      </c>
      <c r="J356" s="70">
        <v>55</v>
      </c>
      <c r="K356" s="70">
        <v>39</v>
      </c>
      <c r="L356" s="70" t="s">
        <v>1026</v>
      </c>
      <c r="M356" s="70"/>
      <c r="N356" s="73" t="s">
        <v>1504</v>
      </c>
      <c r="O356" s="73" t="s">
        <v>1505</v>
      </c>
      <c r="P356" s="73"/>
      <c r="Q356" s="73" t="s">
        <v>3235</v>
      </c>
    </row>
    <row r="357" spans="1:17" hidden="1">
      <c r="A357" s="70">
        <f t="shared" si="6"/>
        <v>356</v>
      </c>
      <c r="B357" s="70"/>
      <c r="C357" s="70"/>
      <c r="D357" s="70">
        <v>1</v>
      </c>
      <c r="E357" s="70"/>
      <c r="F357" s="70" t="s">
        <v>1735</v>
      </c>
      <c r="G357" s="70" t="s">
        <v>250</v>
      </c>
      <c r="H357" s="74">
        <v>6</v>
      </c>
      <c r="I357" s="81" t="s">
        <v>173</v>
      </c>
      <c r="J357" s="70">
        <v>55</v>
      </c>
      <c r="K357" s="72" t="s">
        <v>1762</v>
      </c>
      <c r="L357" s="70" t="s">
        <v>45</v>
      </c>
      <c r="M357" s="70" t="s">
        <v>63</v>
      </c>
      <c r="N357" s="73" t="s">
        <v>1763</v>
      </c>
      <c r="O357" s="73" t="s">
        <v>1764</v>
      </c>
      <c r="P357" s="73"/>
      <c r="Q357" s="13"/>
    </row>
    <row r="358" spans="1:17" hidden="1">
      <c r="A358" s="70">
        <f t="shared" si="6"/>
        <v>357</v>
      </c>
      <c r="B358" s="70"/>
      <c r="C358" s="70"/>
      <c r="D358" s="70">
        <v>1</v>
      </c>
      <c r="E358" s="70"/>
      <c r="F358" s="70" t="s">
        <v>1735</v>
      </c>
      <c r="G358" s="70" t="s">
        <v>250</v>
      </c>
      <c r="H358" s="74">
        <v>6</v>
      </c>
      <c r="I358" s="81" t="s">
        <v>173</v>
      </c>
      <c r="J358" s="70">
        <v>55</v>
      </c>
      <c r="K358" s="72" t="s">
        <v>1765</v>
      </c>
      <c r="L358" s="70" t="s">
        <v>45</v>
      </c>
      <c r="M358" s="70" t="s">
        <v>63</v>
      </c>
      <c r="N358" s="73" t="s">
        <v>1766</v>
      </c>
      <c r="O358" s="73" t="s">
        <v>1767</v>
      </c>
      <c r="P358" s="73"/>
      <c r="Q358" s="73" t="s">
        <v>3235</v>
      </c>
    </row>
    <row r="359" spans="1:17" ht="127.5" hidden="1">
      <c r="A359" s="70">
        <f t="shared" si="6"/>
        <v>358</v>
      </c>
      <c r="B359" s="70"/>
      <c r="C359" s="70"/>
      <c r="D359" s="70">
        <v>1</v>
      </c>
      <c r="E359" s="70"/>
      <c r="F359" s="70" t="s">
        <v>147</v>
      </c>
      <c r="G359" s="77" t="s">
        <v>148</v>
      </c>
      <c r="H359" s="74">
        <v>6</v>
      </c>
      <c r="I359" s="72" t="s">
        <v>176</v>
      </c>
      <c r="J359" s="70">
        <v>56</v>
      </c>
      <c r="K359" s="70">
        <v>31</v>
      </c>
      <c r="L359" s="70" t="s">
        <v>130</v>
      </c>
      <c r="M359" s="77" t="s">
        <v>149</v>
      </c>
      <c r="N359" s="78" t="s">
        <v>177</v>
      </c>
      <c r="O359" s="78" t="s">
        <v>178</v>
      </c>
      <c r="P359" s="78"/>
      <c r="Q359" s="73" t="s">
        <v>3499</v>
      </c>
    </row>
    <row r="360" spans="1:17" ht="38.25" hidden="1">
      <c r="A360" s="70">
        <f t="shared" si="6"/>
        <v>359</v>
      </c>
      <c r="B360" s="70"/>
      <c r="C360" s="70"/>
      <c r="D360" s="70">
        <v>1</v>
      </c>
      <c r="E360" s="70"/>
      <c r="F360" s="70" t="s">
        <v>1735</v>
      </c>
      <c r="G360" s="70" t="s">
        <v>250</v>
      </c>
      <c r="H360" s="74">
        <v>6</v>
      </c>
      <c r="I360" s="81" t="s">
        <v>176</v>
      </c>
      <c r="J360" s="70">
        <v>56</v>
      </c>
      <c r="K360" s="72" t="s">
        <v>1770</v>
      </c>
      <c r="L360" s="70" t="s">
        <v>45</v>
      </c>
      <c r="M360" s="70" t="s">
        <v>66</v>
      </c>
      <c r="N360" s="73" t="s">
        <v>1771</v>
      </c>
      <c r="O360" s="73" t="s">
        <v>1772</v>
      </c>
      <c r="P360" s="73"/>
      <c r="Q360" s="73" t="s">
        <v>3500</v>
      </c>
    </row>
    <row r="361" spans="1:17" ht="25.5" hidden="1">
      <c r="A361" s="70">
        <f t="shared" si="6"/>
        <v>360</v>
      </c>
      <c r="B361" s="70"/>
      <c r="C361" s="70"/>
      <c r="D361" s="70">
        <v>1</v>
      </c>
      <c r="E361" s="70"/>
      <c r="F361" s="70" t="s">
        <v>1128</v>
      </c>
      <c r="G361" s="70" t="s">
        <v>1129</v>
      </c>
      <c r="H361" s="80">
        <v>6</v>
      </c>
      <c r="I361" s="76" t="s">
        <v>179</v>
      </c>
      <c r="J361" s="75">
        <v>57</v>
      </c>
      <c r="K361" s="75">
        <v>24</v>
      </c>
      <c r="L361" s="75" t="s">
        <v>45</v>
      </c>
      <c r="M361" s="70" t="s">
        <v>63</v>
      </c>
      <c r="N361" s="73" t="s">
        <v>1351</v>
      </c>
      <c r="O361" s="73" t="s">
        <v>1352</v>
      </c>
      <c r="P361" s="73"/>
      <c r="Q361" s="13"/>
    </row>
    <row r="362" spans="1:17" hidden="1">
      <c r="A362" s="70">
        <f t="shared" si="6"/>
        <v>361</v>
      </c>
      <c r="B362" s="70"/>
      <c r="C362" s="70"/>
      <c r="D362" s="70">
        <v>1</v>
      </c>
      <c r="E362" s="70"/>
      <c r="F362" s="70" t="s">
        <v>1128</v>
      </c>
      <c r="G362" s="70" t="s">
        <v>1129</v>
      </c>
      <c r="H362" s="80">
        <v>6</v>
      </c>
      <c r="I362" s="76" t="s">
        <v>179</v>
      </c>
      <c r="J362" s="75">
        <v>57</v>
      </c>
      <c r="K362" s="75">
        <v>27</v>
      </c>
      <c r="L362" s="75" t="s">
        <v>45</v>
      </c>
      <c r="M362" s="70" t="s">
        <v>63</v>
      </c>
      <c r="N362" s="73" t="s">
        <v>1343</v>
      </c>
      <c r="O362" s="73" t="s">
        <v>1344</v>
      </c>
      <c r="P362" s="73"/>
      <c r="Q362" s="13"/>
    </row>
    <row r="363" spans="1:17" ht="25.5" hidden="1">
      <c r="A363" s="70">
        <f t="shared" si="6"/>
        <v>362</v>
      </c>
      <c r="B363" s="70"/>
      <c r="C363" s="70"/>
      <c r="D363" s="70">
        <v>1</v>
      </c>
      <c r="E363" s="70"/>
      <c r="F363" s="70" t="s">
        <v>1128</v>
      </c>
      <c r="G363" s="70" t="s">
        <v>1129</v>
      </c>
      <c r="H363" s="80">
        <v>6</v>
      </c>
      <c r="I363" s="76" t="s">
        <v>179</v>
      </c>
      <c r="J363" s="75">
        <v>57</v>
      </c>
      <c r="K363" s="75">
        <v>31</v>
      </c>
      <c r="L363" s="75" t="s">
        <v>45</v>
      </c>
      <c r="M363" s="70" t="s">
        <v>63</v>
      </c>
      <c r="N363" s="73" t="s">
        <v>1355</v>
      </c>
      <c r="O363" s="73" t="s">
        <v>1356</v>
      </c>
      <c r="P363" s="73"/>
      <c r="Q363" s="13"/>
    </row>
    <row r="364" spans="1:17" hidden="1">
      <c r="A364" s="70">
        <f t="shared" si="6"/>
        <v>363</v>
      </c>
      <c r="B364" s="70"/>
      <c r="C364" s="70"/>
      <c r="D364" s="70">
        <v>1</v>
      </c>
      <c r="E364" s="70"/>
      <c r="F364" s="70" t="s">
        <v>1128</v>
      </c>
      <c r="G364" s="70" t="s">
        <v>1129</v>
      </c>
      <c r="H364" s="80">
        <v>6</v>
      </c>
      <c r="I364" s="76" t="s">
        <v>179</v>
      </c>
      <c r="J364" s="75">
        <v>57</v>
      </c>
      <c r="K364" s="75">
        <v>45</v>
      </c>
      <c r="L364" s="75" t="s">
        <v>45</v>
      </c>
      <c r="M364" s="70" t="s">
        <v>63</v>
      </c>
      <c r="N364" s="73" t="s">
        <v>1357</v>
      </c>
      <c r="O364" s="73" t="s">
        <v>1358</v>
      </c>
      <c r="P364" s="73"/>
      <c r="Q364" s="13"/>
    </row>
    <row r="365" spans="1:17" ht="51" hidden="1">
      <c r="A365" s="70">
        <f t="shared" si="6"/>
        <v>364</v>
      </c>
      <c r="B365" s="70"/>
      <c r="C365" s="70"/>
      <c r="D365" s="70">
        <v>1</v>
      </c>
      <c r="E365" s="70"/>
      <c r="F365" s="70" t="s">
        <v>147</v>
      </c>
      <c r="G365" s="77" t="s">
        <v>148</v>
      </c>
      <c r="H365" s="74">
        <v>6</v>
      </c>
      <c r="I365" s="72" t="s">
        <v>179</v>
      </c>
      <c r="J365" s="70">
        <v>58</v>
      </c>
      <c r="K365" s="70">
        <v>18</v>
      </c>
      <c r="L365" s="70" t="s">
        <v>130</v>
      </c>
      <c r="M365" s="77" t="s">
        <v>149</v>
      </c>
      <c r="N365" s="78" t="s">
        <v>180</v>
      </c>
      <c r="O365" s="78" t="s">
        <v>181</v>
      </c>
      <c r="P365" s="78"/>
      <c r="Q365" s="73" t="s">
        <v>3501</v>
      </c>
    </row>
    <row r="366" spans="1:17" ht="51" hidden="1">
      <c r="A366" s="70">
        <f t="shared" si="6"/>
        <v>365</v>
      </c>
      <c r="B366" s="70"/>
      <c r="C366" s="70"/>
      <c r="D366" s="70">
        <v>1</v>
      </c>
      <c r="E366" s="70"/>
      <c r="F366" s="70" t="s">
        <v>1021</v>
      </c>
      <c r="G366" s="70" t="s">
        <v>1022</v>
      </c>
      <c r="H366" s="74">
        <v>6</v>
      </c>
      <c r="I366" s="70">
        <v>8</v>
      </c>
      <c r="J366" s="70">
        <v>58</v>
      </c>
      <c r="K366" s="70">
        <v>30</v>
      </c>
      <c r="L366" s="70" t="s">
        <v>1026</v>
      </c>
      <c r="M366" s="70"/>
      <c r="N366" s="73" t="s">
        <v>1029</v>
      </c>
      <c r="O366" s="73" t="s">
        <v>1030</v>
      </c>
      <c r="P366" s="73"/>
      <c r="Q366" s="73" t="s">
        <v>3501</v>
      </c>
    </row>
    <row r="367" spans="1:17" hidden="1">
      <c r="A367" s="70">
        <f t="shared" si="6"/>
        <v>366</v>
      </c>
      <c r="B367" s="70"/>
      <c r="C367" s="70"/>
      <c r="D367" s="70">
        <v>1</v>
      </c>
      <c r="E367" s="70"/>
      <c r="F367" s="70" t="s">
        <v>1128</v>
      </c>
      <c r="G367" s="70" t="s">
        <v>1129</v>
      </c>
      <c r="H367" s="80">
        <v>6</v>
      </c>
      <c r="I367" s="76" t="s">
        <v>179</v>
      </c>
      <c r="J367" s="75">
        <v>58</v>
      </c>
      <c r="K367" s="75">
        <v>34</v>
      </c>
      <c r="L367" s="75" t="s">
        <v>45</v>
      </c>
      <c r="M367" s="70" t="s">
        <v>63</v>
      </c>
      <c r="N367" s="73" t="s">
        <v>1359</v>
      </c>
      <c r="O367" s="73" t="s">
        <v>1360</v>
      </c>
      <c r="P367" s="73"/>
      <c r="Q367" s="13"/>
    </row>
    <row r="368" spans="1:17" ht="25.5" hidden="1">
      <c r="A368" s="70">
        <f t="shared" si="6"/>
        <v>367</v>
      </c>
      <c r="B368" s="70"/>
      <c r="C368" s="70"/>
      <c r="D368" s="70">
        <v>1</v>
      </c>
      <c r="E368" s="70"/>
      <c r="F368" s="70" t="s">
        <v>2388</v>
      </c>
      <c r="G368" s="70" t="s">
        <v>485</v>
      </c>
      <c r="H368" s="88" t="s">
        <v>179</v>
      </c>
      <c r="I368" s="73"/>
      <c r="J368" s="70">
        <v>58</v>
      </c>
      <c r="K368" s="70">
        <v>34</v>
      </c>
      <c r="L368" s="70" t="s">
        <v>45</v>
      </c>
      <c r="M368" s="70"/>
      <c r="N368" s="73" t="s">
        <v>2551</v>
      </c>
      <c r="O368" s="73" t="s">
        <v>2552</v>
      </c>
      <c r="P368" s="73"/>
      <c r="Q368" s="13"/>
    </row>
    <row r="369" spans="1:17" hidden="1">
      <c r="A369" s="70">
        <f t="shared" si="6"/>
        <v>368</v>
      </c>
      <c r="B369" s="70"/>
      <c r="C369" s="70"/>
      <c r="D369" s="70">
        <v>1</v>
      </c>
      <c r="E369" s="70"/>
      <c r="F369" s="70" t="s">
        <v>483</v>
      </c>
      <c r="G369" s="70" t="s">
        <v>484</v>
      </c>
      <c r="H369" s="74">
        <v>6</v>
      </c>
      <c r="I369" s="70">
        <v>6.9</v>
      </c>
      <c r="J369" s="70">
        <v>59</v>
      </c>
      <c r="K369" s="70">
        <v>47</v>
      </c>
      <c r="L369" s="70" t="s">
        <v>45</v>
      </c>
      <c r="M369" s="70" t="s">
        <v>485</v>
      </c>
      <c r="N369" s="73" t="s">
        <v>669</v>
      </c>
      <c r="O369" s="73" t="s">
        <v>670</v>
      </c>
      <c r="P369" s="73"/>
      <c r="Q369" s="73" t="s">
        <v>3242</v>
      </c>
    </row>
    <row r="370" spans="1:17" hidden="1">
      <c r="A370" s="70">
        <f t="shared" si="6"/>
        <v>369</v>
      </c>
      <c r="B370" s="70"/>
      <c r="C370" s="70"/>
      <c r="D370" s="70">
        <v>1</v>
      </c>
      <c r="E370" s="70"/>
      <c r="F370" s="70" t="s">
        <v>1021</v>
      </c>
      <c r="G370" s="70" t="s">
        <v>1022</v>
      </c>
      <c r="H370" s="74">
        <v>6</v>
      </c>
      <c r="I370" s="70">
        <v>8</v>
      </c>
      <c r="J370" s="70">
        <v>59</v>
      </c>
      <c r="K370" s="70">
        <v>42</v>
      </c>
      <c r="L370" s="70" t="s">
        <v>1026</v>
      </c>
      <c r="M370" s="70"/>
      <c r="N370" s="73" t="s">
        <v>1031</v>
      </c>
      <c r="O370" s="73" t="s">
        <v>1030</v>
      </c>
      <c r="P370" s="73"/>
      <c r="Q370" s="73" t="s">
        <v>3236</v>
      </c>
    </row>
    <row r="371" spans="1:17" ht="25.5" hidden="1">
      <c r="A371" s="70">
        <f t="shared" si="6"/>
        <v>370</v>
      </c>
      <c r="B371" s="70"/>
      <c r="C371" s="70"/>
      <c r="D371" s="70">
        <v>1</v>
      </c>
      <c r="E371" s="70"/>
      <c r="F371" s="70" t="s">
        <v>1128</v>
      </c>
      <c r="G371" s="70" t="s">
        <v>1129</v>
      </c>
      <c r="H371" s="80">
        <v>6</v>
      </c>
      <c r="I371" s="76" t="s">
        <v>233</v>
      </c>
      <c r="J371" s="75">
        <v>59</v>
      </c>
      <c r="K371" s="75">
        <v>24</v>
      </c>
      <c r="L371" s="75" t="s">
        <v>45</v>
      </c>
      <c r="M371" s="70" t="s">
        <v>63</v>
      </c>
      <c r="N371" s="73" t="s">
        <v>1361</v>
      </c>
      <c r="O371" s="73" t="s">
        <v>1362</v>
      </c>
      <c r="P371" s="73"/>
      <c r="Q371" s="73" t="s">
        <v>3236</v>
      </c>
    </row>
    <row r="372" spans="1:17" ht="51" hidden="1">
      <c r="A372" s="70">
        <f t="shared" si="6"/>
        <v>371</v>
      </c>
      <c r="B372" s="70"/>
      <c r="C372" s="70"/>
      <c r="D372" s="70">
        <v>1</v>
      </c>
      <c r="E372" s="70"/>
      <c r="F372" s="70" t="s">
        <v>1128</v>
      </c>
      <c r="G372" s="70" t="s">
        <v>1129</v>
      </c>
      <c r="H372" s="80">
        <v>6</v>
      </c>
      <c r="I372" s="76" t="s">
        <v>233</v>
      </c>
      <c r="J372" s="75">
        <v>59</v>
      </c>
      <c r="K372" s="75">
        <v>25</v>
      </c>
      <c r="L372" s="75" t="s">
        <v>45</v>
      </c>
      <c r="M372" s="70" t="s">
        <v>63</v>
      </c>
      <c r="N372" s="73" t="s">
        <v>1363</v>
      </c>
      <c r="O372" s="73" t="s">
        <v>1344</v>
      </c>
      <c r="P372" s="73"/>
      <c r="Q372" s="73" t="s">
        <v>3236</v>
      </c>
    </row>
    <row r="373" spans="1:17" ht="24" hidden="1">
      <c r="A373" s="70">
        <f t="shared" si="6"/>
        <v>372</v>
      </c>
      <c r="B373" s="70"/>
      <c r="C373" s="70"/>
      <c r="D373" s="70">
        <v>1</v>
      </c>
      <c r="E373" s="70"/>
      <c r="F373" s="70" t="s">
        <v>1128</v>
      </c>
      <c r="G373" s="70" t="s">
        <v>1129</v>
      </c>
      <c r="H373" s="181">
        <v>6</v>
      </c>
      <c r="I373" s="76" t="s">
        <v>233</v>
      </c>
      <c r="J373" s="182">
        <v>59</v>
      </c>
      <c r="K373" s="182"/>
      <c r="L373" s="182" t="s">
        <v>45</v>
      </c>
      <c r="M373" s="70" t="s">
        <v>63</v>
      </c>
      <c r="N373" s="183" t="s">
        <v>1364</v>
      </c>
      <c r="O373" s="184" t="s">
        <v>1365</v>
      </c>
      <c r="P373" s="184"/>
      <c r="Q373" s="73" t="s">
        <v>3237</v>
      </c>
    </row>
    <row r="374" spans="1:17" ht="51" hidden="1">
      <c r="A374" s="70">
        <f t="shared" si="6"/>
        <v>373</v>
      </c>
      <c r="B374" s="70"/>
      <c r="C374" s="70"/>
      <c r="D374" s="70">
        <v>1</v>
      </c>
      <c r="E374" s="70"/>
      <c r="F374" s="70" t="s">
        <v>185</v>
      </c>
      <c r="G374" s="70"/>
      <c r="H374" s="74">
        <v>6</v>
      </c>
      <c r="I374" s="70" t="s">
        <v>237</v>
      </c>
      <c r="J374" s="70">
        <v>60</v>
      </c>
      <c r="K374" s="70">
        <v>1</v>
      </c>
      <c r="L374" s="70" t="s">
        <v>45</v>
      </c>
      <c r="M374" s="70"/>
      <c r="N374" s="73" t="s">
        <v>238</v>
      </c>
      <c r="O374" s="73" t="s">
        <v>239</v>
      </c>
      <c r="P374" s="73"/>
      <c r="Q374" s="73" t="s">
        <v>3478</v>
      </c>
    </row>
    <row r="375" spans="1:17" ht="51" hidden="1">
      <c r="A375" s="70">
        <f t="shared" si="6"/>
        <v>374</v>
      </c>
      <c r="B375" s="70"/>
      <c r="C375" s="70"/>
      <c r="D375" s="70">
        <v>1</v>
      </c>
      <c r="E375" s="70"/>
      <c r="F375" s="70" t="s">
        <v>185</v>
      </c>
      <c r="G375" s="70"/>
      <c r="H375" s="74">
        <v>6</v>
      </c>
      <c r="I375" s="70" t="s">
        <v>240</v>
      </c>
      <c r="J375" s="70">
        <v>60</v>
      </c>
      <c r="K375" s="72" t="s">
        <v>241</v>
      </c>
      <c r="L375" s="70" t="s">
        <v>45</v>
      </c>
      <c r="M375" s="70"/>
      <c r="N375" s="73" t="s">
        <v>238</v>
      </c>
      <c r="O375" s="73" t="s">
        <v>239</v>
      </c>
      <c r="P375" s="73"/>
      <c r="Q375" s="73" t="s">
        <v>3478</v>
      </c>
    </row>
    <row r="376" spans="1:17" ht="25.5" hidden="1">
      <c r="A376" s="70">
        <f t="shared" si="6"/>
        <v>375</v>
      </c>
      <c r="B376" s="70"/>
      <c r="C376" s="70"/>
      <c r="D376" s="70">
        <v>1</v>
      </c>
      <c r="E376" s="70"/>
      <c r="F376" s="70" t="s">
        <v>978</v>
      </c>
      <c r="G376" s="73" t="s">
        <v>979</v>
      </c>
      <c r="H376" s="74">
        <v>6</v>
      </c>
      <c r="I376" s="70" t="s">
        <v>673</v>
      </c>
      <c r="J376" s="70">
        <v>60</v>
      </c>
      <c r="K376" s="70">
        <v>24</v>
      </c>
      <c r="L376" s="70" t="s">
        <v>45</v>
      </c>
      <c r="M376" s="70" t="s">
        <v>485</v>
      </c>
      <c r="N376" s="73" t="s">
        <v>1016</v>
      </c>
      <c r="O376" s="73" t="s">
        <v>1017</v>
      </c>
      <c r="P376" s="73"/>
      <c r="Q376" s="73" t="s">
        <v>3238</v>
      </c>
    </row>
    <row r="377" spans="1:17" ht="76.5" hidden="1">
      <c r="A377" s="70">
        <f t="shared" si="6"/>
        <v>376</v>
      </c>
      <c r="B377" s="70"/>
      <c r="C377" s="70"/>
      <c r="D377" s="70">
        <v>1</v>
      </c>
      <c r="E377" s="70"/>
      <c r="F377" s="70" t="s">
        <v>1128</v>
      </c>
      <c r="G377" s="70" t="s">
        <v>1129</v>
      </c>
      <c r="H377" s="80">
        <v>6</v>
      </c>
      <c r="I377" s="76" t="s">
        <v>1373</v>
      </c>
      <c r="J377" s="75">
        <v>60</v>
      </c>
      <c r="K377" s="75">
        <v>16</v>
      </c>
      <c r="L377" s="75" t="s">
        <v>45</v>
      </c>
      <c r="M377" s="70" t="s">
        <v>63</v>
      </c>
      <c r="N377" s="73" t="s">
        <v>1374</v>
      </c>
      <c r="O377" s="73" t="s">
        <v>1375</v>
      </c>
      <c r="P377" s="73"/>
      <c r="Q377" s="73" t="s">
        <v>3239</v>
      </c>
    </row>
    <row r="378" spans="1:17" ht="25.5" hidden="1">
      <c r="A378" s="70">
        <f t="shared" si="6"/>
        <v>377</v>
      </c>
      <c r="B378" s="70"/>
      <c r="C378" s="70"/>
      <c r="D378" s="70">
        <v>1</v>
      </c>
      <c r="E378" s="70"/>
      <c r="F378" s="70" t="s">
        <v>1128</v>
      </c>
      <c r="G378" s="70" t="s">
        <v>1129</v>
      </c>
      <c r="H378" s="75">
        <v>6</v>
      </c>
      <c r="I378" s="76" t="s">
        <v>673</v>
      </c>
      <c r="J378" s="75">
        <v>60</v>
      </c>
      <c r="K378" s="75">
        <v>18</v>
      </c>
      <c r="L378" s="75" t="s">
        <v>45</v>
      </c>
      <c r="M378" s="70" t="s">
        <v>63</v>
      </c>
      <c r="N378" s="73" t="s">
        <v>1376</v>
      </c>
      <c r="O378" s="73" t="s">
        <v>1377</v>
      </c>
      <c r="P378" s="73"/>
      <c r="Q378" s="13"/>
    </row>
    <row r="379" spans="1:17" ht="25.5" hidden="1">
      <c r="A379" s="70">
        <f t="shared" si="6"/>
        <v>378</v>
      </c>
      <c r="B379" s="70"/>
      <c r="C379" s="70"/>
      <c r="D379" s="70">
        <v>1</v>
      </c>
      <c r="E379" s="70"/>
      <c r="F379" s="70" t="s">
        <v>1128</v>
      </c>
      <c r="G379" s="70" t="s">
        <v>1129</v>
      </c>
      <c r="H379" s="73">
        <v>6</v>
      </c>
      <c r="I379" s="185" t="s">
        <v>673</v>
      </c>
      <c r="J379" s="78">
        <v>60</v>
      </c>
      <c r="K379" s="186">
        <v>24</v>
      </c>
      <c r="L379" s="73" t="s">
        <v>45</v>
      </c>
      <c r="M379" s="70" t="s">
        <v>63</v>
      </c>
      <c r="N379" s="73" t="s">
        <v>1378</v>
      </c>
      <c r="O379" s="73" t="s">
        <v>1379</v>
      </c>
      <c r="P379" s="73"/>
      <c r="Q379" s="13"/>
    </row>
    <row r="380" spans="1:17" ht="25.5" hidden="1">
      <c r="A380" s="70">
        <f t="shared" ref="A380:A442" si="7">A379+1</f>
        <v>379</v>
      </c>
      <c r="B380" s="70"/>
      <c r="C380" s="70"/>
      <c r="D380" s="70">
        <v>1</v>
      </c>
      <c r="E380" s="70"/>
      <c r="F380" s="70" t="s">
        <v>1474</v>
      </c>
      <c r="G380" s="70"/>
      <c r="H380" s="74">
        <v>6</v>
      </c>
      <c r="I380" s="70" t="s">
        <v>1506</v>
      </c>
      <c r="J380" s="70">
        <v>60</v>
      </c>
      <c r="K380" s="70">
        <v>16</v>
      </c>
      <c r="L380" s="70" t="s">
        <v>1026</v>
      </c>
      <c r="M380" s="70"/>
      <c r="N380" s="73" t="s">
        <v>1507</v>
      </c>
      <c r="O380" s="73" t="s">
        <v>1508</v>
      </c>
      <c r="P380" s="73"/>
      <c r="Q380" s="73" t="s">
        <v>3240</v>
      </c>
    </row>
    <row r="381" spans="1:17" ht="25.5" hidden="1">
      <c r="A381" s="70">
        <f t="shared" si="7"/>
        <v>380</v>
      </c>
      <c r="B381" s="70"/>
      <c r="C381" s="70"/>
      <c r="D381" s="70">
        <v>1</v>
      </c>
      <c r="E381" s="70"/>
      <c r="F381" s="70" t="s">
        <v>1474</v>
      </c>
      <c r="G381" s="70"/>
      <c r="H381" s="74">
        <v>6</v>
      </c>
      <c r="I381" s="70" t="s">
        <v>1509</v>
      </c>
      <c r="J381" s="70">
        <v>60</v>
      </c>
      <c r="K381" s="70">
        <v>45</v>
      </c>
      <c r="L381" s="70" t="s">
        <v>1026</v>
      </c>
      <c r="M381" s="70"/>
      <c r="N381" s="73" t="s">
        <v>1510</v>
      </c>
      <c r="O381" s="73" t="s">
        <v>1511</v>
      </c>
      <c r="P381" s="73"/>
      <c r="Q381" s="73" t="s">
        <v>3240</v>
      </c>
    </row>
    <row r="382" spans="1:17" hidden="1">
      <c r="A382" s="70">
        <f t="shared" si="7"/>
        <v>381</v>
      </c>
      <c r="B382" s="70"/>
      <c r="C382" s="70"/>
      <c r="D382" s="70">
        <v>1</v>
      </c>
      <c r="E382" s="70"/>
      <c r="F382" s="70" t="s">
        <v>1474</v>
      </c>
      <c r="G382" s="70"/>
      <c r="H382" s="74">
        <v>6</v>
      </c>
      <c r="I382" s="70" t="s">
        <v>1519</v>
      </c>
      <c r="J382" s="70">
        <v>60</v>
      </c>
      <c r="K382" s="70">
        <v>21</v>
      </c>
      <c r="L382" s="70" t="s">
        <v>1026</v>
      </c>
      <c r="M382" s="70"/>
      <c r="N382" s="73" t="s">
        <v>1520</v>
      </c>
      <c r="O382" s="73" t="s">
        <v>1521</v>
      </c>
      <c r="P382" s="73"/>
      <c r="Q382" s="13"/>
    </row>
    <row r="383" spans="1:17" ht="51" hidden="1">
      <c r="A383" s="70">
        <f t="shared" si="7"/>
        <v>382</v>
      </c>
      <c r="B383" s="70"/>
      <c r="C383" s="70"/>
      <c r="D383" s="70">
        <v>1</v>
      </c>
      <c r="E383" s="70"/>
      <c r="F383" s="70" t="s">
        <v>1474</v>
      </c>
      <c r="G383" s="70"/>
      <c r="H383" s="74">
        <v>6</v>
      </c>
      <c r="I383" s="70" t="s">
        <v>1506</v>
      </c>
      <c r="J383" s="70">
        <v>60</v>
      </c>
      <c r="K383" s="70"/>
      <c r="L383" s="70" t="s">
        <v>1026</v>
      </c>
      <c r="M383" s="70"/>
      <c r="N383" s="73" t="s">
        <v>1517</v>
      </c>
      <c r="O383" s="73" t="s">
        <v>1518</v>
      </c>
      <c r="P383" s="73"/>
      <c r="Q383" s="73" t="s">
        <v>3502</v>
      </c>
    </row>
    <row r="384" spans="1:17" hidden="1">
      <c r="A384" s="70">
        <f t="shared" si="7"/>
        <v>383</v>
      </c>
      <c r="B384" s="70"/>
      <c r="C384" s="70"/>
      <c r="D384" s="70">
        <v>1</v>
      </c>
      <c r="E384" s="70"/>
      <c r="F384" s="70" t="s">
        <v>1062</v>
      </c>
      <c r="G384" s="70" t="s">
        <v>250</v>
      </c>
      <c r="H384" s="88">
        <v>6</v>
      </c>
      <c r="I384" s="88" t="s">
        <v>673</v>
      </c>
      <c r="J384" s="148">
        <v>60</v>
      </c>
      <c r="K384" s="72" t="s">
        <v>1115</v>
      </c>
      <c r="L384" s="70" t="s">
        <v>45</v>
      </c>
      <c r="M384" s="70" t="s">
        <v>63</v>
      </c>
      <c r="N384" s="73" t="s">
        <v>1116</v>
      </c>
      <c r="O384" s="73" t="s">
        <v>1117</v>
      </c>
      <c r="P384" s="73"/>
      <c r="Q384" s="73" t="s">
        <v>3241</v>
      </c>
    </row>
    <row r="385" spans="1:17" ht="25.5" hidden="1">
      <c r="A385" s="70">
        <f t="shared" si="7"/>
        <v>384</v>
      </c>
      <c r="B385" s="70"/>
      <c r="C385" s="70"/>
      <c r="D385" s="70">
        <v>1</v>
      </c>
      <c r="E385" s="70"/>
      <c r="F385" s="70" t="s">
        <v>483</v>
      </c>
      <c r="G385" s="70" t="s">
        <v>484</v>
      </c>
      <c r="H385" s="74">
        <v>6</v>
      </c>
      <c r="I385" s="70" t="s">
        <v>677</v>
      </c>
      <c r="J385" s="70">
        <v>61</v>
      </c>
      <c r="K385" s="70">
        <v>23</v>
      </c>
      <c r="L385" s="70" t="s">
        <v>45</v>
      </c>
      <c r="M385" s="70" t="s">
        <v>485</v>
      </c>
      <c r="N385" s="73" t="s">
        <v>678</v>
      </c>
      <c r="O385" s="73" t="s">
        <v>678</v>
      </c>
      <c r="P385" s="73"/>
      <c r="Q385" s="73" t="s">
        <v>3243</v>
      </c>
    </row>
    <row r="386" spans="1:17" hidden="1">
      <c r="A386" s="70">
        <f t="shared" si="7"/>
        <v>385</v>
      </c>
      <c r="B386" s="70"/>
      <c r="C386" s="70"/>
      <c r="D386" s="70">
        <v>1</v>
      </c>
      <c r="E386" s="70"/>
      <c r="F386" s="70" t="s">
        <v>1128</v>
      </c>
      <c r="G386" s="70" t="s">
        <v>1129</v>
      </c>
      <c r="H386" s="80">
        <v>6</v>
      </c>
      <c r="I386" s="76" t="s">
        <v>52</v>
      </c>
      <c r="J386" s="75">
        <v>61</v>
      </c>
      <c r="K386" s="75">
        <v>27</v>
      </c>
      <c r="L386" s="75" t="s">
        <v>45</v>
      </c>
      <c r="M386" s="70" t="s">
        <v>63</v>
      </c>
      <c r="N386" s="73" t="s">
        <v>1381</v>
      </c>
      <c r="O386" s="73" t="s">
        <v>1382</v>
      </c>
      <c r="P386" s="73"/>
      <c r="Q386" s="13"/>
    </row>
    <row r="387" spans="1:17" ht="63.75" hidden="1">
      <c r="A387" s="70">
        <f t="shared" si="7"/>
        <v>386</v>
      </c>
      <c r="B387" s="70"/>
      <c r="C387" s="70"/>
      <c r="D387" s="70">
        <v>1</v>
      </c>
      <c r="E387" s="70"/>
      <c r="F387" s="70" t="s">
        <v>1474</v>
      </c>
      <c r="G387" s="70"/>
      <c r="H387" s="74">
        <v>6</v>
      </c>
      <c r="I387" s="70" t="s">
        <v>1512</v>
      </c>
      <c r="J387" s="70">
        <v>61</v>
      </c>
      <c r="K387" s="70"/>
      <c r="L387" s="70" t="s">
        <v>1026</v>
      </c>
      <c r="M387" s="70"/>
      <c r="N387" s="73" t="s">
        <v>1513</v>
      </c>
      <c r="O387" s="73" t="s">
        <v>1514</v>
      </c>
      <c r="P387" s="73"/>
      <c r="Q387" s="73" t="s">
        <v>3515</v>
      </c>
    </row>
    <row r="388" spans="1:17" ht="25.5" hidden="1">
      <c r="A388" s="70">
        <f t="shared" si="7"/>
        <v>387</v>
      </c>
      <c r="B388" s="70"/>
      <c r="C388" s="70"/>
      <c r="D388" s="70">
        <v>1</v>
      </c>
      <c r="E388" s="70"/>
      <c r="F388" s="70" t="s">
        <v>1474</v>
      </c>
      <c r="G388" s="70"/>
      <c r="H388" s="74">
        <v>6</v>
      </c>
      <c r="I388" s="70" t="s">
        <v>1512</v>
      </c>
      <c r="J388" s="70">
        <v>61</v>
      </c>
      <c r="K388" s="70">
        <v>27</v>
      </c>
      <c r="L388" s="70" t="s">
        <v>1026</v>
      </c>
      <c r="M388" s="70"/>
      <c r="N388" s="73" t="s">
        <v>1515</v>
      </c>
      <c r="O388" s="73" t="s">
        <v>1516</v>
      </c>
      <c r="P388" s="73"/>
      <c r="Q388" s="13"/>
    </row>
    <row r="389" spans="1:17" ht="25.5" hidden="1">
      <c r="A389" s="70">
        <f t="shared" si="7"/>
        <v>388</v>
      </c>
      <c r="B389" s="70"/>
      <c r="C389" s="70"/>
      <c r="D389" s="70">
        <v>1</v>
      </c>
      <c r="E389" s="70"/>
      <c r="F389" s="70" t="s">
        <v>483</v>
      </c>
      <c r="G389" s="70" t="s">
        <v>484</v>
      </c>
      <c r="H389" s="74">
        <v>6</v>
      </c>
      <c r="I389" s="70" t="s">
        <v>52</v>
      </c>
      <c r="J389" s="70">
        <v>62</v>
      </c>
      <c r="K389" s="70">
        <v>33</v>
      </c>
      <c r="L389" s="70" t="s">
        <v>45</v>
      </c>
      <c r="M389" s="70" t="s">
        <v>485</v>
      </c>
      <c r="N389" s="73" t="s">
        <v>645</v>
      </c>
      <c r="O389" s="73" t="s">
        <v>646</v>
      </c>
      <c r="P389" s="73"/>
      <c r="Q389" s="13"/>
    </row>
    <row r="390" spans="1:17" hidden="1">
      <c r="A390" s="70">
        <f t="shared" si="7"/>
        <v>389</v>
      </c>
      <c r="B390" s="70"/>
      <c r="C390" s="70"/>
      <c r="D390" s="70">
        <v>1</v>
      </c>
      <c r="E390" s="70"/>
      <c r="F390" s="70" t="s">
        <v>483</v>
      </c>
      <c r="G390" s="70" t="s">
        <v>484</v>
      </c>
      <c r="H390" s="74">
        <v>6</v>
      </c>
      <c r="I390" s="70" t="s">
        <v>52</v>
      </c>
      <c r="J390" s="70">
        <v>62</v>
      </c>
      <c r="K390" s="70">
        <v>50</v>
      </c>
      <c r="L390" s="70" t="s">
        <v>45</v>
      </c>
      <c r="M390" s="70" t="s">
        <v>485</v>
      </c>
      <c r="N390" s="73" t="s">
        <v>679</v>
      </c>
      <c r="O390" s="73" t="s">
        <v>679</v>
      </c>
      <c r="P390" s="73"/>
      <c r="Q390" s="13"/>
    </row>
    <row r="391" spans="1:17" hidden="1">
      <c r="A391" s="70">
        <f t="shared" si="7"/>
        <v>390</v>
      </c>
      <c r="B391" s="70"/>
      <c r="C391" s="70"/>
      <c r="D391" s="70">
        <v>1</v>
      </c>
      <c r="E391" s="70"/>
      <c r="F391" s="70" t="s">
        <v>1128</v>
      </c>
      <c r="G391" s="70" t="s">
        <v>1129</v>
      </c>
      <c r="H391" s="80">
        <v>6</v>
      </c>
      <c r="I391" s="76" t="s">
        <v>52</v>
      </c>
      <c r="J391" s="75">
        <v>62</v>
      </c>
      <c r="K391" s="75">
        <v>50</v>
      </c>
      <c r="L391" s="75" t="s">
        <v>45</v>
      </c>
      <c r="M391" s="70" t="s">
        <v>63</v>
      </c>
      <c r="N391" s="73" t="s">
        <v>1383</v>
      </c>
      <c r="O391" s="73" t="s">
        <v>1384</v>
      </c>
      <c r="P391" s="73"/>
      <c r="Q391" s="13"/>
    </row>
    <row r="392" spans="1:17" hidden="1">
      <c r="A392" s="70">
        <f t="shared" si="7"/>
        <v>391</v>
      </c>
      <c r="B392" s="70"/>
      <c r="C392" s="70"/>
      <c r="D392" s="70">
        <v>1</v>
      </c>
      <c r="E392" s="70"/>
      <c r="F392" s="70" t="s">
        <v>2388</v>
      </c>
      <c r="G392" s="70" t="s">
        <v>485</v>
      </c>
      <c r="H392" s="88" t="s">
        <v>52</v>
      </c>
      <c r="I392" s="73" t="s">
        <v>2568</v>
      </c>
      <c r="J392" s="70">
        <v>62</v>
      </c>
      <c r="K392" s="70"/>
      <c r="L392" s="70" t="s">
        <v>45</v>
      </c>
      <c r="M392" s="70"/>
      <c r="N392" s="73" t="s">
        <v>2569</v>
      </c>
      <c r="O392" s="73" t="s">
        <v>2570</v>
      </c>
      <c r="P392" s="73"/>
      <c r="Q392" s="13"/>
    </row>
    <row r="393" spans="1:17" ht="51" hidden="1">
      <c r="A393" s="70">
        <f t="shared" si="7"/>
        <v>392</v>
      </c>
      <c r="B393" s="70"/>
      <c r="C393" s="70"/>
      <c r="D393" s="70">
        <v>1</v>
      </c>
      <c r="E393" s="70"/>
      <c r="F393" s="70" t="s">
        <v>185</v>
      </c>
      <c r="G393" s="70"/>
      <c r="H393" s="74">
        <v>6</v>
      </c>
      <c r="I393" s="70" t="s">
        <v>52</v>
      </c>
      <c r="J393" s="70">
        <v>63</v>
      </c>
      <c r="K393" s="72" t="s">
        <v>242</v>
      </c>
      <c r="L393" s="70" t="s">
        <v>45</v>
      </c>
      <c r="M393" s="70"/>
      <c r="N393" s="73" t="s">
        <v>243</v>
      </c>
      <c r="O393" s="73" t="s">
        <v>244</v>
      </c>
      <c r="P393" s="73"/>
      <c r="Q393" s="73" t="s">
        <v>3516</v>
      </c>
    </row>
    <row r="394" spans="1:17" ht="51" hidden="1">
      <c r="A394" s="70">
        <f t="shared" si="7"/>
        <v>393</v>
      </c>
      <c r="B394" s="70"/>
      <c r="C394" s="70"/>
      <c r="D394" s="70">
        <v>1</v>
      </c>
      <c r="E394" s="70"/>
      <c r="F394" s="70" t="s">
        <v>147</v>
      </c>
      <c r="G394" s="77" t="s">
        <v>148</v>
      </c>
      <c r="H394" s="74">
        <v>6</v>
      </c>
      <c r="I394" s="72" t="s">
        <v>56</v>
      </c>
      <c r="J394" s="70">
        <v>64</v>
      </c>
      <c r="K394" s="70">
        <v>35</v>
      </c>
      <c r="L394" s="70" t="s">
        <v>130</v>
      </c>
      <c r="M394" s="77" t="s">
        <v>149</v>
      </c>
      <c r="N394" s="78" t="s">
        <v>182</v>
      </c>
      <c r="O394" s="78" t="s">
        <v>183</v>
      </c>
      <c r="P394" s="78"/>
      <c r="Q394" s="73" t="s">
        <v>3516</v>
      </c>
    </row>
    <row r="395" spans="1:17" ht="51" hidden="1">
      <c r="A395" s="70">
        <f t="shared" si="7"/>
        <v>394</v>
      </c>
      <c r="B395" s="70"/>
      <c r="C395" s="70"/>
      <c r="D395" s="70">
        <v>1</v>
      </c>
      <c r="E395" s="70"/>
      <c r="F395" s="70" t="s">
        <v>147</v>
      </c>
      <c r="G395" s="77" t="s">
        <v>148</v>
      </c>
      <c r="H395" s="74">
        <v>6</v>
      </c>
      <c r="I395" s="72" t="s">
        <v>56</v>
      </c>
      <c r="J395" s="70">
        <v>64</v>
      </c>
      <c r="K395" s="70">
        <v>45</v>
      </c>
      <c r="L395" s="70" t="s">
        <v>130</v>
      </c>
      <c r="M395" s="77" t="s">
        <v>149</v>
      </c>
      <c r="N395" s="78" t="s">
        <v>184</v>
      </c>
      <c r="O395" s="78" t="s">
        <v>183</v>
      </c>
      <c r="P395" s="78"/>
      <c r="Q395" s="73" t="s">
        <v>3516</v>
      </c>
    </row>
    <row r="396" spans="1:17" ht="51" hidden="1">
      <c r="A396" s="70">
        <f t="shared" si="7"/>
        <v>395</v>
      </c>
      <c r="B396" s="70"/>
      <c r="C396" s="70"/>
      <c r="D396" s="70">
        <v>1</v>
      </c>
      <c r="E396" s="70"/>
      <c r="F396" s="70" t="s">
        <v>185</v>
      </c>
      <c r="G396" s="70"/>
      <c r="H396" s="74">
        <v>6</v>
      </c>
      <c r="I396" s="70" t="s">
        <v>245</v>
      </c>
      <c r="J396" s="70">
        <v>64</v>
      </c>
      <c r="K396" s="72" t="s">
        <v>246</v>
      </c>
      <c r="L396" s="70" t="s">
        <v>45</v>
      </c>
      <c r="M396" s="70"/>
      <c r="N396" s="73" t="s">
        <v>243</v>
      </c>
      <c r="O396" s="73" t="s">
        <v>244</v>
      </c>
      <c r="P396" s="73"/>
      <c r="Q396" s="73" t="s">
        <v>3516</v>
      </c>
    </row>
    <row r="397" spans="1:17" hidden="1">
      <c r="A397" s="70">
        <f t="shared" si="7"/>
        <v>396</v>
      </c>
      <c r="B397" s="70"/>
      <c r="C397" s="70"/>
      <c r="D397" s="70">
        <v>1</v>
      </c>
      <c r="E397" s="70"/>
      <c r="F397" s="70" t="s">
        <v>483</v>
      </c>
      <c r="G397" s="70" t="s">
        <v>484</v>
      </c>
      <c r="H397" s="74">
        <v>6</v>
      </c>
      <c r="I397" s="70" t="s">
        <v>56</v>
      </c>
      <c r="J397" s="70">
        <v>64</v>
      </c>
      <c r="K397" s="70">
        <v>27</v>
      </c>
      <c r="L397" s="70" t="s">
        <v>45</v>
      </c>
      <c r="M397" s="70" t="s">
        <v>485</v>
      </c>
      <c r="N397" s="73" t="s">
        <v>680</v>
      </c>
      <c r="O397" s="73" t="s">
        <v>681</v>
      </c>
      <c r="P397" s="73"/>
      <c r="Q397" s="73" t="s">
        <v>3182</v>
      </c>
    </row>
    <row r="398" spans="1:17" hidden="1">
      <c r="A398" s="70">
        <f t="shared" si="7"/>
        <v>397</v>
      </c>
      <c r="B398" s="70"/>
      <c r="C398" s="70"/>
      <c r="D398" s="70">
        <v>1</v>
      </c>
      <c r="E398" s="70"/>
      <c r="F398" s="70" t="s">
        <v>483</v>
      </c>
      <c r="G398" s="70" t="s">
        <v>484</v>
      </c>
      <c r="H398" s="88">
        <v>7</v>
      </c>
      <c r="I398" s="70" t="s">
        <v>756</v>
      </c>
      <c r="J398" s="70">
        <v>133</v>
      </c>
      <c r="K398" s="70">
        <v>14</v>
      </c>
      <c r="L398" s="70" t="s">
        <v>45</v>
      </c>
      <c r="M398" s="70" t="s">
        <v>485</v>
      </c>
      <c r="N398" s="73" t="s">
        <v>131</v>
      </c>
      <c r="O398" s="73" t="s">
        <v>132</v>
      </c>
      <c r="P398" s="73"/>
      <c r="Q398" s="13"/>
    </row>
    <row r="399" spans="1:17" hidden="1">
      <c r="A399" s="70">
        <f t="shared" si="7"/>
        <v>398</v>
      </c>
      <c r="B399" s="70"/>
      <c r="C399" s="70"/>
      <c r="D399" s="70">
        <v>1</v>
      </c>
      <c r="E399" s="70"/>
      <c r="F399" s="70" t="s">
        <v>483</v>
      </c>
      <c r="G399" s="70" t="s">
        <v>484</v>
      </c>
      <c r="H399" s="88">
        <v>7</v>
      </c>
      <c r="I399" s="70" t="s">
        <v>762</v>
      </c>
      <c r="J399" s="70">
        <v>144</v>
      </c>
      <c r="K399" s="70">
        <v>1</v>
      </c>
      <c r="L399" s="70" t="s">
        <v>45</v>
      </c>
      <c r="M399" s="70" t="s">
        <v>485</v>
      </c>
      <c r="N399" s="73" t="s">
        <v>763</v>
      </c>
      <c r="O399" s="73" t="s">
        <v>764</v>
      </c>
      <c r="P399" s="73"/>
      <c r="Q399" s="13"/>
    </row>
    <row r="400" spans="1:17" ht="25.5" hidden="1">
      <c r="A400" s="70">
        <f t="shared" si="7"/>
        <v>399</v>
      </c>
      <c r="B400" s="70"/>
      <c r="C400" s="70"/>
      <c r="D400" s="70">
        <v>1</v>
      </c>
      <c r="E400" s="70"/>
      <c r="F400" s="70" t="s">
        <v>483</v>
      </c>
      <c r="G400" s="70" t="s">
        <v>484</v>
      </c>
      <c r="H400" s="88">
        <v>7</v>
      </c>
      <c r="I400" s="70" t="s">
        <v>769</v>
      </c>
      <c r="J400" s="70">
        <v>146</v>
      </c>
      <c r="K400" s="70">
        <v>50</v>
      </c>
      <c r="L400" s="70" t="s">
        <v>45</v>
      </c>
      <c r="M400" s="70" t="s">
        <v>485</v>
      </c>
      <c r="N400" s="73" t="s">
        <v>776</v>
      </c>
      <c r="O400" s="73" t="s">
        <v>776</v>
      </c>
      <c r="P400" s="73"/>
      <c r="Q400" s="13"/>
    </row>
    <row r="401" spans="1:17" hidden="1">
      <c r="A401" s="70">
        <f t="shared" si="7"/>
        <v>400</v>
      </c>
      <c r="B401" s="70"/>
      <c r="C401" s="70"/>
      <c r="D401" s="70">
        <v>1</v>
      </c>
      <c r="E401" s="70"/>
      <c r="F401" s="70" t="s">
        <v>125</v>
      </c>
      <c r="G401" s="70"/>
      <c r="H401" s="74" t="s">
        <v>129</v>
      </c>
      <c r="I401" s="70"/>
      <c r="J401" s="70">
        <v>147</v>
      </c>
      <c r="K401" s="70">
        <v>14</v>
      </c>
      <c r="L401" s="70" t="s">
        <v>130</v>
      </c>
      <c r="M401" s="70"/>
      <c r="N401" s="73" t="s">
        <v>131</v>
      </c>
      <c r="O401" s="73" t="s">
        <v>132</v>
      </c>
      <c r="P401" s="73"/>
      <c r="Q401" s="13"/>
    </row>
    <row r="402" spans="1:17" ht="25.5" hidden="1">
      <c r="A402" s="70">
        <f t="shared" si="7"/>
        <v>401</v>
      </c>
      <c r="B402" s="70"/>
      <c r="C402" s="70"/>
      <c r="D402" s="70">
        <v>1</v>
      </c>
      <c r="E402" s="70"/>
      <c r="F402" s="70" t="s">
        <v>483</v>
      </c>
      <c r="G402" s="70" t="s">
        <v>484</v>
      </c>
      <c r="H402" s="88">
        <v>7</v>
      </c>
      <c r="I402" s="70" t="s">
        <v>769</v>
      </c>
      <c r="J402" s="70">
        <v>147</v>
      </c>
      <c r="K402" s="70">
        <v>8</v>
      </c>
      <c r="L402" s="70" t="s">
        <v>45</v>
      </c>
      <c r="M402" s="70" t="s">
        <v>485</v>
      </c>
      <c r="N402" s="73" t="s">
        <v>780</v>
      </c>
      <c r="O402" s="73" t="s">
        <v>781</v>
      </c>
      <c r="P402" s="73"/>
      <c r="Q402" s="73" t="s">
        <v>2997</v>
      </c>
    </row>
    <row r="403" spans="1:17" hidden="1">
      <c r="A403" s="70">
        <f t="shared" si="7"/>
        <v>402</v>
      </c>
      <c r="B403" s="70"/>
      <c r="C403" s="70"/>
      <c r="D403" s="70">
        <v>1</v>
      </c>
      <c r="E403" s="70"/>
      <c r="F403" s="70" t="s">
        <v>2388</v>
      </c>
      <c r="G403" s="70" t="s">
        <v>485</v>
      </c>
      <c r="H403" s="88" t="s">
        <v>2673</v>
      </c>
      <c r="I403" s="73"/>
      <c r="J403" s="70">
        <v>158</v>
      </c>
      <c r="K403" s="70">
        <v>49</v>
      </c>
      <c r="L403" s="70" t="s">
        <v>45</v>
      </c>
      <c r="M403" s="70"/>
      <c r="N403" s="73" t="s">
        <v>2676</v>
      </c>
      <c r="O403" s="73" t="s">
        <v>2677</v>
      </c>
      <c r="P403" s="73"/>
      <c r="Q403" s="13"/>
    </row>
    <row r="404" spans="1:17" hidden="1">
      <c r="A404" s="70">
        <f t="shared" si="7"/>
        <v>403</v>
      </c>
      <c r="B404" s="70"/>
      <c r="C404" s="70"/>
      <c r="D404" s="70">
        <v>1</v>
      </c>
      <c r="E404" s="70"/>
      <c r="F404" s="70" t="s">
        <v>2388</v>
      </c>
      <c r="G404" s="70" t="s">
        <v>485</v>
      </c>
      <c r="H404" s="88" t="s">
        <v>2673</v>
      </c>
      <c r="I404" s="73" t="s">
        <v>2678</v>
      </c>
      <c r="J404" s="70">
        <v>159</v>
      </c>
      <c r="K404" s="70"/>
      <c r="L404" s="70" t="s">
        <v>45</v>
      </c>
      <c r="M404" s="70"/>
      <c r="N404" s="73" t="s">
        <v>2679</v>
      </c>
      <c r="O404" s="73" t="s">
        <v>2680</v>
      </c>
      <c r="P404" s="73"/>
      <c r="Q404" s="13"/>
    </row>
    <row r="405" spans="1:17" hidden="1">
      <c r="A405" s="70">
        <f t="shared" si="7"/>
        <v>404</v>
      </c>
      <c r="B405" s="70"/>
      <c r="C405" s="70"/>
      <c r="D405" s="70">
        <v>1</v>
      </c>
      <c r="E405" s="70"/>
      <c r="F405" s="70" t="s">
        <v>2388</v>
      </c>
      <c r="G405" s="70" t="s">
        <v>485</v>
      </c>
      <c r="H405" s="88" t="s">
        <v>133</v>
      </c>
      <c r="I405" s="73"/>
      <c r="J405" s="70">
        <v>161</v>
      </c>
      <c r="K405" s="70">
        <v>29</v>
      </c>
      <c r="L405" s="70" t="s">
        <v>45</v>
      </c>
      <c r="M405" s="70"/>
      <c r="N405" s="73" t="s">
        <v>2693</v>
      </c>
      <c r="O405" s="73" t="s">
        <v>2694</v>
      </c>
      <c r="P405" s="73"/>
      <c r="Q405" s="13"/>
    </row>
    <row r="406" spans="1:17" hidden="1">
      <c r="A406" s="70">
        <f t="shared" si="7"/>
        <v>405</v>
      </c>
      <c r="B406" s="70"/>
      <c r="C406" s="70"/>
      <c r="D406" s="70">
        <v>1</v>
      </c>
      <c r="E406" s="70"/>
      <c r="F406" s="70" t="s">
        <v>2388</v>
      </c>
      <c r="G406" s="70" t="s">
        <v>485</v>
      </c>
      <c r="H406" s="88" t="s">
        <v>133</v>
      </c>
      <c r="I406" s="73"/>
      <c r="J406" s="70">
        <v>161</v>
      </c>
      <c r="K406" s="70">
        <v>37</v>
      </c>
      <c r="L406" s="70" t="s">
        <v>45</v>
      </c>
      <c r="M406" s="70"/>
      <c r="N406" s="73" t="s">
        <v>2436</v>
      </c>
      <c r="O406" s="73" t="s">
        <v>2697</v>
      </c>
      <c r="P406" s="73"/>
      <c r="Q406" s="13"/>
    </row>
    <row r="407" spans="1:17" ht="25.5" hidden="1">
      <c r="A407" s="70">
        <f t="shared" si="7"/>
        <v>406</v>
      </c>
      <c r="B407" s="70"/>
      <c r="C407" s="70"/>
      <c r="D407" s="70">
        <v>1</v>
      </c>
      <c r="E407" s="70"/>
      <c r="F407" s="70" t="s">
        <v>2388</v>
      </c>
      <c r="G407" s="70" t="s">
        <v>485</v>
      </c>
      <c r="H407" s="88" t="s">
        <v>810</v>
      </c>
      <c r="I407" s="73"/>
      <c r="J407" s="70">
        <v>163</v>
      </c>
      <c r="K407" s="70">
        <v>25</v>
      </c>
      <c r="L407" s="70" t="s">
        <v>45</v>
      </c>
      <c r="M407" s="70"/>
      <c r="N407" s="73" t="s">
        <v>2704</v>
      </c>
      <c r="O407" s="73" t="s">
        <v>2705</v>
      </c>
      <c r="P407" s="73"/>
      <c r="Q407" s="13"/>
    </row>
    <row r="408" spans="1:17" hidden="1">
      <c r="A408" s="70">
        <f t="shared" si="7"/>
        <v>407</v>
      </c>
      <c r="B408" s="70"/>
      <c r="C408" s="70"/>
      <c r="D408" s="70">
        <v>1</v>
      </c>
      <c r="E408" s="70"/>
      <c r="F408" s="70" t="s">
        <v>2388</v>
      </c>
      <c r="G408" s="70" t="s">
        <v>485</v>
      </c>
      <c r="H408" s="88">
        <v>7.6</v>
      </c>
      <c r="I408" s="73"/>
      <c r="J408" s="70">
        <v>169</v>
      </c>
      <c r="K408" s="70">
        <v>27</v>
      </c>
      <c r="L408" s="70" t="s">
        <v>45</v>
      </c>
      <c r="M408" s="70"/>
      <c r="N408" s="73" t="s">
        <v>2436</v>
      </c>
      <c r="O408" s="73" t="s">
        <v>2723</v>
      </c>
      <c r="P408" s="73"/>
      <c r="Q408" s="13"/>
    </row>
    <row r="409" spans="1:17" ht="25.5" hidden="1">
      <c r="A409" s="70">
        <f t="shared" si="7"/>
        <v>408</v>
      </c>
      <c r="B409" s="70"/>
      <c r="C409" s="70"/>
      <c r="D409" s="70">
        <v>1</v>
      </c>
      <c r="E409" s="70"/>
      <c r="F409" s="70" t="s">
        <v>483</v>
      </c>
      <c r="G409" s="70" t="s">
        <v>484</v>
      </c>
      <c r="H409" s="88">
        <v>7</v>
      </c>
      <c r="I409" s="70" t="s">
        <v>887</v>
      </c>
      <c r="J409" s="70">
        <v>173</v>
      </c>
      <c r="K409" s="70">
        <v>44</v>
      </c>
      <c r="L409" s="70" t="s">
        <v>45</v>
      </c>
      <c r="M409" s="70" t="s">
        <v>485</v>
      </c>
      <c r="N409" s="73" t="s">
        <v>900</v>
      </c>
      <c r="O409" s="73" t="s">
        <v>901</v>
      </c>
      <c r="P409" s="73"/>
      <c r="Q409" s="13"/>
    </row>
    <row r="410" spans="1:17" hidden="1">
      <c r="A410" s="70">
        <f t="shared" si="7"/>
        <v>409</v>
      </c>
      <c r="B410" s="70"/>
      <c r="C410" s="70"/>
      <c r="D410" s="70">
        <v>1</v>
      </c>
      <c r="E410" s="70"/>
      <c r="F410" s="70" t="s">
        <v>125</v>
      </c>
      <c r="G410" s="70"/>
      <c r="H410" s="74" t="s">
        <v>133</v>
      </c>
      <c r="I410" s="70"/>
      <c r="J410" s="70">
        <v>175</v>
      </c>
      <c r="K410" s="70">
        <v>31.5</v>
      </c>
      <c r="L410" s="70" t="s">
        <v>130</v>
      </c>
      <c r="M410" s="70"/>
      <c r="N410" s="73" t="s">
        <v>134</v>
      </c>
      <c r="O410" s="73" t="s">
        <v>135</v>
      </c>
      <c r="P410" s="73"/>
      <c r="Q410" s="13"/>
    </row>
    <row r="411" spans="1:17" ht="25.5" hidden="1">
      <c r="A411" s="70">
        <f t="shared" si="7"/>
        <v>410</v>
      </c>
      <c r="B411" s="70"/>
      <c r="C411" s="70"/>
      <c r="D411" s="70">
        <v>1</v>
      </c>
      <c r="E411" s="70"/>
      <c r="F411" s="70" t="s">
        <v>2388</v>
      </c>
      <c r="G411" s="70" t="s">
        <v>485</v>
      </c>
      <c r="H411" s="88" t="s">
        <v>2735</v>
      </c>
      <c r="I411" s="73"/>
      <c r="J411" s="70">
        <v>176</v>
      </c>
      <c r="K411" s="70">
        <v>1</v>
      </c>
      <c r="L411" s="70" t="s">
        <v>45</v>
      </c>
      <c r="M411" s="70"/>
      <c r="N411" s="73" t="s">
        <v>2736</v>
      </c>
      <c r="O411" s="73" t="s">
        <v>2737</v>
      </c>
      <c r="P411" s="73"/>
      <c r="Q411" s="13"/>
    </row>
    <row r="412" spans="1:17" ht="38.25" hidden="1">
      <c r="A412" s="70">
        <f t="shared" si="7"/>
        <v>411</v>
      </c>
      <c r="B412" s="70"/>
      <c r="C412" s="70"/>
      <c r="D412" s="70">
        <v>1</v>
      </c>
      <c r="E412" s="70"/>
      <c r="F412" s="70" t="s">
        <v>483</v>
      </c>
      <c r="G412" s="70" t="s">
        <v>484</v>
      </c>
      <c r="H412" s="88">
        <v>7</v>
      </c>
      <c r="I412" s="88" t="s">
        <v>905</v>
      </c>
      <c r="J412" s="70">
        <v>178</v>
      </c>
      <c r="K412" s="70">
        <v>37</v>
      </c>
      <c r="L412" s="70" t="s">
        <v>45</v>
      </c>
      <c r="M412" s="70" t="s">
        <v>485</v>
      </c>
      <c r="N412" s="73" t="s">
        <v>906</v>
      </c>
      <c r="O412" s="73" t="s">
        <v>907</v>
      </c>
      <c r="P412" s="73"/>
      <c r="Q412" s="13"/>
    </row>
    <row r="413" spans="1:17" ht="38.25" hidden="1">
      <c r="A413" s="70">
        <f t="shared" si="7"/>
        <v>412</v>
      </c>
      <c r="B413" s="70"/>
      <c r="C413" s="70"/>
      <c r="D413" s="70">
        <v>1</v>
      </c>
      <c r="E413" s="70"/>
      <c r="F413" s="70" t="s">
        <v>483</v>
      </c>
      <c r="G413" s="70" t="s">
        <v>484</v>
      </c>
      <c r="H413" s="88">
        <v>7</v>
      </c>
      <c r="I413" s="88" t="s">
        <v>908</v>
      </c>
      <c r="J413" s="70">
        <v>179</v>
      </c>
      <c r="K413" s="70">
        <v>37</v>
      </c>
      <c r="L413" s="70" t="s">
        <v>45</v>
      </c>
      <c r="M413" s="70" t="s">
        <v>485</v>
      </c>
      <c r="N413" s="73" t="s">
        <v>906</v>
      </c>
      <c r="O413" s="73" t="s">
        <v>907</v>
      </c>
      <c r="P413" s="73"/>
      <c r="Q413" s="13"/>
    </row>
    <row r="414" spans="1:17" ht="38.25" hidden="1">
      <c r="A414" s="70">
        <f t="shared" si="7"/>
        <v>413</v>
      </c>
      <c r="B414" s="70"/>
      <c r="C414" s="70"/>
      <c r="D414" s="70">
        <v>1</v>
      </c>
      <c r="E414" s="70"/>
      <c r="F414" s="70" t="s">
        <v>483</v>
      </c>
      <c r="G414" s="70" t="s">
        <v>484</v>
      </c>
      <c r="H414" s="88">
        <v>7</v>
      </c>
      <c r="I414" s="88" t="s">
        <v>908</v>
      </c>
      <c r="J414" s="70">
        <v>179</v>
      </c>
      <c r="K414" s="70">
        <v>40</v>
      </c>
      <c r="L414" s="70" t="s">
        <v>45</v>
      </c>
      <c r="M414" s="70" t="s">
        <v>485</v>
      </c>
      <c r="N414" s="73" t="s">
        <v>906</v>
      </c>
      <c r="O414" s="73" t="s">
        <v>907</v>
      </c>
      <c r="P414" s="73"/>
      <c r="Q414" s="13"/>
    </row>
    <row r="415" spans="1:17" hidden="1">
      <c r="A415" s="70">
        <f t="shared" si="7"/>
        <v>414</v>
      </c>
      <c r="B415" s="70"/>
      <c r="C415" s="70"/>
      <c r="D415" s="70">
        <v>1</v>
      </c>
      <c r="E415" s="70"/>
      <c r="F415" s="70" t="s">
        <v>1021</v>
      </c>
      <c r="G415" s="70" t="s">
        <v>1022</v>
      </c>
      <c r="H415" s="74">
        <v>7</v>
      </c>
      <c r="I415" s="70">
        <v>6</v>
      </c>
      <c r="J415" s="70">
        <v>180</v>
      </c>
      <c r="K415" s="70">
        <v>39</v>
      </c>
      <c r="L415" s="70" t="s">
        <v>1026</v>
      </c>
      <c r="M415" s="70"/>
      <c r="N415" s="73" t="s">
        <v>1033</v>
      </c>
      <c r="O415" s="73" t="s">
        <v>1030</v>
      </c>
      <c r="P415" s="73"/>
      <c r="Q415" s="70" t="s">
        <v>3503</v>
      </c>
    </row>
    <row r="416" spans="1:17" hidden="1">
      <c r="A416" s="70">
        <f t="shared" si="7"/>
        <v>415</v>
      </c>
      <c r="B416" s="70"/>
      <c r="C416" s="70"/>
      <c r="D416" s="70">
        <v>1</v>
      </c>
      <c r="E416" s="70"/>
      <c r="F416" s="70" t="s">
        <v>1805</v>
      </c>
      <c r="G416" s="70"/>
      <c r="H416" s="88" t="s">
        <v>911</v>
      </c>
      <c r="I416" s="70"/>
      <c r="J416" s="70">
        <v>180</v>
      </c>
      <c r="K416" s="70"/>
      <c r="L416" s="70" t="s">
        <v>45</v>
      </c>
      <c r="M416" s="70"/>
      <c r="N416" s="73" t="s">
        <v>1884</v>
      </c>
      <c r="O416" s="73" t="s">
        <v>1885</v>
      </c>
      <c r="P416" s="73"/>
      <c r="Q416" s="70" t="s">
        <v>3503</v>
      </c>
    </row>
    <row r="417" spans="1:17" ht="25.5" hidden="1">
      <c r="A417" s="70">
        <f t="shared" si="7"/>
        <v>416</v>
      </c>
      <c r="B417" s="70"/>
      <c r="C417" s="70"/>
      <c r="D417" s="70">
        <v>1</v>
      </c>
      <c r="E417" s="70"/>
      <c r="F417" s="70" t="s">
        <v>2388</v>
      </c>
      <c r="G417" s="70" t="s">
        <v>485</v>
      </c>
      <c r="H417" s="88" t="s">
        <v>911</v>
      </c>
      <c r="I417" s="73" t="s">
        <v>2747</v>
      </c>
      <c r="J417" s="70">
        <v>180</v>
      </c>
      <c r="K417" s="70"/>
      <c r="L417" s="70" t="s">
        <v>45</v>
      </c>
      <c r="M417" s="70"/>
      <c r="N417" s="73" t="s">
        <v>2748</v>
      </c>
      <c r="O417" s="73" t="s">
        <v>2749</v>
      </c>
      <c r="P417" s="73"/>
      <c r="Q417" s="70" t="s">
        <v>3503</v>
      </c>
    </row>
    <row r="418" spans="1:17" ht="38.25" hidden="1">
      <c r="A418" s="70">
        <f t="shared" si="7"/>
        <v>417</v>
      </c>
      <c r="B418" s="70"/>
      <c r="C418" s="70"/>
      <c r="D418" s="70">
        <v>1</v>
      </c>
      <c r="E418" s="70"/>
      <c r="F418" s="70" t="s">
        <v>125</v>
      </c>
      <c r="G418" s="70"/>
      <c r="H418" s="74" t="s">
        <v>136</v>
      </c>
      <c r="I418" s="70" t="s">
        <v>137</v>
      </c>
      <c r="J418" s="70">
        <v>185</v>
      </c>
      <c r="K418" s="70" t="s">
        <v>138</v>
      </c>
      <c r="L418" s="70" t="s">
        <v>130</v>
      </c>
      <c r="M418" s="70"/>
      <c r="N418" s="73" t="s">
        <v>139</v>
      </c>
      <c r="O418" s="73" t="s">
        <v>140</v>
      </c>
      <c r="P418" s="73"/>
      <c r="Q418" s="70" t="s">
        <v>3503</v>
      </c>
    </row>
    <row r="419" spans="1:17" hidden="1">
      <c r="A419" s="70">
        <f t="shared" si="7"/>
        <v>418</v>
      </c>
      <c r="B419" s="70"/>
      <c r="C419" s="70"/>
      <c r="D419" s="70">
        <v>1</v>
      </c>
      <c r="E419" s="70"/>
      <c r="F419" s="70" t="s">
        <v>1805</v>
      </c>
      <c r="G419" s="70"/>
      <c r="H419" s="88" t="s">
        <v>923</v>
      </c>
      <c r="I419" s="70"/>
      <c r="J419" s="70">
        <v>210</v>
      </c>
      <c r="K419" s="70"/>
      <c r="L419" s="70" t="s">
        <v>45</v>
      </c>
      <c r="M419" s="70"/>
      <c r="N419" s="73" t="s">
        <v>1813</v>
      </c>
      <c r="O419" s="73" t="s">
        <v>1886</v>
      </c>
      <c r="P419" s="73"/>
      <c r="Q419" s="13"/>
    </row>
    <row r="420" spans="1:17" hidden="1">
      <c r="A420" s="70">
        <f t="shared" si="7"/>
        <v>419</v>
      </c>
      <c r="B420" s="70"/>
      <c r="C420" s="70"/>
      <c r="D420" s="70">
        <v>1</v>
      </c>
      <c r="E420" s="70"/>
      <c r="F420" s="70" t="s">
        <v>1128</v>
      </c>
      <c r="G420" s="70" t="s">
        <v>1129</v>
      </c>
      <c r="H420" s="80">
        <v>7</v>
      </c>
      <c r="I420" s="76" t="s">
        <v>926</v>
      </c>
      <c r="J420" s="75">
        <v>213</v>
      </c>
      <c r="K420" s="75">
        <v>32</v>
      </c>
      <c r="L420" s="75" t="s">
        <v>45</v>
      </c>
      <c r="M420" s="70" t="s">
        <v>63</v>
      </c>
      <c r="N420" s="73" t="s">
        <v>1396</v>
      </c>
      <c r="O420" s="73" t="s">
        <v>1397</v>
      </c>
      <c r="P420" s="73"/>
      <c r="Q420" s="13"/>
    </row>
    <row r="421" spans="1:17" hidden="1">
      <c r="A421" s="70">
        <f t="shared" si="7"/>
        <v>420</v>
      </c>
      <c r="B421" s="70"/>
      <c r="C421" s="70"/>
      <c r="D421" s="70">
        <v>1</v>
      </c>
      <c r="E421" s="70"/>
      <c r="F421" s="70" t="s">
        <v>2388</v>
      </c>
      <c r="G421" s="70" t="s">
        <v>485</v>
      </c>
      <c r="H421" s="88" t="s">
        <v>926</v>
      </c>
      <c r="I421" s="73"/>
      <c r="J421" s="70">
        <v>213</v>
      </c>
      <c r="K421" s="70">
        <v>32</v>
      </c>
      <c r="L421" s="70" t="s">
        <v>45</v>
      </c>
      <c r="M421" s="70"/>
      <c r="N421" s="73" t="s">
        <v>2443</v>
      </c>
      <c r="O421" s="73" t="s">
        <v>2763</v>
      </c>
      <c r="P421" s="73"/>
      <c r="Q421" s="13"/>
    </row>
    <row r="422" spans="1:17" ht="25.5" hidden="1">
      <c r="A422" s="70">
        <f t="shared" si="7"/>
        <v>421</v>
      </c>
      <c r="B422" s="70"/>
      <c r="C422" s="70"/>
      <c r="D422" s="70">
        <v>1</v>
      </c>
      <c r="E422" s="70"/>
      <c r="F422" s="70" t="s">
        <v>1128</v>
      </c>
      <c r="G422" s="70" t="s">
        <v>1129</v>
      </c>
      <c r="H422" s="80">
        <v>7</v>
      </c>
      <c r="I422" s="76" t="s">
        <v>926</v>
      </c>
      <c r="J422" s="75">
        <v>217</v>
      </c>
      <c r="K422" s="75">
        <v>22</v>
      </c>
      <c r="L422" s="75" t="s">
        <v>45</v>
      </c>
      <c r="M422" s="70" t="s">
        <v>63</v>
      </c>
      <c r="N422" s="73" t="s">
        <v>1398</v>
      </c>
      <c r="O422" s="73" t="s">
        <v>1399</v>
      </c>
      <c r="P422" s="73"/>
      <c r="Q422" s="13"/>
    </row>
    <row r="423" spans="1:17" ht="25.5" hidden="1">
      <c r="A423" s="70">
        <f t="shared" si="7"/>
        <v>422</v>
      </c>
      <c r="B423" s="70"/>
      <c r="C423" s="70"/>
      <c r="D423" s="70">
        <v>1</v>
      </c>
      <c r="E423" s="70"/>
      <c r="F423" s="70" t="s">
        <v>1128</v>
      </c>
      <c r="G423" s="70" t="s">
        <v>1129</v>
      </c>
      <c r="H423" s="80">
        <v>7</v>
      </c>
      <c r="I423" s="76" t="s">
        <v>926</v>
      </c>
      <c r="J423" s="75">
        <v>217</v>
      </c>
      <c r="K423" s="75">
        <v>50</v>
      </c>
      <c r="L423" s="75" t="s">
        <v>45</v>
      </c>
      <c r="M423" s="70" t="s">
        <v>63</v>
      </c>
      <c r="N423" s="73" t="s">
        <v>1400</v>
      </c>
      <c r="O423" s="73" t="s">
        <v>1401</v>
      </c>
      <c r="P423" s="73"/>
      <c r="Q423" s="13"/>
    </row>
    <row r="424" spans="1:17" ht="25.5" hidden="1">
      <c r="A424" s="70">
        <f t="shared" si="7"/>
        <v>423</v>
      </c>
      <c r="B424" s="70"/>
      <c r="C424" s="70"/>
      <c r="D424" s="70">
        <v>1</v>
      </c>
      <c r="E424" s="70"/>
      <c r="F424" s="70" t="s">
        <v>483</v>
      </c>
      <c r="G424" s="70" t="s">
        <v>484</v>
      </c>
      <c r="H424" s="88">
        <v>7</v>
      </c>
      <c r="I424" s="70" t="s">
        <v>926</v>
      </c>
      <c r="J424" s="70">
        <v>218</v>
      </c>
      <c r="K424" s="70">
        <v>1</v>
      </c>
      <c r="L424" s="70" t="s">
        <v>45</v>
      </c>
      <c r="M424" s="70" t="s">
        <v>485</v>
      </c>
      <c r="N424" s="73" t="s">
        <v>935</v>
      </c>
      <c r="O424" s="73" t="s">
        <v>935</v>
      </c>
      <c r="P424" s="73"/>
      <c r="Q424" s="13"/>
    </row>
    <row r="425" spans="1:17" ht="38.25" hidden="1">
      <c r="A425" s="70">
        <f t="shared" si="7"/>
        <v>424</v>
      </c>
      <c r="B425" s="70"/>
      <c r="C425" s="70"/>
      <c r="D425" s="70">
        <v>1</v>
      </c>
      <c r="E425" s="70"/>
      <c r="F425" s="70" t="s">
        <v>1474</v>
      </c>
      <c r="G425" s="70"/>
      <c r="H425" s="74">
        <v>7</v>
      </c>
      <c r="I425" s="70" t="s">
        <v>1522</v>
      </c>
      <c r="J425" s="70">
        <v>219</v>
      </c>
      <c r="K425" s="70"/>
      <c r="L425" s="70" t="s">
        <v>1026</v>
      </c>
      <c r="M425" s="70"/>
      <c r="N425" s="73" t="s">
        <v>1523</v>
      </c>
      <c r="O425" s="73" t="s">
        <v>1524</v>
      </c>
      <c r="P425" s="73"/>
      <c r="Q425" s="13"/>
    </row>
    <row r="426" spans="1:17" hidden="1">
      <c r="A426" s="70">
        <f t="shared" si="7"/>
        <v>425</v>
      </c>
      <c r="B426" s="70"/>
      <c r="C426" s="70"/>
      <c r="D426" s="70">
        <v>1</v>
      </c>
      <c r="E426" s="70"/>
      <c r="F426" s="70" t="s">
        <v>2388</v>
      </c>
      <c r="G426" s="70" t="s">
        <v>485</v>
      </c>
      <c r="H426" s="88" t="s">
        <v>926</v>
      </c>
      <c r="I426" s="73"/>
      <c r="J426" s="70">
        <v>219</v>
      </c>
      <c r="K426" s="70"/>
      <c r="L426" s="70" t="s">
        <v>45</v>
      </c>
      <c r="M426" s="70"/>
      <c r="N426" s="73" t="s">
        <v>2771</v>
      </c>
      <c r="O426" s="73" t="s">
        <v>2772</v>
      </c>
      <c r="P426" s="73"/>
      <c r="Q426" s="13"/>
    </row>
    <row r="427" spans="1:17" hidden="1">
      <c r="A427" s="70">
        <f t="shared" si="7"/>
        <v>426</v>
      </c>
      <c r="B427" s="70"/>
      <c r="C427" s="70"/>
      <c r="D427" s="70">
        <v>1</v>
      </c>
      <c r="E427" s="70"/>
      <c r="F427" s="70" t="s">
        <v>483</v>
      </c>
      <c r="G427" s="70" t="s">
        <v>484</v>
      </c>
      <c r="H427" s="88">
        <v>7</v>
      </c>
      <c r="I427" s="70" t="s">
        <v>825</v>
      </c>
      <c r="J427" s="70">
        <v>220</v>
      </c>
      <c r="K427" s="70">
        <v>7</v>
      </c>
      <c r="L427" s="70" t="s">
        <v>45</v>
      </c>
      <c r="M427" s="70" t="s">
        <v>485</v>
      </c>
      <c r="N427" s="73" t="s">
        <v>937</v>
      </c>
      <c r="O427" s="73" t="s">
        <v>508</v>
      </c>
      <c r="P427" s="73"/>
      <c r="Q427" s="13"/>
    </row>
    <row r="428" spans="1:17" hidden="1">
      <c r="A428" s="70">
        <f t="shared" si="7"/>
        <v>427</v>
      </c>
      <c r="B428" s="70"/>
      <c r="C428" s="70"/>
      <c r="D428" s="70">
        <v>1</v>
      </c>
      <c r="E428" s="70"/>
      <c r="F428" s="70" t="s">
        <v>483</v>
      </c>
      <c r="G428" s="70" t="s">
        <v>484</v>
      </c>
      <c r="H428" s="88">
        <v>7</v>
      </c>
      <c r="I428" s="88" t="s">
        <v>940</v>
      </c>
      <c r="J428" s="70">
        <v>220</v>
      </c>
      <c r="K428" s="70">
        <v>19</v>
      </c>
      <c r="L428" s="70" t="s">
        <v>45</v>
      </c>
      <c r="M428" s="70" t="s">
        <v>485</v>
      </c>
      <c r="N428" s="73" t="s">
        <v>640</v>
      </c>
      <c r="O428" s="73" t="s">
        <v>868</v>
      </c>
      <c r="P428" s="73"/>
      <c r="Q428" s="13"/>
    </row>
    <row r="429" spans="1:17" ht="25.5" hidden="1">
      <c r="A429" s="70">
        <f t="shared" si="7"/>
        <v>428</v>
      </c>
      <c r="B429" s="70"/>
      <c r="C429" s="70"/>
      <c r="D429" s="70">
        <v>1</v>
      </c>
      <c r="E429" s="70"/>
      <c r="F429" s="70" t="s">
        <v>483</v>
      </c>
      <c r="G429" s="70" t="s">
        <v>484</v>
      </c>
      <c r="H429" s="88">
        <v>7</v>
      </c>
      <c r="I429" s="70" t="s">
        <v>940</v>
      </c>
      <c r="J429" s="70">
        <v>220</v>
      </c>
      <c r="K429" s="70">
        <v>27</v>
      </c>
      <c r="L429" s="70" t="s">
        <v>45</v>
      </c>
      <c r="M429" s="70" t="s">
        <v>485</v>
      </c>
      <c r="N429" s="73" t="s">
        <v>941</v>
      </c>
      <c r="O429" s="73" t="s">
        <v>942</v>
      </c>
      <c r="P429" s="73"/>
      <c r="Q429" s="13"/>
    </row>
    <row r="430" spans="1:17" ht="25.5" hidden="1">
      <c r="A430" s="70">
        <f t="shared" si="7"/>
        <v>429</v>
      </c>
      <c r="B430" s="70"/>
      <c r="C430" s="70"/>
      <c r="D430" s="70">
        <v>1</v>
      </c>
      <c r="E430" s="70"/>
      <c r="F430" s="70" t="s">
        <v>1128</v>
      </c>
      <c r="G430" s="70" t="s">
        <v>1129</v>
      </c>
      <c r="H430" s="80">
        <v>7</v>
      </c>
      <c r="I430" s="76" t="s">
        <v>940</v>
      </c>
      <c r="J430" s="75">
        <v>221</v>
      </c>
      <c r="K430" s="75"/>
      <c r="L430" s="75" t="s">
        <v>45</v>
      </c>
      <c r="M430" s="70" t="s">
        <v>63</v>
      </c>
      <c r="N430" s="73" t="s">
        <v>1412</v>
      </c>
      <c r="O430" s="73" t="s">
        <v>1413</v>
      </c>
      <c r="P430" s="73"/>
      <c r="Q430" s="73" t="s">
        <v>3517</v>
      </c>
    </row>
    <row r="431" spans="1:17" hidden="1">
      <c r="A431" s="70">
        <f t="shared" si="7"/>
        <v>430</v>
      </c>
      <c r="B431" s="70"/>
      <c r="C431" s="70"/>
      <c r="D431" s="70">
        <v>1</v>
      </c>
      <c r="E431" s="70"/>
      <c r="F431" s="70" t="s">
        <v>483</v>
      </c>
      <c r="G431" s="70" t="s">
        <v>484</v>
      </c>
      <c r="H431" s="88">
        <v>7</v>
      </c>
      <c r="I431" s="70" t="s">
        <v>945</v>
      </c>
      <c r="J431" s="70">
        <v>224</v>
      </c>
      <c r="K431" s="70">
        <v>4</v>
      </c>
      <c r="L431" s="70" t="s">
        <v>45</v>
      </c>
      <c r="M431" s="70" t="s">
        <v>485</v>
      </c>
      <c r="N431" s="73"/>
      <c r="O431" s="73" t="s">
        <v>946</v>
      </c>
      <c r="P431" s="73"/>
      <c r="Q431" s="13"/>
    </row>
    <row r="432" spans="1:17" hidden="1">
      <c r="A432" s="70">
        <f t="shared" si="7"/>
        <v>431</v>
      </c>
      <c r="B432" s="70"/>
      <c r="C432" s="70"/>
      <c r="D432" s="70">
        <v>1</v>
      </c>
      <c r="E432" s="70"/>
      <c r="F432" s="70" t="s">
        <v>483</v>
      </c>
      <c r="G432" s="70" t="s">
        <v>484</v>
      </c>
      <c r="H432" s="88">
        <v>7</v>
      </c>
      <c r="I432" s="70" t="s">
        <v>945</v>
      </c>
      <c r="J432" s="70">
        <v>224</v>
      </c>
      <c r="K432" s="70">
        <v>45</v>
      </c>
      <c r="L432" s="70" t="s">
        <v>45</v>
      </c>
      <c r="M432" s="70" t="s">
        <v>485</v>
      </c>
      <c r="N432" s="73"/>
      <c r="O432" s="73" t="s">
        <v>947</v>
      </c>
      <c r="P432" s="73"/>
      <c r="Q432" s="13"/>
    </row>
    <row r="433" spans="1:17" hidden="1">
      <c r="A433" s="70">
        <f t="shared" si="7"/>
        <v>432</v>
      </c>
      <c r="B433" s="70"/>
      <c r="C433" s="70"/>
      <c r="D433" s="70">
        <v>1</v>
      </c>
      <c r="E433" s="70"/>
      <c r="F433" s="70" t="s">
        <v>1128</v>
      </c>
      <c r="G433" s="70" t="s">
        <v>1129</v>
      </c>
      <c r="H433" s="80">
        <v>7</v>
      </c>
      <c r="I433" s="76" t="s">
        <v>945</v>
      </c>
      <c r="J433" s="75">
        <v>224</v>
      </c>
      <c r="K433" s="75">
        <v>17</v>
      </c>
      <c r="L433" s="75" t="s">
        <v>45</v>
      </c>
      <c r="M433" s="70" t="s">
        <v>63</v>
      </c>
      <c r="N433" s="73" t="s">
        <v>1414</v>
      </c>
      <c r="O433" s="73" t="s">
        <v>1415</v>
      </c>
      <c r="P433" s="73"/>
      <c r="Q433" s="13"/>
    </row>
    <row r="434" spans="1:17" hidden="1">
      <c r="A434" s="70">
        <f t="shared" si="7"/>
        <v>433</v>
      </c>
      <c r="B434" s="70"/>
      <c r="C434" s="70"/>
      <c r="D434" s="70">
        <v>1</v>
      </c>
      <c r="E434" s="70"/>
      <c r="F434" s="70" t="s">
        <v>483</v>
      </c>
      <c r="G434" s="70" t="s">
        <v>484</v>
      </c>
      <c r="H434" s="88">
        <v>7</v>
      </c>
      <c r="I434" s="88" t="s">
        <v>945</v>
      </c>
      <c r="J434" s="70">
        <v>226</v>
      </c>
      <c r="K434" s="70">
        <v>45</v>
      </c>
      <c r="L434" s="70" t="s">
        <v>45</v>
      </c>
      <c r="M434" s="70" t="s">
        <v>609</v>
      </c>
      <c r="N434" s="73" t="s">
        <v>950</v>
      </c>
      <c r="O434" s="73" t="s">
        <v>950</v>
      </c>
      <c r="P434" s="73"/>
      <c r="Q434" s="13"/>
    </row>
    <row r="435" spans="1:17" ht="25.5" hidden="1">
      <c r="A435" s="70">
        <f t="shared" si="7"/>
        <v>434</v>
      </c>
      <c r="B435" s="70"/>
      <c r="C435" s="70"/>
      <c r="D435" s="70">
        <v>1</v>
      </c>
      <c r="E435" s="70"/>
      <c r="F435" s="70" t="s">
        <v>1128</v>
      </c>
      <c r="G435" s="70" t="s">
        <v>1129</v>
      </c>
      <c r="H435" s="78">
        <v>7</v>
      </c>
      <c r="I435" s="185" t="s">
        <v>945</v>
      </c>
      <c r="J435" s="78">
        <v>226</v>
      </c>
      <c r="K435" s="186"/>
      <c r="L435" s="73" t="s">
        <v>45</v>
      </c>
      <c r="M435" s="70" t="s">
        <v>63</v>
      </c>
      <c r="N435" s="73" t="s">
        <v>1416</v>
      </c>
      <c r="O435" s="73" t="s">
        <v>1413</v>
      </c>
      <c r="P435" s="73"/>
      <c r="Q435" s="73" t="s">
        <v>3517</v>
      </c>
    </row>
    <row r="436" spans="1:17" ht="25.5" hidden="1">
      <c r="A436" s="70">
        <f t="shared" si="7"/>
        <v>435</v>
      </c>
      <c r="B436" s="70"/>
      <c r="C436" s="70"/>
      <c r="D436" s="70">
        <v>1</v>
      </c>
      <c r="E436" s="70"/>
      <c r="F436" s="70" t="s">
        <v>1128</v>
      </c>
      <c r="G436" s="70" t="s">
        <v>1129</v>
      </c>
      <c r="H436" s="78">
        <v>7</v>
      </c>
      <c r="I436" s="185" t="s">
        <v>945</v>
      </c>
      <c r="J436" s="75">
        <v>227</v>
      </c>
      <c r="K436" s="75"/>
      <c r="L436" s="75" t="s">
        <v>45</v>
      </c>
      <c r="M436" s="70" t="s">
        <v>63</v>
      </c>
      <c r="N436" s="73" t="s">
        <v>1417</v>
      </c>
      <c r="O436" s="73" t="s">
        <v>1413</v>
      </c>
      <c r="P436" s="73"/>
      <c r="Q436" s="73" t="s">
        <v>3517</v>
      </c>
    </row>
    <row r="437" spans="1:17" hidden="1">
      <c r="A437" s="70">
        <f t="shared" si="7"/>
        <v>436</v>
      </c>
      <c r="B437" s="70"/>
      <c r="C437" s="70"/>
      <c r="D437" s="70">
        <v>1</v>
      </c>
      <c r="E437" s="70"/>
      <c r="F437" s="70" t="s">
        <v>483</v>
      </c>
      <c r="G437" s="70" t="s">
        <v>484</v>
      </c>
      <c r="H437" s="88">
        <v>7</v>
      </c>
      <c r="I437" s="88" t="s">
        <v>953</v>
      </c>
      <c r="J437" s="70">
        <v>228</v>
      </c>
      <c r="K437" s="70">
        <v>40</v>
      </c>
      <c r="L437" s="70" t="s">
        <v>45</v>
      </c>
      <c r="M437" s="70" t="s">
        <v>609</v>
      </c>
      <c r="N437" s="73" t="s">
        <v>954</v>
      </c>
      <c r="O437" s="73" t="s">
        <v>954</v>
      </c>
      <c r="P437" s="73"/>
      <c r="Q437" s="13"/>
    </row>
    <row r="438" spans="1:17" hidden="1">
      <c r="A438" s="70">
        <f t="shared" si="7"/>
        <v>437</v>
      </c>
      <c r="B438" s="70"/>
      <c r="C438" s="70"/>
      <c r="D438" s="70">
        <v>1</v>
      </c>
      <c r="E438" s="70"/>
      <c r="F438" s="70" t="s">
        <v>483</v>
      </c>
      <c r="G438" s="70" t="s">
        <v>484</v>
      </c>
      <c r="H438" s="88">
        <v>7</v>
      </c>
      <c r="I438" s="70" t="s">
        <v>888</v>
      </c>
      <c r="J438" s="70">
        <v>229</v>
      </c>
      <c r="K438" s="70">
        <v>31</v>
      </c>
      <c r="L438" s="70" t="s">
        <v>45</v>
      </c>
      <c r="M438" s="70" t="s">
        <v>485</v>
      </c>
      <c r="N438" s="73" t="s">
        <v>955</v>
      </c>
      <c r="O438" s="73" t="s">
        <v>955</v>
      </c>
      <c r="P438" s="73"/>
      <c r="Q438" s="13"/>
    </row>
    <row r="439" spans="1:17" ht="25.5" hidden="1">
      <c r="A439" s="70">
        <f t="shared" si="7"/>
        <v>438</v>
      </c>
      <c r="B439" s="70"/>
      <c r="C439" s="70"/>
      <c r="D439" s="70">
        <v>1</v>
      </c>
      <c r="E439" s="70"/>
      <c r="F439" s="70" t="s">
        <v>2388</v>
      </c>
      <c r="G439" s="70" t="s">
        <v>485</v>
      </c>
      <c r="H439" s="88" t="s">
        <v>890</v>
      </c>
      <c r="I439" s="73"/>
      <c r="J439" s="70">
        <v>230</v>
      </c>
      <c r="K439" s="70">
        <v>9</v>
      </c>
      <c r="L439" s="70" t="s">
        <v>45</v>
      </c>
      <c r="M439" s="70"/>
      <c r="N439" s="73" t="s">
        <v>2436</v>
      </c>
      <c r="O439" s="73" t="s">
        <v>2777</v>
      </c>
      <c r="P439" s="73"/>
      <c r="Q439" s="13"/>
    </row>
    <row r="440" spans="1:17" ht="25.5" hidden="1">
      <c r="A440" s="70">
        <f t="shared" si="7"/>
        <v>439</v>
      </c>
      <c r="B440" s="70"/>
      <c r="C440" s="70"/>
      <c r="D440" s="70">
        <v>1</v>
      </c>
      <c r="E440" s="70"/>
      <c r="F440" s="70" t="s">
        <v>2388</v>
      </c>
      <c r="G440" s="70" t="s">
        <v>485</v>
      </c>
      <c r="H440" s="88" t="s">
        <v>890</v>
      </c>
      <c r="I440" s="73"/>
      <c r="J440" s="70">
        <v>232</v>
      </c>
      <c r="K440" s="70">
        <v>10</v>
      </c>
      <c r="L440" s="70" t="s">
        <v>45</v>
      </c>
      <c r="M440" s="70"/>
      <c r="N440" s="73" t="s">
        <v>2436</v>
      </c>
      <c r="O440" s="73" t="s">
        <v>2777</v>
      </c>
      <c r="P440" s="73"/>
      <c r="Q440" s="13"/>
    </row>
    <row r="441" spans="1:17" ht="63.75" hidden="1">
      <c r="A441" s="70">
        <f t="shared" si="7"/>
        <v>440</v>
      </c>
      <c r="B441" s="70"/>
      <c r="C441" s="70"/>
      <c r="D441" s="70">
        <v>1</v>
      </c>
      <c r="E441" s="70"/>
      <c r="F441" s="70" t="s">
        <v>1128</v>
      </c>
      <c r="G441" s="70" t="s">
        <v>1129</v>
      </c>
      <c r="H441" s="188">
        <v>7</v>
      </c>
      <c r="I441" s="189" t="s">
        <v>892</v>
      </c>
      <c r="J441" s="188">
        <v>234</v>
      </c>
      <c r="K441" s="189"/>
      <c r="L441" s="188" t="s">
        <v>45</v>
      </c>
      <c r="M441" s="70" t="s">
        <v>63</v>
      </c>
      <c r="N441" s="190" t="s">
        <v>1182</v>
      </c>
      <c r="O441" s="190" t="s">
        <v>1183</v>
      </c>
      <c r="P441" s="190"/>
      <c r="Q441" s="73" t="s">
        <v>3504</v>
      </c>
    </row>
    <row r="442" spans="1:17" ht="38.25" hidden="1">
      <c r="A442" s="70">
        <f t="shared" si="7"/>
        <v>441</v>
      </c>
      <c r="B442" s="70"/>
      <c r="C442" s="70"/>
      <c r="D442" s="70">
        <v>1</v>
      </c>
      <c r="E442" s="70"/>
      <c r="F442" s="70" t="s">
        <v>2388</v>
      </c>
      <c r="G442" s="70" t="s">
        <v>485</v>
      </c>
      <c r="H442" s="88" t="s">
        <v>956</v>
      </c>
      <c r="I442" s="73"/>
      <c r="J442" s="70">
        <v>237</v>
      </c>
      <c r="K442" s="70"/>
      <c r="L442" s="70" t="s">
        <v>45</v>
      </c>
      <c r="M442" s="70"/>
      <c r="N442" s="73" t="s">
        <v>2783</v>
      </c>
      <c r="O442" s="73" t="s">
        <v>2784</v>
      </c>
      <c r="P442" s="73"/>
      <c r="Q442" s="13"/>
    </row>
    <row r="443" spans="1:17" ht="57" hidden="1" customHeight="1">
      <c r="A443" s="70">
        <f t="shared" ref="A443:A488" si="8">A442+1</f>
        <v>442</v>
      </c>
      <c r="B443" s="70"/>
      <c r="C443" s="70"/>
      <c r="D443" s="70">
        <v>1</v>
      </c>
      <c r="E443" s="70"/>
      <c r="F443" s="70" t="s">
        <v>59</v>
      </c>
      <c r="G443" s="70" t="s">
        <v>60</v>
      </c>
      <c r="H443" s="88" t="s">
        <v>61</v>
      </c>
      <c r="I443" s="70" t="s">
        <v>62</v>
      </c>
      <c r="J443" s="70">
        <v>239</v>
      </c>
      <c r="K443" s="70">
        <v>18</v>
      </c>
      <c r="L443" s="70" t="s">
        <v>45</v>
      </c>
      <c r="M443" s="70" t="s">
        <v>66</v>
      </c>
      <c r="N443" s="73" t="s">
        <v>67</v>
      </c>
      <c r="O443" s="73" t="s">
        <v>68</v>
      </c>
      <c r="P443" s="73"/>
      <c r="Q443" s="73" t="s">
        <v>3288</v>
      </c>
    </row>
    <row r="444" spans="1:17" ht="38.25" hidden="1">
      <c r="A444" s="70">
        <f t="shared" si="8"/>
        <v>443</v>
      </c>
      <c r="B444" s="70"/>
      <c r="C444" s="70"/>
      <c r="D444" s="70">
        <v>1</v>
      </c>
      <c r="E444" s="70"/>
      <c r="F444" s="70" t="s">
        <v>59</v>
      </c>
      <c r="G444" s="70" t="s">
        <v>60</v>
      </c>
      <c r="H444" s="88" t="s">
        <v>61</v>
      </c>
      <c r="I444" s="70" t="s">
        <v>62</v>
      </c>
      <c r="J444" s="70">
        <v>239</v>
      </c>
      <c r="K444" s="70">
        <v>18</v>
      </c>
      <c r="L444" s="70" t="s">
        <v>45</v>
      </c>
      <c r="M444" s="70" t="s">
        <v>66</v>
      </c>
      <c r="N444" s="73" t="s">
        <v>67</v>
      </c>
      <c r="O444" s="73" t="s">
        <v>68</v>
      </c>
      <c r="P444" s="73"/>
      <c r="Q444" s="73" t="s">
        <v>3288</v>
      </c>
    </row>
    <row r="445" spans="1:17" ht="38.25" hidden="1">
      <c r="A445" s="70">
        <f t="shared" si="8"/>
        <v>444</v>
      </c>
      <c r="B445" s="70"/>
      <c r="C445" s="70"/>
      <c r="D445" s="70">
        <v>1</v>
      </c>
      <c r="E445" s="70"/>
      <c r="F445" s="70" t="s">
        <v>2388</v>
      </c>
      <c r="G445" s="70" t="s">
        <v>485</v>
      </c>
      <c r="H445" s="88" t="s">
        <v>62</v>
      </c>
      <c r="I445" s="73"/>
      <c r="J445" s="70">
        <v>239</v>
      </c>
      <c r="K445" s="70"/>
      <c r="L445" s="70" t="s">
        <v>45</v>
      </c>
      <c r="M445" s="70"/>
      <c r="N445" s="73" t="s">
        <v>2783</v>
      </c>
      <c r="O445" s="73" t="s">
        <v>2784</v>
      </c>
      <c r="P445" s="73"/>
      <c r="Q445" s="13"/>
    </row>
    <row r="446" spans="1:17" ht="25.5" hidden="1">
      <c r="A446" s="70">
        <f t="shared" si="8"/>
        <v>445</v>
      </c>
      <c r="B446" s="70"/>
      <c r="C446" s="70"/>
      <c r="D446" s="70">
        <v>1</v>
      </c>
      <c r="E446" s="70"/>
      <c r="F446" s="70" t="s">
        <v>59</v>
      </c>
      <c r="G446" s="70" t="s">
        <v>60</v>
      </c>
      <c r="H446" s="88" t="s">
        <v>61</v>
      </c>
      <c r="I446" s="70" t="s">
        <v>62</v>
      </c>
      <c r="J446" s="70">
        <v>240</v>
      </c>
      <c r="K446" s="70">
        <v>25</v>
      </c>
      <c r="L446" s="70" t="s">
        <v>45</v>
      </c>
      <c r="M446" s="70" t="s">
        <v>66</v>
      </c>
      <c r="N446" s="73" t="s">
        <v>69</v>
      </c>
      <c r="O446" s="73" t="s">
        <v>70</v>
      </c>
      <c r="P446" s="73"/>
      <c r="Q446" s="13"/>
    </row>
    <row r="447" spans="1:17" ht="25.5" hidden="1">
      <c r="A447" s="70">
        <f t="shared" si="8"/>
        <v>446</v>
      </c>
      <c r="B447" s="70"/>
      <c r="C447" s="70"/>
      <c r="D447" s="70">
        <v>1</v>
      </c>
      <c r="E447" s="70"/>
      <c r="F447" s="70" t="s">
        <v>59</v>
      </c>
      <c r="G447" s="70" t="s">
        <v>60</v>
      </c>
      <c r="H447" s="88" t="s">
        <v>61</v>
      </c>
      <c r="I447" s="70" t="s">
        <v>62</v>
      </c>
      <c r="J447" s="70">
        <v>240</v>
      </c>
      <c r="K447" s="70">
        <v>25</v>
      </c>
      <c r="L447" s="70" t="s">
        <v>45</v>
      </c>
      <c r="M447" s="70" t="s">
        <v>66</v>
      </c>
      <c r="N447" s="73" t="s">
        <v>69</v>
      </c>
      <c r="O447" s="73" t="s">
        <v>70</v>
      </c>
      <c r="P447" s="73"/>
      <c r="Q447" s="13"/>
    </row>
    <row r="448" spans="1:17" hidden="1">
      <c r="A448" s="70">
        <f t="shared" si="8"/>
        <v>447</v>
      </c>
      <c r="B448" s="70"/>
      <c r="C448" s="70"/>
      <c r="D448" s="70">
        <v>1</v>
      </c>
      <c r="E448" s="70"/>
      <c r="F448" s="70" t="s">
        <v>2388</v>
      </c>
      <c r="G448" s="70" t="s">
        <v>485</v>
      </c>
      <c r="H448" s="88" t="s">
        <v>62</v>
      </c>
      <c r="I448" s="73"/>
      <c r="J448" s="70">
        <v>240</v>
      </c>
      <c r="K448" s="70">
        <v>25</v>
      </c>
      <c r="L448" s="70" t="s">
        <v>45</v>
      </c>
      <c r="M448" s="70"/>
      <c r="N448" s="73" t="s">
        <v>2785</v>
      </c>
      <c r="O448" s="73" t="s">
        <v>2786</v>
      </c>
      <c r="P448" s="73"/>
      <c r="Q448" s="13"/>
    </row>
    <row r="449" spans="1:17" ht="63.75" hidden="1">
      <c r="A449" s="70">
        <f t="shared" si="8"/>
        <v>448</v>
      </c>
      <c r="B449" s="70"/>
      <c r="C449" s="70"/>
      <c r="D449" s="70">
        <v>1</v>
      </c>
      <c r="E449" s="70"/>
      <c r="F449" s="70" t="s">
        <v>1474</v>
      </c>
      <c r="G449" s="70"/>
      <c r="H449" s="74">
        <v>7</v>
      </c>
      <c r="I449" s="142" t="s">
        <v>1525</v>
      </c>
      <c r="J449" s="143">
        <v>250</v>
      </c>
      <c r="K449" s="70"/>
      <c r="L449" s="70" t="s">
        <v>1026</v>
      </c>
      <c r="M449" s="70"/>
      <c r="N449" s="73" t="s">
        <v>1526</v>
      </c>
      <c r="O449" s="73" t="s">
        <v>1527</v>
      </c>
      <c r="P449" s="73"/>
      <c r="Q449" s="73" t="s">
        <v>2998</v>
      </c>
    </row>
    <row r="450" spans="1:17" ht="38.25" hidden="1">
      <c r="A450" s="70">
        <f t="shared" si="8"/>
        <v>449</v>
      </c>
      <c r="B450" s="70"/>
      <c r="C450" s="70"/>
      <c r="D450" s="70">
        <v>1</v>
      </c>
      <c r="E450" s="70"/>
      <c r="F450" s="70" t="s">
        <v>1805</v>
      </c>
      <c r="G450" s="70"/>
      <c r="H450" s="88" t="s">
        <v>961</v>
      </c>
      <c r="I450" s="70"/>
      <c r="J450" s="70">
        <v>250</v>
      </c>
      <c r="K450" s="70"/>
      <c r="L450" s="70" t="s">
        <v>45</v>
      </c>
      <c r="M450" s="70"/>
      <c r="N450" s="73" t="s">
        <v>1889</v>
      </c>
      <c r="O450" s="73" t="s">
        <v>1885</v>
      </c>
      <c r="P450" s="73"/>
      <c r="Q450" s="73" t="s">
        <v>3505</v>
      </c>
    </row>
    <row r="451" spans="1:17" hidden="1">
      <c r="A451" s="70">
        <f t="shared" si="8"/>
        <v>450</v>
      </c>
      <c r="B451" s="70"/>
      <c r="C451" s="70"/>
      <c r="D451" s="70">
        <v>1</v>
      </c>
      <c r="E451" s="70"/>
      <c r="F451" s="70" t="s">
        <v>2388</v>
      </c>
      <c r="G451" s="70" t="s">
        <v>485</v>
      </c>
      <c r="H451" s="88" t="s">
        <v>893</v>
      </c>
      <c r="I451" s="73"/>
      <c r="J451" s="70">
        <v>252</v>
      </c>
      <c r="K451" s="70"/>
      <c r="L451" s="70" t="s">
        <v>45</v>
      </c>
      <c r="M451" s="70"/>
      <c r="N451" s="73" t="s">
        <v>2676</v>
      </c>
      <c r="O451" s="73" t="s">
        <v>2790</v>
      </c>
      <c r="P451" s="73"/>
      <c r="Q451" s="13"/>
    </row>
    <row r="452" spans="1:17" ht="51" hidden="1">
      <c r="A452" s="70">
        <f t="shared" si="8"/>
        <v>451</v>
      </c>
      <c r="B452" s="70"/>
      <c r="C452" s="70"/>
      <c r="D452" s="70">
        <v>1</v>
      </c>
      <c r="E452" s="70"/>
      <c r="F452" s="70" t="s">
        <v>1805</v>
      </c>
      <c r="G452" s="70"/>
      <c r="H452" s="88" t="s">
        <v>971</v>
      </c>
      <c r="I452" s="70"/>
      <c r="J452" s="70">
        <v>254</v>
      </c>
      <c r="K452" s="70"/>
      <c r="L452" s="70" t="s">
        <v>45</v>
      </c>
      <c r="M452" s="70"/>
      <c r="N452" s="73" t="s">
        <v>1892</v>
      </c>
      <c r="O452" s="73" t="s">
        <v>1885</v>
      </c>
      <c r="P452" s="73"/>
      <c r="Q452" s="73" t="s">
        <v>3506</v>
      </c>
    </row>
    <row r="453" spans="1:17" ht="51" hidden="1">
      <c r="A453" s="70">
        <f t="shared" si="8"/>
        <v>452</v>
      </c>
      <c r="B453" s="70"/>
      <c r="C453" s="70"/>
      <c r="D453" s="70">
        <v>1</v>
      </c>
      <c r="E453" s="70"/>
      <c r="F453" s="70" t="s">
        <v>2388</v>
      </c>
      <c r="G453" s="70" t="s">
        <v>485</v>
      </c>
      <c r="H453" s="88" t="s">
        <v>971</v>
      </c>
      <c r="I453" s="73" t="s">
        <v>2793</v>
      </c>
      <c r="J453" s="70">
        <v>255</v>
      </c>
      <c r="K453" s="70"/>
      <c r="L453" s="70" t="s">
        <v>45</v>
      </c>
      <c r="M453" s="70"/>
      <c r="N453" s="73" t="s">
        <v>2794</v>
      </c>
      <c r="O453" s="73" t="s">
        <v>2795</v>
      </c>
      <c r="P453" s="73"/>
      <c r="Q453" s="73" t="s">
        <v>3506</v>
      </c>
    </row>
    <row r="454" spans="1:17" ht="25.5" hidden="1">
      <c r="A454" s="70">
        <f t="shared" si="8"/>
        <v>453</v>
      </c>
      <c r="B454" s="70"/>
      <c r="C454" s="70"/>
      <c r="D454" s="70">
        <v>1</v>
      </c>
      <c r="E454" s="70"/>
      <c r="F454" s="70" t="s">
        <v>483</v>
      </c>
      <c r="G454" s="70" t="s">
        <v>484</v>
      </c>
      <c r="H454" s="88">
        <v>7</v>
      </c>
      <c r="I454" s="70" t="s">
        <v>878</v>
      </c>
      <c r="J454" s="70">
        <v>266</v>
      </c>
      <c r="K454" s="70">
        <v>30</v>
      </c>
      <c r="L454" s="70" t="s">
        <v>45</v>
      </c>
      <c r="M454" s="70" t="s">
        <v>485</v>
      </c>
      <c r="N454" s="73" t="s">
        <v>879</v>
      </c>
      <c r="O454" s="73" t="s">
        <v>880</v>
      </c>
      <c r="P454" s="73"/>
      <c r="Q454" s="13"/>
    </row>
    <row r="455" spans="1:17" ht="51" hidden="1">
      <c r="A455" s="70">
        <f t="shared" si="8"/>
        <v>454</v>
      </c>
      <c r="B455" s="70"/>
      <c r="C455" s="70"/>
      <c r="D455" s="70">
        <v>1</v>
      </c>
      <c r="E455" s="70"/>
      <c r="F455" s="70" t="s">
        <v>185</v>
      </c>
      <c r="G455" s="70"/>
      <c r="H455" s="88" t="s">
        <v>189</v>
      </c>
      <c r="I455" s="70"/>
      <c r="J455" s="70">
        <v>271</v>
      </c>
      <c r="K455" s="70"/>
      <c r="L455" s="70" t="s">
        <v>45</v>
      </c>
      <c r="M455" s="70"/>
      <c r="N455" s="73" t="s">
        <v>190</v>
      </c>
      <c r="O455" s="73" t="s">
        <v>191</v>
      </c>
      <c r="P455" s="73"/>
      <c r="Q455" s="73" t="s">
        <v>2999</v>
      </c>
    </row>
    <row r="456" spans="1:17" ht="25.5" hidden="1">
      <c r="A456" s="70">
        <f t="shared" si="8"/>
        <v>455</v>
      </c>
      <c r="B456" s="70"/>
      <c r="C456" s="70"/>
      <c r="D456" s="70">
        <v>1</v>
      </c>
      <c r="E456" s="70"/>
      <c r="F456" s="70" t="s">
        <v>1128</v>
      </c>
      <c r="G456" s="70" t="s">
        <v>1129</v>
      </c>
      <c r="H456" s="75" t="s">
        <v>1422</v>
      </c>
      <c r="I456" s="76" t="s">
        <v>1422</v>
      </c>
      <c r="J456" s="75">
        <v>271</v>
      </c>
      <c r="K456" s="75">
        <v>1</v>
      </c>
      <c r="L456" s="75" t="s">
        <v>45</v>
      </c>
      <c r="M456" s="70" t="s">
        <v>63</v>
      </c>
      <c r="N456" s="73" t="s">
        <v>1423</v>
      </c>
      <c r="O456" s="73" t="s">
        <v>1424</v>
      </c>
      <c r="P456" s="73"/>
      <c r="Q456" s="73" t="s">
        <v>2999</v>
      </c>
    </row>
    <row r="457" spans="1:17" ht="38.25" hidden="1">
      <c r="A457" s="70">
        <f t="shared" si="8"/>
        <v>456</v>
      </c>
      <c r="B457" s="70"/>
      <c r="C457" s="70"/>
      <c r="D457" s="70">
        <v>1</v>
      </c>
      <c r="E457" s="70"/>
      <c r="F457" s="70" t="s">
        <v>1474</v>
      </c>
      <c r="G457" s="70"/>
      <c r="H457" s="88" t="s">
        <v>1528</v>
      </c>
      <c r="I457" s="70"/>
      <c r="J457" s="73">
        <v>271</v>
      </c>
      <c r="K457" s="70"/>
      <c r="L457" s="70" t="s">
        <v>1026</v>
      </c>
      <c r="M457" s="70"/>
      <c r="N457" s="73" t="s">
        <v>1529</v>
      </c>
      <c r="O457" s="73" t="s">
        <v>1530</v>
      </c>
      <c r="P457" s="73"/>
      <c r="Q457" s="73" t="s">
        <v>2999</v>
      </c>
    </row>
    <row r="458" spans="1:17" ht="38.25" hidden="1">
      <c r="A458" s="70">
        <f t="shared" si="8"/>
        <v>457</v>
      </c>
      <c r="B458" s="70"/>
      <c r="C458" s="70"/>
      <c r="D458" s="70">
        <v>1</v>
      </c>
      <c r="E458" s="70"/>
      <c r="F458" s="70" t="s">
        <v>1805</v>
      </c>
      <c r="G458" s="70"/>
      <c r="H458" s="88" t="s">
        <v>1893</v>
      </c>
      <c r="I458" s="70"/>
      <c r="J458" s="70">
        <v>271</v>
      </c>
      <c r="K458" s="70"/>
      <c r="L458" s="70" t="s">
        <v>45</v>
      </c>
      <c r="M458" s="70"/>
      <c r="N458" s="73" t="s">
        <v>1894</v>
      </c>
      <c r="O458" s="73" t="s">
        <v>1885</v>
      </c>
      <c r="P458" s="73"/>
      <c r="Q458" s="73" t="s">
        <v>3000</v>
      </c>
    </row>
    <row r="459" spans="1:17" ht="25.5" hidden="1">
      <c r="A459" s="70">
        <f t="shared" si="8"/>
        <v>458</v>
      </c>
      <c r="B459" s="70"/>
      <c r="C459" s="70"/>
      <c r="D459" s="70">
        <v>1</v>
      </c>
      <c r="E459" s="70"/>
      <c r="F459" s="70" t="s">
        <v>1128</v>
      </c>
      <c r="G459" s="70" t="s">
        <v>1129</v>
      </c>
      <c r="H459" s="75" t="s">
        <v>835</v>
      </c>
      <c r="I459" s="76" t="s">
        <v>835</v>
      </c>
      <c r="J459" s="75">
        <v>275</v>
      </c>
      <c r="K459" s="75">
        <v>1</v>
      </c>
      <c r="L459" s="75" t="s">
        <v>45</v>
      </c>
      <c r="M459" s="70" t="s">
        <v>63</v>
      </c>
      <c r="N459" s="73" t="s">
        <v>1425</v>
      </c>
      <c r="O459" s="73" t="s">
        <v>1426</v>
      </c>
      <c r="P459" s="73"/>
      <c r="Q459" s="73" t="s">
        <v>2999</v>
      </c>
    </row>
    <row r="460" spans="1:17" ht="51">
      <c r="A460" s="70">
        <f t="shared" si="8"/>
        <v>459</v>
      </c>
      <c r="B460" s="70"/>
      <c r="C460" s="70"/>
      <c r="D460" s="70">
        <v>1</v>
      </c>
      <c r="E460" s="70"/>
      <c r="F460" s="70" t="s">
        <v>1895</v>
      </c>
      <c r="G460" s="77" t="s">
        <v>66</v>
      </c>
      <c r="H460" s="74" t="s">
        <v>835</v>
      </c>
      <c r="I460" s="373" t="s">
        <v>835</v>
      </c>
      <c r="J460" s="70">
        <v>275</v>
      </c>
      <c r="K460" s="70">
        <v>1</v>
      </c>
      <c r="L460" s="70" t="s">
        <v>45</v>
      </c>
      <c r="M460" s="77" t="s">
        <v>63</v>
      </c>
      <c r="N460" s="78" t="s">
        <v>1913</v>
      </c>
      <c r="O460" s="78" t="s">
        <v>1914</v>
      </c>
      <c r="P460" s="73" t="s">
        <v>3093</v>
      </c>
      <c r="Q460" s="73" t="s">
        <v>3983</v>
      </c>
    </row>
    <row r="461" spans="1:17" ht="38.25" hidden="1">
      <c r="A461" s="70">
        <f t="shared" si="8"/>
        <v>460</v>
      </c>
      <c r="B461" s="70"/>
      <c r="C461" s="70"/>
      <c r="D461" s="70">
        <v>1</v>
      </c>
      <c r="E461" s="70"/>
      <c r="F461" s="70" t="s">
        <v>2388</v>
      </c>
      <c r="G461" s="70" t="s">
        <v>485</v>
      </c>
      <c r="H461" s="88" t="s">
        <v>2813</v>
      </c>
      <c r="I461" s="73"/>
      <c r="J461" s="70">
        <v>276</v>
      </c>
      <c r="K461" s="70"/>
      <c r="L461" s="70" t="s">
        <v>45</v>
      </c>
      <c r="M461" s="70"/>
      <c r="N461" s="73" t="s">
        <v>2814</v>
      </c>
      <c r="O461" s="341"/>
      <c r="P461" s="341"/>
      <c r="Q461" s="73" t="s">
        <v>3507</v>
      </c>
    </row>
    <row r="462" spans="1:17" ht="25.5" hidden="1">
      <c r="A462" s="70">
        <f t="shared" si="8"/>
        <v>461</v>
      </c>
      <c r="B462" s="70"/>
      <c r="C462" s="70"/>
      <c r="D462" s="70">
        <v>1</v>
      </c>
      <c r="E462" s="70"/>
      <c r="F462" s="70" t="s">
        <v>1128</v>
      </c>
      <c r="G462" s="70" t="s">
        <v>1129</v>
      </c>
      <c r="H462" s="75" t="s">
        <v>844</v>
      </c>
      <c r="I462" s="76" t="s">
        <v>844</v>
      </c>
      <c r="J462" s="75">
        <v>279</v>
      </c>
      <c r="K462" s="75">
        <v>1</v>
      </c>
      <c r="L462" s="75" t="s">
        <v>45</v>
      </c>
      <c r="M462" s="70" t="s">
        <v>63</v>
      </c>
      <c r="N462" s="73" t="s">
        <v>1429</v>
      </c>
      <c r="O462" s="73" t="s">
        <v>1430</v>
      </c>
      <c r="P462" s="73"/>
      <c r="Q462" s="73" t="s">
        <v>2999</v>
      </c>
    </row>
    <row r="463" spans="1:17" ht="38.25" hidden="1">
      <c r="A463" s="70">
        <f t="shared" si="8"/>
        <v>462</v>
      </c>
      <c r="B463" s="70"/>
      <c r="C463" s="70"/>
      <c r="D463" s="70">
        <v>1</v>
      </c>
      <c r="E463" s="70"/>
      <c r="F463" s="70" t="s">
        <v>1128</v>
      </c>
      <c r="G463" s="70" t="s">
        <v>1129</v>
      </c>
      <c r="H463" s="75" t="s">
        <v>844</v>
      </c>
      <c r="I463" s="76" t="s">
        <v>1431</v>
      </c>
      <c r="J463" s="75">
        <v>279</v>
      </c>
      <c r="K463" s="75">
        <v>48</v>
      </c>
      <c r="L463" s="75" t="s">
        <v>45</v>
      </c>
      <c r="M463" s="70" t="s">
        <v>63</v>
      </c>
      <c r="N463" s="73" t="s">
        <v>1432</v>
      </c>
      <c r="O463" s="73" t="s">
        <v>1433</v>
      </c>
      <c r="P463" s="73"/>
      <c r="Q463" s="73" t="s">
        <v>3508</v>
      </c>
    </row>
    <row r="464" spans="1:17" ht="25.5" hidden="1">
      <c r="A464" s="70">
        <f t="shared" si="8"/>
        <v>463</v>
      </c>
      <c r="B464" s="70"/>
      <c r="C464" s="70"/>
      <c r="D464" s="70">
        <v>1</v>
      </c>
      <c r="E464" s="70"/>
      <c r="F464" s="70" t="s">
        <v>1128</v>
      </c>
      <c r="G464" s="70" t="s">
        <v>1129</v>
      </c>
      <c r="H464" s="75" t="s">
        <v>860</v>
      </c>
      <c r="I464" s="76" t="s">
        <v>860</v>
      </c>
      <c r="J464" s="75">
        <v>285</v>
      </c>
      <c r="K464" s="75">
        <v>1</v>
      </c>
      <c r="L464" s="75" t="s">
        <v>45</v>
      </c>
      <c r="M464" s="70" t="s">
        <v>63</v>
      </c>
      <c r="N464" s="73" t="s">
        <v>1439</v>
      </c>
      <c r="O464" s="73" t="s">
        <v>1440</v>
      </c>
      <c r="P464" s="73"/>
      <c r="Q464" s="73" t="s">
        <v>2999</v>
      </c>
    </row>
    <row r="465" spans="1:17" ht="38.25" hidden="1">
      <c r="A465" s="70">
        <f t="shared" si="8"/>
        <v>464</v>
      </c>
      <c r="B465" s="70"/>
      <c r="C465" s="70"/>
      <c r="D465" s="70">
        <v>1</v>
      </c>
      <c r="E465" s="70"/>
      <c r="F465" s="70" t="s">
        <v>1128</v>
      </c>
      <c r="G465" s="70" t="s">
        <v>1129</v>
      </c>
      <c r="H465" s="75" t="s">
        <v>860</v>
      </c>
      <c r="I465" s="76" t="s">
        <v>1441</v>
      </c>
      <c r="J465" s="75">
        <v>285</v>
      </c>
      <c r="K465" s="75">
        <v>28</v>
      </c>
      <c r="L465" s="75" t="s">
        <v>45</v>
      </c>
      <c r="M465" s="70" t="s">
        <v>63</v>
      </c>
      <c r="N465" s="73" t="s">
        <v>1442</v>
      </c>
      <c r="O465" s="73" t="s">
        <v>1443</v>
      </c>
      <c r="P465" s="73"/>
      <c r="Q465" s="13"/>
    </row>
    <row r="466" spans="1:17" ht="25.5" hidden="1">
      <c r="A466" s="70">
        <f t="shared" si="8"/>
        <v>465</v>
      </c>
      <c r="B466" s="70"/>
      <c r="C466" s="70"/>
      <c r="D466" s="70">
        <v>1</v>
      </c>
      <c r="E466" s="70"/>
      <c r="F466" s="70" t="s">
        <v>1128</v>
      </c>
      <c r="G466" s="70" t="s">
        <v>1129</v>
      </c>
      <c r="H466" s="75" t="s">
        <v>860</v>
      </c>
      <c r="I466" s="76" t="s">
        <v>1444</v>
      </c>
      <c r="J466" s="75">
        <v>285</v>
      </c>
      <c r="K466" s="75">
        <v>37</v>
      </c>
      <c r="L466" s="75" t="s">
        <v>45</v>
      </c>
      <c r="M466" s="70" t="s">
        <v>63</v>
      </c>
      <c r="N466" s="73" t="s">
        <v>1445</v>
      </c>
      <c r="O466" s="73" t="s">
        <v>1446</v>
      </c>
      <c r="P466" s="73"/>
      <c r="Q466" s="13"/>
    </row>
    <row r="467" spans="1:17" ht="63.75" hidden="1">
      <c r="A467" s="70">
        <f t="shared" si="8"/>
        <v>466</v>
      </c>
      <c r="B467" s="70"/>
      <c r="C467" s="70"/>
      <c r="D467" s="70">
        <v>1</v>
      </c>
      <c r="E467" s="70"/>
      <c r="F467" s="70" t="s">
        <v>2388</v>
      </c>
      <c r="G467" s="70" t="s">
        <v>485</v>
      </c>
      <c r="H467" s="88" t="s">
        <v>2815</v>
      </c>
      <c r="I467" s="73"/>
      <c r="J467" s="70">
        <v>285</v>
      </c>
      <c r="K467" s="70">
        <v>16</v>
      </c>
      <c r="L467" s="70" t="s">
        <v>45</v>
      </c>
      <c r="M467" s="70"/>
      <c r="N467" s="73" t="s">
        <v>2816</v>
      </c>
      <c r="O467" s="73" t="s">
        <v>2817</v>
      </c>
      <c r="P467" s="73"/>
      <c r="Q467" s="13"/>
    </row>
    <row r="468" spans="1:17" ht="76.5" hidden="1">
      <c r="A468" s="70">
        <f t="shared" si="8"/>
        <v>467</v>
      </c>
      <c r="B468" s="70"/>
      <c r="C468" s="70"/>
      <c r="D468" s="70">
        <v>1</v>
      </c>
      <c r="E468" s="70"/>
      <c r="F468" s="70" t="s">
        <v>2388</v>
      </c>
      <c r="G468" s="70" t="s">
        <v>485</v>
      </c>
      <c r="H468" s="88" t="s">
        <v>2818</v>
      </c>
      <c r="I468" s="73"/>
      <c r="J468" s="70">
        <v>285</v>
      </c>
      <c r="K468" s="70"/>
      <c r="L468" s="70" t="s">
        <v>45</v>
      </c>
      <c r="M468" s="70"/>
      <c r="N468" s="73" t="s">
        <v>2819</v>
      </c>
      <c r="O468" s="73" t="s">
        <v>2820</v>
      </c>
      <c r="P468" s="73"/>
      <c r="Q468" s="13"/>
    </row>
    <row r="469" spans="1:17" ht="51" hidden="1">
      <c r="A469" s="70">
        <f t="shared" si="8"/>
        <v>468</v>
      </c>
      <c r="B469" s="70"/>
      <c r="C469" s="70"/>
      <c r="D469" s="70">
        <v>1</v>
      </c>
      <c r="E469" s="70"/>
      <c r="F469" s="70" t="s">
        <v>2388</v>
      </c>
      <c r="G469" s="70" t="s">
        <v>485</v>
      </c>
      <c r="H469" s="88" t="s">
        <v>2821</v>
      </c>
      <c r="I469" s="73"/>
      <c r="J469" s="70">
        <v>285</v>
      </c>
      <c r="K469" s="70"/>
      <c r="L469" s="70" t="s">
        <v>45</v>
      </c>
      <c r="M469" s="70"/>
      <c r="N469" s="73" t="s">
        <v>2822</v>
      </c>
      <c r="O469" s="73" t="s">
        <v>2823</v>
      </c>
      <c r="P469" s="73"/>
      <c r="Q469" s="73" t="s">
        <v>3001</v>
      </c>
    </row>
    <row r="470" spans="1:17" ht="38.25" hidden="1">
      <c r="A470" s="70">
        <f t="shared" si="8"/>
        <v>469</v>
      </c>
      <c r="B470" s="70"/>
      <c r="C470" s="70"/>
      <c r="D470" s="70">
        <v>1</v>
      </c>
      <c r="E470" s="70"/>
      <c r="F470" s="70" t="s">
        <v>2388</v>
      </c>
      <c r="G470" s="70" t="s">
        <v>485</v>
      </c>
      <c r="H470" s="88" t="s">
        <v>2826</v>
      </c>
      <c r="I470" s="73"/>
      <c r="J470" s="70">
        <v>285</v>
      </c>
      <c r="K470" s="70"/>
      <c r="L470" s="70" t="s">
        <v>45</v>
      </c>
      <c r="M470" s="70"/>
      <c r="N470" s="73" t="s">
        <v>2825</v>
      </c>
      <c r="O470" s="73" t="s">
        <v>2825</v>
      </c>
      <c r="P470" s="73"/>
      <c r="Q470" s="13"/>
    </row>
    <row r="471" spans="1:17" ht="38.25" hidden="1">
      <c r="A471" s="70">
        <f t="shared" si="8"/>
        <v>470</v>
      </c>
      <c r="B471" s="70"/>
      <c r="C471" s="70"/>
      <c r="D471" s="70">
        <v>1</v>
      </c>
      <c r="E471" s="70"/>
      <c r="F471" s="70" t="s">
        <v>1128</v>
      </c>
      <c r="G471" s="70" t="s">
        <v>1129</v>
      </c>
      <c r="H471" s="75" t="s">
        <v>860</v>
      </c>
      <c r="I471" s="76" t="s">
        <v>863</v>
      </c>
      <c r="J471" s="75">
        <v>286</v>
      </c>
      <c r="K471" s="75">
        <v>1</v>
      </c>
      <c r="L471" s="75" t="s">
        <v>45</v>
      </c>
      <c r="M471" s="70" t="s">
        <v>63</v>
      </c>
      <c r="N471" s="73" t="s">
        <v>1449</v>
      </c>
      <c r="O471" s="73" t="s">
        <v>1450</v>
      </c>
      <c r="P471" s="73"/>
      <c r="Q471" s="73" t="s">
        <v>3002</v>
      </c>
    </row>
    <row r="472" spans="1:17" hidden="1">
      <c r="A472" s="70">
        <f t="shared" si="8"/>
        <v>471</v>
      </c>
      <c r="B472" s="70"/>
      <c r="C472" s="70"/>
      <c r="D472" s="70">
        <v>1</v>
      </c>
      <c r="E472" s="70"/>
      <c r="F472" s="70" t="s">
        <v>483</v>
      </c>
      <c r="G472" s="70" t="s">
        <v>484</v>
      </c>
      <c r="H472" s="88" t="s">
        <v>45</v>
      </c>
      <c r="I472" s="70" t="s">
        <v>45</v>
      </c>
      <c r="J472" s="70">
        <v>287</v>
      </c>
      <c r="K472" s="70">
        <v>16</v>
      </c>
      <c r="L472" s="70" t="s">
        <v>45</v>
      </c>
      <c r="M472" s="70" t="s">
        <v>485</v>
      </c>
      <c r="N472" s="73" t="s">
        <v>640</v>
      </c>
      <c r="O472" s="73" t="s">
        <v>868</v>
      </c>
      <c r="P472" s="73"/>
      <c r="Q472" s="13"/>
    </row>
    <row r="473" spans="1:17" ht="38.25" hidden="1">
      <c r="A473" s="70">
        <f t="shared" si="8"/>
        <v>472</v>
      </c>
      <c r="B473" s="70"/>
      <c r="C473" s="70"/>
      <c r="D473" s="70">
        <v>1</v>
      </c>
      <c r="E473" s="70"/>
      <c r="F473" s="70" t="s">
        <v>1128</v>
      </c>
      <c r="G473" s="70" t="s">
        <v>1129</v>
      </c>
      <c r="H473" s="75" t="s">
        <v>45</v>
      </c>
      <c r="I473" s="76" t="s">
        <v>45</v>
      </c>
      <c r="J473" s="75">
        <v>287</v>
      </c>
      <c r="K473" s="75">
        <v>1</v>
      </c>
      <c r="L473" s="75" t="s">
        <v>45</v>
      </c>
      <c r="M473" s="70" t="s">
        <v>63</v>
      </c>
      <c r="N473" s="73" t="s">
        <v>1451</v>
      </c>
      <c r="O473" s="73" t="s">
        <v>1452</v>
      </c>
      <c r="P473" s="73"/>
      <c r="Q473" s="73" t="s">
        <v>3002</v>
      </c>
    </row>
    <row r="474" spans="1:17" ht="38.25" hidden="1">
      <c r="A474" s="70">
        <f t="shared" si="8"/>
        <v>473</v>
      </c>
      <c r="B474" s="70"/>
      <c r="C474" s="70"/>
      <c r="D474" s="70">
        <v>1</v>
      </c>
      <c r="E474" s="70"/>
      <c r="F474" s="70" t="s">
        <v>1128</v>
      </c>
      <c r="G474" s="70" t="s">
        <v>1129</v>
      </c>
      <c r="H474" s="75" t="s">
        <v>1455</v>
      </c>
      <c r="I474" s="76" t="s">
        <v>1455</v>
      </c>
      <c r="J474" s="75">
        <v>292</v>
      </c>
      <c r="K474" s="75">
        <v>1</v>
      </c>
      <c r="L474" s="75" t="s">
        <v>45</v>
      </c>
      <c r="M474" s="70" t="s">
        <v>63</v>
      </c>
      <c r="N474" s="73" t="s">
        <v>1456</v>
      </c>
      <c r="O474" s="73" t="s">
        <v>1457</v>
      </c>
      <c r="P474" s="73"/>
      <c r="Q474" s="73" t="s">
        <v>3002</v>
      </c>
    </row>
    <row r="475" spans="1:17" hidden="1">
      <c r="A475" s="70">
        <f t="shared" si="8"/>
        <v>474</v>
      </c>
      <c r="B475" s="70"/>
      <c r="C475" s="70"/>
      <c r="D475" s="70">
        <v>1</v>
      </c>
      <c r="E475" s="70"/>
      <c r="F475" s="70" t="s">
        <v>1128</v>
      </c>
      <c r="G475" s="70" t="s">
        <v>1129</v>
      </c>
      <c r="H475" s="75" t="s">
        <v>1455</v>
      </c>
      <c r="I475" s="76" t="s">
        <v>1455</v>
      </c>
      <c r="J475" s="75">
        <v>292</v>
      </c>
      <c r="K475" s="75">
        <v>9</v>
      </c>
      <c r="L475" s="75" t="s">
        <v>45</v>
      </c>
      <c r="M475" s="70" t="s">
        <v>63</v>
      </c>
      <c r="N475" s="73" t="s">
        <v>1458</v>
      </c>
      <c r="O475" s="73" t="s">
        <v>1459</v>
      </c>
      <c r="P475" s="73"/>
      <c r="Q475" s="13"/>
    </row>
    <row r="476" spans="1:17" hidden="1">
      <c r="A476" s="70">
        <f t="shared" si="8"/>
        <v>475</v>
      </c>
      <c r="B476" s="70"/>
      <c r="C476" s="70"/>
      <c r="D476" s="70">
        <v>1</v>
      </c>
      <c r="E476" s="70"/>
      <c r="F476" s="70" t="s">
        <v>1128</v>
      </c>
      <c r="G476" s="70" t="s">
        <v>1129</v>
      </c>
      <c r="H476" s="75" t="s">
        <v>1455</v>
      </c>
      <c r="I476" s="76" t="s">
        <v>1455</v>
      </c>
      <c r="J476" s="75">
        <v>292</v>
      </c>
      <c r="K476" s="75">
        <v>12</v>
      </c>
      <c r="L476" s="75" t="s">
        <v>45</v>
      </c>
      <c r="M476" s="70" t="s">
        <v>63</v>
      </c>
      <c r="N476" s="73" t="s">
        <v>1353</v>
      </c>
      <c r="O476" s="73" t="s">
        <v>1460</v>
      </c>
      <c r="P476" s="73"/>
      <c r="Q476" s="13"/>
    </row>
    <row r="477" spans="1:17" hidden="1">
      <c r="A477" s="70">
        <f t="shared" si="8"/>
        <v>476</v>
      </c>
      <c r="B477" s="70"/>
      <c r="C477" s="70"/>
      <c r="D477" s="70">
        <v>1</v>
      </c>
      <c r="E477" s="70"/>
      <c r="F477" s="70" t="s">
        <v>1128</v>
      </c>
      <c r="G477" s="70" t="s">
        <v>1129</v>
      </c>
      <c r="H477" s="75" t="s">
        <v>1455</v>
      </c>
      <c r="I477" s="76" t="s">
        <v>1455</v>
      </c>
      <c r="J477" s="75">
        <v>292</v>
      </c>
      <c r="K477" s="75">
        <v>43</v>
      </c>
      <c r="L477" s="75" t="s">
        <v>45</v>
      </c>
      <c r="M477" s="70" t="s">
        <v>63</v>
      </c>
      <c r="N477" s="73" t="s">
        <v>1461</v>
      </c>
      <c r="O477" s="73" t="s">
        <v>1462</v>
      </c>
      <c r="P477" s="73"/>
      <c r="Q477" s="13"/>
    </row>
    <row r="478" spans="1:17" ht="38.25" hidden="1">
      <c r="A478" s="70">
        <f t="shared" si="8"/>
        <v>477</v>
      </c>
      <c r="B478" s="70"/>
      <c r="C478" s="70"/>
      <c r="D478" s="70">
        <v>1</v>
      </c>
      <c r="E478" s="70"/>
      <c r="F478" s="70" t="s">
        <v>2388</v>
      </c>
      <c r="G478" s="70" t="s">
        <v>485</v>
      </c>
      <c r="H478" s="88" t="s">
        <v>2830</v>
      </c>
      <c r="I478" s="73"/>
      <c r="J478" s="70">
        <v>292</v>
      </c>
      <c r="K478" s="70"/>
      <c r="L478" s="70" t="s">
        <v>45</v>
      </c>
      <c r="M478" s="70"/>
      <c r="N478" s="73" t="s">
        <v>2831</v>
      </c>
      <c r="O478" s="73" t="s">
        <v>2832</v>
      </c>
      <c r="P478" s="73"/>
      <c r="Q478" s="13"/>
    </row>
    <row r="479" spans="1:17" ht="38.25" hidden="1">
      <c r="A479" s="70">
        <f t="shared" si="8"/>
        <v>478</v>
      </c>
      <c r="B479" s="70"/>
      <c r="C479" s="70"/>
      <c r="D479" s="70">
        <v>1</v>
      </c>
      <c r="E479" s="70"/>
      <c r="F479" s="70" t="s">
        <v>483</v>
      </c>
      <c r="G479" s="70" t="s">
        <v>484</v>
      </c>
      <c r="H479" s="88" t="s">
        <v>869</v>
      </c>
      <c r="I479" s="70" t="s">
        <v>869</v>
      </c>
      <c r="J479" s="70">
        <v>294</v>
      </c>
      <c r="K479" s="70">
        <v>6</v>
      </c>
      <c r="L479" s="70" t="s">
        <v>45</v>
      </c>
      <c r="M479" s="70" t="s">
        <v>485</v>
      </c>
      <c r="N479" s="73" t="s">
        <v>870</v>
      </c>
      <c r="O479" s="73" t="s">
        <v>871</v>
      </c>
      <c r="P479" s="73"/>
      <c r="Q479" s="73" t="s">
        <v>3003</v>
      </c>
    </row>
    <row r="480" spans="1:17" ht="25.5" hidden="1">
      <c r="A480" s="70">
        <f t="shared" si="8"/>
        <v>479</v>
      </c>
      <c r="B480" s="70"/>
      <c r="C480" s="70"/>
      <c r="D480" s="70">
        <v>1</v>
      </c>
      <c r="E480" s="70"/>
      <c r="F480" s="70" t="s">
        <v>1128</v>
      </c>
      <c r="G480" s="70" t="s">
        <v>1129</v>
      </c>
      <c r="H480" s="75" t="s">
        <v>869</v>
      </c>
      <c r="I480" s="76" t="s">
        <v>869</v>
      </c>
      <c r="J480" s="75">
        <v>294</v>
      </c>
      <c r="K480" s="75">
        <v>1</v>
      </c>
      <c r="L480" s="75" t="s">
        <v>45</v>
      </c>
      <c r="M480" s="70" t="s">
        <v>63</v>
      </c>
      <c r="N480" s="73" t="s">
        <v>1463</v>
      </c>
      <c r="O480" s="73" t="s">
        <v>1464</v>
      </c>
      <c r="P480" s="73"/>
      <c r="Q480" s="73" t="s">
        <v>3004</v>
      </c>
    </row>
    <row r="481" spans="1:17" ht="25.5" hidden="1">
      <c r="A481" s="70">
        <f t="shared" si="8"/>
        <v>480</v>
      </c>
      <c r="B481" s="70"/>
      <c r="C481" s="70"/>
      <c r="D481" s="70">
        <v>1</v>
      </c>
      <c r="E481" s="70"/>
      <c r="F481" s="70" t="s">
        <v>2388</v>
      </c>
      <c r="G481" s="70" t="s">
        <v>485</v>
      </c>
      <c r="H481" s="88" t="s">
        <v>2833</v>
      </c>
      <c r="I481" s="73"/>
      <c r="J481" s="70">
        <v>294</v>
      </c>
      <c r="K481" s="70">
        <v>23</v>
      </c>
      <c r="L481" s="70" t="s">
        <v>45</v>
      </c>
      <c r="M481" s="70"/>
      <c r="N481" s="73" t="s">
        <v>2834</v>
      </c>
      <c r="O481" s="73" t="s">
        <v>2835</v>
      </c>
      <c r="P481" s="73"/>
      <c r="Q481" s="13"/>
    </row>
    <row r="482" spans="1:17" ht="25.5" hidden="1">
      <c r="A482" s="70">
        <f t="shared" si="8"/>
        <v>481</v>
      </c>
      <c r="B482" s="70"/>
      <c r="C482" s="70"/>
      <c r="D482" s="70">
        <v>1</v>
      </c>
      <c r="E482" s="70"/>
      <c r="F482" s="70" t="s">
        <v>1128</v>
      </c>
      <c r="G482" s="70" t="s">
        <v>1129</v>
      </c>
      <c r="H482" s="75" t="s">
        <v>832</v>
      </c>
      <c r="I482" s="76" t="s">
        <v>832</v>
      </c>
      <c r="J482" s="75">
        <v>295</v>
      </c>
      <c r="K482" s="75">
        <v>1</v>
      </c>
      <c r="L482" s="75" t="s">
        <v>45</v>
      </c>
      <c r="M482" s="70" t="s">
        <v>63</v>
      </c>
      <c r="N482" s="73" t="s">
        <v>1465</v>
      </c>
      <c r="O482" s="73" t="s">
        <v>1466</v>
      </c>
      <c r="P482" s="73"/>
      <c r="Q482" s="73" t="s">
        <v>3004</v>
      </c>
    </row>
    <row r="483" spans="1:17" hidden="1">
      <c r="A483" s="70">
        <f t="shared" si="8"/>
        <v>482</v>
      </c>
      <c r="B483" s="70"/>
      <c r="C483" s="70"/>
      <c r="D483" s="70">
        <v>1</v>
      </c>
      <c r="E483" s="70"/>
      <c r="F483" s="70" t="s">
        <v>483</v>
      </c>
      <c r="G483" s="70" t="s">
        <v>484</v>
      </c>
      <c r="H483" s="88" t="s">
        <v>832</v>
      </c>
      <c r="I483" s="70" t="s">
        <v>832</v>
      </c>
      <c r="J483" s="70">
        <v>296</v>
      </c>
      <c r="K483" s="70">
        <v>16</v>
      </c>
      <c r="L483" s="70" t="s">
        <v>45</v>
      </c>
      <c r="M483" s="70" t="s">
        <v>485</v>
      </c>
      <c r="N483" s="73" t="s">
        <v>872</v>
      </c>
      <c r="O483" s="73" t="s">
        <v>873</v>
      </c>
      <c r="P483" s="73"/>
      <c r="Q483" s="13"/>
    </row>
    <row r="484" spans="1:17" hidden="1">
      <c r="A484" s="70">
        <f t="shared" si="8"/>
        <v>483</v>
      </c>
      <c r="B484" s="70"/>
      <c r="C484" s="70"/>
      <c r="D484" s="70">
        <v>1</v>
      </c>
      <c r="E484" s="70"/>
      <c r="F484" s="70" t="s">
        <v>483</v>
      </c>
      <c r="G484" s="70" t="s">
        <v>484</v>
      </c>
      <c r="H484" s="88" t="s">
        <v>832</v>
      </c>
      <c r="I484" s="70" t="s">
        <v>832</v>
      </c>
      <c r="J484" s="70">
        <v>297</v>
      </c>
      <c r="K484" s="70">
        <v>18</v>
      </c>
      <c r="L484" s="70" t="s">
        <v>45</v>
      </c>
      <c r="M484" s="70" t="s">
        <v>485</v>
      </c>
      <c r="N484" s="73" t="s">
        <v>872</v>
      </c>
      <c r="O484" s="73" t="s">
        <v>872</v>
      </c>
      <c r="P484" s="73"/>
      <c r="Q484" s="13"/>
    </row>
    <row r="485" spans="1:17" hidden="1">
      <c r="A485" s="70">
        <f t="shared" si="8"/>
        <v>484</v>
      </c>
      <c r="B485" s="70"/>
      <c r="C485" s="70"/>
      <c r="D485" s="70">
        <v>1</v>
      </c>
      <c r="E485" s="70"/>
      <c r="F485" s="70" t="s">
        <v>483</v>
      </c>
      <c r="G485" s="70" t="s">
        <v>484</v>
      </c>
      <c r="H485" s="88" t="s">
        <v>832</v>
      </c>
      <c r="I485" s="70" t="s">
        <v>832</v>
      </c>
      <c r="J485" s="70">
        <v>297</v>
      </c>
      <c r="K485" s="70">
        <v>35</v>
      </c>
      <c r="L485" s="70" t="s">
        <v>45</v>
      </c>
      <c r="M485" s="70" t="s">
        <v>485</v>
      </c>
      <c r="N485" s="73" t="s">
        <v>872</v>
      </c>
      <c r="O485" s="73" t="s">
        <v>872</v>
      </c>
      <c r="P485" s="73"/>
      <c r="Q485" s="13"/>
    </row>
    <row r="486" spans="1:17" hidden="1">
      <c r="A486" s="70">
        <f t="shared" si="8"/>
        <v>485</v>
      </c>
      <c r="B486" s="70"/>
      <c r="C486" s="70"/>
      <c r="D486" s="70">
        <v>1</v>
      </c>
      <c r="E486" s="70"/>
      <c r="F486" s="70" t="s">
        <v>483</v>
      </c>
      <c r="G486" s="70" t="s">
        <v>484</v>
      </c>
      <c r="H486" s="88" t="s">
        <v>832</v>
      </c>
      <c r="I486" s="70" t="s">
        <v>832</v>
      </c>
      <c r="J486" s="70">
        <v>298</v>
      </c>
      <c r="K486" s="70">
        <v>48</v>
      </c>
      <c r="L486" s="70" t="s">
        <v>45</v>
      </c>
      <c r="M486" s="70" t="s">
        <v>485</v>
      </c>
      <c r="N486" s="73" t="s">
        <v>872</v>
      </c>
      <c r="O486" s="73" t="s">
        <v>873</v>
      </c>
      <c r="P486" s="73"/>
      <c r="Q486" s="13"/>
    </row>
    <row r="487" spans="1:17" hidden="1">
      <c r="A487" s="70">
        <f t="shared" si="8"/>
        <v>486</v>
      </c>
      <c r="B487" s="70"/>
      <c r="C487" s="70"/>
      <c r="D487" s="70">
        <v>1</v>
      </c>
      <c r="E487" s="70"/>
      <c r="F487" s="70" t="s">
        <v>2388</v>
      </c>
      <c r="G487" s="70" t="s">
        <v>485</v>
      </c>
      <c r="H487" s="88" t="s">
        <v>2836</v>
      </c>
      <c r="I487" s="73"/>
      <c r="J487" s="70">
        <v>299</v>
      </c>
      <c r="K487" s="70"/>
      <c r="L487" s="70" t="s">
        <v>45</v>
      </c>
      <c r="M487" s="70"/>
      <c r="N487" s="73" t="s">
        <v>2837</v>
      </c>
      <c r="O487" s="73" t="s">
        <v>2838</v>
      </c>
      <c r="P487" s="73"/>
      <c r="Q487" s="13"/>
    </row>
    <row r="488" spans="1:17" ht="25.5" hidden="1">
      <c r="A488" s="70">
        <f t="shared" si="8"/>
        <v>487</v>
      </c>
      <c r="B488" s="70"/>
      <c r="C488" s="70"/>
      <c r="D488" s="70">
        <v>1</v>
      </c>
      <c r="E488" s="70"/>
      <c r="F488" s="70" t="s">
        <v>1128</v>
      </c>
      <c r="G488" s="70" t="s">
        <v>1129</v>
      </c>
      <c r="H488" s="75" t="s">
        <v>1467</v>
      </c>
      <c r="I488" s="76" t="s">
        <v>1467</v>
      </c>
      <c r="J488" s="75">
        <v>301</v>
      </c>
      <c r="K488" s="75">
        <v>1</v>
      </c>
      <c r="L488" s="75" t="s">
        <v>45</v>
      </c>
      <c r="M488" s="70" t="s">
        <v>63</v>
      </c>
      <c r="N488" s="73" t="s">
        <v>1468</v>
      </c>
      <c r="O488" s="73" t="s">
        <v>1469</v>
      </c>
      <c r="P488" s="73"/>
      <c r="Q488" s="73" t="s">
        <v>3004</v>
      </c>
    </row>
    <row r="489" spans="1:17" hidden="1">
      <c r="A489" s="14">
        <f>SUM(B489:E489)</f>
        <v>487</v>
      </c>
      <c r="B489" s="166">
        <f>SUM(B2:B488)</f>
        <v>0</v>
      </c>
      <c r="C489" s="166">
        <f>SUM(C2:C488)</f>
        <v>0</v>
      </c>
      <c r="D489" s="166">
        <f>SUM(D2:D488)</f>
        <v>487</v>
      </c>
      <c r="E489" s="166">
        <f>SUM(E2:E488)</f>
        <v>0</v>
      </c>
    </row>
    <row r="490" spans="1:17" hidden="1">
      <c r="B490" s="168">
        <f>B489/A487</f>
        <v>0</v>
      </c>
      <c r="C490" s="168">
        <f>C489/A487</f>
        <v>0</v>
      </c>
      <c r="D490" s="168">
        <f>D489/A487</f>
        <v>1.0020576131687242</v>
      </c>
      <c r="E490" s="168">
        <f>E489/A487</f>
        <v>0</v>
      </c>
    </row>
    <row r="943" spans="2:5">
      <c r="B943" s="165"/>
      <c r="C943" s="165"/>
      <c r="D943" s="165"/>
      <c r="E943" s="165"/>
    </row>
    <row r="944" spans="2:5">
      <c r="B944" s="165"/>
      <c r="C944" s="165"/>
      <c r="D944" s="165"/>
      <c r="E944" s="165"/>
    </row>
    <row r="945" spans="2:5">
      <c r="B945" s="165"/>
      <c r="C945" s="165"/>
      <c r="D945" s="165"/>
      <c r="E945" s="165"/>
    </row>
    <row r="946" spans="2:5">
      <c r="B946" s="165"/>
      <c r="C946" s="165"/>
      <c r="D946" s="165"/>
      <c r="E946" s="165"/>
    </row>
    <row r="947" spans="2:5">
      <c r="B947" s="165"/>
      <c r="C947" s="165"/>
      <c r="D947" s="165"/>
      <c r="E947" s="165"/>
    </row>
    <row r="948" spans="2:5">
      <c r="B948" s="165"/>
      <c r="C948" s="165"/>
      <c r="D948" s="165"/>
      <c r="E948" s="165"/>
    </row>
    <row r="949" spans="2:5">
      <c r="B949" s="165"/>
      <c r="C949" s="165"/>
      <c r="D949" s="165"/>
      <c r="E949" s="165"/>
    </row>
    <row r="950" spans="2:5">
      <c r="B950" s="165"/>
      <c r="C950" s="165"/>
      <c r="D950" s="165"/>
      <c r="E950" s="165"/>
    </row>
    <row r="951" spans="2:5">
      <c r="B951" s="165"/>
      <c r="C951" s="165"/>
      <c r="D951" s="165"/>
      <c r="E951" s="165"/>
    </row>
    <row r="952" spans="2:5">
      <c r="B952" s="165"/>
      <c r="C952" s="165"/>
      <c r="D952" s="165"/>
      <c r="E952" s="165"/>
    </row>
    <row r="953" spans="2:5">
      <c r="B953" s="165"/>
      <c r="C953" s="165"/>
      <c r="D953" s="165"/>
      <c r="E953" s="165"/>
    </row>
    <row r="954" spans="2:5">
      <c r="B954" s="165"/>
      <c r="C954" s="165"/>
      <c r="D954" s="165"/>
      <c r="E954" s="165"/>
    </row>
    <row r="955" spans="2:5">
      <c r="B955" s="165"/>
      <c r="C955" s="165"/>
      <c r="D955" s="165"/>
      <c r="E955" s="165"/>
    </row>
    <row r="956" spans="2:5">
      <c r="B956" s="165"/>
      <c r="C956" s="165"/>
      <c r="D956" s="165"/>
      <c r="E956" s="165"/>
    </row>
    <row r="957" spans="2:5">
      <c r="B957" s="165"/>
      <c r="C957" s="165"/>
      <c r="D957" s="165"/>
      <c r="E957" s="165"/>
    </row>
    <row r="958" spans="2:5">
      <c r="B958" s="165"/>
      <c r="C958" s="165"/>
      <c r="D958" s="165"/>
      <c r="E958" s="165"/>
    </row>
    <row r="959" spans="2:5">
      <c r="B959" s="165"/>
      <c r="C959" s="165"/>
      <c r="D959" s="165"/>
      <c r="E959" s="165"/>
    </row>
    <row r="960" spans="2:5">
      <c r="B960" s="165"/>
      <c r="C960" s="165"/>
      <c r="D960" s="165"/>
      <c r="E960" s="165"/>
    </row>
    <row r="961" spans="2:5">
      <c r="B961" s="165"/>
      <c r="C961" s="165"/>
      <c r="D961" s="165"/>
      <c r="E961" s="165"/>
    </row>
    <row r="962" spans="2:5">
      <c r="B962" s="165"/>
      <c r="C962" s="165"/>
      <c r="D962" s="165"/>
      <c r="E962" s="165"/>
    </row>
    <row r="963" spans="2:5">
      <c r="B963" s="165"/>
      <c r="C963" s="165"/>
      <c r="D963" s="165"/>
      <c r="E963" s="165"/>
    </row>
    <row r="964" spans="2:5">
      <c r="B964" s="165"/>
      <c r="C964" s="165"/>
      <c r="D964" s="165"/>
      <c r="E964" s="165"/>
    </row>
    <row r="965" spans="2:5">
      <c r="B965" s="165"/>
      <c r="C965" s="165"/>
      <c r="D965" s="165"/>
      <c r="E965" s="165"/>
    </row>
    <row r="966" spans="2:5">
      <c r="B966" s="165"/>
      <c r="C966" s="165"/>
      <c r="D966" s="165"/>
      <c r="E966" s="165"/>
    </row>
    <row r="967" spans="2:5">
      <c r="B967" s="165"/>
      <c r="C967" s="165"/>
      <c r="D967" s="165"/>
      <c r="E967" s="165"/>
    </row>
    <row r="968" spans="2:5">
      <c r="B968" s="165"/>
      <c r="C968" s="165"/>
      <c r="D968" s="165"/>
      <c r="E968" s="165"/>
    </row>
    <row r="969" spans="2:5">
      <c r="B969" s="165"/>
      <c r="C969" s="165"/>
      <c r="D969" s="165"/>
      <c r="E969" s="165"/>
    </row>
    <row r="970" spans="2:5">
      <c r="B970" s="165"/>
      <c r="C970" s="165"/>
      <c r="D970" s="165"/>
      <c r="E970" s="165"/>
    </row>
    <row r="971" spans="2:5">
      <c r="B971" s="165"/>
      <c r="C971" s="165"/>
      <c r="D971" s="165"/>
      <c r="E971" s="165"/>
    </row>
    <row r="972" spans="2:5">
      <c r="B972" s="165"/>
      <c r="C972" s="165"/>
      <c r="D972" s="165"/>
      <c r="E972" s="165"/>
    </row>
    <row r="973" spans="2:5">
      <c r="B973" s="165"/>
      <c r="C973" s="165"/>
      <c r="D973" s="165"/>
      <c r="E973" s="165"/>
    </row>
    <row r="974" spans="2:5">
      <c r="B974" s="165"/>
      <c r="C974" s="165"/>
      <c r="D974" s="165"/>
      <c r="E974" s="165"/>
    </row>
    <row r="975" spans="2:5">
      <c r="B975" s="165"/>
      <c r="C975" s="165"/>
      <c r="D975" s="165"/>
      <c r="E975" s="165"/>
    </row>
    <row r="976" spans="2:5">
      <c r="B976" s="165"/>
      <c r="C976" s="165"/>
      <c r="D976" s="165"/>
      <c r="E976" s="165"/>
    </row>
    <row r="977" spans="2:5">
      <c r="B977" s="165"/>
      <c r="C977" s="165"/>
      <c r="D977" s="165"/>
      <c r="E977" s="165"/>
    </row>
    <row r="978" spans="2:5">
      <c r="B978" s="165"/>
      <c r="C978" s="165"/>
      <c r="D978" s="165"/>
      <c r="E978" s="165"/>
    </row>
    <row r="979" spans="2:5">
      <c r="B979" s="165"/>
      <c r="C979" s="165"/>
      <c r="D979" s="165"/>
      <c r="E979" s="165"/>
    </row>
    <row r="980" spans="2:5">
      <c r="B980" s="165"/>
      <c r="C980" s="165"/>
      <c r="D980" s="165"/>
      <c r="E980" s="165"/>
    </row>
    <row r="981" spans="2:5">
      <c r="B981" s="165"/>
      <c r="C981" s="165"/>
      <c r="D981" s="165"/>
      <c r="E981" s="165"/>
    </row>
    <row r="982" spans="2:5">
      <c r="B982" s="165"/>
      <c r="C982" s="165"/>
      <c r="D982" s="165"/>
      <c r="E982" s="165"/>
    </row>
    <row r="983" spans="2:5">
      <c r="B983" s="165"/>
      <c r="C983" s="165"/>
      <c r="D983" s="165"/>
      <c r="E983" s="165"/>
    </row>
    <row r="984" spans="2:5">
      <c r="B984" s="165"/>
      <c r="C984" s="165"/>
      <c r="D984" s="165"/>
      <c r="E984" s="165"/>
    </row>
    <row r="985" spans="2:5">
      <c r="B985" s="165"/>
      <c r="C985" s="165"/>
      <c r="D985" s="165"/>
      <c r="E985" s="165"/>
    </row>
    <row r="986" spans="2:5">
      <c r="B986" s="165"/>
      <c r="C986" s="165"/>
      <c r="D986" s="165"/>
      <c r="E986" s="165"/>
    </row>
    <row r="987" spans="2:5">
      <c r="B987" s="165"/>
      <c r="C987" s="165"/>
      <c r="D987" s="165"/>
      <c r="E987" s="165"/>
    </row>
    <row r="988" spans="2:5">
      <c r="B988" s="165"/>
      <c r="C988" s="165"/>
      <c r="D988" s="165"/>
      <c r="E988" s="165"/>
    </row>
    <row r="989" spans="2:5">
      <c r="B989" s="165"/>
      <c r="C989" s="165"/>
      <c r="D989" s="165"/>
      <c r="E989" s="165"/>
    </row>
    <row r="990" spans="2:5">
      <c r="B990" s="165"/>
      <c r="C990" s="165"/>
      <c r="D990" s="165"/>
      <c r="E990" s="165"/>
    </row>
    <row r="991" spans="2:5">
      <c r="B991" s="165"/>
      <c r="C991" s="165"/>
      <c r="D991" s="165"/>
      <c r="E991" s="165"/>
    </row>
    <row r="992" spans="2:5">
      <c r="B992" s="165"/>
      <c r="C992" s="165"/>
      <c r="D992" s="165"/>
      <c r="E992" s="165"/>
    </row>
    <row r="993" spans="2:5">
      <c r="B993" s="165"/>
      <c r="C993" s="165"/>
      <c r="D993" s="165"/>
      <c r="E993" s="165"/>
    </row>
    <row r="994" spans="2:5">
      <c r="B994" s="165"/>
      <c r="C994" s="165"/>
      <c r="D994" s="165"/>
      <c r="E994" s="165"/>
    </row>
    <row r="995" spans="2:5">
      <c r="B995" s="165"/>
      <c r="C995" s="165"/>
      <c r="D995" s="165"/>
      <c r="E995" s="165"/>
    </row>
    <row r="996" spans="2:5">
      <c r="B996" s="165"/>
      <c r="C996" s="165"/>
      <c r="D996" s="165"/>
      <c r="E996" s="165"/>
    </row>
    <row r="997" spans="2:5">
      <c r="B997" s="165"/>
      <c r="C997" s="165"/>
      <c r="D997" s="165"/>
      <c r="E997" s="165"/>
    </row>
    <row r="998" spans="2:5">
      <c r="B998" s="165"/>
      <c r="C998" s="165"/>
      <c r="D998" s="165"/>
      <c r="E998" s="165"/>
    </row>
    <row r="999" spans="2:5">
      <c r="B999" s="165"/>
      <c r="C999" s="165"/>
      <c r="D999" s="165"/>
      <c r="E999" s="165"/>
    </row>
    <row r="1000" spans="2:5">
      <c r="B1000" s="165"/>
      <c r="C1000" s="165"/>
      <c r="D1000" s="165"/>
      <c r="E1000" s="165"/>
    </row>
    <row r="1001" spans="2:5">
      <c r="B1001" s="165"/>
      <c r="C1001" s="165"/>
      <c r="D1001" s="165"/>
      <c r="E1001" s="165"/>
    </row>
    <row r="1002" spans="2:5">
      <c r="B1002" s="165"/>
      <c r="C1002" s="165"/>
      <c r="D1002" s="165"/>
      <c r="E1002" s="165"/>
    </row>
    <row r="1003" spans="2:5">
      <c r="B1003" s="165"/>
      <c r="C1003" s="165"/>
      <c r="D1003" s="165"/>
      <c r="E1003" s="165"/>
    </row>
    <row r="1004" spans="2:5">
      <c r="B1004" s="165"/>
      <c r="C1004" s="165"/>
      <c r="D1004" s="165"/>
      <c r="E1004" s="165"/>
    </row>
    <row r="1005" spans="2:5">
      <c r="B1005" s="165"/>
      <c r="C1005" s="165"/>
      <c r="D1005" s="165"/>
      <c r="E1005" s="165"/>
    </row>
    <row r="1006" spans="2:5">
      <c r="B1006" s="165"/>
      <c r="C1006" s="165"/>
      <c r="D1006" s="165"/>
      <c r="E1006" s="165"/>
    </row>
    <row r="1007" spans="2:5">
      <c r="B1007" s="165"/>
      <c r="C1007" s="165"/>
      <c r="D1007" s="165"/>
      <c r="E1007" s="165"/>
    </row>
    <row r="1008" spans="2:5">
      <c r="B1008" s="165"/>
      <c r="C1008" s="165"/>
      <c r="D1008" s="165"/>
      <c r="E1008" s="165"/>
    </row>
    <row r="1009" spans="2:5">
      <c r="B1009" s="165"/>
      <c r="C1009" s="165"/>
      <c r="D1009" s="165"/>
      <c r="E1009" s="165"/>
    </row>
    <row r="1010" spans="2:5">
      <c r="B1010" s="165"/>
      <c r="C1010" s="165"/>
      <c r="D1010" s="165"/>
      <c r="E1010" s="165"/>
    </row>
    <row r="1011" spans="2:5">
      <c r="B1011" s="165"/>
      <c r="C1011" s="165"/>
      <c r="D1011" s="165"/>
      <c r="E1011" s="165"/>
    </row>
    <row r="1012" spans="2:5">
      <c r="B1012" s="165"/>
      <c r="C1012" s="165"/>
      <c r="D1012" s="165"/>
      <c r="E1012" s="165"/>
    </row>
    <row r="1013" spans="2:5">
      <c r="B1013" s="165"/>
      <c r="C1013" s="165"/>
      <c r="D1013" s="165"/>
      <c r="E1013" s="165"/>
    </row>
    <row r="1014" spans="2:5">
      <c r="B1014" s="165"/>
      <c r="C1014" s="165"/>
      <c r="D1014" s="165"/>
      <c r="E1014" s="165"/>
    </row>
  </sheetData>
  <autoFilter ref="A1:R490">
    <filterColumn colId="5">
      <filters>
        <filter val="James Gilb"/>
      </filters>
    </filterColumn>
    <filterColumn colId="15"/>
  </autoFilter>
  <conditionalFormatting sqref="A1:Q1">
    <cfRule type="expression" dxfId="2498" priority="3649" stopIfTrue="1">
      <formula>$T1="A"</formula>
    </cfRule>
    <cfRule type="expression" dxfId="2497" priority="3650" stopIfTrue="1">
      <formula>$T1="C"</formula>
    </cfRule>
    <cfRule type="expression" dxfId="2496" priority="3651" stopIfTrue="1">
      <formula>$T1="W"</formula>
    </cfRule>
  </conditionalFormatting>
  <conditionalFormatting sqref="Q3 B140:E162 A10:B160 C10:C35 C38:C44 C46:C160 D10:E160 A2:P9 P21:P33 P42:P43 P49:P50 P67:P68 P79:P85 P96:P101 P104:P105 P119:P127 P141:P155 P162:P170 P181:P194 P201:P205 P210:P211 P213 P231:P233 P243:P244 P247:P248 P253:P257 P262:P263 P265:P271 P273 P283:P284 P288:P291 P300 P303:P305 P309:P314 P318:P320 P327 P333:P338 P460">
    <cfRule type="expression" dxfId="2495" priority="3646" stopIfTrue="1">
      <formula>$R2="A"</formula>
    </cfRule>
    <cfRule type="expression" dxfId="2494" priority="3647" stopIfTrue="1">
      <formula>$R2="C"</formula>
    </cfRule>
    <cfRule type="expression" dxfId="2493" priority="3648" stopIfTrue="1">
      <formula>$R2="W"</formula>
    </cfRule>
  </conditionalFormatting>
  <conditionalFormatting sqref="A2:P6">
    <cfRule type="expression" dxfId="2492" priority="3643" stopIfTrue="1">
      <formula>$R2="A"</formula>
    </cfRule>
    <cfRule type="expression" dxfId="2491" priority="3644" stopIfTrue="1">
      <formula>$R2="C"</formula>
    </cfRule>
    <cfRule type="expression" dxfId="2490" priority="3645" stopIfTrue="1">
      <formula>$R2="W"</formula>
    </cfRule>
  </conditionalFormatting>
  <conditionalFormatting sqref="A7:G9">
    <cfRule type="expression" dxfId="2489" priority="3640" stopIfTrue="1">
      <formula>$R7="A"</formula>
    </cfRule>
    <cfRule type="expression" dxfId="2488" priority="3641" stopIfTrue="1">
      <formula>$R7="C"</formula>
    </cfRule>
    <cfRule type="expression" dxfId="2487" priority="3642" stopIfTrue="1">
      <formula>$R7="W"</formula>
    </cfRule>
  </conditionalFormatting>
  <conditionalFormatting sqref="A10:P11">
    <cfRule type="expression" dxfId="2486" priority="3637" stopIfTrue="1">
      <formula>$R11="A"</formula>
    </cfRule>
    <cfRule type="expression" dxfId="2485" priority="3638" stopIfTrue="1">
      <formula>$R11="C"</formula>
    </cfRule>
    <cfRule type="expression" dxfId="2484" priority="3639" stopIfTrue="1">
      <formula>$R11="W"</formula>
    </cfRule>
  </conditionalFormatting>
  <conditionalFormatting sqref="B483:E486 A12:B48 C12:C35 E12:P48 C38:C44 B46:E60 D12:D45">
    <cfRule type="expression" dxfId="2483" priority="3634" stopIfTrue="1">
      <formula>$R14="A"</formula>
    </cfRule>
    <cfRule type="expression" dxfId="2482" priority="3635" stopIfTrue="1">
      <formula>$R14="C"</formula>
    </cfRule>
    <cfRule type="expression" dxfId="2481" priority="3636" stopIfTrue="1">
      <formula>$R14="W"</formula>
    </cfRule>
  </conditionalFormatting>
  <conditionalFormatting sqref="A25:P32">
    <cfRule type="expression" dxfId="2480" priority="3631" stopIfTrue="1">
      <formula>$R27="A"</formula>
    </cfRule>
    <cfRule type="expression" dxfId="2479" priority="3632" stopIfTrue="1">
      <formula>$R27="C"</formula>
    </cfRule>
    <cfRule type="expression" dxfId="2478" priority="3633" stopIfTrue="1">
      <formula>$R27="W"</formula>
    </cfRule>
  </conditionalFormatting>
  <conditionalFormatting sqref="E33:E38">
    <cfRule type="expression" dxfId="2477" priority="3628" stopIfTrue="1">
      <formula>$R35="A"</formula>
    </cfRule>
    <cfRule type="expression" dxfId="2476" priority="3629" stopIfTrue="1">
      <formula>$R35="C"</formula>
    </cfRule>
    <cfRule type="expression" dxfId="2475" priority="3630" stopIfTrue="1">
      <formula>$R35="W"</formula>
    </cfRule>
  </conditionalFormatting>
  <conditionalFormatting sqref="F34:P36">
    <cfRule type="expression" dxfId="2474" priority="3625" stopIfTrue="1">
      <formula>$R35="A"</formula>
    </cfRule>
    <cfRule type="expression" dxfId="2473" priority="3626" stopIfTrue="1">
      <formula>$R35="C"</formula>
    </cfRule>
    <cfRule type="expression" dxfId="2472" priority="3627" stopIfTrue="1">
      <formula>$R35="W"</formula>
    </cfRule>
  </conditionalFormatting>
  <conditionalFormatting sqref="A39:B52 C39:C44 C46:C52 D39:P52">
    <cfRule type="expression" dxfId="2471" priority="3622" stopIfTrue="1">
      <formula>'\Documents and Settings\srajagop\Application Data\Microsoft\Excel\[P802-15-7_Comment_Entry_Form - Bain.xls]Comment entry'!$M1="A"</formula>
    </cfRule>
    <cfRule type="expression" dxfId="2470" priority="3623" stopIfTrue="1">
      <formula>'\Documents and Settings\srajagop\Application Data\Microsoft\Excel\[P802-15-7_Comment_Entry_Form - Bain.xls]Comment entry'!$M1="C"</formula>
    </cfRule>
    <cfRule type="expression" dxfId="2469" priority="3624" stopIfTrue="1">
      <formula>'\Documents and Settings\srajagop\Application Data\Microsoft\Excel\[P802-15-7_Comment_Entry_Form - Bain.xls]Comment entry'!$M1="W"</formula>
    </cfRule>
  </conditionalFormatting>
  <conditionalFormatting sqref="A72:P127 A252:E262">
    <cfRule type="expression" dxfId="2468" priority="3616" stopIfTrue="1">
      <formula>$R79="A"</formula>
    </cfRule>
    <cfRule type="expression" dxfId="2467" priority="3617" stopIfTrue="1">
      <formula>$R79="C"</formula>
    </cfRule>
    <cfRule type="expression" dxfId="2466" priority="3618" stopIfTrue="1">
      <formula>$R79="W"</formula>
    </cfRule>
  </conditionalFormatting>
  <conditionalFormatting sqref="A49:P50">
    <cfRule type="expression" dxfId="2465" priority="3613" stopIfTrue="1">
      <formula>$R52="A"</formula>
    </cfRule>
    <cfRule type="expression" dxfId="2464" priority="3614" stopIfTrue="1">
      <formula>$R52="C"</formula>
    </cfRule>
    <cfRule type="expression" dxfId="2463" priority="3615" stopIfTrue="1">
      <formula>$R52="W"</formula>
    </cfRule>
  </conditionalFormatting>
  <conditionalFormatting sqref="A51:P68">
    <cfRule type="expression" dxfId="2462" priority="3610" stopIfTrue="1">
      <formula>$R55="A"</formula>
    </cfRule>
    <cfRule type="expression" dxfId="2461" priority="3611" stopIfTrue="1">
      <formula>$R55="C"</formula>
    </cfRule>
    <cfRule type="expression" dxfId="2460" priority="3612" stopIfTrue="1">
      <formula>$R55="W"</formula>
    </cfRule>
  </conditionalFormatting>
  <conditionalFormatting sqref="A76:E82">
    <cfRule type="expression" dxfId="2459" priority="3607" stopIfTrue="1">
      <formula>$R83="A"</formula>
    </cfRule>
    <cfRule type="expression" dxfId="2458" priority="3608" stopIfTrue="1">
      <formula>$R83="C"</formula>
    </cfRule>
    <cfRule type="expression" dxfId="2457" priority="3609" stopIfTrue="1">
      <formula>$R83="W"</formula>
    </cfRule>
  </conditionalFormatting>
  <conditionalFormatting sqref="A83:P116">
    <cfRule type="expression" dxfId="2456" priority="3601" stopIfTrue="1">
      <formula>$R90="A"</formula>
    </cfRule>
    <cfRule type="expression" dxfId="2455" priority="3602" stopIfTrue="1">
      <formula>$R90="C"</formula>
    </cfRule>
    <cfRule type="expression" dxfId="2454" priority="3603" stopIfTrue="1">
      <formula>$R90="W"</formula>
    </cfRule>
  </conditionalFormatting>
  <conditionalFormatting sqref="A117:P127">
    <cfRule type="expression" dxfId="2453" priority="3598" stopIfTrue="1">
      <formula>$R124="A"</formula>
    </cfRule>
    <cfRule type="expression" dxfId="2452" priority="3599" stopIfTrue="1">
      <formula>$R124="C"</formula>
    </cfRule>
    <cfRule type="expression" dxfId="2451" priority="3600" stopIfTrue="1">
      <formula>$R124="W"</formula>
    </cfRule>
  </conditionalFormatting>
  <conditionalFormatting sqref="A128:P140 A263:E291 D292:D297">
    <cfRule type="expression" dxfId="2450" priority="3592" stopIfTrue="1">
      <formula>$R136="A"</formula>
    </cfRule>
    <cfRule type="expression" dxfId="2449" priority="3593" stopIfTrue="1">
      <formula>$R136="C"</formula>
    </cfRule>
    <cfRule type="expression" dxfId="2448" priority="3594" stopIfTrue="1">
      <formula>$R136="W"</formula>
    </cfRule>
  </conditionalFormatting>
  <conditionalFormatting sqref="O273:P273 A292:E293">
    <cfRule type="expression" dxfId="2447" priority="3589" stopIfTrue="1">
      <formula>$R304="A"</formula>
    </cfRule>
    <cfRule type="expression" dxfId="2446" priority="3590" stopIfTrue="1">
      <formula>$R304="C"</formula>
    </cfRule>
    <cfRule type="expression" dxfId="2445" priority="3591" stopIfTrue="1">
      <formula>$R304="W"</formula>
    </cfRule>
  </conditionalFormatting>
  <conditionalFormatting sqref="A207:P207">
    <cfRule type="expression" dxfId="2444" priority="3586" stopIfTrue="1">
      <formula>$R228="A"</formula>
    </cfRule>
    <cfRule type="expression" dxfId="2443" priority="3587" stopIfTrue="1">
      <formula>$R228="C"</formula>
    </cfRule>
    <cfRule type="expression" dxfId="2442" priority="3588" stopIfTrue="1">
      <formula>$R228="W"</formula>
    </cfRule>
  </conditionalFormatting>
  <conditionalFormatting sqref="N266:N268 N263:N264 O263:P268 A263:M268">
    <cfRule type="expression" dxfId="2441" priority="3583" stopIfTrue="1">
      <formula>$R291="A"</formula>
    </cfRule>
    <cfRule type="expression" dxfId="2440" priority="3584" stopIfTrue="1">
      <formula>$R291="C"</formula>
    </cfRule>
    <cfRule type="expression" dxfId="2439" priority="3585" stopIfTrue="1">
      <formula>$R291="W"</formula>
    </cfRule>
  </conditionalFormatting>
  <conditionalFormatting sqref="A269:P269">
    <cfRule type="expression" dxfId="2438" priority="3580" stopIfTrue="1">
      <formula>$R298="A"</formula>
    </cfRule>
    <cfRule type="expression" dxfId="2437" priority="3581" stopIfTrue="1">
      <formula>$R298="C"</formula>
    </cfRule>
    <cfRule type="expression" dxfId="2436" priority="3582" stopIfTrue="1">
      <formula>$R298="W"</formula>
    </cfRule>
  </conditionalFormatting>
  <conditionalFormatting sqref="O276:P276 O278:P278 O281:P281 O270:P272 O283:P291 A270:N291 D292:D297">
    <cfRule type="expression" dxfId="2435" priority="3577" stopIfTrue="1">
      <formula>$R300="A"</formula>
    </cfRule>
    <cfRule type="expression" dxfId="2434" priority="3578" stopIfTrue="1">
      <formula>$R300="C"</formula>
    </cfRule>
    <cfRule type="expression" dxfId="2433" priority="3579" stopIfTrue="1">
      <formula>$R300="W"</formula>
    </cfRule>
  </conditionalFormatting>
  <conditionalFormatting sqref="A208:P211">
    <cfRule type="expression" dxfId="2432" priority="3574" stopIfTrue="1">
      <formula>$R230="A"</formula>
    </cfRule>
    <cfRule type="expression" dxfId="2431" priority="3575" stopIfTrue="1">
      <formula>$R230="C"</formula>
    </cfRule>
    <cfRule type="expression" dxfId="2430" priority="3576" stopIfTrue="1">
      <formula>$R230="W"</formula>
    </cfRule>
  </conditionalFormatting>
  <conditionalFormatting sqref="A309:N327 O309:P325">
    <cfRule type="expression" dxfId="2429" priority="3571" stopIfTrue="1">
      <formula>$R346="A"</formula>
    </cfRule>
    <cfRule type="expression" dxfId="2428" priority="3572" stopIfTrue="1">
      <formula>$R346="C"</formula>
    </cfRule>
    <cfRule type="expression" dxfId="2427" priority="3573" stopIfTrue="1">
      <formula>$R346="W"</formula>
    </cfRule>
  </conditionalFormatting>
  <conditionalFormatting sqref="Q3">
    <cfRule type="expression" dxfId="2426" priority="3391" stopIfTrue="1">
      <formula>$R3="A"</formula>
    </cfRule>
    <cfRule type="expression" dxfId="2425" priority="3392" stopIfTrue="1">
      <formula>$R3="C"</formula>
    </cfRule>
    <cfRule type="expression" dxfId="2424" priority="3393" stopIfTrue="1">
      <formula>$R3="W"</formula>
    </cfRule>
  </conditionalFormatting>
  <conditionalFormatting sqref="A2:P6">
    <cfRule type="expression" dxfId="2423" priority="3388" stopIfTrue="1">
      <formula>$R2="A"</formula>
    </cfRule>
    <cfRule type="expression" dxfId="2422" priority="3389" stopIfTrue="1">
      <formula>$R2="C"</formula>
    </cfRule>
    <cfRule type="expression" dxfId="2421" priority="3390" stopIfTrue="1">
      <formula>$R2="W"</formula>
    </cfRule>
  </conditionalFormatting>
  <conditionalFormatting sqref="A7:G9">
    <cfRule type="expression" dxfId="2420" priority="3385" stopIfTrue="1">
      <formula>$R7="A"</formula>
    </cfRule>
    <cfRule type="expression" dxfId="2419" priority="3386" stopIfTrue="1">
      <formula>$R7="C"</formula>
    </cfRule>
    <cfRule type="expression" dxfId="2418" priority="3387" stopIfTrue="1">
      <formula>$R7="W"</formula>
    </cfRule>
  </conditionalFormatting>
  <conditionalFormatting sqref="A10:P11">
    <cfRule type="expression" dxfId="2417" priority="3382" stopIfTrue="1">
      <formula>$R11="A"</formula>
    </cfRule>
    <cfRule type="expression" dxfId="2416" priority="3383" stopIfTrue="1">
      <formula>$R11="C"</formula>
    </cfRule>
    <cfRule type="expression" dxfId="2415" priority="3384" stopIfTrue="1">
      <formula>$R11="W"</formula>
    </cfRule>
  </conditionalFormatting>
  <conditionalFormatting sqref="A12:P24">
    <cfRule type="expression" dxfId="2414" priority="3379" stopIfTrue="1">
      <formula>$R14="A"</formula>
    </cfRule>
    <cfRule type="expression" dxfId="2413" priority="3380" stopIfTrue="1">
      <formula>$R14="C"</formula>
    </cfRule>
    <cfRule type="expression" dxfId="2412" priority="3381" stopIfTrue="1">
      <formula>$R14="W"</formula>
    </cfRule>
  </conditionalFormatting>
  <conditionalFormatting sqref="A25:P32">
    <cfRule type="expression" dxfId="2411" priority="3376" stopIfTrue="1">
      <formula>$R27="A"</formula>
    </cfRule>
    <cfRule type="expression" dxfId="2410" priority="3377" stopIfTrue="1">
      <formula>$R27="C"</formula>
    </cfRule>
    <cfRule type="expression" dxfId="2409" priority="3378" stopIfTrue="1">
      <formula>$R27="W"</formula>
    </cfRule>
  </conditionalFormatting>
  <conditionalFormatting sqref="E33:E38">
    <cfRule type="expression" dxfId="2408" priority="3373" stopIfTrue="1">
      <formula>$R35="A"</formula>
    </cfRule>
    <cfRule type="expression" dxfId="2407" priority="3374" stopIfTrue="1">
      <formula>$R35="C"</formula>
    </cfRule>
    <cfRule type="expression" dxfId="2406" priority="3375" stopIfTrue="1">
      <formula>$R35="W"</formula>
    </cfRule>
  </conditionalFormatting>
  <conditionalFormatting sqref="F34:P36">
    <cfRule type="expression" dxfId="2405" priority="3370" stopIfTrue="1">
      <formula>$R35="A"</formula>
    </cfRule>
    <cfRule type="expression" dxfId="2404" priority="3371" stopIfTrue="1">
      <formula>$R35="C"</formula>
    </cfRule>
    <cfRule type="expression" dxfId="2403" priority="3372" stopIfTrue="1">
      <formula>$R35="W"</formula>
    </cfRule>
  </conditionalFormatting>
  <conditionalFormatting sqref="A72:P74">
    <cfRule type="expression" dxfId="2402" priority="3361" stopIfTrue="1">
      <formula>$R79="A"</formula>
    </cfRule>
    <cfRule type="expression" dxfId="2401" priority="3362" stopIfTrue="1">
      <formula>$R79="C"</formula>
    </cfRule>
    <cfRule type="expression" dxfId="2400" priority="3363" stopIfTrue="1">
      <formula>$R79="W"</formula>
    </cfRule>
  </conditionalFormatting>
  <conditionalFormatting sqref="A53:P53">
    <cfRule type="expression" dxfId="2399" priority="3358" stopIfTrue="1">
      <formula>$R57="A"</formula>
    </cfRule>
    <cfRule type="expression" dxfId="2398" priority="3359" stopIfTrue="1">
      <formula>$R57="C"</formula>
    </cfRule>
    <cfRule type="expression" dxfId="2397" priority="3360" stopIfTrue="1">
      <formula>$R57="W"</formula>
    </cfRule>
  </conditionalFormatting>
  <conditionalFormatting sqref="O64:P64">
    <cfRule type="expression" dxfId="2396" priority="3355" stopIfTrue="1">
      <formula>$R68="A"</formula>
    </cfRule>
    <cfRule type="expression" dxfId="2395" priority="3356" stopIfTrue="1">
      <formula>$R68="C"</formula>
    </cfRule>
    <cfRule type="expression" dxfId="2394" priority="3357" stopIfTrue="1">
      <formula>$R68="W"</formula>
    </cfRule>
  </conditionalFormatting>
  <conditionalFormatting sqref="A76:E82">
    <cfRule type="expression" dxfId="2393" priority="3352" stopIfTrue="1">
      <formula>$R83="A"</formula>
    </cfRule>
    <cfRule type="expression" dxfId="2392" priority="3353" stopIfTrue="1">
      <formula>$R83="C"</formula>
    </cfRule>
    <cfRule type="expression" dxfId="2391" priority="3354" stopIfTrue="1">
      <formula>$R83="W"</formula>
    </cfRule>
  </conditionalFormatting>
  <conditionalFormatting sqref="A83:P116">
    <cfRule type="expression" dxfId="2390" priority="3346" stopIfTrue="1">
      <formula>$R90="A"</formula>
    </cfRule>
    <cfRule type="expression" dxfId="2389" priority="3347" stopIfTrue="1">
      <formula>$R90="C"</formula>
    </cfRule>
    <cfRule type="expression" dxfId="2388" priority="3348" stopIfTrue="1">
      <formula>$R90="W"</formula>
    </cfRule>
  </conditionalFormatting>
  <conditionalFormatting sqref="A117:P127">
    <cfRule type="expression" dxfId="2387" priority="3343" stopIfTrue="1">
      <formula>$R124="A"</formula>
    </cfRule>
    <cfRule type="expression" dxfId="2386" priority="3344" stopIfTrue="1">
      <formula>$R124="C"</formula>
    </cfRule>
    <cfRule type="expression" dxfId="2385" priority="3345" stopIfTrue="1">
      <formula>$R124="W"</formula>
    </cfRule>
  </conditionalFormatting>
  <conditionalFormatting sqref="A141:P147 A292:E293">
    <cfRule type="expression" dxfId="2384" priority="3337" stopIfTrue="1">
      <formula>$R150="A"</formula>
    </cfRule>
    <cfRule type="expression" dxfId="2383" priority="3338" stopIfTrue="1">
      <formula>$R150="C"</formula>
    </cfRule>
    <cfRule type="expression" dxfId="2382" priority="3339" stopIfTrue="1">
      <formula>$R150="W"</formula>
    </cfRule>
  </conditionalFormatting>
  <conditionalFormatting sqref="O273:P273">
    <cfRule type="expression" dxfId="2381" priority="3334" stopIfTrue="1">
      <formula>$R304="A"</formula>
    </cfRule>
    <cfRule type="expression" dxfId="2380" priority="3335" stopIfTrue="1">
      <formula>$R304="C"</formula>
    </cfRule>
    <cfRule type="expression" dxfId="2379" priority="3336" stopIfTrue="1">
      <formula>$R304="W"</formula>
    </cfRule>
  </conditionalFormatting>
  <conditionalFormatting sqref="A329:P331">
    <cfRule type="expression" dxfId="2378" priority="3331" stopIfTrue="1">
      <formula>$R367="A"</formula>
    </cfRule>
    <cfRule type="expression" dxfId="2377" priority="3332" stopIfTrue="1">
      <formula>$R367="C"</formula>
    </cfRule>
    <cfRule type="expression" dxfId="2376" priority="3333" stopIfTrue="1">
      <formula>$R367="W"</formula>
    </cfRule>
  </conditionalFormatting>
  <conditionalFormatting sqref="A383:G393 N383:P383 A332:P337">
    <cfRule type="expression" dxfId="2375" priority="3328" stopIfTrue="1">
      <formula>$R371="A"</formula>
    </cfRule>
    <cfRule type="expression" dxfId="2374" priority="3329" stopIfTrue="1">
      <formula>$R371="C"</formula>
    </cfRule>
    <cfRule type="expression" dxfId="2373" priority="3330" stopIfTrue="1">
      <formula>$R371="W"</formula>
    </cfRule>
  </conditionalFormatting>
  <conditionalFormatting sqref="A394:G397 H338 L338:P338 N343:P343 A338:G381 M339:P342">
    <cfRule type="expression" dxfId="2372" priority="3325" stopIfTrue="1">
      <formula>$R378="A"</formula>
    </cfRule>
    <cfRule type="expression" dxfId="2371" priority="3326" stopIfTrue="1">
      <formula>$R378="C"</formula>
    </cfRule>
    <cfRule type="expression" dxfId="2370" priority="3327" stopIfTrue="1">
      <formula>$R378="W"</formula>
    </cfRule>
  </conditionalFormatting>
  <conditionalFormatting sqref="A398:G402">
    <cfRule type="expression" dxfId="2369" priority="3322" stopIfTrue="1">
      <formula>$R439="A"</formula>
    </cfRule>
    <cfRule type="expression" dxfId="2368" priority="3323" stopIfTrue="1">
      <formula>$R439="C"</formula>
    </cfRule>
    <cfRule type="expression" dxfId="2367" priority="3324" stopIfTrue="1">
      <formula>$R439="W"</formula>
    </cfRule>
  </conditionalFormatting>
  <conditionalFormatting sqref="A232:P242">
    <cfRule type="expression" dxfId="2366" priority="3319" stopIfTrue="1">
      <formula>$R256="A"</formula>
    </cfRule>
    <cfRule type="expression" dxfId="2365" priority="3320" stopIfTrue="1">
      <formula>$R256="C"</formula>
    </cfRule>
    <cfRule type="expression" dxfId="2364" priority="3321" stopIfTrue="1">
      <formula>$R256="W"</formula>
    </cfRule>
  </conditionalFormatting>
  <conditionalFormatting sqref="A407:G423 J424:J438 K424:P439 A424:I439 A440:P441 A407:E441">
    <cfRule type="expression" dxfId="2363" priority="3316" stopIfTrue="1">
      <formula>$R451="A"</formula>
    </cfRule>
    <cfRule type="expression" dxfId="2362" priority="3317" stopIfTrue="1">
      <formula>$R451="C"</formula>
    </cfRule>
    <cfRule type="expression" dxfId="2361" priority="3318" stopIfTrue="1">
      <formula>$R451="W"</formula>
    </cfRule>
  </conditionalFormatting>
  <conditionalFormatting sqref="A328:E328">
    <cfRule type="expression" dxfId="2360" priority="3136" stopIfTrue="1">
      <formula>$R365="A"</formula>
    </cfRule>
    <cfRule type="expression" dxfId="2359" priority="3137" stopIfTrue="1">
      <formula>$R365="C"</formula>
    </cfRule>
    <cfRule type="expression" dxfId="2358" priority="3138" stopIfTrue="1">
      <formula>$R365="W"</formula>
    </cfRule>
  </conditionalFormatting>
  <conditionalFormatting sqref="A328:P328">
    <cfRule type="expression" dxfId="2357" priority="3133" stopIfTrue="1">
      <formula>$R365="A"</formula>
    </cfRule>
    <cfRule type="expression" dxfId="2356" priority="3134" stopIfTrue="1">
      <formula>$R365="C"</formula>
    </cfRule>
    <cfRule type="expression" dxfId="2355" priority="3135" stopIfTrue="1">
      <formula>$R365="W"</formula>
    </cfRule>
  </conditionalFormatting>
  <conditionalFormatting sqref="A328:P328">
    <cfRule type="expression" dxfId="2354" priority="3130" stopIfTrue="1">
      <formula>$R365="A"</formula>
    </cfRule>
    <cfRule type="expression" dxfId="2353" priority="3131" stopIfTrue="1">
      <formula>$R365="C"</formula>
    </cfRule>
    <cfRule type="expression" dxfId="2352" priority="3132" stopIfTrue="1">
      <formula>$R365="W"</formula>
    </cfRule>
  </conditionalFormatting>
  <conditionalFormatting sqref="A200:P206">
    <cfRule type="expression" dxfId="2351" priority="3655" stopIfTrue="1">
      <formula>$R220="A"</formula>
    </cfRule>
    <cfRule type="expression" dxfId="2350" priority="3656" stopIfTrue="1">
      <formula>$R220="C"</formula>
    </cfRule>
    <cfRule type="expression" dxfId="2349" priority="3657" stopIfTrue="1">
      <formula>$R220="W"</formula>
    </cfRule>
  </conditionalFormatting>
  <conditionalFormatting sqref="A69:P71 A161:E170">
    <cfRule type="expression" dxfId="2348" priority="3691" stopIfTrue="1">
      <formula>$R74="A"</formula>
    </cfRule>
    <cfRule type="expression" dxfId="2347" priority="3692" stopIfTrue="1">
      <formula>$R74="C"</formula>
    </cfRule>
    <cfRule type="expression" dxfId="2346" priority="3693" stopIfTrue="1">
      <formula>$R74="W"</formula>
    </cfRule>
  </conditionalFormatting>
  <conditionalFormatting sqref="A212:P231">
    <cfRule type="expression" dxfId="2345" priority="4018" stopIfTrue="1">
      <formula>$R235="A"</formula>
    </cfRule>
    <cfRule type="expression" dxfId="2344" priority="4019" stopIfTrue="1">
      <formula>$R235="C"</formula>
    </cfRule>
    <cfRule type="expression" dxfId="2343" priority="4020" stopIfTrue="1">
      <formula>$R235="W"</formula>
    </cfRule>
  </conditionalFormatting>
  <conditionalFormatting sqref="A148:P152 A292:E295 A300:E303">
    <cfRule type="expression" dxfId="2342" priority="4219" stopIfTrue="1">
      <formula>$R158="A"</formula>
    </cfRule>
    <cfRule type="expression" dxfId="2341" priority="4220" stopIfTrue="1">
      <formula>$R158="C"</formula>
    </cfRule>
    <cfRule type="expression" dxfId="2340" priority="4221" stopIfTrue="1">
      <formula>$R158="W"</formula>
    </cfRule>
  </conditionalFormatting>
  <conditionalFormatting sqref="A153:P157 A296:E303 B403:E403">
    <cfRule type="expression" dxfId="2339" priority="4390" stopIfTrue="1">
      <formula>$R164="A"</formula>
    </cfRule>
    <cfRule type="expression" dxfId="2338" priority="4391" stopIfTrue="1">
      <formula>$R164="C"</formula>
    </cfRule>
    <cfRule type="expression" dxfId="2337" priority="4392" stopIfTrue="1">
      <formula>$R164="W"</formula>
    </cfRule>
  </conditionalFormatting>
  <conditionalFormatting sqref="A158:P160 A301:E337">
    <cfRule type="expression" dxfId="2336" priority="4561" stopIfTrue="1">
      <formula>$R171="A"</formula>
    </cfRule>
    <cfRule type="expression" dxfId="2335" priority="4562" stopIfTrue="1">
      <formula>$R171="C"</formula>
    </cfRule>
    <cfRule type="expression" dxfId="2334" priority="4563" stopIfTrue="1">
      <formula>$R171="W"</formula>
    </cfRule>
  </conditionalFormatting>
  <conditionalFormatting sqref="A243:P251">
    <cfRule type="expression" dxfId="2333" priority="4723" stopIfTrue="1">
      <formula>$R268="A"</formula>
    </cfRule>
    <cfRule type="expression" dxfId="2332" priority="4724" stopIfTrue="1">
      <formula>$R268="C"</formula>
    </cfRule>
    <cfRule type="expression" dxfId="2331" priority="4725" stopIfTrue="1">
      <formula>$R268="W"</formula>
    </cfRule>
  </conditionalFormatting>
  <conditionalFormatting sqref="A403:G406">
    <cfRule type="expression" dxfId="2330" priority="5410" stopIfTrue="1">
      <formula>$R446="A"</formula>
    </cfRule>
    <cfRule type="expression" dxfId="2329" priority="5411" stopIfTrue="1">
      <formula>$R446="C"</formula>
    </cfRule>
    <cfRule type="expression" dxfId="2328" priority="5412" stopIfTrue="1">
      <formula>$R446="W"</formula>
    </cfRule>
  </conditionalFormatting>
  <conditionalFormatting sqref="N382:P382 A382:G382">
    <cfRule type="expression" dxfId="2327" priority="5479" stopIfTrue="1">
      <formula>#REF!="A"</formula>
    </cfRule>
    <cfRule type="expression" dxfId="2326" priority="5480" stopIfTrue="1">
      <formula>#REF!="C"</formula>
    </cfRule>
    <cfRule type="expression" dxfId="2325" priority="5481" stopIfTrue="1">
      <formula>#REF!="W"</formula>
    </cfRule>
  </conditionalFormatting>
  <conditionalFormatting sqref="A460:N461 O460:P460 Q461">
    <cfRule type="expression" dxfId="2324" priority="5509" stopIfTrue="1">
      <formula>$A489="A"</formula>
    </cfRule>
    <cfRule type="expression" dxfId="2323" priority="5510" stopIfTrue="1">
      <formula>$A489="C"</formula>
    </cfRule>
    <cfRule type="expression" dxfId="2322" priority="5511" stopIfTrue="1">
      <formula>$A489="W"</formula>
    </cfRule>
  </conditionalFormatting>
  <conditionalFormatting sqref="A442:P443">
    <cfRule type="expression" dxfId="2321" priority="5545" stopIfTrue="1">
      <formula>$R487="A"</formula>
    </cfRule>
    <cfRule type="expression" dxfId="2320" priority="5546" stopIfTrue="1">
      <formula>$R487="C"</formula>
    </cfRule>
    <cfRule type="expression" dxfId="2319" priority="5547" stopIfTrue="1">
      <formula>$R487="W"</formula>
    </cfRule>
  </conditionalFormatting>
  <conditionalFormatting sqref="A171:E251">
    <cfRule type="expression" dxfId="2318" priority="3115" stopIfTrue="1">
      <formula>$R177="A"</formula>
    </cfRule>
    <cfRule type="expression" dxfId="2317" priority="3116" stopIfTrue="1">
      <formula>$R177="C"</formula>
    </cfRule>
    <cfRule type="expression" dxfId="2316" priority="3117" stopIfTrue="1">
      <formula>$R177="W"</formula>
    </cfRule>
  </conditionalFormatting>
  <conditionalFormatting sqref="A442:E442">
    <cfRule type="expression" dxfId="2315" priority="3112" stopIfTrue="1">
      <formula>$R486="A"</formula>
    </cfRule>
    <cfRule type="expression" dxfId="2314" priority="3113" stopIfTrue="1">
      <formula>$R486="C"</formula>
    </cfRule>
    <cfRule type="expression" dxfId="2313" priority="3114" stopIfTrue="1">
      <formula>$R486="W"</formula>
    </cfRule>
  </conditionalFormatting>
  <conditionalFormatting sqref="I470:I472 L470:M473 K471:K473 I473:J473 F470:H488 N470:P488 J470:K470 I474:M488 H462:H466 A462:G469 I462:P469 H469 J472 A462:E488 B455:E460 A445:P459">
    <cfRule type="expression" dxfId="2312" priority="5632" stopIfTrue="1">
      <formula>$M491="A"</formula>
    </cfRule>
    <cfRule type="expression" dxfId="2311" priority="5633" stopIfTrue="1">
      <formula>$M491="C"</formula>
    </cfRule>
    <cfRule type="expression" dxfId="2310" priority="5634" stopIfTrue="1">
      <formula>$M491="W"</formula>
    </cfRule>
  </conditionalFormatting>
  <conditionalFormatting sqref="A442:E445">
    <cfRule type="expression" dxfId="2309" priority="3106" stopIfTrue="1">
      <formula>$R457="A"</formula>
    </cfRule>
    <cfRule type="expression" dxfId="2308" priority="3107" stopIfTrue="1">
      <formula>$R457="C"</formula>
    </cfRule>
    <cfRule type="expression" dxfId="2307" priority="3108" stopIfTrue="1">
      <formula>$R457="W"</formula>
    </cfRule>
  </conditionalFormatting>
  <conditionalFormatting sqref="A444:E445">
    <cfRule type="expression" dxfId="2306" priority="3100" stopIfTrue="1">
      <formula>$L489="A"</formula>
    </cfRule>
    <cfRule type="expression" dxfId="2305" priority="3101" stopIfTrue="1">
      <formula>$L489="C"</formula>
    </cfRule>
    <cfRule type="expression" dxfId="2304" priority="3102" stopIfTrue="1">
      <formula>$L489="W"</formula>
    </cfRule>
  </conditionalFormatting>
  <conditionalFormatting sqref="A161:P170">
    <cfRule type="expression" dxfId="2303" priority="5983" stopIfTrue="1">
      <formula>$R179="A"</formula>
    </cfRule>
    <cfRule type="expression" dxfId="2302" priority="5984" stopIfTrue="1">
      <formula>$R179="C"</formula>
    </cfRule>
    <cfRule type="expression" dxfId="2301" priority="5985" stopIfTrue="1">
      <formula>$R179="W"</formula>
    </cfRule>
  </conditionalFormatting>
  <conditionalFormatting sqref="A161:E163">
    <cfRule type="expression" dxfId="2300" priority="3091" stopIfTrue="1">
      <formula>$R161="A"</formula>
    </cfRule>
    <cfRule type="expression" dxfId="2299" priority="3092" stopIfTrue="1">
      <formula>$R161="C"</formula>
    </cfRule>
    <cfRule type="expression" dxfId="2298" priority="3093" stopIfTrue="1">
      <formula>$R161="W"</formula>
    </cfRule>
  </conditionalFormatting>
  <conditionalFormatting sqref="A161:E163">
    <cfRule type="expression" dxfId="2297" priority="3088" stopIfTrue="1">
      <formula>$R174="A"</formula>
    </cfRule>
    <cfRule type="expression" dxfId="2296" priority="3089" stopIfTrue="1">
      <formula>$R174="C"</formula>
    </cfRule>
    <cfRule type="expression" dxfId="2295" priority="3090" stopIfTrue="1">
      <formula>$R174="W"</formula>
    </cfRule>
  </conditionalFormatting>
  <conditionalFormatting sqref="A171:P199">
    <cfRule type="expression" dxfId="2294" priority="6121" stopIfTrue="1">
      <formula>$R190="A"</formula>
    </cfRule>
    <cfRule type="expression" dxfId="2293" priority="6122" stopIfTrue="1">
      <formula>$R190="C"</formula>
    </cfRule>
    <cfRule type="expression" dxfId="2292" priority="6123" stopIfTrue="1">
      <formula>$R190="W"</formula>
    </cfRule>
  </conditionalFormatting>
  <conditionalFormatting sqref="A252:P262">
    <cfRule type="expression" dxfId="2291" priority="6199" stopIfTrue="1">
      <formula>$R278="A"</formula>
    </cfRule>
    <cfRule type="expression" dxfId="2290" priority="6200" stopIfTrue="1">
      <formula>$R278="C"</formula>
    </cfRule>
    <cfRule type="expression" dxfId="2289" priority="6201" stopIfTrue="1">
      <formula>$R278="W"</formula>
    </cfRule>
  </conditionalFormatting>
  <conditionalFormatting sqref="A252:E253">
    <cfRule type="expression" dxfId="2288" priority="3085" stopIfTrue="1">
      <formula>$R277="A"</formula>
    </cfRule>
    <cfRule type="expression" dxfId="2287" priority="3086" stopIfTrue="1">
      <formula>$R277="C"</formula>
    </cfRule>
    <cfRule type="expression" dxfId="2286" priority="3087" stopIfTrue="1">
      <formula>$R277="W"</formula>
    </cfRule>
  </conditionalFormatting>
  <conditionalFormatting sqref="A252:E253">
    <cfRule type="expression" dxfId="2285" priority="3079" stopIfTrue="1">
      <formula>$R258="A"</formula>
    </cfRule>
    <cfRule type="expression" dxfId="2284" priority="3080" stopIfTrue="1">
      <formula>$R258="C"</formula>
    </cfRule>
    <cfRule type="expression" dxfId="2283" priority="3081" stopIfTrue="1">
      <formula>$R258="W"</formula>
    </cfRule>
  </conditionalFormatting>
  <conditionalFormatting sqref="A263:E265">
    <cfRule type="expression" dxfId="2282" priority="3076" stopIfTrue="1">
      <formula>$R270="A"</formula>
    </cfRule>
    <cfRule type="expression" dxfId="2281" priority="3077" stopIfTrue="1">
      <formula>$R270="C"</formula>
    </cfRule>
    <cfRule type="expression" dxfId="2280" priority="3078" stopIfTrue="1">
      <formula>$R270="W"</formula>
    </cfRule>
  </conditionalFormatting>
  <conditionalFormatting sqref="A263:E265">
    <cfRule type="expression" dxfId="2279" priority="3073" stopIfTrue="1">
      <formula>$R289="A"</formula>
    </cfRule>
    <cfRule type="expression" dxfId="2278" priority="3074" stopIfTrue="1">
      <formula>$R289="C"</formula>
    </cfRule>
    <cfRule type="expression" dxfId="2277" priority="3075" stopIfTrue="1">
      <formula>$R289="W"</formula>
    </cfRule>
  </conditionalFormatting>
  <conditionalFormatting sqref="A308:P308">
    <cfRule type="expression" dxfId="2276" priority="6259" stopIfTrue="1">
      <formula>$R344="A"</formula>
    </cfRule>
    <cfRule type="expression" dxfId="2275" priority="6260" stopIfTrue="1">
      <formula>$R344="C"</formula>
    </cfRule>
    <cfRule type="expression" dxfId="2274" priority="6261" stopIfTrue="1">
      <formula>$R344="W"</formula>
    </cfRule>
  </conditionalFormatting>
  <conditionalFormatting sqref="A292:P295 A300:E303">
    <cfRule type="expression" dxfId="2273" priority="6325" stopIfTrue="1">
      <formula>$R324="A"</formula>
    </cfRule>
    <cfRule type="expression" dxfId="2272" priority="6326" stopIfTrue="1">
      <formula>$R324="C"</formula>
    </cfRule>
    <cfRule type="expression" dxfId="2271" priority="6327" stopIfTrue="1">
      <formula>$R324="W"</formula>
    </cfRule>
  </conditionalFormatting>
  <conditionalFormatting sqref="A444:E472 B443:B444">
    <cfRule type="expression" dxfId="2270" priority="6370" stopIfTrue="1">
      <formula>$R459="A"</formula>
    </cfRule>
    <cfRule type="expression" dxfId="2269" priority="6371" stopIfTrue="1">
      <formula>$R459="C"</formula>
    </cfRule>
    <cfRule type="expression" dxfId="2268" priority="6372" stopIfTrue="1">
      <formula>$R459="W"</formula>
    </cfRule>
  </conditionalFormatting>
  <conditionalFormatting sqref="A292:E294">
    <cfRule type="expression" dxfId="2267" priority="3058" stopIfTrue="1">
      <formula>$R300="A"</formula>
    </cfRule>
    <cfRule type="expression" dxfId="2266" priority="3059" stopIfTrue="1">
      <formula>$R300="C"</formula>
    </cfRule>
    <cfRule type="expression" dxfId="2265" priority="3060" stopIfTrue="1">
      <formula>$R300="W"</formula>
    </cfRule>
  </conditionalFormatting>
  <conditionalFormatting sqref="A292:E294">
    <cfRule type="expression" dxfId="2264" priority="3055" stopIfTrue="1">
      <formula>$R322="A"</formula>
    </cfRule>
    <cfRule type="expression" dxfId="2263" priority="3056" stopIfTrue="1">
      <formula>$R322="C"</formula>
    </cfRule>
    <cfRule type="expression" dxfId="2262" priority="3057" stopIfTrue="1">
      <formula>$R322="W"</formula>
    </cfRule>
  </conditionalFormatting>
  <conditionalFormatting sqref="A296:P299 A300:E303">
    <cfRule type="expression" dxfId="2261" priority="6523" stopIfTrue="1">
      <formula>$R329="A"</formula>
    </cfRule>
    <cfRule type="expression" dxfId="2260" priority="6524" stopIfTrue="1">
      <formula>$R329="C"</formula>
    </cfRule>
    <cfRule type="expression" dxfId="2259" priority="6525" stopIfTrue="1">
      <formula>$R329="W"</formula>
    </cfRule>
  </conditionalFormatting>
  <conditionalFormatting sqref="A296:E299">
    <cfRule type="expression" dxfId="2258" priority="3049" stopIfTrue="1">
      <formula>$R306="A"</formula>
    </cfRule>
    <cfRule type="expression" dxfId="2257" priority="3050" stopIfTrue="1">
      <formula>$R306="C"</formula>
    </cfRule>
    <cfRule type="expression" dxfId="2256" priority="3051" stopIfTrue="1">
      <formula>$R306="W"</formula>
    </cfRule>
  </conditionalFormatting>
  <conditionalFormatting sqref="A296:E299">
    <cfRule type="expression" dxfId="2255" priority="3046" stopIfTrue="1">
      <formula>$R328="A"</formula>
    </cfRule>
    <cfRule type="expression" dxfId="2254" priority="3047" stopIfTrue="1">
      <formula>$R328="C"</formula>
    </cfRule>
    <cfRule type="expression" dxfId="2253" priority="3048" stopIfTrue="1">
      <formula>$R328="W"</formula>
    </cfRule>
  </conditionalFormatting>
  <conditionalFormatting sqref="A300:E303">
    <cfRule type="expression" dxfId="2252" priority="6577" stopIfTrue="1">
      <formula>$R312="A"</formula>
    </cfRule>
    <cfRule type="expression" dxfId="2251" priority="6578" stopIfTrue="1">
      <formula>$R312="C"</formula>
    </cfRule>
    <cfRule type="expression" dxfId="2250" priority="6579" stopIfTrue="1">
      <formula>$R312="W"</formula>
    </cfRule>
  </conditionalFormatting>
  <conditionalFormatting sqref="A300:P300 A300:E303">
    <cfRule type="expression" dxfId="2249" priority="6631" stopIfTrue="1">
      <formula>$R334="A"</formula>
    </cfRule>
    <cfRule type="expression" dxfId="2248" priority="6632" stopIfTrue="1">
      <formula>$R334="C"</formula>
    </cfRule>
    <cfRule type="expression" dxfId="2247" priority="6633" stopIfTrue="1">
      <formula>$R334="W"</formula>
    </cfRule>
  </conditionalFormatting>
  <conditionalFormatting sqref="A301:P307">
    <cfRule type="expression" dxfId="2246" priority="6739" stopIfTrue="1">
      <formula>$R336="A"</formula>
    </cfRule>
    <cfRule type="expression" dxfId="2245" priority="6740" stopIfTrue="1">
      <formula>$R336="C"</formula>
    </cfRule>
    <cfRule type="expression" dxfId="2244" priority="6741" stopIfTrue="1">
      <formula>$R336="W"</formula>
    </cfRule>
  </conditionalFormatting>
  <conditionalFormatting sqref="A338:E442">
    <cfRule type="expression" dxfId="2243" priority="6799" stopIfTrue="1">
      <formula>$R352="A"</formula>
    </cfRule>
    <cfRule type="expression" dxfId="2242" priority="6800" stopIfTrue="1">
      <formula>$R352="C"</formula>
    </cfRule>
    <cfRule type="expression" dxfId="2241" priority="6801" stopIfTrue="1">
      <formula>$R352="W"</formula>
    </cfRule>
  </conditionalFormatting>
  <conditionalFormatting sqref="A338:E341">
    <cfRule type="expression" dxfId="2240" priority="3022" stopIfTrue="1">
      <formula>$R377="A"</formula>
    </cfRule>
    <cfRule type="expression" dxfId="2239" priority="3023" stopIfTrue="1">
      <formula>$R377="C"</formula>
    </cfRule>
    <cfRule type="expression" dxfId="2238" priority="3024" stopIfTrue="1">
      <formula>$R377="W"</formula>
    </cfRule>
  </conditionalFormatting>
  <conditionalFormatting sqref="A338:E341">
    <cfRule type="expression" dxfId="2237" priority="3019" stopIfTrue="1">
      <formula>$R351="A"</formula>
    </cfRule>
    <cfRule type="expression" dxfId="2236" priority="3020" stopIfTrue="1">
      <formula>$R351="C"</formula>
    </cfRule>
    <cfRule type="expression" dxfId="2235" priority="3021" stopIfTrue="1">
      <formula>$R351="W"</formula>
    </cfRule>
  </conditionalFormatting>
  <conditionalFormatting sqref="A444:P444">
    <cfRule type="expression" dxfId="2234" priority="6826" stopIfTrue="1">
      <formula>$L490="A"</formula>
    </cfRule>
    <cfRule type="expression" dxfId="2233" priority="6827" stopIfTrue="1">
      <formula>$L490="C"</formula>
    </cfRule>
    <cfRule type="expression" dxfId="2232" priority="6828" stopIfTrue="1">
      <formula>$L490="W"</formula>
    </cfRule>
  </conditionalFormatting>
  <conditionalFormatting sqref="A473:E474">
    <cfRule type="expression" dxfId="2231" priority="6838" stopIfTrue="1">
      <formula>$L489="A"</formula>
    </cfRule>
    <cfRule type="expression" dxfId="2230" priority="6839" stopIfTrue="1">
      <formula>$L489="C"</formula>
    </cfRule>
    <cfRule type="expression" dxfId="2229" priority="6840" stopIfTrue="1">
      <formula>$L489="W"</formula>
    </cfRule>
  </conditionalFormatting>
  <conditionalFormatting sqref="B398:E407 D398:D414 B2:B127 C2:C35 C38:C44 C46:C127 D2:E127">
    <cfRule type="expression" dxfId="2228" priority="3007" stopIfTrue="1">
      <formula>$M537="A"</formula>
    </cfRule>
    <cfRule type="expression" dxfId="2227" priority="3008" stopIfTrue="1">
      <formula>$M537="C"</formula>
    </cfRule>
    <cfRule type="expression" dxfId="2226" priority="3009" stopIfTrue="1">
      <formula>$M537="W"</formula>
    </cfRule>
  </conditionalFormatting>
  <conditionalFormatting sqref="B344:E345">
    <cfRule type="expression" dxfId="2225" priority="3004" stopIfTrue="1">
      <formula>$M869="A"</formula>
    </cfRule>
    <cfRule type="expression" dxfId="2224" priority="3005" stopIfTrue="1">
      <formula>$M869="C"</formula>
    </cfRule>
    <cfRule type="expression" dxfId="2223" priority="3006" stopIfTrue="1">
      <formula>$M869="W"</formula>
    </cfRule>
  </conditionalFormatting>
  <conditionalFormatting sqref="B403:E403">
    <cfRule type="expression" dxfId="2222" priority="3001" stopIfTrue="1">
      <formula>$M926="A"</formula>
    </cfRule>
    <cfRule type="expression" dxfId="2221" priority="3002" stopIfTrue="1">
      <formula>$M926="C"</formula>
    </cfRule>
    <cfRule type="expression" dxfId="2220" priority="3003" stopIfTrue="1">
      <formula>$M926="W"</formula>
    </cfRule>
  </conditionalFormatting>
  <conditionalFormatting sqref="B346:E402">
    <cfRule type="expression" dxfId="2219" priority="2998" stopIfTrue="1">
      <formula>$M870="A"</formula>
    </cfRule>
    <cfRule type="expression" dxfId="2218" priority="2999" stopIfTrue="1">
      <formula>$M870="C"</formula>
    </cfRule>
    <cfRule type="expression" dxfId="2217" priority="3000" stopIfTrue="1">
      <formula>$M870="W"</formula>
    </cfRule>
  </conditionalFormatting>
  <conditionalFormatting sqref="B117:E118">
    <cfRule type="expression" dxfId="2216" priority="2995" stopIfTrue="1">
      <formula>$M650="A"</formula>
    </cfRule>
    <cfRule type="expression" dxfId="2215" priority="2996" stopIfTrue="1">
      <formula>$M650="C"</formula>
    </cfRule>
    <cfRule type="expression" dxfId="2214" priority="2997" stopIfTrue="1">
      <formula>$M650="W"</formula>
    </cfRule>
  </conditionalFormatting>
  <conditionalFormatting sqref="B119:E119">
    <cfRule type="expression" dxfId="2213" priority="2989" stopIfTrue="1">
      <formula>$M649="A"</formula>
    </cfRule>
    <cfRule type="expression" dxfId="2212" priority="2990" stopIfTrue="1">
      <formula>$M649="C"</formula>
    </cfRule>
    <cfRule type="expression" dxfId="2211" priority="2991" stopIfTrue="1">
      <formula>$M649="W"</formula>
    </cfRule>
  </conditionalFormatting>
  <conditionalFormatting sqref="B119:E236">
    <cfRule type="expression" dxfId="2210" priority="2986" stopIfTrue="1">
      <formula>$M648="A"</formula>
    </cfRule>
    <cfRule type="expression" dxfId="2209" priority="2987" stopIfTrue="1">
      <formula>$M648="C"</formula>
    </cfRule>
    <cfRule type="expression" dxfId="2208" priority="2988" stopIfTrue="1">
      <formula>$M648="W"</formula>
    </cfRule>
  </conditionalFormatting>
  <conditionalFormatting sqref="B191:E210">
    <cfRule type="expression" dxfId="2207" priority="2983" stopIfTrue="1">
      <formula>$M720="A"</formula>
    </cfRule>
    <cfRule type="expression" dxfId="2206" priority="2984" stopIfTrue="1">
      <formula>$M720="C"</formula>
    </cfRule>
    <cfRule type="expression" dxfId="2205" priority="2985" stopIfTrue="1">
      <formula>$M720="W"</formula>
    </cfRule>
  </conditionalFormatting>
  <conditionalFormatting sqref="B333:E340 B273:E330">
    <cfRule type="expression" dxfId="2204" priority="2980" stopIfTrue="1">
      <formula>$M800="A"</formula>
    </cfRule>
    <cfRule type="expression" dxfId="2203" priority="2981" stopIfTrue="1">
      <formula>$M800="C"</formula>
    </cfRule>
    <cfRule type="expression" dxfId="2202" priority="2982" stopIfTrue="1">
      <formula>$M800="W"</formula>
    </cfRule>
  </conditionalFormatting>
  <conditionalFormatting sqref="B299:E317">
    <cfRule type="expression" dxfId="2201" priority="2977" stopIfTrue="1">
      <formula>$M826="A"</formula>
    </cfRule>
    <cfRule type="expression" dxfId="2200" priority="2978" stopIfTrue="1">
      <formula>$M826="C"</formula>
    </cfRule>
    <cfRule type="expression" dxfId="2199" priority="2979" stopIfTrue="1">
      <formula>$M826="W"</formula>
    </cfRule>
  </conditionalFormatting>
  <conditionalFormatting sqref="B318:E330">
    <cfRule type="expression" dxfId="2198" priority="2974" stopIfTrue="1">
      <formula>$M845="A"</formula>
    </cfRule>
    <cfRule type="expression" dxfId="2197" priority="2975" stopIfTrue="1">
      <formula>$M845="C"</formula>
    </cfRule>
    <cfRule type="expression" dxfId="2196" priority="2976" stopIfTrue="1">
      <formula>$M845="W"</formula>
    </cfRule>
  </conditionalFormatting>
  <conditionalFormatting sqref="B341:E343 B332:E332">
    <cfRule type="expression" dxfId="2195" priority="2971" stopIfTrue="1">
      <formula>$M858="A"</formula>
    </cfRule>
    <cfRule type="expression" dxfId="2194" priority="2972" stopIfTrue="1">
      <formula>$M858="C"</formula>
    </cfRule>
    <cfRule type="expression" dxfId="2193" priority="2973" stopIfTrue="1">
      <formula>$M858="W"</formula>
    </cfRule>
  </conditionalFormatting>
  <conditionalFormatting sqref="B476:E488">
    <cfRule type="expression" dxfId="2192" priority="2968" stopIfTrue="1">
      <formula>$R997="A"</formula>
    </cfRule>
    <cfRule type="expression" dxfId="2191" priority="2969" stopIfTrue="1">
      <formula>$R997="C"</formula>
    </cfRule>
    <cfRule type="expression" dxfId="2190" priority="2970" stopIfTrue="1">
      <formula>$R997="W"</formula>
    </cfRule>
  </conditionalFormatting>
  <conditionalFormatting sqref="B188:E190">
    <cfRule type="expression" dxfId="2189" priority="2953" stopIfTrue="1">
      <formula>$M717="A"</formula>
    </cfRule>
    <cfRule type="expression" dxfId="2188" priority="2954" stopIfTrue="1">
      <formula>$M717="C"</formula>
    </cfRule>
    <cfRule type="expression" dxfId="2187" priority="2955" stopIfTrue="1">
      <formula>$M717="W"</formula>
    </cfRule>
  </conditionalFormatting>
  <conditionalFormatting sqref="B191:E210">
    <cfRule type="expression" dxfId="2186" priority="2950" stopIfTrue="1">
      <formula>$M720="A"</formula>
    </cfRule>
    <cfRule type="expression" dxfId="2185" priority="2951" stopIfTrue="1">
      <formula>$M720="C"</formula>
    </cfRule>
    <cfRule type="expression" dxfId="2184" priority="2952" stopIfTrue="1">
      <formula>$M720="W"</formula>
    </cfRule>
  </conditionalFormatting>
  <conditionalFormatting sqref="B235:E274">
    <cfRule type="expression" dxfId="2183" priority="2947" stopIfTrue="1">
      <formula>$M763="A"</formula>
    </cfRule>
    <cfRule type="expression" dxfId="2182" priority="2948" stopIfTrue="1">
      <formula>$M763="C"</formula>
    </cfRule>
    <cfRule type="expression" dxfId="2181" priority="2949" stopIfTrue="1">
      <formula>$M763="W"</formula>
    </cfRule>
  </conditionalFormatting>
  <conditionalFormatting sqref="B299:E317">
    <cfRule type="expression" dxfId="2180" priority="2944" stopIfTrue="1">
      <formula>$M826="A"</formula>
    </cfRule>
    <cfRule type="expression" dxfId="2179" priority="2945" stopIfTrue="1">
      <formula>$M826="C"</formula>
    </cfRule>
    <cfRule type="expression" dxfId="2178" priority="2946" stopIfTrue="1">
      <formula>$M826="W"</formula>
    </cfRule>
  </conditionalFormatting>
  <conditionalFormatting sqref="B318:E330">
    <cfRule type="expression" dxfId="2177" priority="2941" stopIfTrue="1">
      <formula>$M845="A"</formula>
    </cfRule>
    <cfRule type="expression" dxfId="2176" priority="2942" stopIfTrue="1">
      <formula>$M845="C"</formula>
    </cfRule>
    <cfRule type="expression" dxfId="2175" priority="2943" stopIfTrue="1">
      <formula>$M845="W"</formula>
    </cfRule>
  </conditionalFormatting>
  <conditionalFormatting sqref="B113:E119">
    <cfRule type="expression" dxfId="2174" priority="2511" stopIfTrue="1">
      <formula>$R113="A"</formula>
    </cfRule>
    <cfRule type="expression" dxfId="2173" priority="2512" stopIfTrue="1">
      <formula>$R113="C"</formula>
    </cfRule>
    <cfRule type="expression" dxfId="2172" priority="2513" stopIfTrue="1">
      <formula>$R113="W"</formula>
    </cfRule>
  </conditionalFormatting>
  <conditionalFormatting sqref="B113:E119">
    <cfRule type="expression" dxfId="2171" priority="2508" stopIfTrue="1">
      <formula>$R126="A"</formula>
    </cfRule>
    <cfRule type="expression" dxfId="2170" priority="2509" stopIfTrue="1">
      <formula>$R126="C"</formula>
    </cfRule>
    <cfRule type="expression" dxfId="2169" priority="2510" stopIfTrue="1">
      <formula>$R126="W"</formula>
    </cfRule>
  </conditionalFormatting>
  <conditionalFormatting sqref="B115:E115">
    <cfRule type="expression" dxfId="2168" priority="2502" stopIfTrue="1">
      <formula>$R115="A"</formula>
    </cfRule>
    <cfRule type="expression" dxfId="2167" priority="2503" stopIfTrue="1">
      <formula>$R115="C"</formula>
    </cfRule>
    <cfRule type="expression" dxfId="2166" priority="2504" stopIfTrue="1">
      <formula>$R115="W"</formula>
    </cfRule>
  </conditionalFormatting>
  <conditionalFormatting sqref="B115:E115">
    <cfRule type="expression" dxfId="2165" priority="2499" stopIfTrue="1">
      <formula>$R128="A"</formula>
    </cfRule>
    <cfRule type="expression" dxfId="2164" priority="2500" stopIfTrue="1">
      <formula>$R128="C"</formula>
    </cfRule>
    <cfRule type="expression" dxfId="2163" priority="2501" stopIfTrue="1">
      <formula>$R128="W"</formula>
    </cfRule>
  </conditionalFormatting>
  <conditionalFormatting sqref="B115:E118">
    <cfRule type="expression" dxfId="2162" priority="2496" stopIfTrue="1">
      <formula>$R114="A"</formula>
    </cfRule>
    <cfRule type="expression" dxfId="2161" priority="2497" stopIfTrue="1">
      <formula>$R114="C"</formula>
    </cfRule>
    <cfRule type="expression" dxfId="2160" priority="2498" stopIfTrue="1">
      <formula>$R114="W"</formula>
    </cfRule>
  </conditionalFormatting>
  <conditionalFormatting sqref="B115:E118">
    <cfRule type="expression" dxfId="2159" priority="2493" stopIfTrue="1">
      <formula>$R127="A"</formula>
    </cfRule>
    <cfRule type="expression" dxfId="2158" priority="2494" stopIfTrue="1">
      <formula>$R127="C"</formula>
    </cfRule>
    <cfRule type="expression" dxfId="2157" priority="2495" stopIfTrue="1">
      <formula>$R127="W"</formula>
    </cfRule>
  </conditionalFormatting>
  <conditionalFormatting sqref="B115:E118">
    <cfRule type="expression" dxfId="2156" priority="2490" stopIfTrue="1">
      <formula>$M649="A"</formula>
    </cfRule>
    <cfRule type="expression" dxfId="2155" priority="2491" stopIfTrue="1">
      <formula>$M649="C"</formula>
    </cfRule>
    <cfRule type="expression" dxfId="2154" priority="2492" stopIfTrue="1">
      <formula>$M649="W"</formula>
    </cfRule>
  </conditionalFormatting>
  <conditionalFormatting sqref="B114:E119">
    <cfRule type="expression" dxfId="2153" priority="2484" stopIfTrue="1">
      <formula>$R115="A"</formula>
    </cfRule>
    <cfRule type="expression" dxfId="2152" priority="2485" stopIfTrue="1">
      <formula>$R115="C"</formula>
    </cfRule>
    <cfRule type="expression" dxfId="2151" priority="2486" stopIfTrue="1">
      <formula>$R115="W"</formula>
    </cfRule>
  </conditionalFormatting>
  <conditionalFormatting sqref="B114:E119">
    <cfRule type="expression" dxfId="2150" priority="2481" stopIfTrue="1">
      <formula>$R128="A"</formula>
    </cfRule>
    <cfRule type="expression" dxfId="2149" priority="2482" stopIfTrue="1">
      <formula>$R128="C"</formula>
    </cfRule>
    <cfRule type="expression" dxfId="2148" priority="2483" stopIfTrue="1">
      <formula>$R128="W"</formula>
    </cfRule>
  </conditionalFormatting>
  <conditionalFormatting sqref="B114:E114">
    <cfRule type="expression" dxfId="2147" priority="2478" stopIfTrue="1">
      <formula>$R114="A"</formula>
    </cfRule>
    <cfRule type="expression" dxfId="2146" priority="2479" stopIfTrue="1">
      <formula>$R114="C"</formula>
    </cfRule>
    <cfRule type="expression" dxfId="2145" priority="2480" stopIfTrue="1">
      <formula>$R114="W"</formula>
    </cfRule>
  </conditionalFormatting>
  <conditionalFormatting sqref="B114:E114">
    <cfRule type="expression" dxfId="2144" priority="2475" stopIfTrue="1">
      <formula>$R127="A"</formula>
    </cfRule>
    <cfRule type="expression" dxfId="2143" priority="2476" stopIfTrue="1">
      <formula>$R127="C"</formula>
    </cfRule>
    <cfRule type="expression" dxfId="2142" priority="2477" stopIfTrue="1">
      <formula>$R127="W"</formula>
    </cfRule>
  </conditionalFormatting>
  <conditionalFormatting sqref="B117:E118">
    <cfRule type="expression" dxfId="2141" priority="2469" stopIfTrue="1">
      <formula>$R119="A"</formula>
    </cfRule>
    <cfRule type="expression" dxfId="2140" priority="2470" stopIfTrue="1">
      <formula>$R119="C"</formula>
    </cfRule>
    <cfRule type="expression" dxfId="2139" priority="2471" stopIfTrue="1">
      <formula>$R119="W"</formula>
    </cfRule>
  </conditionalFormatting>
  <conditionalFormatting sqref="B117:E118">
    <cfRule type="expression" dxfId="2138" priority="2466" stopIfTrue="1">
      <formula>$R132="A"</formula>
    </cfRule>
    <cfRule type="expression" dxfId="2137" priority="2467" stopIfTrue="1">
      <formula>$R132="C"</formula>
    </cfRule>
    <cfRule type="expression" dxfId="2136" priority="2468" stopIfTrue="1">
      <formula>$R132="W"</formula>
    </cfRule>
  </conditionalFormatting>
  <conditionalFormatting sqref="B117:E118">
    <cfRule type="expression" dxfId="2135" priority="2463" stopIfTrue="1">
      <formula>$R115="A"</formula>
    </cfRule>
    <cfRule type="expression" dxfId="2134" priority="2464" stopIfTrue="1">
      <formula>$R115="C"</formula>
    </cfRule>
    <cfRule type="expression" dxfId="2133" priority="2465" stopIfTrue="1">
      <formula>$R115="W"</formula>
    </cfRule>
  </conditionalFormatting>
  <conditionalFormatting sqref="B117:E118">
    <cfRule type="expression" dxfId="2132" priority="2460" stopIfTrue="1">
      <formula>$R128="A"</formula>
    </cfRule>
    <cfRule type="expression" dxfId="2131" priority="2461" stopIfTrue="1">
      <formula>$R128="C"</formula>
    </cfRule>
    <cfRule type="expression" dxfId="2130" priority="2462" stopIfTrue="1">
      <formula>$R128="W"</formula>
    </cfRule>
  </conditionalFormatting>
  <conditionalFormatting sqref="B116:E116">
    <cfRule type="expression" dxfId="2129" priority="2457" stopIfTrue="1">
      <formula>$R121="A"</formula>
    </cfRule>
    <cfRule type="expression" dxfId="2128" priority="2458" stopIfTrue="1">
      <formula>$R121="C"</formula>
    </cfRule>
    <cfRule type="expression" dxfId="2127" priority="2459" stopIfTrue="1">
      <formula>$R121="W"</formula>
    </cfRule>
  </conditionalFormatting>
  <conditionalFormatting sqref="B116:E116">
    <cfRule type="expression" dxfId="2126" priority="2451" stopIfTrue="1">
      <formula>$R134="A"</formula>
    </cfRule>
    <cfRule type="expression" dxfId="2125" priority="2452" stopIfTrue="1">
      <formula>$R134="C"</formula>
    </cfRule>
    <cfRule type="expression" dxfId="2124" priority="2453" stopIfTrue="1">
      <formula>$R134="W"</formula>
    </cfRule>
  </conditionalFormatting>
  <conditionalFormatting sqref="B115:E119">
    <cfRule type="expression" dxfId="2123" priority="2448" stopIfTrue="1">
      <formula>$R115="A"</formula>
    </cfRule>
    <cfRule type="expression" dxfId="2122" priority="2449" stopIfTrue="1">
      <formula>$R115="C"</formula>
    </cfRule>
    <cfRule type="expression" dxfId="2121" priority="2450" stopIfTrue="1">
      <formula>$R115="W"</formula>
    </cfRule>
  </conditionalFormatting>
  <conditionalFormatting sqref="B115:E119">
    <cfRule type="expression" dxfId="2120" priority="2445" stopIfTrue="1">
      <formula>$R128="A"</formula>
    </cfRule>
    <cfRule type="expression" dxfId="2119" priority="2446" stopIfTrue="1">
      <formula>$R128="C"</formula>
    </cfRule>
    <cfRule type="expression" dxfId="2118" priority="2447" stopIfTrue="1">
      <formula>$R128="W"</formula>
    </cfRule>
  </conditionalFormatting>
  <conditionalFormatting sqref="B234:E234">
    <cfRule type="expression" dxfId="2117" priority="2442" stopIfTrue="1">
      <formula>$R259="A"</formula>
    </cfRule>
    <cfRule type="expression" dxfId="2116" priority="2443" stopIfTrue="1">
      <formula>$R259="C"</formula>
    </cfRule>
    <cfRule type="expression" dxfId="2115" priority="2444" stopIfTrue="1">
      <formula>$R259="W"</formula>
    </cfRule>
  </conditionalFormatting>
  <conditionalFormatting sqref="B234:E234">
    <cfRule type="expression" dxfId="2114" priority="2436" stopIfTrue="1">
      <formula>$R240="A"</formula>
    </cfRule>
    <cfRule type="expression" dxfId="2113" priority="2437" stopIfTrue="1">
      <formula>$R240="C"</formula>
    </cfRule>
    <cfRule type="expression" dxfId="2112" priority="2438" stopIfTrue="1">
      <formula>$R240="W"</formula>
    </cfRule>
  </conditionalFormatting>
  <conditionalFormatting sqref="B272:E272">
    <cfRule type="expression" dxfId="2111" priority="2430" stopIfTrue="1">
      <formula>$R279="A"</formula>
    </cfRule>
    <cfRule type="expression" dxfId="2110" priority="2431" stopIfTrue="1">
      <formula>$R279="C"</formula>
    </cfRule>
    <cfRule type="expression" dxfId="2109" priority="2432" stopIfTrue="1">
      <formula>$R279="W"</formula>
    </cfRule>
  </conditionalFormatting>
  <conditionalFormatting sqref="B272:E272">
    <cfRule type="expression" dxfId="2108" priority="2427" stopIfTrue="1">
      <formula>$R299="A"</formula>
    </cfRule>
    <cfRule type="expression" dxfId="2107" priority="2428" stopIfTrue="1">
      <formula>$R299="C"</formula>
    </cfRule>
    <cfRule type="expression" dxfId="2106" priority="2429" stopIfTrue="1">
      <formula>$R299="W"</formula>
    </cfRule>
  </conditionalFormatting>
  <conditionalFormatting sqref="B340:E340">
    <cfRule type="expression" dxfId="2105" priority="2418" stopIfTrue="1">
      <formula>$R348="A"</formula>
    </cfRule>
    <cfRule type="expression" dxfId="2104" priority="2419" stopIfTrue="1">
      <formula>$R348="C"</formula>
    </cfRule>
    <cfRule type="expression" dxfId="2103" priority="2420" stopIfTrue="1">
      <formula>$R348="W"</formula>
    </cfRule>
  </conditionalFormatting>
  <conditionalFormatting sqref="B340:E340">
    <cfRule type="expression" dxfId="2102" priority="2415" stopIfTrue="1">
      <formula>$R370="A"</formula>
    </cfRule>
    <cfRule type="expression" dxfId="2101" priority="2416" stopIfTrue="1">
      <formula>$R370="C"</formula>
    </cfRule>
    <cfRule type="expression" dxfId="2100" priority="2417" stopIfTrue="1">
      <formula>$R370="W"</formula>
    </cfRule>
  </conditionalFormatting>
  <conditionalFormatting sqref="B343:E343">
    <cfRule type="expression" dxfId="2099" priority="2406" stopIfTrue="1">
      <formula>$R374="A"</formula>
    </cfRule>
    <cfRule type="expression" dxfId="2098" priority="2407" stopIfTrue="1">
      <formula>$R374="C"</formula>
    </cfRule>
    <cfRule type="expression" dxfId="2097" priority="2408" stopIfTrue="1">
      <formula>$R374="W"</formula>
    </cfRule>
  </conditionalFormatting>
  <conditionalFormatting sqref="B343:E343">
    <cfRule type="expression" dxfId="2096" priority="2403" stopIfTrue="1">
      <formula>$R352="A"</formula>
    </cfRule>
    <cfRule type="expression" dxfId="2095" priority="2404" stopIfTrue="1">
      <formula>$R352="C"</formula>
    </cfRule>
    <cfRule type="expression" dxfId="2094" priority="2405" stopIfTrue="1">
      <formula>$R352="W"</formula>
    </cfRule>
  </conditionalFormatting>
  <conditionalFormatting sqref="B343:E343">
    <cfRule type="expression" dxfId="2093" priority="2397" stopIfTrue="1">
      <formula>$R351="A"</formula>
    </cfRule>
    <cfRule type="expression" dxfId="2092" priority="2398" stopIfTrue="1">
      <formula>$R351="C"</formula>
    </cfRule>
    <cfRule type="expression" dxfId="2091" priority="2399" stopIfTrue="1">
      <formula>$R351="W"</formula>
    </cfRule>
  </conditionalFormatting>
  <conditionalFormatting sqref="B343:E343">
    <cfRule type="expression" dxfId="2090" priority="2394" stopIfTrue="1">
      <formula>$R373="A"</formula>
    </cfRule>
    <cfRule type="expression" dxfId="2089" priority="2395" stopIfTrue="1">
      <formula>$R373="C"</formula>
    </cfRule>
    <cfRule type="expression" dxfId="2088" priority="2396" stopIfTrue="1">
      <formula>$R373="W"</formula>
    </cfRule>
  </conditionalFormatting>
  <conditionalFormatting sqref="B345:E345">
    <cfRule type="expression" dxfId="2087" priority="2385" stopIfTrue="1">
      <formula>$R355="A"</formula>
    </cfRule>
    <cfRule type="expression" dxfId="2086" priority="2386" stopIfTrue="1">
      <formula>$R355="C"</formula>
    </cfRule>
    <cfRule type="expression" dxfId="2085" priority="2387" stopIfTrue="1">
      <formula>$R355="W"</formula>
    </cfRule>
  </conditionalFormatting>
  <conditionalFormatting sqref="B345:E345">
    <cfRule type="expression" dxfId="2084" priority="2382" stopIfTrue="1">
      <formula>$R377="A"</formula>
    </cfRule>
    <cfRule type="expression" dxfId="2083" priority="2383" stopIfTrue="1">
      <formula>$R377="C"</formula>
    </cfRule>
    <cfRule type="expression" dxfId="2082" priority="2384" stopIfTrue="1">
      <formula>$R377="W"</formula>
    </cfRule>
  </conditionalFormatting>
  <conditionalFormatting sqref="B402:E402">
    <cfRule type="expression" dxfId="2081" priority="2373" stopIfTrue="1">
      <formula>$R413="A"</formula>
    </cfRule>
    <cfRule type="expression" dxfId="2080" priority="2374" stopIfTrue="1">
      <formula>$R413="C"</formula>
    </cfRule>
    <cfRule type="expression" dxfId="2079" priority="2375" stopIfTrue="1">
      <formula>$R413="W"</formula>
    </cfRule>
  </conditionalFormatting>
  <conditionalFormatting sqref="B402:E403">
    <cfRule type="expression" dxfId="2078" priority="2370" stopIfTrue="1">
      <formula>$R435="A"</formula>
    </cfRule>
    <cfRule type="expression" dxfId="2077" priority="2371" stopIfTrue="1">
      <formula>$R435="C"</formula>
    </cfRule>
    <cfRule type="expression" dxfId="2076" priority="2372" stopIfTrue="1">
      <formula>$R435="W"</formula>
    </cfRule>
  </conditionalFormatting>
  <conditionalFormatting sqref="B403:E403">
    <cfRule type="expression" dxfId="2075" priority="2361" stopIfTrue="1">
      <formula>$R415="A"</formula>
    </cfRule>
    <cfRule type="expression" dxfId="2074" priority="2362" stopIfTrue="1">
      <formula>$R415="C"</formula>
    </cfRule>
    <cfRule type="expression" dxfId="2073" priority="2363" stopIfTrue="1">
      <formula>$R415="W"</formula>
    </cfRule>
  </conditionalFormatting>
  <conditionalFormatting sqref="B403:E403">
    <cfRule type="expression" dxfId="2072" priority="2358" stopIfTrue="1">
      <formula>$R437="A"</formula>
    </cfRule>
    <cfRule type="expression" dxfId="2071" priority="2359" stopIfTrue="1">
      <formula>$R437="C"</formula>
    </cfRule>
    <cfRule type="expression" dxfId="2070" priority="2360" stopIfTrue="1">
      <formula>$R437="W"</formula>
    </cfRule>
  </conditionalFormatting>
  <conditionalFormatting sqref="B403:E403">
    <cfRule type="expression" dxfId="2069" priority="2352" stopIfTrue="1">
      <formula>$R414="A"</formula>
    </cfRule>
    <cfRule type="expression" dxfId="2068" priority="2353" stopIfTrue="1">
      <formula>$R414="C"</formula>
    </cfRule>
    <cfRule type="expression" dxfId="2067" priority="2354" stopIfTrue="1">
      <formula>$R414="W"</formula>
    </cfRule>
  </conditionalFormatting>
  <conditionalFormatting sqref="B403:E403">
    <cfRule type="expression" dxfId="2066" priority="2349" stopIfTrue="1">
      <formula>$R436="A"</formula>
    </cfRule>
    <cfRule type="expression" dxfId="2065" priority="2350" stopIfTrue="1">
      <formula>$R436="C"</formula>
    </cfRule>
    <cfRule type="expression" dxfId="2064" priority="2351" stopIfTrue="1">
      <formula>$R436="W"</formula>
    </cfRule>
  </conditionalFormatting>
  <conditionalFormatting sqref="E2:E127 D2:D35 D38:D44 D46:D127">
    <cfRule type="expression" dxfId="2063" priority="2338" stopIfTrue="1">
      <formula>$M537="A"</formula>
    </cfRule>
    <cfRule type="expression" dxfId="2062" priority="2339" stopIfTrue="1">
      <formula>$M537="C"</formula>
    </cfRule>
    <cfRule type="expression" dxfId="2061" priority="2340" stopIfTrue="1">
      <formula>$M537="W"</formula>
    </cfRule>
  </conditionalFormatting>
  <conditionalFormatting sqref="B344:E345">
    <cfRule type="expression" dxfId="2060" priority="2335" stopIfTrue="1">
      <formula>$M869="A"</formula>
    </cfRule>
    <cfRule type="expression" dxfId="2059" priority="2336" stopIfTrue="1">
      <formula>$M869="C"</formula>
    </cfRule>
    <cfRule type="expression" dxfId="2058" priority="2337" stopIfTrue="1">
      <formula>$M869="W"</formula>
    </cfRule>
  </conditionalFormatting>
  <conditionalFormatting sqref="B403:E403">
    <cfRule type="expression" dxfId="2057" priority="2332" stopIfTrue="1">
      <formula>$M926="A"</formula>
    </cfRule>
    <cfRule type="expression" dxfId="2056" priority="2333" stopIfTrue="1">
      <formula>$M926="C"</formula>
    </cfRule>
    <cfRule type="expression" dxfId="2055" priority="2334" stopIfTrue="1">
      <formula>$M926="W"</formula>
    </cfRule>
  </conditionalFormatting>
  <conditionalFormatting sqref="B346:E402">
    <cfRule type="expression" dxfId="2054" priority="2329" stopIfTrue="1">
      <formula>$M870="A"</formula>
    </cfRule>
    <cfRule type="expression" dxfId="2053" priority="2330" stopIfTrue="1">
      <formula>$M870="C"</formula>
    </cfRule>
    <cfRule type="expression" dxfId="2052" priority="2331" stopIfTrue="1">
      <formula>$M870="W"</formula>
    </cfRule>
  </conditionalFormatting>
  <conditionalFormatting sqref="B117:E118">
    <cfRule type="expression" dxfId="2051" priority="2326" stopIfTrue="1">
      <formula>$M650="A"</formula>
    </cfRule>
    <cfRule type="expression" dxfId="2050" priority="2327" stopIfTrue="1">
      <formula>$M650="C"</formula>
    </cfRule>
    <cfRule type="expression" dxfId="2049" priority="2328" stopIfTrue="1">
      <formula>$M650="W"</formula>
    </cfRule>
  </conditionalFormatting>
  <conditionalFormatting sqref="B119:E119">
    <cfRule type="expression" dxfId="2048" priority="2323" stopIfTrue="1">
      <formula>$M649="A"</formula>
    </cfRule>
    <cfRule type="expression" dxfId="2047" priority="2324" stopIfTrue="1">
      <formula>$M649="C"</formula>
    </cfRule>
    <cfRule type="expression" dxfId="2046" priority="2325" stopIfTrue="1">
      <formula>$M649="W"</formula>
    </cfRule>
  </conditionalFormatting>
  <conditionalFormatting sqref="B119:E236">
    <cfRule type="expression" dxfId="2045" priority="2320" stopIfTrue="1">
      <formula>$M648="A"</formula>
    </cfRule>
    <cfRule type="expression" dxfId="2044" priority="2321" stopIfTrue="1">
      <formula>$M648="C"</formula>
    </cfRule>
    <cfRule type="expression" dxfId="2043" priority="2322" stopIfTrue="1">
      <formula>$M648="W"</formula>
    </cfRule>
  </conditionalFormatting>
  <conditionalFormatting sqref="B191:E210">
    <cfRule type="expression" dxfId="2042" priority="2317" stopIfTrue="1">
      <formula>$M720="A"</formula>
    </cfRule>
    <cfRule type="expression" dxfId="2041" priority="2318" stopIfTrue="1">
      <formula>$M720="C"</formula>
    </cfRule>
    <cfRule type="expression" dxfId="2040" priority="2319" stopIfTrue="1">
      <formula>$M720="W"</formula>
    </cfRule>
  </conditionalFormatting>
  <conditionalFormatting sqref="B333:E340">
    <cfRule type="expression" dxfId="2039" priority="2314" stopIfTrue="1">
      <formula>$M860="A"</formula>
    </cfRule>
    <cfRule type="expression" dxfId="2038" priority="2315" stopIfTrue="1">
      <formula>$M860="C"</formula>
    </cfRule>
    <cfRule type="expression" dxfId="2037" priority="2316" stopIfTrue="1">
      <formula>$M860="W"</formula>
    </cfRule>
  </conditionalFormatting>
  <conditionalFormatting sqref="B299:E317">
    <cfRule type="expression" dxfId="2036" priority="2311" stopIfTrue="1">
      <formula>$M826="A"</formula>
    </cfRule>
    <cfRule type="expression" dxfId="2035" priority="2312" stopIfTrue="1">
      <formula>$M826="C"</formula>
    </cfRule>
    <cfRule type="expression" dxfId="2034" priority="2313" stopIfTrue="1">
      <formula>$M826="W"</formula>
    </cfRule>
  </conditionalFormatting>
  <conditionalFormatting sqref="B318:E330">
    <cfRule type="expression" dxfId="2033" priority="2308" stopIfTrue="1">
      <formula>$M845="A"</formula>
    </cfRule>
    <cfRule type="expression" dxfId="2032" priority="2309" stopIfTrue="1">
      <formula>$M845="C"</formula>
    </cfRule>
    <cfRule type="expression" dxfId="2031" priority="2310" stopIfTrue="1">
      <formula>$M845="W"</formula>
    </cfRule>
  </conditionalFormatting>
  <conditionalFormatting sqref="B341:E343">
    <cfRule type="expression" dxfId="2030" priority="2305" stopIfTrue="1">
      <formula>$M867="A"</formula>
    </cfRule>
    <cfRule type="expression" dxfId="2029" priority="2306" stopIfTrue="1">
      <formula>$M867="C"</formula>
    </cfRule>
    <cfRule type="expression" dxfId="2028" priority="2307" stopIfTrue="1">
      <formula>$M867="W"</formula>
    </cfRule>
  </conditionalFormatting>
  <conditionalFormatting sqref="B476:E488">
    <cfRule type="expression" dxfId="2027" priority="2302" stopIfTrue="1">
      <formula>$R997="A"</formula>
    </cfRule>
    <cfRule type="expression" dxfId="2026" priority="2303" stopIfTrue="1">
      <formula>$R997="C"</formula>
    </cfRule>
    <cfRule type="expression" dxfId="2025" priority="2304" stopIfTrue="1">
      <formula>$R997="W"</formula>
    </cfRule>
  </conditionalFormatting>
  <conditionalFormatting sqref="B188:E190">
    <cfRule type="expression" dxfId="2024" priority="2293" stopIfTrue="1">
      <formula>$M717="A"</formula>
    </cfRule>
    <cfRule type="expression" dxfId="2023" priority="2294" stopIfTrue="1">
      <formula>$M717="C"</formula>
    </cfRule>
    <cfRule type="expression" dxfId="2022" priority="2295" stopIfTrue="1">
      <formula>$M717="W"</formula>
    </cfRule>
  </conditionalFormatting>
  <conditionalFormatting sqref="B191:E210">
    <cfRule type="expression" dxfId="2021" priority="2290" stopIfTrue="1">
      <formula>$M720="A"</formula>
    </cfRule>
    <cfRule type="expression" dxfId="2020" priority="2291" stopIfTrue="1">
      <formula>$M720="C"</formula>
    </cfRule>
    <cfRule type="expression" dxfId="2019" priority="2292" stopIfTrue="1">
      <formula>$M720="W"</formula>
    </cfRule>
  </conditionalFormatting>
  <conditionalFormatting sqref="B235:E274">
    <cfRule type="expression" dxfId="2018" priority="2287" stopIfTrue="1">
      <formula>$M763="A"</formula>
    </cfRule>
    <cfRule type="expression" dxfId="2017" priority="2288" stopIfTrue="1">
      <formula>$M763="C"</formula>
    </cfRule>
    <cfRule type="expression" dxfId="2016" priority="2289" stopIfTrue="1">
      <formula>$M763="W"</formula>
    </cfRule>
  </conditionalFormatting>
  <conditionalFormatting sqref="B299:E317">
    <cfRule type="expression" dxfId="2015" priority="2284" stopIfTrue="1">
      <formula>$M826="A"</formula>
    </cfRule>
    <cfRule type="expression" dxfId="2014" priority="2285" stopIfTrue="1">
      <formula>$M826="C"</formula>
    </cfRule>
    <cfRule type="expression" dxfId="2013" priority="2286" stopIfTrue="1">
      <formula>$M826="W"</formula>
    </cfRule>
  </conditionalFormatting>
  <conditionalFormatting sqref="B318:E330">
    <cfRule type="expression" dxfId="2012" priority="2281" stopIfTrue="1">
      <formula>$M845="A"</formula>
    </cfRule>
    <cfRule type="expression" dxfId="2011" priority="2282" stopIfTrue="1">
      <formula>$M845="C"</formula>
    </cfRule>
    <cfRule type="expression" dxfId="2010" priority="2283" stopIfTrue="1">
      <formula>$M845="W"</formula>
    </cfRule>
  </conditionalFormatting>
  <conditionalFormatting sqref="B113:E119">
    <cfRule type="expression" dxfId="2009" priority="1924" stopIfTrue="1">
      <formula>$R113="A"</formula>
    </cfRule>
    <cfRule type="expression" dxfId="2008" priority="1925" stopIfTrue="1">
      <formula>$R113="C"</formula>
    </cfRule>
    <cfRule type="expression" dxfId="2007" priority="1926" stopIfTrue="1">
      <formula>$R113="W"</formula>
    </cfRule>
  </conditionalFormatting>
  <conditionalFormatting sqref="B113:E119">
    <cfRule type="expression" dxfId="2006" priority="1921" stopIfTrue="1">
      <formula>$R126="A"</formula>
    </cfRule>
    <cfRule type="expression" dxfId="2005" priority="1922" stopIfTrue="1">
      <formula>$R126="C"</formula>
    </cfRule>
    <cfRule type="expression" dxfId="2004" priority="1923" stopIfTrue="1">
      <formula>$R126="W"</formula>
    </cfRule>
  </conditionalFormatting>
  <conditionalFormatting sqref="B115:E115">
    <cfRule type="expression" dxfId="2003" priority="1918" stopIfTrue="1">
      <formula>$R115="A"</formula>
    </cfRule>
    <cfRule type="expression" dxfId="2002" priority="1919" stopIfTrue="1">
      <formula>$R115="C"</formula>
    </cfRule>
    <cfRule type="expression" dxfId="2001" priority="1920" stopIfTrue="1">
      <formula>$R115="W"</formula>
    </cfRule>
  </conditionalFormatting>
  <conditionalFormatting sqref="B115:E115">
    <cfRule type="expression" dxfId="2000" priority="1915" stopIfTrue="1">
      <formula>$R128="A"</formula>
    </cfRule>
    <cfRule type="expression" dxfId="1999" priority="1916" stopIfTrue="1">
      <formula>$R128="C"</formula>
    </cfRule>
    <cfRule type="expression" dxfId="1998" priority="1917" stopIfTrue="1">
      <formula>$R128="W"</formula>
    </cfRule>
  </conditionalFormatting>
  <conditionalFormatting sqref="B115:E118">
    <cfRule type="expression" dxfId="1997" priority="1912" stopIfTrue="1">
      <formula>$R114="A"</formula>
    </cfRule>
    <cfRule type="expression" dxfId="1996" priority="1913" stopIfTrue="1">
      <formula>$R114="C"</formula>
    </cfRule>
    <cfRule type="expression" dxfId="1995" priority="1914" stopIfTrue="1">
      <formula>$R114="W"</formula>
    </cfRule>
  </conditionalFormatting>
  <conditionalFormatting sqref="B115:E118">
    <cfRule type="expression" dxfId="1994" priority="1909" stopIfTrue="1">
      <formula>$R127="A"</formula>
    </cfRule>
    <cfRule type="expression" dxfId="1993" priority="1910" stopIfTrue="1">
      <formula>$R127="C"</formula>
    </cfRule>
    <cfRule type="expression" dxfId="1992" priority="1911" stopIfTrue="1">
      <formula>$R127="W"</formula>
    </cfRule>
  </conditionalFormatting>
  <conditionalFormatting sqref="B115:E118">
    <cfRule type="expression" dxfId="1991" priority="1906" stopIfTrue="1">
      <formula>$M649="A"</formula>
    </cfRule>
    <cfRule type="expression" dxfId="1990" priority="1907" stopIfTrue="1">
      <formula>$M649="C"</formula>
    </cfRule>
    <cfRule type="expression" dxfId="1989" priority="1908" stopIfTrue="1">
      <formula>$M649="W"</formula>
    </cfRule>
  </conditionalFormatting>
  <conditionalFormatting sqref="B114:E119">
    <cfRule type="expression" dxfId="1988" priority="1903" stopIfTrue="1">
      <formula>$R115="A"</formula>
    </cfRule>
    <cfRule type="expression" dxfId="1987" priority="1904" stopIfTrue="1">
      <formula>$R115="C"</formula>
    </cfRule>
    <cfRule type="expression" dxfId="1986" priority="1905" stopIfTrue="1">
      <formula>$R115="W"</formula>
    </cfRule>
  </conditionalFormatting>
  <conditionalFormatting sqref="B114:E119">
    <cfRule type="expression" dxfId="1985" priority="1900" stopIfTrue="1">
      <formula>$R128="A"</formula>
    </cfRule>
    <cfRule type="expression" dxfId="1984" priority="1901" stopIfTrue="1">
      <formula>$R128="C"</formula>
    </cfRule>
    <cfRule type="expression" dxfId="1983" priority="1902" stopIfTrue="1">
      <formula>$R128="W"</formula>
    </cfRule>
  </conditionalFormatting>
  <conditionalFormatting sqref="B114:E114">
    <cfRule type="expression" dxfId="1982" priority="1897" stopIfTrue="1">
      <formula>$R114="A"</formula>
    </cfRule>
    <cfRule type="expression" dxfId="1981" priority="1898" stopIfTrue="1">
      <formula>$R114="C"</formula>
    </cfRule>
    <cfRule type="expression" dxfId="1980" priority="1899" stopIfTrue="1">
      <formula>$R114="W"</formula>
    </cfRule>
  </conditionalFormatting>
  <conditionalFormatting sqref="B114:E114">
    <cfRule type="expression" dxfId="1979" priority="1894" stopIfTrue="1">
      <formula>$R127="A"</formula>
    </cfRule>
    <cfRule type="expression" dxfId="1978" priority="1895" stopIfTrue="1">
      <formula>$R127="C"</formula>
    </cfRule>
    <cfRule type="expression" dxfId="1977" priority="1896" stopIfTrue="1">
      <formula>$R127="W"</formula>
    </cfRule>
  </conditionalFormatting>
  <conditionalFormatting sqref="B117:E118">
    <cfRule type="expression" dxfId="1976" priority="1891" stopIfTrue="1">
      <formula>$R119="A"</formula>
    </cfRule>
    <cfRule type="expression" dxfId="1975" priority="1892" stopIfTrue="1">
      <formula>$R119="C"</formula>
    </cfRule>
    <cfRule type="expression" dxfId="1974" priority="1893" stopIfTrue="1">
      <formula>$R119="W"</formula>
    </cfRule>
  </conditionalFormatting>
  <conditionalFormatting sqref="B117:E118">
    <cfRule type="expression" dxfId="1973" priority="1888" stopIfTrue="1">
      <formula>$R132="A"</formula>
    </cfRule>
    <cfRule type="expression" dxfId="1972" priority="1889" stopIfTrue="1">
      <formula>$R132="C"</formula>
    </cfRule>
    <cfRule type="expression" dxfId="1971" priority="1890" stopIfTrue="1">
      <formula>$R132="W"</formula>
    </cfRule>
  </conditionalFormatting>
  <conditionalFormatting sqref="B117:E118">
    <cfRule type="expression" dxfId="1970" priority="1885" stopIfTrue="1">
      <formula>$R115="A"</formula>
    </cfRule>
    <cfRule type="expression" dxfId="1969" priority="1886" stopIfTrue="1">
      <formula>$R115="C"</formula>
    </cfRule>
    <cfRule type="expression" dxfId="1968" priority="1887" stopIfTrue="1">
      <formula>$R115="W"</formula>
    </cfRule>
  </conditionalFormatting>
  <conditionalFormatting sqref="B117:E118">
    <cfRule type="expression" dxfId="1967" priority="1882" stopIfTrue="1">
      <formula>$R128="A"</formula>
    </cfRule>
    <cfRule type="expression" dxfId="1966" priority="1883" stopIfTrue="1">
      <formula>$R128="C"</formula>
    </cfRule>
    <cfRule type="expression" dxfId="1965" priority="1884" stopIfTrue="1">
      <formula>$R128="W"</formula>
    </cfRule>
  </conditionalFormatting>
  <conditionalFormatting sqref="B116:E116">
    <cfRule type="expression" dxfId="1964" priority="1879" stopIfTrue="1">
      <formula>$R121="A"</formula>
    </cfRule>
    <cfRule type="expression" dxfId="1963" priority="1880" stopIfTrue="1">
      <formula>$R121="C"</formula>
    </cfRule>
    <cfRule type="expression" dxfId="1962" priority="1881" stopIfTrue="1">
      <formula>$R121="W"</formula>
    </cfRule>
  </conditionalFormatting>
  <conditionalFormatting sqref="B116:E116">
    <cfRule type="expression" dxfId="1961" priority="1876" stopIfTrue="1">
      <formula>$R134="A"</formula>
    </cfRule>
    <cfRule type="expression" dxfId="1960" priority="1877" stopIfTrue="1">
      <formula>$R134="C"</formula>
    </cfRule>
    <cfRule type="expression" dxfId="1959" priority="1878" stopIfTrue="1">
      <formula>$R134="W"</formula>
    </cfRule>
  </conditionalFormatting>
  <conditionalFormatting sqref="B115:E119">
    <cfRule type="expression" dxfId="1958" priority="1873" stopIfTrue="1">
      <formula>$R115="A"</formula>
    </cfRule>
    <cfRule type="expression" dxfId="1957" priority="1874" stopIfTrue="1">
      <formula>$R115="C"</formula>
    </cfRule>
    <cfRule type="expression" dxfId="1956" priority="1875" stopIfTrue="1">
      <formula>$R115="W"</formula>
    </cfRule>
  </conditionalFormatting>
  <conditionalFormatting sqref="B115:E119">
    <cfRule type="expression" dxfId="1955" priority="1870" stopIfTrue="1">
      <formula>$R128="A"</formula>
    </cfRule>
    <cfRule type="expression" dxfId="1954" priority="1871" stopIfTrue="1">
      <formula>$R128="C"</formula>
    </cfRule>
    <cfRule type="expression" dxfId="1953" priority="1872" stopIfTrue="1">
      <formula>$R128="W"</formula>
    </cfRule>
  </conditionalFormatting>
  <conditionalFormatting sqref="B234:E234">
    <cfRule type="expression" dxfId="1952" priority="1867" stopIfTrue="1">
      <formula>$R259="A"</formula>
    </cfRule>
    <cfRule type="expression" dxfId="1951" priority="1868" stopIfTrue="1">
      <formula>$R259="C"</formula>
    </cfRule>
    <cfRule type="expression" dxfId="1950" priority="1869" stopIfTrue="1">
      <formula>$R259="W"</formula>
    </cfRule>
  </conditionalFormatting>
  <conditionalFormatting sqref="B234:E234">
    <cfRule type="expression" dxfId="1949" priority="1864" stopIfTrue="1">
      <formula>$R240="A"</formula>
    </cfRule>
    <cfRule type="expression" dxfId="1948" priority="1865" stopIfTrue="1">
      <formula>$R240="C"</formula>
    </cfRule>
    <cfRule type="expression" dxfId="1947" priority="1866" stopIfTrue="1">
      <formula>$R240="W"</formula>
    </cfRule>
  </conditionalFormatting>
  <conditionalFormatting sqref="B272:E272">
    <cfRule type="expression" dxfId="1946" priority="1861" stopIfTrue="1">
      <formula>$R279="A"</formula>
    </cfRule>
    <cfRule type="expression" dxfId="1945" priority="1862" stopIfTrue="1">
      <formula>$R279="C"</formula>
    </cfRule>
    <cfRule type="expression" dxfId="1944" priority="1863" stopIfTrue="1">
      <formula>$R279="W"</formula>
    </cfRule>
  </conditionalFormatting>
  <conditionalFormatting sqref="B272:E272">
    <cfRule type="expression" dxfId="1943" priority="1858" stopIfTrue="1">
      <formula>$R299="A"</formula>
    </cfRule>
    <cfRule type="expression" dxfId="1942" priority="1859" stopIfTrue="1">
      <formula>$R299="C"</formula>
    </cfRule>
    <cfRule type="expression" dxfId="1941" priority="1860" stopIfTrue="1">
      <formula>$R299="W"</formula>
    </cfRule>
  </conditionalFormatting>
  <conditionalFormatting sqref="B340:E340">
    <cfRule type="expression" dxfId="1940" priority="1855" stopIfTrue="1">
      <formula>$R348="A"</formula>
    </cfRule>
    <cfRule type="expression" dxfId="1939" priority="1856" stopIfTrue="1">
      <formula>$R348="C"</formula>
    </cfRule>
    <cfRule type="expression" dxfId="1938" priority="1857" stopIfTrue="1">
      <formula>$R348="W"</formula>
    </cfRule>
  </conditionalFormatting>
  <conditionalFormatting sqref="B340:E340">
    <cfRule type="expression" dxfId="1937" priority="1852" stopIfTrue="1">
      <formula>$R370="A"</formula>
    </cfRule>
    <cfRule type="expression" dxfId="1936" priority="1853" stopIfTrue="1">
      <formula>$R370="C"</formula>
    </cfRule>
    <cfRule type="expression" dxfId="1935" priority="1854" stopIfTrue="1">
      <formula>$R370="W"</formula>
    </cfRule>
  </conditionalFormatting>
  <conditionalFormatting sqref="B343:E343">
    <cfRule type="expression" dxfId="1934" priority="1849" stopIfTrue="1">
      <formula>$R374="A"</formula>
    </cfRule>
    <cfRule type="expression" dxfId="1933" priority="1850" stopIfTrue="1">
      <formula>$R374="C"</formula>
    </cfRule>
    <cfRule type="expression" dxfId="1932" priority="1851" stopIfTrue="1">
      <formula>$R374="W"</formula>
    </cfRule>
  </conditionalFormatting>
  <conditionalFormatting sqref="B343:E343">
    <cfRule type="expression" dxfId="1931" priority="1846" stopIfTrue="1">
      <formula>$R352="A"</formula>
    </cfRule>
    <cfRule type="expression" dxfId="1930" priority="1847" stopIfTrue="1">
      <formula>$R352="C"</formula>
    </cfRule>
    <cfRule type="expression" dxfId="1929" priority="1848" stopIfTrue="1">
      <formula>$R352="W"</formula>
    </cfRule>
  </conditionalFormatting>
  <conditionalFormatting sqref="B343:E343">
    <cfRule type="expression" dxfId="1928" priority="1843" stopIfTrue="1">
      <formula>$R351="A"</formula>
    </cfRule>
    <cfRule type="expression" dxfId="1927" priority="1844" stopIfTrue="1">
      <formula>$R351="C"</formula>
    </cfRule>
    <cfRule type="expression" dxfId="1926" priority="1845" stopIfTrue="1">
      <formula>$R351="W"</formula>
    </cfRule>
  </conditionalFormatting>
  <conditionalFormatting sqref="B343:E343">
    <cfRule type="expression" dxfId="1925" priority="1840" stopIfTrue="1">
      <formula>$R373="A"</formula>
    </cfRule>
    <cfRule type="expression" dxfId="1924" priority="1841" stopIfTrue="1">
      <formula>$R373="C"</formula>
    </cfRule>
    <cfRule type="expression" dxfId="1923" priority="1842" stopIfTrue="1">
      <formula>$R373="W"</formula>
    </cfRule>
  </conditionalFormatting>
  <conditionalFormatting sqref="B345:E345">
    <cfRule type="expression" dxfId="1922" priority="1837" stopIfTrue="1">
      <formula>$R355="A"</formula>
    </cfRule>
    <cfRule type="expression" dxfId="1921" priority="1838" stopIfTrue="1">
      <formula>$R355="C"</formula>
    </cfRule>
    <cfRule type="expression" dxfId="1920" priority="1839" stopIfTrue="1">
      <formula>$R355="W"</formula>
    </cfRule>
  </conditionalFormatting>
  <conditionalFormatting sqref="B345:E345">
    <cfRule type="expression" dxfId="1919" priority="1834" stopIfTrue="1">
      <formula>$R377="A"</formula>
    </cfRule>
    <cfRule type="expression" dxfId="1918" priority="1835" stopIfTrue="1">
      <formula>$R377="C"</formula>
    </cfRule>
    <cfRule type="expression" dxfId="1917" priority="1836" stopIfTrue="1">
      <formula>$R377="W"</formula>
    </cfRule>
  </conditionalFormatting>
  <conditionalFormatting sqref="B402:E402">
    <cfRule type="expression" dxfId="1916" priority="1831" stopIfTrue="1">
      <formula>$R413="A"</formula>
    </cfRule>
    <cfRule type="expression" dxfId="1915" priority="1832" stopIfTrue="1">
      <formula>$R413="C"</formula>
    </cfRule>
    <cfRule type="expression" dxfId="1914" priority="1833" stopIfTrue="1">
      <formula>$R413="W"</formula>
    </cfRule>
  </conditionalFormatting>
  <conditionalFormatting sqref="B402:E403">
    <cfRule type="expression" dxfId="1913" priority="1828" stopIfTrue="1">
      <formula>$R435="A"</formula>
    </cfRule>
    <cfRule type="expression" dxfId="1912" priority="1829" stopIfTrue="1">
      <formula>$R435="C"</formula>
    </cfRule>
    <cfRule type="expression" dxfId="1911" priority="1830" stopIfTrue="1">
      <formula>$R435="W"</formula>
    </cfRule>
  </conditionalFormatting>
  <conditionalFormatting sqref="B403:E403">
    <cfRule type="expression" dxfId="1910" priority="1825" stopIfTrue="1">
      <formula>$R415="A"</formula>
    </cfRule>
    <cfRule type="expression" dxfId="1909" priority="1826" stopIfTrue="1">
      <formula>$R415="C"</formula>
    </cfRule>
    <cfRule type="expression" dxfId="1908" priority="1827" stopIfTrue="1">
      <formula>$R415="W"</formula>
    </cfRule>
  </conditionalFormatting>
  <conditionalFormatting sqref="B403:E403">
    <cfRule type="expression" dxfId="1907" priority="1822" stopIfTrue="1">
      <formula>$R437="A"</formula>
    </cfRule>
    <cfRule type="expression" dxfId="1906" priority="1823" stopIfTrue="1">
      <formula>$R437="C"</formula>
    </cfRule>
    <cfRule type="expression" dxfId="1905" priority="1824" stopIfTrue="1">
      <formula>$R437="W"</formula>
    </cfRule>
  </conditionalFormatting>
  <conditionalFormatting sqref="B403:E403">
    <cfRule type="expression" dxfId="1904" priority="1819" stopIfTrue="1">
      <formula>$R414="A"</formula>
    </cfRule>
    <cfRule type="expression" dxfId="1903" priority="1820" stopIfTrue="1">
      <formula>$R414="C"</formula>
    </cfRule>
    <cfRule type="expression" dxfId="1902" priority="1821" stopIfTrue="1">
      <formula>$R414="W"</formula>
    </cfRule>
  </conditionalFormatting>
  <conditionalFormatting sqref="B403:E403">
    <cfRule type="expression" dxfId="1901" priority="1816" stopIfTrue="1">
      <formula>$R436="A"</formula>
    </cfRule>
    <cfRule type="expression" dxfId="1900" priority="1817" stopIfTrue="1">
      <formula>$R436="C"</formula>
    </cfRule>
    <cfRule type="expression" dxfId="1899" priority="1818" stopIfTrue="1">
      <formula>$R436="W"</formula>
    </cfRule>
  </conditionalFormatting>
  <conditionalFormatting sqref="B403:E403">
    <cfRule type="expression" dxfId="1898" priority="1813" stopIfTrue="1">
      <formula>$R413="A"</formula>
    </cfRule>
    <cfRule type="expression" dxfId="1897" priority="1814" stopIfTrue="1">
      <formula>$R413="C"</formula>
    </cfRule>
    <cfRule type="expression" dxfId="1896" priority="1815" stopIfTrue="1">
      <formula>$R413="W"</formula>
    </cfRule>
  </conditionalFormatting>
  <conditionalFormatting sqref="B403:E403">
    <cfRule type="expression" dxfId="1895" priority="1810" stopIfTrue="1">
      <formula>$R435="A"</formula>
    </cfRule>
    <cfRule type="expression" dxfId="1894" priority="1811" stopIfTrue="1">
      <formula>$R435="C"</formula>
    </cfRule>
    <cfRule type="expression" dxfId="1893" priority="1812" stopIfTrue="1">
      <formula>$R435="W"</formula>
    </cfRule>
  </conditionalFormatting>
  <conditionalFormatting sqref="B421:E475">
    <cfRule type="expression" dxfId="1892" priority="1807" stopIfTrue="1">
      <formula>$R943="A"</formula>
    </cfRule>
    <cfRule type="expression" dxfId="1891" priority="1808" stopIfTrue="1">
      <formula>$R943="C"</formula>
    </cfRule>
    <cfRule type="expression" dxfId="1890" priority="1809" stopIfTrue="1">
      <formula>$R943="W"</formula>
    </cfRule>
  </conditionalFormatting>
  <conditionalFormatting sqref="B475:E475">
    <cfRule type="expression" dxfId="1889" priority="1804" stopIfTrue="1">
      <formula>$M514="A"</formula>
    </cfRule>
    <cfRule type="expression" dxfId="1888" priority="1805" stopIfTrue="1">
      <formula>$M514="C"</formula>
    </cfRule>
    <cfRule type="expression" dxfId="1887" priority="1806" stopIfTrue="1">
      <formula>$M514="W"</formula>
    </cfRule>
  </conditionalFormatting>
  <conditionalFormatting sqref="B475:E475">
    <cfRule type="expression" dxfId="1886" priority="1801" stopIfTrue="1">
      <formula>$R488="A"</formula>
    </cfRule>
    <cfRule type="expression" dxfId="1885" priority="1802" stopIfTrue="1">
      <formula>$R488="C"</formula>
    </cfRule>
    <cfRule type="expression" dxfId="1884" priority="1803" stopIfTrue="1">
      <formula>$R488="W"</formula>
    </cfRule>
  </conditionalFormatting>
  <conditionalFormatting sqref="B331:E331">
    <cfRule type="expression" dxfId="1883" priority="1798" stopIfTrue="1">
      <formula>#REF!="A"</formula>
    </cfRule>
    <cfRule type="expression" dxfId="1882" priority="1799" stopIfTrue="1">
      <formula>#REF!="C"</formula>
    </cfRule>
    <cfRule type="expression" dxfId="1881" priority="1800" stopIfTrue="1">
      <formula>#REF!="W"</formula>
    </cfRule>
  </conditionalFormatting>
  <conditionalFormatting sqref="B34:E35">
    <cfRule type="expression" dxfId="1880" priority="1795" stopIfTrue="1">
      <formula>$R36="A"</formula>
    </cfRule>
    <cfRule type="expression" dxfId="1879" priority="1796" stopIfTrue="1">
      <formula>$R36="C"</formula>
    </cfRule>
    <cfRule type="expression" dxfId="1878" priority="1797" stopIfTrue="1">
      <formula>$R36="W"</formula>
    </cfRule>
  </conditionalFormatting>
  <conditionalFormatting sqref="B34:E35">
    <cfRule type="expression" dxfId="1877" priority="1792" stopIfTrue="1">
      <formula>$R36="A"</formula>
    </cfRule>
    <cfRule type="expression" dxfId="1876" priority="1793" stopIfTrue="1">
      <formula>$R36="C"</formula>
    </cfRule>
    <cfRule type="expression" dxfId="1875" priority="1794" stopIfTrue="1">
      <formula>$R36="W"</formula>
    </cfRule>
  </conditionalFormatting>
  <conditionalFormatting sqref="B40:E41">
    <cfRule type="expression" dxfId="1874" priority="1789" stopIfTrue="1">
      <formula>$R42="A"</formula>
    </cfRule>
    <cfRule type="expression" dxfId="1873" priority="1790" stopIfTrue="1">
      <formula>$R42="C"</formula>
    </cfRule>
    <cfRule type="expression" dxfId="1872" priority="1791" stopIfTrue="1">
      <formula>$R42="W"</formula>
    </cfRule>
  </conditionalFormatting>
  <conditionalFormatting sqref="B40:E41">
    <cfRule type="expression" dxfId="1871" priority="1786" stopIfTrue="1">
      <formula>$R42="A"</formula>
    </cfRule>
    <cfRule type="expression" dxfId="1870" priority="1787" stopIfTrue="1">
      <formula>$R42="C"</formula>
    </cfRule>
    <cfRule type="expression" dxfId="1869" priority="1788" stopIfTrue="1">
      <formula>$R42="W"</formula>
    </cfRule>
  </conditionalFormatting>
  <conditionalFormatting sqref="B43:E44">
    <cfRule type="expression" dxfId="1868" priority="1783" stopIfTrue="1">
      <formula>$R45="A"</formula>
    </cfRule>
    <cfRule type="expression" dxfId="1867" priority="1784" stopIfTrue="1">
      <formula>$R45="C"</formula>
    </cfRule>
    <cfRule type="expression" dxfId="1866" priority="1785" stopIfTrue="1">
      <formula>$R45="W"</formula>
    </cfRule>
  </conditionalFormatting>
  <conditionalFormatting sqref="B43:E44">
    <cfRule type="expression" dxfId="1865" priority="1780" stopIfTrue="1">
      <formula>$R45="A"</formula>
    </cfRule>
    <cfRule type="expression" dxfId="1864" priority="1781" stopIfTrue="1">
      <formula>$R45="C"</formula>
    </cfRule>
    <cfRule type="expression" dxfId="1863" priority="1782" stopIfTrue="1">
      <formula>$R45="W"</formula>
    </cfRule>
  </conditionalFormatting>
  <conditionalFormatting sqref="B46:E60">
    <cfRule type="expression" dxfId="1862" priority="1777" stopIfTrue="1">
      <formula>$R48="A"</formula>
    </cfRule>
    <cfRule type="expression" dxfId="1861" priority="1778" stopIfTrue="1">
      <formula>$R48="C"</formula>
    </cfRule>
    <cfRule type="expression" dxfId="1860" priority="1779" stopIfTrue="1">
      <formula>$R48="W"</formula>
    </cfRule>
  </conditionalFormatting>
  <conditionalFormatting sqref="B46:E60">
    <cfRule type="expression" dxfId="1859" priority="1774" stopIfTrue="1">
      <formula>$R48="A"</formula>
    </cfRule>
    <cfRule type="expression" dxfId="1858" priority="1775" stopIfTrue="1">
      <formula>$R48="C"</formula>
    </cfRule>
    <cfRule type="expression" dxfId="1857" priority="1776" stopIfTrue="1">
      <formula>$R48="W"</formula>
    </cfRule>
  </conditionalFormatting>
  <conditionalFormatting sqref="B62:E78">
    <cfRule type="expression" dxfId="1856" priority="1771" stopIfTrue="1">
      <formula>$R64="A"</formula>
    </cfRule>
    <cfRule type="expression" dxfId="1855" priority="1772" stopIfTrue="1">
      <formula>$R64="C"</formula>
    </cfRule>
    <cfRule type="expression" dxfId="1854" priority="1773" stopIfTrue="1">
      <formula>$R64="W"</formula>
    </cfRule>
  </conditionalFormatting>
  <conditionalFormatting sqref="B62:E78">
    <cfRule type="expression" dxfId="1853" priority="1768" stopIfTrue="1">
      <formula>$R64="A"</formula>
    </cfRule>
    <cfRule type="expression" dxfId="1852" priority="1769" stopIfTrue="1">
      <formula>$R64="C"</formula>
    </cfRule>
    <cfRule type="expression" dxfId="1851" priority="1770" stopIfTrue="1">
      <formula>$R64="W"</formula>
    </cfRule>
  </conditionalFormatting>
  <conditionalFormatting sqref="B62:E78">
    <cfRule type="expression" dxfId="1850" priority="1765" stopIfTrue="1">
      <formula>$R64="A"</formula>
    </cfRule>
    <cfRule type="expression" dxfId="1849" priority="1766" stopIfTrue="1">
      <formula>$R64="C"</formula>
    </cfRule>
    <cfRule type="expression" dxfId="1848" priority="1767" stopIfTrue="1">
      <formula>$R64="W"</formula>
    </cfRule>
  </conditionalFormatting>
  <conditionalFormatting sqref="B80:E85">
    <cfRule type="expression" dxfId="1847" priority="1762" stopIfTrue="1">
      <formula>$R82="A"</formula>
    </cfRule>
    <cfRule type="expression" dxfId="1846" priority="1763" stopIfTrue="1">
      <formula>$R82="C"</formula>
    </cfRule>
    <cfRule type="expression" dxfId="1845" priority="1764" stopIfTrue="1">
      <formula>$R82="W"</formula>
    </cfRule>
  </conditionalFormatting>
  <conditionalFormatting sqref="B80:E85">
    <cfRule type="expression" dxfId="1844" priority="1759" stopIfTrue="1">
      <formula>$R82="A"</formula>
    </cfRule>
    <cfRule type="expression" dxfId="1843" priority="1760" stopIfTrue="1">
      <formula>$R82="C"</formula>
    </cfRule>
    <cfRule type="expression" dxfId="1842" priority="1761" stopIfTrue="1">
      <formula>$R82="W"</formula>
    </cfRule>
  </conditionalFormatting>
  <conditionalFormatting sqref="B80:E85">
    <cfRule type="expression" dxfId="1841" priority="1756" stopIfTrue="1">
      <formula>$R82="A"</formula>
    </cfRule>
    <cfRule type="expression" dxfId="1840" priority="1757" stopIfTrue="1">
      <formula>$R82="C"</formula>
    </cfRule>
    <cfRule type="expression" dxfId="1839" priority="1758" stopIfTrue="1">
      <formula>$R82="W"</formula>
    </cfRule>
  </conditionalFormatting>
  <conditionalFormatting sqref="B87:E127">
    <cfRule type="expression" dxfId="1838" priority="1753" stopIfTrue="1">
      <formula>$R89="A"</formula>
    </cfRule>
    <cfRule type="expression" dxfId="1837" priority="1754" stopIfTrue="1">
      <formula>$R89="C"</formula>
    </cfRule>
    <cfRule type="expression" dxfId="1836" priority="1755" stopIfTrue="1">
      <formula>$R89="W"</formula>
    </cfRule>
  </conditionalFormatting>
  <conditionalFormatting sqref="B87:E127">
    <cfRule type="expression" dxfId="1835" priority="1750" stopIfTrue="1">
      <formula>$R89="A"</formula>
    </cfRule>
    <cfRule type="expression" dxfId="1834" priority="1751" stopIfTrue="1">
      <formula>$R89="C"</formula>
    </cfRule>
    <cfRule type="expression" dxfId="1833" priority="1752" stopIfTrue="1">
      <formula>$R89="W"</formula>
    </cfRule>
  </conditionalFormatting>
  <conditionalFormatting sqref="B87:E127">
    <cfRule type="expression" dxfId="1832" priority="1747" stopIfTrue="1">
      <formula>$R89="A"</formula>
    </cfRule>
    <cfRule type="expression" dxfId="1831" priority="1748" stopIfTrue="1">
      <formula>$R89="C"</formula>
    </cfRule>
    <cfRule type="expression" dxfId="1830" priority="1749" stopIfTrue="1">
      <formula>$R89="W"</formula>
    </cfRule>
  </conditionalFormatting>
  <conditionalFormatting sqref="B129:E131">
    <cfRule type="expression" dxfId="1829" priority="1744" stopIfTrue="1">
      <formula>$R131="A"</formula>
    </cfRule>
    <cfRule type="expression" dxfId="1828" priority="1745" stopIfTrue="1">
      <formula>$R131="C"</formula>
    </cfRule>
    <cfRule type="expression" dxfId="1827" priority="1746" stopIfTrue="1">
      <formula>$R131="W"</formula>
    </cfRule>
  </conditionalFormatting>
  <conditionalFormatting sqref="B129:E131">
    <cfRule type="expression" dxfId="1826" priority="1741" stopIfTrue="1">
      <formula>$R131="A"</formula>
    </cfRule>
    <cfRule type="expression" dxfId="1825" priority="1742" stopIfTrue="1">
      <formula>$R131="C"</formula>
    </cfRule>
    <cfRule type="expression" dxfId="1824" priority="1743" stopIfTrue="1">
      <formula>$R131="W"</formula>
    </cfRule>
  </conditionalFormatting>
  <conditionalFormatting sqref="B129:E131">
    <cfRule type="expression" dxfId="1823" priority="1738" stopIfTrue="1">
      <formula>$R131="A"</formula>
    </cfRule>
    <cfRule type="expression" dxfId="1822" priority="1739" stopIfTrue="1">
      <formula>$R131="C"</formula>
    </cfRule>
    <cfRule type="expression" dxfId="1821" priority="1740" stopIfTrue="1">
      <formula>$R131="W"</formula>
    </cfRule>
  </conditionalFormatting>
  <conditionalFormatting sqref="B129:E131">
    <cfRule type="expression" dxfId="1820" priority="1735" stopIfTrue="1">
      <formula>$M664="A"</formula>
    </cfRule>
    <cfRule type="expression" dxfId="1819" priority="1736" stopIfTrue="1">
      <formula>$M664="C"</formula>
    </cfRule>
    <cfRule type="expression" dxfId="1818" priority="1737" stopIfTrue="1">
      <formula>$M664="W"</formula>
    </cfRule>
  </conditionalFormatting>
  <conditionalFormatting sqref="B129:E131">
    <cfRule type="expression" dxfId="1817" priority="1732" stopIfTrue="1">
      <formula>$M664="A"</formula>
    </cfRule>
    <cfRule type="expression" dxfId="1816" priority="1733" stopIfTrue="1">
      <formula>$M664="C"</formula>
    </cfRule>
    <cfRule type="expression" dxfId="1815" priority="1734" stopIfTrue="1">
      <formula>$M664="W"</formula>
    </cfRule>
  </conditionalFormatting>
  <conditionalFormatting sqref="B133:E138">
    <cfRule type="expression" dxfId="1814" priority="1729" stopIfTrue="1">
      <formula>$R135="A"</formula>
    </cfRule>
    <cfRule type="expression" dxfId="1813" priority="1730" stopIfTrue="1">
      <formula>$R135="C"</formula>
    </cfRule>
    <cfRule type="expression" dxfId="1812" priority="1731" stopIfTrue="1">
      <formula>$R135="W"</formula>
    </cfRule>
  </conditionalFormatting>
  <conditionalFormatting sqref="B133:E138">
    <cfRule type="expression" dxfId="1811" priority="1726" stopIfTrue="1">
      <formula>$R135="A"</formula>
    </cfRule>
    <cfRule type="expression" dxfId="1810" priority="1727" stopIfTrue="1">
      <formula>$R135="C"</formula>
    </cfRule>
    <cfRule type="expression" dxfId="1809" priority="1728" stopIfTrue="1">
      <formula>$R135="W"</formula>
    </cfRule>
  </conditionalFormatting>
  <conditionalFormatting sqref="B133:E138">
    <cfRule type="expression" dxfId="1808" priority="1723" stopIfTrue="1">
      <formula>$R135="A"</formula>
    </cfRule>
    <cfRule type="expression" dxfId="1807" priority="1724" stopIfTrue="1">
      <formula>$R135="C"</formula>
    </cfRule>
    <cfRule type="expression" dxfId="1806" priority="1725" stopIfTrue="1">
      <formula>$R135="W"</formula>
    </cfRule>
  </conditionalFormatting>
  <conditionalFormatting sqref="B133:E138">
    <cfRule type="expression" dxfId="1805" priority="1720" stopIfTrue="1">
      <formula>$M668="A"</formula>
    </cfRule>
    <cfRule type="expression" dxfId="1804" priority="1721" stopIfTrue="1">
      <formula>$M668="C"</formula>
    </cfRule>
    <cfRule type="expression" dxfId="1803" priority="1722" stopIfTrue="1">
      <formula>$M668="W"</formula>
    </cfRule>
  </conditionalFormatting>
  <conditionalFormatting sqref="B133:E138">
    <cfRule type="expression" dxfId="1802" priority="1717" stopIfTrue="1">
      <formula>$M668="A"</formula>
    </cfRule>
    <cfRule type="expression" dxfId="1801" priority="1718" stopIfTrue="1">
      <formula>$M668="C"</formula>
    </cfRule>
    <cfRule type="expression" dxfId="1800" priority="1719" stopIfTrue="1">
      <formula>$M668="W"</formula>
    </cfRule>
  </conditionalFormatting>
  <conditionalFormatting sqref="B140:E162">
    <cfRule type="expression" dxfId="1799" priority="1714" stopIfTrue="1">
      <formula>$R142="A"</formula>
    </cfRule>
    <cfRule type="expression" dxfId="1798" priority="1715" stopIfTrue="1">
      <formula>$R142="C"</formula>
    </cfRule>
    <cfRule type="expression" dxfId="1797" priority="1716" stopIfTrue="1">
      <formula>$R142="W"</formula>
    </cfRule>
  </conditionalFormatting>
  <conditionalFormatting sqref="B140:E162">
    <cfRule type="expression" dxfId="1796" priority="1711" stopIfTrue="1">
      <formula>$R142="A"</formula>
    </cfRule>
    <cfRule type="expression" dxfId="1795" priority="1712" stopIfTrue="1">
      <formula>$R142="C"</formula>
    </cfRule>
    <cfRule type="expression" dxfId="1794" priority="1713" stopIfTrue="1">
      <formula>$R142="W"</formula>
    </cfRule>
  </conditionalFormatting>
  <conditionalFormatting sqref="B140:E162">
    <cfRule type="expression" dxfId="1793" priority="1708" stopIfTrue="1">
      <formula>$R142="A"</formula>
    </cfRule>
    <cfRule type="expression" dxfId="1792" priority="1709" stopIfTrue="1">
      <formula>$R142="C"</formula>
    </cfRule>
    <cfRule type="expression" dxfId="1791" priority="1710" stopIfTrue="1">
      <formula>$R142="W"</formula>
    </cfRule>
  </conditionalFormatting>
  <conditionalFormatting sqref="B140:E162">
    <cfRule type="expression" dxfId="1790" priority="1705" stopIfTrue="1">
      <formula>$M675="A"</formula>
    </cfRule>
    <cfRule type="expression" dxfId="1789" priority="1706" stopIfTrue="1">
      <formula>$M675="C"</formula>
    </cfRule>
    <cfRule type="expression" dxfId="1788" priority="1707" stopIfTrue="1">
      <formula>$M675="W"</formula>
    </cfRule>
  </conditionalFormatting>
  <conditionalFormatting sqref="B140:E162">
    <cfRule type="expression" dxfId="1787" priority="1702" stopIfTrue="1">
      <formula>$M675="A"</formula>
    </cfRule>
    <cfRule type="expression" dxfId="1786" priority="1703" stopIfTrue="1">
      <formula>$M675="C"</formula>
    </cfRule>
    <cfRule type="expression" dxfId="1785" priority="1704" stopIfTrue="1">
      <formula>$M675="W"</formula>
    </cfRule>
  </conditionalFormatting>
  <conditionalFormatting sqref="B171:E171">
    <cfRule type="expression" dxfId="1784" priority="1699" stopIfTrue="1">
      <formula>$R171="A"</formula>
    </cfRule>
    <cfRule type="expression" dxfId="1783" priority="1700" stopIfTrue="1">
      <formula>$R171="C"</formula>
    </cfRule>
    <cfRule type="expression" dxfId="1782" priority="1701" stopIfTrue="1">
      <formula>$R171="W"</formula>
    </cfRule>
  </conditionalFormatting>
  <conditionalFormatting sqref="B171:E171">
    <cfRule type="expression" dxfId="1781" priority="1696" stopIfTrue="1">
      <formula>$R173="A"</formula>
    </cfRule>
    <cfRule type="expression" dxfId="1780" priority="1697" stopIfTrue="1">
      <formula>$R173="C"</formula>
    </cfRule>
    <cfRule type="expression" dxfId="1779" priority="1698" stopIfTrue="1">
      <formula>$R173="W"</formula>
    </cfRule>
  </conditionalFormatting>
  <conditionalFormatting sqref="B171:E171">
    <cfRule type="expression" dxfId="1778" priority="1693" stopIfTrue="1">
      <formula>$R173="A"</formula>
    </cfRule>
    <cfRule type="expression" dxfId="1777" priority="1694" stopIfTrue="1">
      <formula>$R173="C"</formula>
    </cfRule>
    <cfRule type="expression" dxfId="1776" priority="1695" stopIfTrue="1">
      <formula>$R173="W"</formula>
    </cfRule>
  </conditionalFormatting>
  <conditionalFormatting sqref="B171:E171">
    <cfRule type="expression" dxfId="1775" priority="1690" stopIfTrue="1">
      <formula>$R173="A"</formula>
    </cfRule>
    <cfRule type="expression" dxfId="1774" priority="1691" stopIfTrue="1">
      <formula>$R173="C"</formula>
    </cfRule>
    <cfRule type="expression" dxfId="1773" priority="1692" stopIfTrue="1">
      <formula>$R173="W"</formula>
    </cfRule>
  </conditionalFormatting>
  <conditionalFormatting sqref="B171:E171">
    <cfRule type="expression" dxfId="1772" priority="1687" stopIfTrue="1">
      <formula>$M706="A"</formula>
    </cfRule>
    <cfRule type="expression" dxfId="1771" priority="1688" stopIfTrue="1">
      <formula>$M706="C"</formula>
    </cfRule>
    <cfRule type="expression" dxfId="1770" priority="1689" stopIfTrue="1">
      <formula>$M706="W"</formula>
    </cfRule>
  </conditionalFormatting>
  <conditionalFormatting sqref="B171:E171">
    <cfRule type="expression" dxfId="1769" priority="1684" stopIfTrue="1">
      <formula>$M706="A"</formula>
    </cfRule>
    <cfRule type="expression" dxfId="1768" priority="1685" stopIfTrue="1">
      <formula>$M706="C"</formula>
    </cfRule>
    <cfRule type="expression" dxfId="1767" priority="1686" stopIfTrue="1">
      <formula>$M706="W"</formula>
    </cfRule>
  </conditionalFormatting>
  <conditionalFormatting sqref="B173:E174">
    <cfRule type="expression" dxfId="1766" priority="1681" stopIfTrue="1">
      <formula>$R173="A"</formula>
    </cfRule>
    <cfRule type="expression" dxfId="1765" priority="1682" stopIfTrue="1">
      <formula>$R173="C"</formula>
    </cfRule>
    <cfRule type="expression" dxfId="1764" priority="1683" stopIfTrue="1">
      <formula>$R173="W"</formula>
    </cfRule>
  </conditionalFormatting>
  <conditionalFormatting sqref="B173:E174">
    <cfRule type="expression" dxfId="1763" priority="1678" stopIfTrue="1">
      <formula>$R175="A"</formula>
    </cfRule>
    <cfRule type="expression" dxfId="1762" priority="1679" stopIfTrue="1">
      <formula>$R175="C"</formula>
    </cfRule>
    <cfRule type="expression" dxfId="1761" priority="1680" stopIfTrue="1">
      <formula>$R175="W"</formula>
    </cfRule>
  </conditionalFormatting>
  <conditionalFormatting sqref="B173:E174">
    <cfRule type="expression" dxfId="1760" priority="1675" stopIfTrue="1">
      <formula>$R175="A"</formula>
    </cfRule>
    <cfRule type="expression" dxfId="1759" priority="1676" stopIfTrue="1">
      <formula>$R175="C"</formula>
    </cfRule>
    <cfRule type="expression" dxfId="1758" priority="1677" stopIfTrue="1">
      <formula>$R175="W"</formula>
    </cfRule>
  </conditionalFormatting>
  <conditionalFormatting sqref="B173:E174">
    <cfRule type="expression" dxfId="1757" priority="1672" stopIfTrue="1">
      <formula>$R175="A"</formula>
    </cfRule>
    <cfRule type="expression" dxfId="1756" priority="1673" stopIfTrue="1">
      <formula>$R175="C"</formula>
    </cfRule>
    <cfRule type="expression" dxfId="1755" priority="1674" stopIfTrue="1">
      <formula>$R175="W"</formula>
    </cfRule>
  </conditionalFormatting>
  <conditionalFormatting sqref="B173:E174">
    <cfRule type="expression" dxfId="1754" priority="1669" stopIfTrue="1">
      <formula>$M708="A"</formula>
    </cfRule>
    <cfRule type="expression" dxfId="1753" priority="1670" stopIfTrue="1">
      <formula>$M708="C"</formula>
    </cfRule>
    <cfRule type="expression" dxfId="1752" priority="1671" stopIfTrue="1">
      <formula>$M708="W"</formula>
    </cfRule>
  </conditionalFormatting>
  <conditionalFormatting sqref="B173:E174">
    <cfRule type="expression" dxfId="1751" priority="1666" stopIfTrue="1">
      <formula>$M708="A"</formula>
    </cfRule>
    <cfRule type="expression" dxfId="1750" priority="1667" stopIfTrue="1">
      <formula>$M708="C"</formula>
    </cfRule>
    <cfRule type="expression" dxfId="1749" priority="1668" stopIfTrue="1">
      <formula>$M708="W"</formula>
    </cfRule>
  </conditionalFormatting>
  <conditionalFormatting sqref="B176:E194">
    <cfRule type="expression" dxfId="1748" priority="1663" stopIfTrue="1">
      <formula>$R176="A"</formula>
    </cfRule>
    <cfRule type="expression" dxfId="1747" priority="1664" stopIfTrue="1">
      <formula>$R176="C"</formula>
    </cfRule>
    <cfRule type="expression" dxfId="1746" priority="1665" stopIfTrue="1">
      <formula>$R176="W"</formula>
    </cfRule>
  </conditionalFormatting>
  <conditionalFormatting sqref="B176:E194">
    <cfRule type="expression" dxfId="1745" priority="1660" stopIfTrue="1">
      <formula>$R178="A"</formula>
    </cfRule>
    <cfRule type="expression" dxfId="1744" priority="1661" stopIfTrue="1">
      <formula>$R178="C"</formula>
    </cfRule>
    <cfRule type="expression" dxfId="1743" priority="1662" stopIfTrue="1">
      <formula>$R178="W"</formula>
    </cfRule>
  </conditionalFormatting>
  <conditionalFormatting sqref="B176:E194">
    <cfRule type="expression" dxfId="1742" priority="1657" stopIfTrue="1">
      <formula>$R178="A"</formula>
    </cfRule>
    <cfRule type="expression" dxfId="1741" priority="1658" stopIfTrue="1">
      <formula>$R178="C"</formula>
    </cfRule>
    <cfRule type="expression" dxfId="1740" priority="1659" stopIfTrue="1">
      <formula>$R178="W"</formula>
    </cfRule>
  </conditionalFormatting>
  <conditionalFormatting sqref="B176:E194">
    <cfRule type="expression" dxfId="1739" priority="1654" stopIfTrue="1">
      <formula>$R178="A"</formula>
    </cfRule>
    <cfRule type="expression" dxfId="1738" priority="1655" stopIfTrue="1">
      <formula>$R178="C"</formula>
    </cfRule>
    <cfRule type="expression" dxfId="1737" priority="1656" stopIfTrue="1">
      <formula>$R178="W"</formula>
    </cfRule>
  </conditionalFormatting>
  <conditionalFormatting sqref="B176:E194">
    <cfRule type="expression" dxfId="1736" priority="1651" stopIfTrue="1">
      <formula>$M711="A"</formula>
    </cfRule>
    <cfRule type="expression" dxfId="1735" priority="1652" stopIfTrue="1">
      <formula>$M711="C"</formula>
    </cfRule>
    <cfRule type="expression" dxfId="1734" priority="1653" stopIfTrue="1">
      <formula>$M711="W"</formula>
    </cfRule>
  </conditionalFormatting>
  <conditionalFormatting sqref="B176:E194">
    <cfRule type="expression" dxfId="1733" priority="1648" stopIfTrue="1">
      <formula>$M711="A"</formula>
    </cfRule>
    <cfRule type="expression" dxfId="1732" priority="1649" stopIfTrue="1">
      <formula>$M711="C"</formula>
    </cfRule>
    <cfRule type="expression" dxfId="1731" priority="1650" stopIfTrue="1">
      <formula>$M711="W"</formula>
    </cfRule>
  </conditionalFormatting>
  <conditionalFormatting sqref="B196:E200">
    <cfRule type="expression" dxfId="1730" priority="1645" stopIfTrue="1">
      <formula>$R196="A"</formula>
    </cfRule>
    <cfRule type="expression" dxfId="1729" priority="1646" stopIfTrue="1">
      <formula>$R196="C"</formula>
    </cfRule>
    <cfRule type="expression" dxfId="1728" priority="1647" stopIfTrue="1">
      <formula>$R196="W"</formula>
    </cfRule>
  </conditionalFormatting>
  <conditionalFormatting sqref="B196:E200">
    <cfRule type="expression" dxfId="1727" priority="1642" stopIfTrue="1">
      <formula>$R198="A"</formula>
    </cfRule>
    <cfRule type="expression" dxfId="1726" priority="1643" stopIfTrue="1">
      <formula>$R198="C"</formula>
    </cfRule>
    <cfRule type="expression" dxfId="1725" priority="1644" stopIfTrue="1">
      <formula>$R198="W"</formula>
    </cfRule>
  </conditionalFormatting>
  <conditionalFormatting sqref="B196:E200">
    <cfRule type="expression" dxfId="1724" priority="1639" stopIfTrue="1">
      <formula>$R198="A"</formula>
    </cfRule>
    <cfRule type="expression" dxfId="1723" priority="1640" stopIfTrue="1">
      <formula>$R198="C"</formula>
    </cfRule>
    <cfRule type="expression" dxfId="1722" priority="1641" stopIfTrue="1">
      <formula>$R198="W"</formula>
    </cfRule>
  </conditionalFormatting>
  <conditionalFormatting sqref="B196:E200">
    <cfRule type="expression" dxfId="1721" priority="1636" stopIfTrue="1">
      <formula>$R198="A"</formula>
    </cfRule>
    <cfRule type="expression" dxfId="1720" priority="1637" stopIfTrue="1">
      <formula>$R198="C"</formula>
    </cfRule>
    <cfRule type="expression" dxfId="1719" priority="1638" stopIfTrue="1">
      <formula>$R198="W"</formula>
    </cfRule>
  </conditionalFormatting>
  <conditionalFormatting sqref="B196:E200">
    <cfRule type="expression" dxfId="1718" priority="1633" stopIfTrue="1">
      <formula>$M731="A"</formula>
    </cfRule>
    <cfRule type="expression" dxfId="1717" priority="1634" stopIfTrue="1">
      <formula>$M731="C"</formula>
    </cfRule>
    <cfRule type="expression" dxfId="1716" priority="1635" stopIfTrue="1">
      <formula>$M731="W"</formula>
    </cfRule>
  </conditionalFormatting>
  <conditionalFormatting sqref="B196:E200">
    <cfRule type="expression" dxfId="1715" priority="1630" stopIfTrue="1">
      <formula>$M731="A"</formula>
    </cfRule>
    <cfRule type="expression" dxfId="1714" priority="1631" stopIfTrue="1">
      <formula>$M731="C"</formula>
    </cfRule>
    <cfRule type="expression" dxfId="1713" priority="1632" stopIfTrue="1">
      <formula>$M731="W"</formula>
    </cfRule>
  </conditionalFormatting>
  <conditionalFormatting sqref="B202:E216">
    <cfRule type="expression" dxfId="1712" priority="1627" stopIfTrue="1">
      <formula>$R202="A"</formula>
    </cfRule>
    <cfRule type="expression" dxfId="1711" priority="1628" stopIfTrue="1">
      <formula>$R202="C"</formula>
    </cfRule>
    <cfRule type="expression" dxfId="1710" priority="1629" stopIfTrue="1">
      <formula>$R202="W"</formula>
    </cfRule>
  </conditionalFormatting>
  <conditionalFormatting sqref="B202:E216">
    <cfRule type="expression" dxfId="1709" priority="1624" stopIfTrue="1">
      <formula>$R204="A"</formula>
    </cfRule>
    <cfRule type="expression" dxfId="1708" priority="1625" stopIfTrue="1">
      <formula>$R204="C"</formula>
    </cfRule>
    <cfRule type="expression" dxfId="1707" priority="1626" stopIfTrue="1">
      <formula>$R204="W"</formula>
    </cfRule>
  </conditionalFormatting>
  <conditionalFormatting sqref="B202:E216">
    <cfRule type="expression" dxfId="1706" priority="1621" stopIfTrue="1">
      <formula>$R204="A"</formula>
    </cfRule>
    <cfRule type="expression" dxfId="1705" priority="1622" stopIfTrue="1">
      <formula>$R204="C"</formula>
    </cfRule>
    <cfRule type="expression" dxfId="1704" priority="1623" stopIfTrue="1">
      <formula>$R204="W"</formula>
    </cfRule>
  </conditionalFormatting>
  <conditionalFormatting sqref="B202:E216">
    <cfRule type="expression" dxfId="1703" priority="1618" stopIfTrue="1">
      <formula>$R204="A"</formula>
    </cfRule>
    <cfRule type="expression" dxfId="1702" priority="1619" stopIfTrue="1">
      <formula>$R204="C"</formula>
    </cfRule>
    <cfRule type="expression" dxfId="1701" priority="1620" stopIfTrue="1">
      <formula>$R204="W"</formula>
    </cfRule>
  </conditionalFormatting>
  <conditionalFormatting sqref="B202:E216">
    <cfRule type="expression" dxfId="1700" priority="1615" stopIfTrue="1">
      <formula>$M737="A"</formula>
    </cfRule>
    <cfRule type="expression" dxfId="1699" priority="1616" stopIfTrue="1">
      <formula>$M737="C"</formula>
    </cfRule>
    <cfRule type="expression" dxfId="1698" priority="1617" stopIfTrue="1">
      <formula>$M737="W"</formula>
    </cfRule>
  </conditionalFormatting>
  <conditionalFormatting sqref="B202:E216">
    <cfRule type="expression" dxfId="1697" priority="1612" stopIfTrue="1">
      <formula>$M737="A"</formula>
    </cfRule>
    <cfRule type="expression" dxfId="1696" priority="1613" stopIfTrue="1">
      <formula>$M737="C"</formula>
    </cfRule>
    <cfRule type="expression" dxfId="1695" priority="1614" stopIfTrue="1">
      <formula>$M737="W"</formula>
    </cfRule>
  </conditionalFormatting>
  <conditionalFormatting sqref="B219:E220">
    <cfRule type="expression" dxfId="1694" priority="1609" stopIfTrue="1">
      <formula>$R219="A"</formula>
    </cfRule>
    <cfRule type="expression" dxfId="1693" priority="1610" stopIfTrue="1">
      <formula>$R219="C"</formula>
    </cfRule>
    <cfRule type="expression" dxfId="1692" priority="1611" stopIfTrue="1">
      <formula>$R219="W"</formula>
    </cfRule>
  </conditionalFormatting>
  <conditionalFormatting sqref="B219:E220">
    <cfRule type="expression" dxfId="1691" priority="1606" stopIfTrue="1">
      <formula>$R221="A"</formula>
    </cfRule>
    <cfRule type="expression" dxfId="1690" priority="1607" stopIfTrue="1">
      <formula>$R221="C"</formula>
    </cfRule>
    <cfRule type="expression" dxfId="1689" priority="1608" stopIfTrue="1">
      <formula>$R221="W"</formula>
    </cfRule>
  </conditionalFormatting>
  <conditionalFormatting sqref="B219:E220">
    <cfRule type="expression" dxfId="1688" priority="1603" stopIfTrue="1">
      <formula>$R221="A"</formula>
    </cfRule>
    <cfRule type="expression" dxfId="1687" priority="1604" stopIfTrue="1">
      <formula>$R221="C"</formula>
    </cfRule>
    <cfRule type="expression" dxfId="1686" priority="1605" stopIfTrue="1">
      <formula>$R221="W"</formula>
    </cfRule>
  </conditionalFormatting>
  <conditionalFormatting sqref="B219:E220">
    <cfRule type="expression" dxfId="1685" priority="1600" stopIfTrue="1">
      <formula>$R221="A"</formula>
    </cfRule>
    <cfRule type="expression" dxfId="1684" priority="1601" stopIfTrue="1">
      <formula>$R221="C"</formula>
    </cfRule>
    <cfRule type="expression" dxfId="1683" priority="1602" stopIfTrue="1">
      <formula>$R221="W"</formula>
    </cfRule>
  </conditionalFormatting>
  <conditionalFormatting sqref="B219:E220">
    <cfRule type="expression" dxfId="1682" priority="1597" stopIfTrue="1">
      <formula>$M754="A"</formula>
    </cfRule>
    <cfRule type="expression" dxfId="1681" priority="1598" stopIfTrue="1">
      <formula>$M754="C"</formula>
    </cfRule>
    <cfRule type="expression" dxfId="1680" priority="1599" stopIfTrue="1">
      <formula>$M754="W"</formula>
    </cfRule>
  </conditionalFormatting>
  <conditionalFormatting sqref="B219:E220">
    <cfRule type="expression" dxfId="1679" priority="1594" stopIfTrue="1">
      <formula>$M754="A"</formula>
    </cfRule>
    <cfRule type="expression" dxfId="1678" priority="1595" stopIfTrue="1">
      <formula>$M754="C"</formula>
    </cfRule>
    <cfRule type="expression" dxfId="1677" priority="1596" stopIfTrue="1">
      <formula>$M754="W"</formula>
    </cfRule>
  </conditionalFormatting>
  <conditionalFormatting sqref="B222:E222">
    <cfRule type="expression" dxfId="1676" priority="1591" stopIfTrue="1">
      <formula>$R222="A"</formula>
    </cfRule>
    <cfRule type="expression" dxfId="1675" priority="1592" stopIfTrue="1">
      <formula>$R222="C"</formula>
    </cfRule>
    <cfRule type="expression" dxfId="1674" priority="1593" stopIfTrue="1">
      <formula>$R222="W"</formula>
    </cfRule>
  </conditionalFormatting>
  <conditionalFormatting sqref="B222:E222">
    <cfRule type="expression" dxfId="1673" priority="1588" stopIfTrue="1">
      <formula>$R224="A"</formula>
    </cfRule>
    <cfRule type="expression" dxfId="1672" priority="1589" stopIfTrue="1">
      <formula>$R224="C"</formula>
    </cfRule>
    <cfRule type="expression" dxfId="1671" priority="1590" stopIfTrue="1">
      <formula>$R224="W"</formula>
    </cfRule>
  </conditionalFormatting>
  <conditionalFormatting sqref="B222:E222">
    <cfRule type="expression" dxfId="1670" priority="1585" stopIfTrue="1">
      <formula>$R224="A"</formula>
    </cfRule>
    <cfRule type="expression" dxfId="1669" priority="1586" stopIfTrue="1">
      <formula>$R224="C"</formula>
    </cfRule>
    <cfRule type="expression" dxfId="1668" priority="1587" stopIfTrue="1">
      <formula>$R224="W"</formula>
    </cfRule>
  </conditionalFormatting>
  <conditionalFormatting sqref="B222:E222">
    <cfRule type="expression" dxfId="1667" priority="1582" stopIfTrue="1">
      <formula>$R224="A"</formula>
    </cfRule>
    <cfRule type="expression" dxfId="1666" priority="1583" stopIfTrue="1">
      <formula>$R224="C"</formula>
    </cfRule>
    <cfRule type="expression" dxfId="1665" priority="1584" stopIfTrue="1">
      <formula>$R224="W"</formula>
    </cfRule>
  </conditionalFormatting>
  <conditionalFormatting sqref="B222:E222">
    <cfRule type="expression" dxfId="1664" priority="1579" stopIfTrue="1">
      <formula>$M757="A"</formula>
    </cfRule>
    <cfRule type="expression" dxfId="1663" priority="1580" stopIfTrue="1">
      <formula>$M757="C"</formula>
    </cfRule>
    <cfRule type="expression" dxfId="1662" priority="1581" stopIfTrue="1">
      <formula>$M757="W"</formula>
    </cfRule>
  </conditionalFormatting>
  <conditionalFormatting sqref="B222:E222">
    <cfRule type="expression" dxfId="1661" priority="1576" stopIfTrue="1">
      <formula>$M757="A"</formula>
    </cfRule>
    <cfRule type="expression" dxfId="1660" priority="1577" stopIfTrue="1">
      <formula>$M757="C"</formula>
    </cfRule>
    <cfRule type="expression" dxfId="1659" priority="1578" stopIfTrue="1">
      <formula>$M757="W"</formula>
    </cfRule>
  </conditionalFormatting>
  <conditionalFormatting sqref="B224:E233">
    <cfRule type="expression" dxfId="1658" priority="1573" stopIfTrue="1">
      <formula>$R224="A"</formula>
    </cfRule>
    <cfRule type="expression" dxfId="1657" priority="1574" stopIfTrue="1">
      <formula>$R224="C"</formula>
    </cfRule>
    <cfRule type="expression" dxfId="1656" priority="1575" stopIfTrue="1">
      <formula>$R224="W"</formula>
    </cfRule>
  </conditionalFormatting>
  <conditionalFormatting sqref="B224:E233">
    <cfRule type="expression" dxfId="1655" priority="1570" stopIfTrue="1">
      <formula>$R226="A"</formula>
    </cfRule>
    <cfRule type="expression" dxfId="1654" priority="1571" stopIfTrue="1">
      <formula>$R226="C"</formula>
    </cfRule>
    <cfRule type="expression" dxfId="1653" priority="1572" stopIfTrue="1">
      <formula>$R226="W"</formula>
    </cfRule>
  </conditionalFormatting>
  <conditionalFormatting sqref="B224:E233">
    <cfRule type="expression" dxfId="1652" priority="1567" stopIfTrue="1">
      <formula>$R226="A"</formula>
    </cfRule>
    <cfRule type="expression" dxfId="1651" priority="1568" stopIfTrue="1">
      <formula>$R226="C"</formula>
    </cfRule>
    <cfRule type="expression" dxfId="1650" priority="1569" stopIfTrue="1">
      <formula>$R226="W"</formula>
    </cfRule>
  </conditionalFormatting>
  <conditionalFormatting sqref="B224:E233">
    <cfRule type="expression" dxfId="1649" priority="1564" stopIfTrue="1">
      <formula>$R226="A"</formula>
    </cfRule>
    <cfRule type="expression" dxfId="1648" priority="1565" stopIfTrue="1">
      <formula>$R226="C"</formula>
    </cfRule>
    <cfRule type="expression" dxfId="1647" priority="1566" stopIfTrue="1">
      <formula>$R226="W"</formula>
    </cfRule>
  </conditionalFormatting>
  <conditionalFormatting sqref="B224:E233">
    <cfRule type="expression" dxfId="1646" priority="1561" stopIfTrue="1">
      <formula>$M759="A"</formula>
    </cfRule>
    <cfRule type="expression" dxfId="1645" priority="1562" stopIfTrue="1">
      <formula>$M759="C"</formula>
    </cfRule>
    <cfRule type="expression" dxfId="1644" priority="1563" stopIfTrue="1">
      <formula>$M759="W"</formula>
    </cfRule>
  </conditionalFormatting>
  <conditionalFormatting sqref="B224:E233">
    <cfRule type="expression" dxfId="1643" priority="1558" stopIfTrue="1">
      <formula>$M759="A"</formula>
    </cfRule>
    <cfRule type="expression" dxfId="1642" priority="1559" stopIfTrue="1">
      <formula>$M759="C"</formula>
    </cfRule>
    <cfRule type="expression" dxfId="1641" priority="1560" stopIfTrue="1">
      <formula>$M759="W"</formula>
    </cfRule>
  </conditionalFormatting>
  <conditionalFormatting sqref="B235:E238">
    <cfRule type="expression" dxfId="1640" priority="1555" stopIfTrue="1">
      <formula>$R235="A"</formula>
    </cfRule>
    <cfRule type="expression" dxfId="1639" priority="1556" stopIfTrue="1">
      <formula>$R235="C"</formula>
    </cfRule>
    <cfRule type="expression" dxfId="1638" priority="1557" stopIfTrue="1">
      <formula>$R235="W"</formula>
    </cfRule>
  </conditionalFormatting>
  <conditionalFormatting sqref="B235:E238">
    <cfRule type="expression" dxfId="1637" priority="1552" stopIfTrue="1">
      <formula>$R237="A"</formula>
    </cfRule>
    <cfRule type="expression" dxfId="1636" priority="1553" stopIfTrue="1">
      <formula>$R237="C"</formula>
    </cfRule>
    <cfRule type="expression" dxfId="1635" priority="1554" stopIfTrue="1">
      <formula>$R237="W"</formula>
    </cfRule>
  </conditionalFormatting>
  <conditionalFormatting sqref="B235:E238">
    <cfRule type="expression" dxfId="1634" priority="1549" stopIfTrue="1">
      <formula>$R237="A"</formula>
    </cfRule>
    <cfRule type="expression" dxfId="1633" priority="1550" stopIfTrue="1">
      <formula>$R237="C"</formula>
    </cfRule>
    <cfRule type="expression" dxfId="1632" priority="1551" stopIfTrue="1">
      <formula>$R237="W"</formula>
    </cfRule>
  </conditionalFormatting>
  <conditionalFormatting sqref="B235:E238">
    <cfRule type="expression" dxfId="1631" priority="1546" stopIfTrue="1">
      <formula>$R237="A"</formula>
    </cfRule>
    <cfRule type="expression" dxfId="1630" priority="1547" stopIfTrue="1">
      <formula>$R237="C"</formula>
    </cfRule>
    <cfRule type="expression" dxfId="1629" priority="1548" stopIfTrue="1">
      <formula>$R237="W"</formula>
    </cfRule>
  </conditionalFormatting>
  <conditionalFormatting sqref="B235:E238">
    <cfRule type="expression" dxfId="1628" priority="1543" stopIfTrue="1">
      <formula>$M770="A"</formula>
    </cfRule>
    <cfRule type="expression" dxfId="1627" priority="1544" stopIfTrue="1">
      <formula>$M770="C"</formula>
    </cfRule>
    <cfRule type="expression" dxfId="1626" priority="1545" stopIfTrue="1">
      <formula>$M770="W"</formula>
    </cfRule>
  </conditionalFormatting>
  <conditionalFormatting sqref="B235:E238">
    <cfRule type="expression" dxfId="1625" priority="1540" stopIfTrue="1">
      <formula>$M770="A"</formula>
    </cfRule>
    <cfRule type="expression" dxfId="1624" priority="1541" stopIfTrue="1">
      <formula>$M770="C"</formula>
    </cfRule>
    <cfRule type="expression" dxfId="1623" priority="1542" stopIfTrue="1">
      <formula>$M770="W"</formula>
    </cfRule>
  </conditionalFormatting>
  <conditionalFormatting sqref="B240:E246">
    <cfRule type="expression" dxfId="1622" priority="1537" stopIfTrue="1">
      <formula>$R240="A"</formula>
    </cfRule>
    <cfRule type="expression" dxfId="1621" priority="1538" stopIfTrue="1">
      <formula>$R240="C"</formula>
    </cfRule>
    <cfRule type="expression" dxfId="1620" priority="1539" stopIfTrue="1">
      <formula>$R240="W"</formula>
    </cfRule>
  </conditionalFormatting>
  <conditionalFormatting sqref="B240:E246">
    <cfRule type="expression" dxfId="1619" priority="1534" stopIfTrue="1">
      <formula>$R242="A"</formula>
    </cfRule>
    <cfRule type="expression" dxfId="1618" priority="1535" stopIfTrue="1">
      <formula>$R242="C"</formula>
    </cfRule>
    <cfRule type="expression" dxfId="1617" priority="1536" stopIfTrue="1">
      <formula>$R242="W"</formula>
    </cfRule>
  </conditionalFormatting>
  <conditionalFormatting sqref="B240:E246">
    <cfRule type="expression" dxfId="1616" priority="1531" stopIfTrue="1">
      <formula>$R242="A"</formula>
    </cfRule>
    <cfRule type="expression" dxfId="1615" priority="1532" stopIfTrue="1">
      <formula>$R242="C"</formula>
    </cfRule>
    <cfRule type="expression" dxfId="1614" priority="1533" stopIfTrue="1">
      <formula>$R242="W"</formula>
    </cfRule>
  </conditionalFormatting>
  <conditionalFormatting sqref="B240:E246">
    <cfRule type="expression" dxfId="1613" priority="1528" stopIfTrue="1">
      <formula>$R242="A"</formula>
    </cfRule>
    <cfRule type="expression" dxfId="1612" priority="1529" stopIfTrue="1">
      <formula>$R242="C"</formula>
    </cfRule>
    <cfRule type="expression" dxfId="1611" priority="1530" stopIfTrue="1">
      <formula>$R242="W"</formula>
    </cfRule>
  </conditionalFormatting>
  <conditionalFormatting sqref="B240:E246">
    <cfRule type="expression" dxfId="1610" priority="1525" stopIfTrue="1">
      <formula>$M775="A"</formula>
    </cfRule>
    <cfRule type="expression" dxfId="1609" priority="1526" stopIfTrue="1">
      <formula>$M775="C"</formula>
    </cfRule>
    <cfRule type="expression" dxfId="1608" priority="1527" stopIfTrue="1">
      <formula>$M775="W"</formula>
    </cfRule>
  </conditionalFormatting>
  <conditionalFormatting sqref="B240:E246">
    <cfRule type="expression" dxfId="1607" priority="1522" stopIfTrue="1">
      <formula>$M775="A"</formula>
    </cfRule>
    <cfRule type="expression" dxfId="1606" priority="1523" stopIfTrue="1">
      <formula>$M775="C"</formula>
    </cfRule>
    <cfRule type="expression" dxfId="1605" priority="1524" stopIfTrue="1">
      <formula>$M775="W"</formula>
    </cfRule>
  </conditionalFormatting>
  <conditionalFormatting sqref="B248:E252">
    <cfRule type="expression" dxfId="1604" priority="1519" stopIfTrue="1">
      <formula>$R248="A"</formula>
    </cfRule>
    <cfRule type="expression" dxfId="1603" priority="1520" stopIfTrue="1">
      <formula>$R248="C"</formula>
    </cfRule>
    <cfRule type="expression" dxfId="1602" priority="1521" stopIfTrue="1">
      <formula>$R248="W"</formula>
    </cfRule>
  </conditionalFormatting>
  <conditionalFormatting sqref="B248:E252">
    <cfRule type="expression" dxfId="1601" priority="1516" stopIfTrue="1">
      <formula>$R250="A"</formula>
    </cfRule>
    <cfRule type="expression" dxfId="1600" priority="1517" stopIfTrue="1">
      <formula>$R250="C"</formula>
    </cfRule>
    <cfRule type="expression" dxfId="1599" priority="1518" stopIfTrue="1">
      <formula>$R250="W"</formula>
    </cfRule>
  </conditionalFormatting>
  <conditionalFormatting sqref="B248:E252">
    <cfRule type="expression" dxfId="1598" priority="1513" stopIfTrue="1">
      <formula>$R250="A"</formula>
    </cfRule>
    <cfRule type="expression" dxfId="1597" priority="1514" stopIfTrue="1">
      <formula>$R250="C"</formula>
    </cfRule>
    <cfRule type="expression" dxfId="1596" priority="1515" stopIfTrue="1">
      <formula>$R250="W"</formula>
    </cfRule>
  </conditionalFormatting>
  <conditionalFormatting sqref="B248:E252">
    <cfRule type="expression" dxfId="1595" priority="1510" stopIfTrue="1">
      <formula>$R250="A"</formula>
    </cfRule>
    <cfRule type="expression" dxfId="1594" priority="1511" stopIfTrue="1">
      <formula>$R250="C"</formula>
    </cfRule>
    <cfRule type="expression" dxfId="1593" priority="1512" stopIfTrue="1">
      <formula>$R250="W"</formula>
    </cfRule>
  </conditionalFormatting>
  <conditionalFormatting sqref="B248:E252">
    <cfRule type="expression" dxfId="1592" priority="1507" stopIfTrue="1">
      <formula>$M783="A"</formula>
    </cfRule>
    <cfRule type="expression" dxfId="1591" priority="1508" stopIfTrue="1">
      <formula>$M783="C"</formula>
    </cfRule>
    <cfRule type="expression" dxfId="1590" priority="1509" stopIfTrue="1">
      <formula>$M783="W"</formula>
    </cfRule>
  </conditionalFormatting>
  <conditionalFormatting sqref="B248:E252">
    <cfRule type="expression" dxfId="1589" priority="1504" stopIfTrue="1">
      <formula>$M783="A"</formula>
    </cfRule>
    <cfRule type="expression" dxfId="1588" priority="1505" stopIfTrue="1">
      <formula>$M783="C"</formula>
    </cfRule>
    <cfRule type="expression" dxfId="1587" priority="1506" stopIfTrue="1">
      <formula>$M783="W"</formula>
    </cfRule>
  </conditionalFormatting>
  <conditionalFormatting sqref="B255:E256">
    <cfRule type="expression" dxfId="1586" priority="1501" stopIfTrue="1">
      <formula>$R255="A"</formula>
    </cfRule>
    <cfRule type="expression" dxfId="1585" priority="1502" stopIfTrue="1">
      <formula>$R255="C"</formula>
    </cfRule>
    <cfRule type="expression" dxfId="1584" priority="1503" stopIfTrue="1">
      <formula>$R255="W"</formula>
    </cfRule>
  </conditionalFormatting>
  <conditionalFormatting sqref="B255:E256">
    <cfRule type="expression" dxfId="1583" priority="1498" stopIfTrue="1">
      <formula>$R257="A"</formula>
    </cfRule>
    <cfRule type="expression" dxfId="1582" priority="1499" stopIfTrue="1">
      <formula>$R257="C"</formula>
    </cfRule>
    <cfRule type="expression" dxfId="1581" priority="1500" stopIfTrue="1">
      <formula>$R257="W"</formula>
    </cfRule>
  </conditionalFormatting>
  <conditionalFormatting sqref="B255:E256">
    <cfRule type="expression" dxfId="1580" priority="1495" stopIfTrue="1">
      <formula>$R257="A"</formula>
    </cfRule>
    <cfRule type="expression" dxfId="1579" priority="1496" stopIfTrue="1">
      <formula>$R257="C"</formula>
    </cfRule>
    <cfRule type="expression" dxfId="1578" priority="1497" stopIfTrue="1">
      <formula>$R257="W"</formula>
    </cfRule>
  </conditionalFormatting>
  <conditionalFormatting sqref="B255:E256">
    <cfRule type="expression" dxfId="1577" priority="1492" stopIfTrue="1">
      <formula>$R257="A"</formula>
    </cfRule>
    <cfRule type="expression" dxfId="1576" priority="1493" stopIfTrue="1">
      <formula>$R257="C"</formula>
    </cfRule>
    <cfRule type="expression" dxfId="1575" priority="1494" stopIfTrue="1">
      <formula>$R257="W"</formula>
    </cfRule>
  </conditionalFormatting>
  <conditionalFormatting sqref="B255:E256">
    <cfRule type="expression" dxfId="1574" priority="1489" stopIfTrue="1">
      <formula>$M790="A"</formula>
    </cfRule>
    <cfRule type="expression" dxfId="1573" priority="1490" stopIfTrue="1">
      <formula>$M790="C"</formula>
    </cfRule>
    <cfRule type="expression" dxfId="1572" priority="1491" stopIfTrue="1">
      <formula>$M790="W"</formula>
    </cfRule>
  </conditionalFormatting>
  <conditionalFormatting sqref="B255:E256">
    <cfRule type="expression" dxfId="1571" priority="1486" stopIfTrue="1">
      <formula>$M790="A"</formula>
    </cfRule>
    <cfRule type="expression" dxfId="1570" priority="1487" stopIfTrue="1">
      <formula>$M790="C"</formula>
    </cfRule>
    <cfRule type="expression" dxfId="1569" priority="1488" stopIfTrue="1">
      <formula>$M790="W"</formula>
    </cfRule>
  </conditionalFormatting>
  <conditionalFormatting sqref="B258:E266">
    <cfRule type="expression" dxfId="1568" priority="1483" stopIfTrue="1">
      <formula>$R258="A"</formula>
    </cfRule>
    <cfRule type="expression" dxfId="1567" priority="1484" stopIfTrue="1">
      <formula>$R258="C"</formula>
    </cfRule>
    <cfRule type="expression" dxfId="1566" priority="1485" stopIfTrue="1">
      <formula>$R258="W"</formula>
    </cfRule>
  </conditionalFormatting>
  <conditionalFormatting sqref="B258:E266">
    <cfRule type="expression" dxfId="1565" priority="1480" stopIfTrue="1">
      <formula>$R260="A"</formula>
    </cfRule>
    <cfRule type="expression" dxfId="1564" priority="1481" stopIfTrue="1">
      <formula>$R260="C"</formula>
    </cfRule>
    <cfRule type="expression" dxfId="1563" priority="1482" stopIfTrue="1">
      <formula>$R260="W"</formula>
    </cfRule>
  </conditionalFormatting>
  <conditionalFormatting sqref="B258:E266">
    <cfRule type="expression" dxfId="1562" priority="1477" stopIfTrue="1">
      <formula>$R260="A"</formula>
    </cfRule>
    <cfRule type="expression" dxfId="1561" priority="1478" stopIfTrue="1">
      <formula>$R260="C"</formula>
    </cfRule>
    <cfRule type="expression" dxfId="1560" priority="1479" stopIfTrue="1">
      <formula>$R260="W"</formula>
    </cfRule>
  </conditionalFormatting>
  <conditionalFormatting sqref="B258:E266">
    <cfRule type="expression" dxfId="1559" priority="1474" stopIfTrue="1">
      <formula>$R260="A"</formula>
    </cfRule>
    <cfRule type="expression" dxfId="1558" priority="1475" stopIfTrue="1">
      <formula>$R260="C"</formula>
    </cfRule>
    <cfRule type="expression" dxfId="1557" priority="1476" stopIfTrue="1">
      <formula>$R260="W"</formula>
    </cfRule>
  </conditionalFormatting>
  <conditionalFormatting sqref="B258:E266">
    <cfRule type="expression" dxfId="1556" priority="1471" stopIfTrue="1">
      <formula>$M793="A"</formula>
    </cfRule>
    <cfRule type="expression" dxfId="1555" priority="1472" stopIfTrue="1">
      <formula>$M793="C"</formula>
    </cfRule>
    <cfRule type="expression" dxfId="1554" priority="1473" stopIfTrue="1">
      <formula>$M793="W"</formula>
    </cfRule>
  </conditionalFormatting>
  <conditionalFormatting sqref="B258:E266">
    <cfRule type="expression" dxfId="1553" priority="1468" stopIfTrue="1">
      <formula>$M793="A"</formula>
    </cfRule>
    <cfRule type="expression" dxfId="1552" priority="1469" stopIfTrue="1">
      <formula>$M793="C"</formula>
    </cfRule>
    <cfRule type="expression" dxfId="1551" priority="1470" stopIfTrue="1">
      <formula>$M793="W"</formula>
    </cfRule>
  </conditionalFormatting>
  <conditionalFormatting sqref="B268:E275">
    <cfRule type="expression" dxfId="1550" priority="1465" stopIfTrue="1">
      <formula>$R268="A"</formula>
    </cfRule>
    <cfRule type="expression" dxfId="1549" priority="1466" stopIfTrue="1">
      <formula>$R268="C"</formula>
    </cfRule>
    <cfRule type="expression" dxfId="1548" priority="1467" stopIfTrue="1">
      <formula>$R268="W"</formula>
    </cfRule>
  </conditionalFormatting>
  <conditionalFormatting sqref="B268:E275">
    <cfRule type="expression" dxfId="1547" priority="1462" stopIfTrue="1">
      <formula>$R270="A"</formula>
    </cfRule>
    <cfRule type="expression" dxfId="1546" priority="1463" stopIfTrue="1">
      <formula>$R270="C"</formula>
    </cfRule>
    <cfRule type="expression" dxfId="1545" priority="1464" stopIfTrue="1">
      <formula>$R270="W"</formula>
    </cfRule>
  </conditionalFormatting>
  <conditionalFormatting sqref="B268:E275">
    <cfRule type="expression" dxfId="1544" priority="1459" stopIfTrue="1">
      <formula>$R270="A"</formula>
    </cfRule>
    <cfRule type="expression" dxfId="1543" priority="1460" stopIfTrue="1">
      <formula>$R270="C"</formula>
    </cfRule>
    <cfRule type="expression" dxfId="1542" priority="1461" stopIfTrue="1">
      <formula>$R270="W"</formula>
    </cfRule>
  </conditionalFormatting>
  <conditionalFormatting sqref="B268:E275">
    <cfRule type="expression" dxfId="1541" priority="1456" stopIfTrue="1">
      <formula>$R270="A"</formula>
    </cfRule>
    <cfRule type="expression" dxfId="1540" priority="1457" stopIfTrue="1">
      <formula>$R270="C"</formula>
    </cfRule>
    <cfRule type="expression" dxfId="1539" priority="1458" stopIfTrue="1">
      <formula>$R270="W"</formula>
    </cfRule>
  </conditionalFormatting>
  <conditionalFormatting sqref="B268:E275">
    <cfRule type="expression" dxfId="1538" priority="1453" stopIfTrue="1">
      <formula>$M803="A"</formula>
    </cfRule>
    <cfRule type="expression" dxfId="1537" priority="1454" stopIfTrue="1">
      <formula>$M803="C"</formula>
    </cfRule>
    <cfRule type="expression" dxfId="1536" priority="1455" stopIfTrue="1">
      <formula>$M803="W"</formula>
    </cfRule>
  </conditionalFormatting>
  <conditionalFormatting sqref="B268:E275">
    <cfRule type="expression" dxfId="1535" priority="1450" stopIfTrue="1">
      <formula>$M803="A"</formula>
    </cfRule>
    <cfRule type="expression" dxfId="1534" priority="1451" stopIfTrue="1">
      <formula>$M803="C"</formula>
    </cfRule>
    <cfRule type="expression" dxfId="1533" priority="1452" stopIfTrue="1">
      <formula>$M803="W"</formula>
    </cfRule>
  </conditionalFormatting>
  <conditionalFormatting sqref="B398:E414">
    <cfRule type="expression" dxfId="1532" priority="1447" stopIfTrue="1">
      <formula>$R398="A"</formula>
    </cfRule>
    <cfRule type="expression" dxfId="1531" priority="1448" stopIfTrue="1">
      <formula>$R398="C"</formula>
    </cfRule>
    <cfRule type="expression" dxfId="1530" priority="1449" stopIfTrue="1">
      <formula>$R398="W"</formula>
    </cfRule>
  </conditionalFormatting>
  <conditionalFormatting sqref="B398:E414">
    <cfRule type="expression" dxfId="1529" priority="1444" stopIfTrue="1">
      <formula>$R400="A"</formula>
    </cfRule>
    <cfRule type="expression" dxfId="1528" priority="1445" stopIfTrue="1">
      <formula>$R400="C"</formula>
    </cfRule>
    <cfRule type="expression" dxfId="1527" priority="1446" stopIfTrue="1">
      <formula>$R400="W"</formula>
    </cfRule>
  </conditionalFormatting>
  <conditionalFormatting sqref="B398:E414">
    <cfRule type="expression" dxfId="1526" priority="1441" stopIfTrue="1">
      <formula>$R400="A"</formula>
    </cfRule>
    <cfRule type="expression" dxfId="1525" priority="1442" stopIfTrue="1">
      <formula>$R400="C"</formula>
    </cfRule>
    <cfRule type="expression" dxfId="1524" priority="1443" stopIfTrue="1">
      <formula>$R400="W"</formula>
    </cfRule>
  </conditionalFormatting>
  <conditionalFormatting sqref="B398:E414">
    <cfRule type="expression" dxfId="1523" priority="1438" stopIfTrue="1">
      <formula>$R400="A"</formula>
    </cfRule>
    <cfRule type="expression" dxfId="1522" priority="1439" stopIfTrue="1">
      <formula>$R400="C"</formula>
    </cfRule>
    <cfRule type="expression" dxfId="1521" priority="1440" stopIfTrue="1">
      <formula>$R400="W"</formula>
    </cfRule>
  </conditionalFormatting>
  <conditionalFormatting sqref="B408:E414">
    <cfRule type="expression" dxfId="1520" priority="1435" stopIfTrue="1">
      <formula>$R943="A"</formula>
    </cfRule>
    <cfRule type="expression" dxfId="1519" priority="1436" stopIfTrue="1">
      <formula>$R943="C"</formula>
    </cfRule>
    <cfRule type="expression" dxfId="1518" priority="1437" stopIfTrue="1">
      <formula>$R943="W"</formula>
    </cfRule>
  </conditionalFormatting>
  <conditionalFormatting sqref="B419:E429">
    <cfRule type="expression" dxfId="1517" priority="1429" stopIfTrue="1">
      <formula>$R419="A"</formula>
    </cfRule>
    <cfRule type="expression" dxfId="1516" priority="1430" stopIfTrue="1">
      <formula>$R419="C"</formula>
    </cfRule>
    <cfRule type="expression" dxfId="1515" priority="1431" stopIfTrue="1">
      <formula>$R419="W"</formula>
    </cfRule>
  </conditionalFormatting>
  <conditionalFormatting sqref="B419:E429">
    <cfRule type="expression" dxfId="1514" priority="1426" stopIfTrue="1">
      <formula>$R421="A"</formula>
    </cfRule>
    <cfRule type="expression" dxfId="1513" priority="1427" stopIfTrue="1">
      <formula>$R421="C"</formula>
    </cfRule>
    <cfRule type="expression" dxfId="1512" priority="1428" stopIfTrue="1">
      <formula>$R421="W"</formula>
    </cfRule>
  </conditionalFormatting>
  <conditionalFormatting sqref="B419:E429">
    <cfRule type="expression" dxfId="1511" priority="1423" stopIfTrue="1">
      <formula>$R421="A"</formula>
    </cfRule>
    <cfRule type="expression" dxfId="1510" priority="1424" stopIfTrue="1">
      <formula>$R421="C"</formula>
    </cfRule>
    <cfRule type="expression" dxfId="1509" priority="1425" stopIfTrue="1">
      <formula>$R421="W"</formula>
    </cfRule>
  </conditionalFormatting>
  <conditionalFormatting sqref="B419:E429">
    <cfRule type="expression" dxfId="1508" priority="1420" stopIfTrue="1">
      <formula>$R421="A"</formula>
    </cfRule>
    <cfRule type="expression" dxfId="1507" priority="1421" stopIfTrue="1">
      <formula>$R421="C"</formula>
    </cfRule>
    <cfRule type="expression" dxfId="1506" priority="1422" stopIfTrue="1">
      <formula>$R421="W"</formula>
    </cfRule>
  </conditionalFormatting>
  <conditionalFormatting sqref="B419:E429">
    <cfRule type="expression" dxfId="1505" priority="1417" stopIfTrue="1">
      <formula>$R954="A"</formula>
    </cfRule>
    <cfRule type="expression" dxfId="1504" priority="1418" stopIfTrue="1">
      <formula>$R954="C"</formula>
    </cfRule>
    <cfRule type="expression" dxfId="1503" priority="1419" stopIfTrue="1">
      <formula>$R954="W"</formula>
    </cfRule>
  </conditionalFormatting>
  <conditionalFormatting sqref="B419:E429">
    <cfRule type="expression" dxfId="1502" priority="1414" stopIfTrue="1">
      <formula>$R954="A"</formula>
    </cfRule>
    <cfRule type="expression" dxfId="1501" priority="1415" stopIfTrue="1">
      <formula>$R954="C"</formula>
    </cfRule>
    <cfRule type="expression" dxfId="1500" priority="1416" stopIfTrue="1">
      <formula>$R954="W"</formula>
    </cfRule>
  </conditionalFormatting>
  <conditionalFormatting sqref="B431:E434">
    <cfRule type="expression" dxfId="1499" priority="1411" stopIfTrue="1">
      <formula>$R431="A"</formula>
    </cfRule>
    <cfRule type="expression" dxfId="1498" priority="1412" stopIfTrue="1">
      <formula>$R431="C"</formula>
    </cfRule>
    <cfRule type="expression" dxfId="1497" priority="1413" stopIfTrue="1">
      <formula>$R431="W"</formula>
    </cfRule>
  </conditionalFormatting>
  <conditionalFormatting sqref="B431:E434">
    <cfRule type="expression" dxfId="1496" priority="1408" stopIfTrue="1">
      <formula>$R433="A"</formula>
    </cfRule>
    <cfRule type="expression" dxfId="1495" priority="1409" stopIfTrue="1">
      <formula>$R433="C"</formula>
    </cfRule>
    <cfRule type="expression" dxfId="1494" priority="1410" stopIfTrue="1">
      <formula>$R433="W"</formula>
    </cfRule>
  </conditionalFormatting>
  <conditionalFormatting sqref="B431:E434">
    <cfRule type="expression" dxfId="1493" priority="1405" stopIfTrue="1">
      <formula>$R433="A"</formula>
    </cfRule>
    <cfRule type="expression" dxfId="1492" priority="1406" stopIfTrue="1">
      <formula>$R433="C"</formula>
    </cfRule>
    <cfRule type="expression" dxfId="1491" priority="1407" stopIfTrue="1">
      <formula>$R433="W"</formula>
    </cfRule>
  </conditionalFormatting>
  <conditionalFormatting sqref="B431:E434">
    <cfRule type="expression" dxfId="1490" priority="1402" stopIfTrue="1">
      <formula>$R433="A"</formula>
    </cfRule>
    <cfRule type="expression" dxfId="1489" priority="1403" stopIfTrue="1">
      <formula>$R433="C"</formula>
    </cfRule>
    <cfRule type="expression" dxfId="1488" priority="1404" stopIfTrue="1">
      <formula>$R433="W"</formula>
    </cfRule>
  </conditionalFormatting>
  <conditionalFormatting sqref="B431:E434">
    <cfRule type="expression" dxfId="1487" priority="1399" stopIfTrue="1">
      <formula>$R966="A"</formula>
    </cfRule>
    <cfRule type="expression" dxfId="1486" priority="1400" stopIfTrue="1">
      <formula>$R966="C"</formula>
    </cfRule>
    <cfRule type="expression" dxfId="1485" priority="1401" stopIfTrue="1">
      <formula>$R966="W"</formula>
    </cfRule>
  </conditionalFormatting>
  <conditionalFormatting sqref="B431:E434">
    <cfRule type="expression" dxfId="1484" priority="1396" stopIfTrue="1">
      <formula>$R966="A"</formula>
    </cfRule>
    <cfRule type="expression" dxfId="1483" priority="1397" stopIfTrue="1">
      <formula>$R966="C"</formula>
    </cfRule>
    <cfRule type="expression" dxfId="1482" priority="1398" stopIfTrue="1">
      <formula>$R966="W"</formula>
    </cfRule>
  </conditionalFormatting>
  <conditionalFormatting sqref="B437:E440">
    <cfRule type="expression" dxfId="1481" priority="1393" stopIfTrue="1">
      <formula>$R437="A"</formula>
    </cfRule>
    <cfRule type="expression" dxfId="1480" priority="1394" stopIfTrue="1">
      <formula>$R437="C"</formula>
    </cfRule>
    <cfRule type="expression" dxfId="1479" priority="1395" stopIfTrue="1">
      <formula>$R437="W"</formula>
    </cfRule>
  </conditionalFormatting>
  <conditionalFormatting sqref="B437:E440">
    <cfRule type="expression" dxfId="1478" priority="1390" stopIfTrue="1">
      <formula>$R439="A"</formula>
    </cfRule>
    <cfRule type="expression" dxfId="1477" priority="1391" stopIfTrue="1">
      <formula>$R439="C"</formula>
    </cfRule>
    <cfRule type="expression" dxfId="1476" priority="1392" stopIfTrue="1">
      <formula>$R439="W"</formula>
    </cfRule>
  </conditionalFormatting>
  <conditionalFormatting sqref="B437:E440">
    <cfRule type="expression" dxfId="1475" priority="1387" stopIfTrue="1">
      <formula>$R439="A"</formula>
    </cfRule>
    <cfRule type="expression" dxfId="1474" priority="1388" stopIfTrue="1">
      <formula>$R439="C"</formula>
    </cfRule>
    <cfRule type="expression" dxfId="1473" priority="1389" stopIfTrue="1">
      <formula>$R439="W"</formula>
    </cfRule>
  </conditionalFormatting>
  <conditionalFormatting sqref="B437:E440">
    <cfRule type="expression" dxfId="1472" priority="1384" stopIfTrue="1">
      <formula>$R439="A"</formula>
    </cfRule>
    <cfRule type="expression" dxfId="1471" priority="1385" stopIfTrue="1">
      <formula>$R439="C"</formula>
    </cfRule>
    <cfRule type="expression" dxfId="1470" priority="1386" stopIfTrue="1">
      <formula>$R439="W"</formula>
    </cfRule>
  </conditionalFormatting>
  <conditionalFormatting sqref="B437:E440">
    <cfRule type="expression" dxfId="1469" priority="1381" stopIfTrue="1">
      <formula>$R972="A"</formula>
    </cfRule>
    <cfRule type="expression" dxfId="1468" priority="1382" stopIfTrue="1">
      <formula>$R972="C"</formula>
    </cfRule>
    <cfRule type="expression" dxfId="1467" priority="1383" stopIfTrue="1">
      <formula>$R972="W"</formula>
    </cfRule>
  </conditionalFormatting>
  <conditionalFormatting sqref="B437:E440">
    <cfRule type="expression" dxfId="1466" priority="1378" stopIfTrue="1">
      <formula>$R972="A"</formula>
    </cfRule>
    <cfRule type="expression" dxfId="1465" priority="1379" stopIfTrue="1">
      <formula>$R972="C"</formula>
    </cfRule>
    <cfRule type="expression" dxfId="1464" priority="1380" stopIfTrue="1">
      <formula>$R972="W"</formula>
    </cfRule>
  </conditionalFormatting>
  <conditionalFormatting sqref="B442:E442">
    <cfRule type="expression" dxfId="1463" priority="1375" stopIfTrue="1">
      <formula>$R442="A"</formula>
    </cfRule>
    <cfRule type="expression" dxfId="1462" priority="1376" stopIfTrue="1">
      <formula>$R442="C"</formula>
    </cfRule>
    <cfRule type="expression" dxfId="1461" priority="1377" stopIfTrue="1">
      <formula>$R442="W"</formula>
    </cfRule>
  </conditionalFormatting>
  <conditionalFormatting sqref="B442:E442">
    <cfRule type="expression" dxfId="1460" priority="1372" stopIfTrue="1">
      <formula>$R444="A"</formula>
    </cfRule>
    <cfRule type="expression" dxfId="1459" priority="1373" stopIfTrue="1">
      <formula>$R444="C"</formula>
    </cfRule>
    <cfRule type="expression" dxfId="1458" priority="1374" stopIfTrue="1">
      <formula>$R444="W"</formula>
    </cfRule>
  </conditionalFormatting>
  <conditionalFormatting sqref="B442:E442">
    <cfRule type="expression" dxfId="1457" priority="1369" stopIfTrue="1">
      <formula>$R444="A"</formula>
    </cfRule>
    <cfRule type="expression" dxfId="1456" priority="1370" stopIfTrue="1">
      <formula>$R444="C"</formula>
    </cfRule>
    <cfRule type="expression" dxfId="1455" priority="1371" stopIfTrue="1">
      <formula>$R444="W"</formula>
    </cfRule>
  </conditionalFormatting>
  <conditionalFormatting sqref="B442:E442">
    <cfRule type="expression" dxfId="1454" priority="1366" stopIfTrue="1">
      <formula>$R444="A"</formula>
    </cfRule>
    <cfRule type="expression" dxfId="1453" priority="1367" stopIfTrue="1">
      <formula>$R444="C"</formula>
    </cfRule>
    <cfRule type="expression" dxfId="1452" priority="1368" stopIfTrue="1">
      <formula>$R444="W"</formula>
    </cfRule>
  </conditionalFormatting>
  <conditionalFormatting sqref="B442:E442">
    <cfRule type="expression" dxfId="1451" priority="1363" stopIfTrue="1">
      <formula>$R977="A"</formula>
    </cfRule>
    <cfRule type="expression" dxfId="1450" priority="1364" stopIfTrue="1">
      <formula>$R977="C"</formula>
    </cfRule>
    <cfRule type="expression" dxfId="1449" priority="1365" stopIfTrue="1">
      <formula>$R977="W"</formula>
    </cfRule>
  </conditionalFormatting>
  <conditionalFormatting sqref="B442:E442">
    <cfRule type="expression" dxfId="1448" priority="1360" stopIfTrue="1">
      <formula>$R977="A"</formula>
    </cfRule>
    <cfRule type="expression" dxfId="1447" priority="1361" stopIfTrue="1">
      <formula>$R977="C"</formula>
    </cfRule>
    <cfRule type="expression" dxfId="1446" priority="1362" stopIfTrue="1">
      <formula>$R977="W"</formula>
    </cfRule>
  </conditionalFormatting>
  <conditionalFormatting sqref="B445:E447">
    <cfRule type="expression" dxfId="1445" priority="1357" stopIfTrue="1">
      <formula>$R445="A"</formula>
    </cfRule>
    <cfRule type="expression" dxfId="1444" priority="1358" stopIfTrue="1">
      <formula>$R445="C"</formula>
    </cfRule>
    <cfRule type="expression" dxfId="1443" priority="1359" stopIfTrue="1">
      <formula>$R445="W"</formula>
    </cfRule>
  </conditionalFormatting>
  <conditionalFormatting sqref="B445:E447">
    <cfRule type="expression" dxfId="1442" priority="1354" stopIfTrue="1">
      <formula>$R447="A"</formula>
    </cfRule>
    <cfRule type="expression" dxfId="1441" priority="1355" stopIfTrue="1">
      <formula>$R447="C"</formula>
    </cfRule>
    <cfRule type="expression" dxfId="1440" priority="1356" stopIfTrue="1">
      <formula>$R447="W"</formula>
    </cfRule>
  </conditionalFormatting>
  <conditionalFormatting sqref="B445:E447">
    <cfRule type="expression" dxfId="1439" priority="1351" stopIfTrue="1">
      <formula>$R447="A"</formula>
    </cfRule>
    <cfRule type="expression" dxfId="1438" priority="1352" stopIfTrue="1">
      <formula>$R447="C"</formula>
    </cfRule>
    <cfRule type="expression" dxfId="1437" priority="1353" stopIfTrue="1">
      <formula>$R447="W"</formula>
    </cfRule>
  </conditionalFormatting>
  <conditionalFormatting sqref="B445:E447">
    <cfRule type="expression" dxfId="1436" priority="1348" stopIfTrue="1">
      <formula>$R447="A"</formula>
    </cfRule>
    <cfRule type="expression" dxfId="1435" priority="1349" stopIfTrue="1">
      <formula>$R447="C"</formula>
    </cfRule>
    <cfRule type="expression" dxfId="1434" priority="1350" stopIfTrue="1">
      <formula>$R447="W"</formula>
    </cfRule>
  </conditionalFormatting>
  <conditionalFormatting sqref="B445:E447">
    <cfRule type="expression" dxfId="1433" priority="1345" stopIfTrue="1">
      <formula>$R980="A"</formula>
    </cfRule>
    <cfRule type="expression" dxfId="1432" priority="1346" stopIfTrue="1">
      <formula>$R980="C"</formula>
    </cfRule>
    <cfRule type="expression" dxfId="1431" priority="1347" stopIfTrue="1">
      <formula>$R980="W"</formula>
    </cfRule>
  </conditionalFormatting>
  <conditionalFormatting sqref="B445:E447">
    <cfRule type="expression" dxfId="1430" priority="1342" stopIfTrue="1">
      <formula>$R980="A"</formula>
    </cfRule>
    <cfRule type="expression" dxfId="1429" priority="1343" stopIfTrue="1">
      <formula>$R980="C"</formula>
    </cfRule>
    <cfRule type="expression" dxfId="1428" priority="1344" stopIfTrue="1">
      <formula>$R980="W"</formula>
    </cfRule>
  </conditionalFormatting>
  <conditionalFormatting sqref="B449:E449">
    <cfRule type="expression" dxfId="1427" priority="1339" stopIfTrue="1">
      <formula>$R449="A"</formula>
    </cfRule>
    <cfRule type="expression" dxfId="1426" priority="1340" stopIfTrue="1">
      <formula>$R449="C"</formula>
    </cfRule>
    <cfRule type="expression" dxfId="1425" priority="1341" stopIfTrue="1">
      <formula>$R449="W"</formula>
    </cfRule>
  </conditionalFormatting>
  <conditionalFormatting sqref="B449:E449">
    <cfRule type="expression" dxfId="1424" priority="1336" stopIfTrue="1">
      <formula>$R451="A"</formula>
    </cfRule>
    <cfRule type="expression" dxfId="1423" priority="1337" stopIfTrue="1">
      <formula>$R451="C"</formula>
    </cfRule>
    <cfRule type="expression" dxfId="1422" priority="1338" stopIfTrue="1">
      <formula>$R451="W"</formula>
    </cfRule>
  </conditionalFormatting>
  <conditionalFormatting sqref="B449:E449">
    <cfRule type="expression" dxfId="1421" priority="1333" stopIfTrue="1">
      <formula>$R451="A"</formula>
    </cfRule>
    <cfRule type="expression" dxfId="1420" priority="1334" stopIfTrue="1">
      <formula>$R451="C"</formula>
    </cfRule>
    <cfRule type="expression" dxfId="1419" priority="1335" stopIfTrue="1">
      <formula>$R451="W"</formula>
    </cfRule>
  </conditionalFormatting>
  <conditionalFormatting sqref="B449:E449">
    <cfRule type="expression" dxfId="1418" priority="1330" stopIfTrue="1">
      <formula>$R451="A"</formula>
    </cfRule>
    <cfRule type="expression" dxfId="1417" priority="1331" stopIfTrue="1">
      <formula>$R451="C"</formula>
    </cfRule>
    <cfRule type="expression" dxfId="1416" priority="1332" stopIfTrue="1">
      <formula>$R451="W"</formula>
    </cfRule>
  </conditionalFormatting>
  <conditionalFormatting sqref="B449:E449">
    <cfRule type="expression" dxfId="1415" priority="1327" stopIfTrue="1">
      <formula>$R984="A"</formula>
    </cfRule>
    <cfRule type="expression" dxfId="1414" priority="1328" stopIfTrue="1">
      <formula>$R984="C"</formula>
    </cfRule>
    <cfRule type="expression" dxfId="1413" priority="1329" stopIfTrue="1">
      <formula>$R984="W"</formula>
    </cfRule>
  </conditionalFormatting>
  <conditionalFormatting sqref="B449:E449">
    <cfRule type="expression" dxfId="1412" priority="1324" stopIfTrue="1">
      <formula>$R984="A"</formula>
    </cfRule>
    <cfRule type="expression" dxfId="1411" priority="1325" stopIfTrue="1">
      <formula>$R984="C"</formula>
    </cfRule>
    <cfRule type="expression" dxfId="1410" priority="1326" stopIfTrue="1">
      <formula>$R984="W"</formula>
    </cfRule>
  </conditionalFormatting>
  <conditionalFormatting sqref="B451:E451">
    <cfRule type="expression" dxfId="1409" priority="1321" stopIfTrue="1">
      <formula>$R451="A"</formula>
    </cfRule>
    <cfRule type="expression" dxfId="1408" priority="1322" stopIfTrue="1">
      <formula>$R451="C"</formula>
    </cfRule>
    <cfRule type="expression" dxfId="1407" priority="1323" stopIfTrue="1">
      <formula>$R451="W"</formula>
    </cfRule>
  </conditionalFormatting>
  <conditionalFormatting sqref="B451:E451">
    <cfRule type="expression" dxfId="1406" priority="1318" stopIfTrue="1">
      <formula>$R453="A"</formula>
    </cfRule>
    <cfRule type="expression" dxfId="1405" priority="1319" stopIfTrue="1">
      <formula>$R453="C"</formula>
    </cfRule>
    <cfRule type="expression" dxfId="1404" priority="1320" stopIfTrue="1">
      <formula>$R453="W"</formula>
    </cfRule>
  </conditionalFormatting>
  <conditionalFormatting sqref="B451:E451">
    <cfRule type="expression" dxfId="1403" priority="1315" stopIfTrue="1">
      <formula>$R453="A"</formula>
    </cfRule>
    <cfRule type="expression" dxfId="1402" priority="1316" stopIfTrue="1">
      <formula>$R453="C"</formula>
    </cfRule>
    <cfRule type="expression" dxfId="1401" priority="1317" stopIfTrue="1">
      <formula>$R453="W"</formula>
    </cfRule>
  </conditionalFormatting>
  <conditionalFormatting sqref="B451:E451">
    <cfRule type="expression" dxfId="1400" priority="1312" stopIfTrue="1">
      <formula>$R453="A"</formula>
    </cfRule>
    <cfRule type="expression" dxfId="1399" priority="1313" stopIfTrue="1">
      <formula>$R453="C"</formula>
    </cfRule>
    <cfRule type="expression" dxfId="1398" priority="1314" stopIfTrue="1">
      <formula>$R453="W"</formula>
    </cfRule>
  </conditionalFormatting>
  <conditionalFormatting sqref="B451:E451">
    <cfRule type="expression" dxfId="1397" priority="1309" stopIfTrue="1">
      <formula>$R986="A"</formula>
    </cfRule>
    <cfRule type="expression" dxfId="1396" priority="1310" stopIfTrue="1">
      <formula>$R986="C"</formula>
    </cfRule>
    <cfRule type="expression" dxfId="1395" priority="1311" stopIfTrue="1">
      <formula>$R986="W"</formula>
    </cfRule>
  </conditionalFormatting>
  <conditionalFormatting sqref="B451:E451">
    <cfRule type="expression" dxfId="1394" priority="1306" stopIfTrue="1">
      <formula>$R986="A"</formula>
    </cfRule>
    <cfRule type="expression" dxfId="1393" priority="1307" stopIfTrue="1">
      <formula>$R986="C"</formula>
    </cfRule>
    <cfRule type="expression" dxfId="1392" priority="1308" stopIfTrue="1">
      <formula>$R986="W"</formula>
    </cfRule>
  </conditionalFormatting>
  <conditionalFormatting sqref="B454:E454">
    <cfRule type="expression" dxfId="1391" priority="1303" stopIfTrue="1">
      <formula>$R454="A"</formula>
    </cfRule>
    <cfRule type="expression" dxfId="1390" priority="1304" stopIfTrue="1">
      <formula>$R454="C"</formula>
    </cfRule>
    <cfRule type="expression" dxfId="1389" priority="1305" stopIfTrue="1">
      <formula>$R454="W"</formula>
    </cfRule>
  </conditionalFormatting>
  <conditionalFormatting sqref="B454:E454">
    <cfRule type="expression" dxfId="1388" priority="1300" stopIfTrue="1">
      <formula>$R456="A"</formula>
    </cfRule>
    <cfRule type="expression" dxfId="1387" priority="1301" stopIfTrue="1">
      <formula>$R456="C"</formula>
    </cfRule>
    <cfRule type="expression" dxfId="1386" priority="1302" stopIfTrue="1">
      <formula>$R456="W"</formula>
    </cfRule>
  </conditionalFormatting>
  <conditionalFormatting sqref="B454:E454">
    <cfRule type="expression" dxfId="1385" priority="1297" stopIfTrue="1">
      <formula>$R456="A"</formula>
    </cfRule>
    <cfRule type="expression" dxfId="1384" priority="1298" stopIfTrue="1">
      <formula>$R456="C"</formula>
    </cfRule>
    <cfRule type="expression" dxfId="1383" priority="1299" stopIfTrue="1">
      <formula>$R456="W"</formula>
    </cfRule>
  </conditionalFormatting>
  <conditionalFormatting sqref="B454:E454">
    <cfRule type="expression" dxfId="1382" priority="1294" stopIfTrue="1">
      <formula>$R456="A"</formula>
    </cfRule>
    <cfRule type="expression" dxfId="1381" priority="1295" stopIfTrue="1">
      <formula>$R456="C"</formula>
    </cfRule>
    <cfRule type="expression" dxfId="1380" priority="1296" stopIfTrue="1">
      <formula>$R456="W"</formula>
    </cfRule>
  </conditionalFormatting>
  <conditionalFormatting sqref="B454:E454">
    <cfRule type="expression" dxfId="1379" priority="1291" stopIfTrue="1">
      <formula>$R989="A"</formula>
    </cfRule>
    <cfRule type="expression" dxfId="1378" priority="1292" stopIfTrue="1">
      <formula>$R989="C"</formula>
    </cfRule>
    <cfRule type="expression" dxfId="1377" priority="1293" stopIfTrue="1">
      <formula>$R989="W"</formula>
    </cfRule>
  </conditionalFormatting>
  <conditionalFormatting sqref="B454:E454">
    <cfRule type="expression" dxfId="1376" priority="1288" stopIfTrue="1">
      <formula>$R989="A"</formula>
    </cfRule>
    <cfRule type="expression" dxfId="1375" priority="1289" stopIfTrue="1">
      <formula>$R989="C"</formula>
    </cfRule>
    <cfRule type="expression" dxfId="1374" priority="1290" stopIfTrue="1">
      <formula>$R989="W"</formula>
    </cfRule>
  </conditionalFormatting>
  <conditionalFormatting sqref="B465:E470">
    <cfRule type="expression" dxfId="1373" priority="1285" stopIfTrue="1">
      <formula>$R465="A"</formula>
    </cfRule>
    <cfRule type="expression" dxfId="1372" priority="1286" stopIfTrue="1">
      <formula>$R465="C"</formula>
    </cfRule>
    <cfRule type="expression" dxfId="1371" priority="1287" stopIfTrue="1">
      <formula>$R465="W"</formula>
    </cfRule>
  </conditionalFormatting>
  <conditionalFormatting sqref="B465:E470">
    <cfRule type="expression" dxfId="1370" priority="1281" stopIfTrue="1">
      <formula>$R467="A"</formula>
    </cfRule>
    <cfRule type="expression" dxfId="1369" priority="1282" stopIfTrue="1">
      <formula>$R467="C"</formula>
    </cfRule>
    <cfRule type="expression" dxfId="1368" priority="1283" stopIfTrue="1">
      <formula>$R467="W"</formula>
    </cfRule>
  </conditionalFormatting>
  <conditionalFormatting sqref="B465:E470">
    <cfRule type="expression" dxfId="1367" priority="1278" stopIfTrue="1">
      <formula>$R467="A"</formula>
    </cfRule>
    <cfRule type="expression" dxfId="1366" priority="1279" stopIfTrue="1">
      <formula>$R467="C"</formula>
    </cfRule>
    <cfRule type="expression" dxfId="1365" priority="1280" stopIfTrue="1">
      <formula>$R467="W"</formula>
    </cfRule>
  </conditionalFormatting>
  <conditionalFormatting sqref="B465:E470">
    <cfRule type="expression" dxfId="1364" priority="1275" stopIfTrue="1">
      <formula>$R467="A"</formula>
    </cfRule>
    <cfRule type="expression" dxfId="1363" priority="1276" stopIfTrue="1">
      <formula>$R467="C"</formula>
    </cfRule>
    <cfRule type="expression" dxfId="1362" priority="1277" stopIfTrue="1">
      <formula>$R467="W"</formula>
    </cfRule>
  </conditionalFormatting>
  <conditionalFormatting sqref="B465:E470">
    <cfRule type="expression" dxfId="1361" priority="1272" stopIfTrue="1">
      <formula>$R1000="A"</formula>
    </cfRule>
    <cfRule type="expression" dxfId="1360" priority="1273" stopIfTrue="1">
      <formula>$R1000="C"</formula>
    </cfRule>
    <cfRule type="expression" dxfId="1359" priority="1274" stopIfTrue="1">
      <formula>$R1000="W"</formula>
    </cfRule>
  </conditionalFormatting>
  <conditionalFormatting sqref="B465:E470">
    <cfRule type="expression" dxfId="1358" priority="1269" stopIfTrue="1">
      <formula>$R1000="A"</formula>
    </cfRule>
    <cfRule type="expression" dxfId="1357" priority="1270" stopIfTrue="1">
      <formula>$R1000="C"</formula>
    </cfRule>
    <cfRule type="expression" dxfId="1356" priority="1271" stopIfTrue="1">
      <formula>$R1000="W"</formula>
    </cfRule>
  </conditionalFormatting>
  <conditionalFormatting sqref="B472:E472">
    <cfRule type="expression" dxfId="1355" priority="1266" stopIfTrue="1">
      <formula>$R472="A"</formula>
    </cfRule>
    <cfRule type="expression" dxfId="1354" priority="1267" stopIfTrue="1">
      <formula>$R472="C"</formula>
    </cfRule>
    <cfRule type="expression" dxfId="1353" priority="1268" stopIfTrue="1">
      <formula>$R472="W"</formula>
    </cfRule>
  </conditionalFormatting>
  <conditionalFormatting sqref="B472:E472">
    <cfRule type="expression" dxfId="1352" priority="1263" stopIfTrue="1">
      <formula>$R474="A"</formula>
    </cfRule>
    <cfRule type="expression" dxfId="1351" priority="1264" stopIfTrue="1">
      <formula>$R474="C"</formula>
    </cfRule>
    <cfRule type="expression" dxfId="1350" priority="1265" stopIfTrue="1">
      <formula>$R474="W"</formula>
    </cfRule>
  </conditionalFormatting>
  <conditionalFormatting sqref="B472:E472">
    <cfRule type="expression" dxfId="1349" priority="1260" stopIfTrue="1">
      <formula>$R474="A"</formula>
    </cfRule>
    <cfRule type="expression" dxfId="1348" priority="1261" stopIfTrue="1">
      <formula>$R474="C"</formula>
    </cfRule>
    <cfRule type="expression" dxfId="1347" priority="1262" stopIfTrue="1">
      <formula>$R474="W"</formula>
    </cfRule>
  </conditionalFormatting>
  <conditionalFormatting sqref="B472:E472">
    <cfRule type="expression" dxfId="1346" priority="1257" stopIfTrue="1">
      <formula>$R474="A"</formula>
    </cfRule>
    <cfRule type="expression" dxfId="1345" priority="1258" stopIfTrue="1">
      <formula>$R474="C"</formula>
    </cfRule>
    <cfRule type="expression" dxfId="1344" priority="1259" stopIfTrue="1">
      <formula>$R474="W"</formula>
    </cfRule>
  </conditionalFormatting>
  <conditionalFormatting sqref="B472:E472">
    <cfRule type="expression" dxfId="1343" priority="1254" stopIfTrue="1">
      <formula>$R1007="A"</formula>
    </cfRule>
    <cfRule type="expression" dxfId="1342" priority="1255" stopIfTrue="1">
      <formula>$R1007="C"</formula>
    </cfRule>
    <cfRule type="expression" dxfId="1341" priority="1256" stopIfTrue="1">
      <formula>$R1007="W"</formula>
    </cfRule>
  </conditionalFormatting>
  <conditionalFormatting sqref="B472:E472">
    <cfRule type="expression" dxfId="1340" priority="1251" stopIfTrue="1">
      <formula>$R1007="A"</formula>
    </cfRule>
    <cfRule type="expression" dxfId="1339" priority="1252" stopIfTrue="1">
      <formula>$R1007="C"</formula>
    </cfRule>
    <cfRule type="expression" dxfId="1338" priority="1253" stopIfTrue="1">
      <formula>$R1007="W"</formula>
    </cfRule>
  </conditionalFormatting>
  <conditionalFormatting sqref="B475:E479">
    <cfRule type="expression" dxfId="1337" priority="1248" stopIfTrue="1">
      <formula>$R475="A"</formula>
    </cfRule>
    <cfRule type="expression" dxfId="1336" priority="1249" stopIfTrue="1">
      <formula>$R475="C"</formula>
    </cfRule>
    <cfRule type="expression" dxfId="1335" priority="1250" stopIfTrue="1">
      <formula>$R475="W"</formula>
    </cfRule>
  </conditionalFormatting>
  <conditionalFormatting sqref="B475:E479">
    <cfRule type="expression" dxfId="1334" priority="1245" stopIfTrue="1">
      <formula>$R477="A"</formula>
    </cfRule>
    <cfRule type="expression" dxfId="1333" priority="1246" stopIfTrue="1">
      <formula>$R477="C"</formula>
    </cfRule>
    <cfRule type="expression" dxfId="1332" priority="1247" stopIfTrue="1">
      <formula>$R477="W"</formula>
    </cfRule>
  </conditionalFormatting>
  <conditionalFormatting sqref="B475:E479">
    <cfRule type="expression" dxfId="1331" priority="1242" stopIfTrue="1">
      <formula>$R477="A"</formula>
    </cfRule>
    <cfRule type="expression" dxfId="1330" priority="1243" stopIfTrue="1">
      <formula>$R477="C"</formula>
    </cfRule>
    <cfRule type="expression" dxfId="1329" priority="1244" stopIfTrue="1">
      <formula>$R477="W"</formula>
    </cfRule>
  </conditionalFormatting>
  <conditionalFormatting sqref="B475:E479">
    <cfRule type="expression" dxfId="1328" priority="1239" stopIfTrue="1">
      <formula>$R477="A"</formula>
    </cfRule>
    <cfRule type="expression" dxfId="1327" priority="1240" stopIfTrue="1">
      <formula>$R477="C"</formula>
    </cfRule>
    <cfRule type="expression" dxfId="1326" priority="1241" stopIfTrue="1">
      <formula>$R477="W"</formula>
    </cfRule>
  </conditionalFormatting>
  <conditionalFormatting sqref="B475:E479">
    <cfRule type="expression" dxfId="1325" priority="1236" stopIfTrue="1">
      <formula>$R1010="A"</formula>
    </cfRule>
    <cfRule type="expression" dxfId="1324" priority="1237" stopIfTrue="1">
      <formula>$R1010="C"</formula>
    </cfRule>
    <cfRule type="expression" dxfId="1323" priority="1238" stopIfTrue="1">
      <formula>$R1010="W"</formula>
    </cfRule>
  </conditionalFormatting>
  <conditionalFormatting sqref="B475:E479">
    <cfRule type="expression" dxfId="1322" priority="1233" stopIfTrue="1">
      <formula>$R1010="A"</formula>
    </cfRule>
    <cfRule type="expression" dxfId="1321" priority="1234" stopIfTrue="1">
      <formula>$R1010="C"</formula>
    </cfRule>
    <cfRule type="expression" dxfId="1320" priority="1235" stopIfTrue="1">
      <formula>$R1010="W"</formula>
    </cfRule>
  </conditionalFormatting>
  <conditionalFormatting sqref="B481:E481">
    <cfRule type="expression" dxfId="1319" priority="1230" stopIfTrue="1">
      <formula>$R481="A"</formula>
    </cfRule>
    <cfRule type="expression" dxfId="1318" priority="1231" stopIfTrue="1">
      <formula>$R481="C"</formula>
    </cfRule>
    <cfRule type="expression" dxfId="1317" priority="1232" stopIfTrue="1">
      <formula>$R481="W"</formula>
    </cfRule>
  </conditionalFormatting>
  <conditionalFormatting sqref="B481:E481">
    <cfRule type="expression" dxfId="1316" priority="1227" stopIfTrue="1">
      <formula>$R483="A"</formula>
    </cfRule>
    <cfRule type="expression" dxfId="1315" priority="1228" stopIfTrue="1">
      <formula>$R483="C"</formula>
    </cfRule>
    <cfRule type="expression" dxfId="1314" priority="1229" stopIfTrue="1">
      <formula>$R483="W"</formula>
    </cfRule>
  </conditionalFormatting>
  <conditionalFormatting sqref="B481:E481">
    <cfRule type="expression" dxfId="1313" priority="1224" stopIfTrue="1">
      <formula>$R483="A"</formula>
    </cfRule>
    <cfRule type="expression" dxfId="1312" priority="1225" stopIfTrue="1">
      <formula>$R483="C"</formula>
    </cfRule>
    <cfRule type="expression" dxfId="1311" priority="1226" stopIfTrue="1">
      <formula>$R483="W"</formula>
    </cfRule>
  </conditionalFormatting>
  <conditionalFormatting sqref="B481:E481">
    <cfRule type="expression" dxfId="1310" priority="1221" stopIfTrue="1">
      <formula>$R483="A"</formula>
    </cfRule>
    <cfRule type="expression" dxfId="1309" priority="1222" stopIfTrue="1">
      <formula>$R483="C"</formula>
    </cfRule>
    <cfRule type="expression" dxfId="1308" priority="1223" stopIfTrue="1">
      <formula>$R483="W"</formula>
    </cfRule>
  </conditionalFormatting>
  <conditionalFormatting sqref="B481:E481">
    <cfRule type="expression" dxfId="1307" priority="1218" stopIfTrue="1">
      <formula>$R1016="A"</formula>
    </cfRule>
    <cfRule type="expression" dxfId="1306" priority="1219" stopIfTrue="1">
      <formula>$R1016="C"</formula>
    </cfRule>
    <cfRule type="expression" dxfId="1305" priority="1220" stopIfTrue="1">
      <formula>$R1016="W"</formula>
    </cfRule>
  </conditionalFormatting>
  <conditionalFormatting sqref="B481:E481">
    <cfRule type="expression" dxfId="1304" priority="1215" stopIfTrue="1">
      <formula>$R1016="A"</formula>
    </cfRule>
    <cfRule type="expression" dxfId="1303" priority="1216" stopIfTrue="1">
      <formula>$R1016="C"</formula>
    </cfRule>
    <cfRule type="expression" dxfId="1302" priority="1217" stopIfTrue="1">
      <formula>$R1016="W"</formula>
    </cfRule>
  </conditionalFormatting>
  <conditionalFormatting sqref="B483:E487">
    <cfRule type="expression" dxfId="1301" priority="1212" stopIfTrue="1">
      <formula>$R483="A"</formula>
    </cfRule>
    <cfRule type="expression" dxfId="1300" priority="1213" stopIfTrue="1">
      <formula>$R483="C"</formula>
    </cfRule>
    <cfRule type="expression" dxfId="1299" priority="1214" stopIfTrue="1">
      <formula>$R483="W"</formula>
    </cfRule>
  </conditionalFormatting>
  <conditionalFormatting sqref="B483:E487">
    <cfRule type="expression" dxfId="1298" priority="1200" stopIfTrue="1">
      <formula>$R1018="A"</formula>
    </cfRule>
    <cfRule type="expression" dxfId="1297" priority="1201" stopIfTrue="1">
      <formula>$R1018="C"</formula>
    </cfRule>
    <cfRule type="expression" dxfId="1296" priority="1202" stopIfTrue="1">
      <formula>$R1018="W"</formula>
    </cfRule>
  </conditionalFormatting>
  <conditionalFormatting sqref="B483:E487">
    <cfRule type="expression" dxfId="1295" priority="1197" stopIfTrue="1">
      <formula>$R1018="A"</formula>
    </cfRule>
    <cfRule type="expression" dxfId="1294" priority="1198" stopIfTrue="1">
      <formula>$R1018="C"</formula>
    </cfRule>
    <cfRule type="expression" dxfId="1293" priority="1199" stopIfTrue="1">
      <formula>$R1018="W"</formula>
    </cfRule>
  </conditionalFormatting>
  <conditionalFormatting sqref="H468">
    <cfRule type="expression" dxfId="1292" priority="6849" stopIfTrue="1">
      <formula>$M513="A"</formula>
    </cfRule>
    <cfRule type="expression" dxfId="1291" priority="6850" stopIfTrue="1">
      <formula>$M513="C"</formula>
    </cfRule>
    <cfRule type="expression" dxfId="1290" priority="6851" stopIfTrue="1">
      <formula>$M513="W"</formula>
    </cfRule>
  </conditionalFormatting>
  <conditionalFormatting sqref="A475:E488">
    <cfRule type="expression" dxfId="1289" priority="6894" stopIfTrue="1">
      <formula>$M491="A"</formula>
    </cfRule>
    <cfRule type="expression" dxfId="1288" priority="6895" stopIfTrue="1">
      <formula>$M491="C"</formula>
    </cfRule>
    <cfRule type="expression" dxfId="1287" priority="6896" stopIfTrue="1">
      <formula>$M491="W"</formula>
    </cfRule>
  </conditionalFormatting>
  <conditionalFormatting sqref="B404:E420">
    <cfRule type="expression" dxfId="1286" priority="6912" stopIfTrue="1">
      <formula>$M926="A"</formula>
    </cfRule>
    <cfRule type="expression" dxfId="1285" priority="6913" stopIfTrue="1">
      <formula>$M926="C"</formula>
    </cfRule>
    <cfRule type="expression" dxfId="1284" priority="6914" stopIfTrue="1">
      <formula>$M926="W"</formula>
    </cfRule>
  </conditionalFormatting>
  <conditionalFormatting sqref="B487:E487">
    <cfRule type="expression" dxfId="1283" priority="6933" stopIfTrue="1">
      <formula>$M489="A"</formula>
    </cfRule>
    <cfRule type="expression" dxfId="1282" priority="6934" stopIfTrue="1">
      <formula>$M489="C"</formula>
    </cfRule>
    <cfRule type="expression" dxfId="1281" priority="6935" stopIfTrue="1">
      <formula>$M489="W"</formula>
    </cfRule>
  </conditionalFormatting>
  <conditionalFormatting sqref="B473:E474">
    <cfRule type="expression" dxfId="1280" priority="1194" stopIfTrue="1">
      <formula>$R994="A"</formula>
    </cfRule>
    <cfRule type="expression" dxfId="1279" priority="1195" stopIfTrue="1">
      <formula>$R994="C"</formula>
    </cfRule>
    <cfRule type="expression" dxfId="1278" priority="1196" stopIfTrue="1">
      <formula>$R994="W"</formula>
    </cfRule>
  </conditionalFormatting>
  <conditionalFormatting sqref="B473:E474">
    <cfRule type="expression" dxfId="1277" priority="1191" stopIfTrue="1">
      <formula>$R994="A"</formula>
    </cfRule>
    <cfRule type="expression" dxfId="1276" priority="1192" stopIfTrue="1">
      <formula>$R994="C"</formula>
    </cfRule>
    <cfRule type="expression" dxfId="1275" priority="1193" stopIfTrue="1">
      <formula>$R994="W"</formula>
    </cfRule>
  </conditionalFormatting>
  <conditionalFormatting sqref="B473:E474">
    <cfRule type="expression" dxfId="1274" priority="1188" stopIfTrue="1">
      <formula>$M489="A"</formula>
    </cfRule>
    <cfRule type="expression" dxfId="1273" priority="1189" stopIfTrue="1">
      <formula>$M489="C"</formula>
    </cfRule>
    <cfRule type="expression" dxfId="1272" priority="1190" stopIfTrue="1">
      <formula>$M489="W"</formula>
    </cfRule>
  </conditionalFormatting>
  <conditionalFormatting sqref="B471:E471">
    <cfRule type="expression" dxfId="1271" priority="1185" stopIfTrue="1">
      <formula>$R992="A"</formula>
    </cfRule>
    <cfRule type="expression" dxfId="1270" priority="1186" stopIfTrue="1">
      <formula>$R992="C"</formula>
    </cfRule>
    <cfRule type="expression" dxfId="1269" priority="1187" stopIfTrue="1">
      <formula>$R992="W"</formula>
    </cfRule>
  </conditionalFormatting>
  <conditionalFormatting sqref="B471:E471">
    <cfRule type="expression" dxfId="1268" priority="1182" stopIfTrue="1">
      <formula>$R992="A"</formula>
    </cfRule>
    <cfRule type="expression" dxfId="1267" priority="1183" stopIfTrue="1">
      <formula>$R992="C"</formula>
    </cfRule>
    <cfRule type="expression" dxfId="1266" priority="1184" stopIfTrue="1">
      <formula>$R992="W"</formula>
    </cfRule>
  </conditionalFormatting>
  <conditionalFormatting sqref="B471:E471">
    <cfRule type="expression" dxfId="1265" priority="1179" stopIfTrue="1">
      <formula>$M487="A"</formula>
    </cfRule>
    <cfRule type="expression" dxfId="1264" priority="1180" stopIfTrue="1">
      <formula>$M487="C"</formula>
    </cfRule>
    <cfRule type="expression" dxfId="1263" priority="1181" stopIfTrue="1">
      <formula>$M487="W"</formula>
    </cfRule>
  </conditionalFormatting>
  <conditionalFormatting sqref="B464:E464">
    <cfRule type="expression" dxfId="1262" priority="1176" stopIfTrue="1">
      <formula>$R985="A"</formula>
    </cfRule>
    <cfRule type="expression" dxfId="1261" priority="1177" stopIfTrue="1">
      <formula>$R985="C"</formula>
    </cfRule>
    <cfRule type="expression" dxfId="1260" priority="1178" stopIfTrue="1">
      <formula>$R985="W"</formula>
    </cfRule>
  </conditionalFormatting>
  <conditionalFormatting sqref="B464:E464">
    <cfRule type="expression" dxfId="1259" priority="1173" stopIfTrue="1">
      <formula>$R985="A"</formula>
    </cfRule>
    <cfRule type="expression" dxfId="1258" priority="1174" stopIfTrue="1">
      <formula>$R985="C"</formula>
    </cfRule>
    <cfRule type="expression" dxfId="1257" priority="1175" stopIfTrue="1">
      <formula>$R985="W"</formula>
    </cfRule>
  </conditionalFormatting>
  <conditionalFormatting sqref="B464:E464">
    <cfRule type="expression" dxfId="1256" priority="1170" stopIfTrue="1">
      <formula>$M480="A"</formula>
    </cfRule>
    <cfRule type="expression" dxfId="1255" priority="1171" stopIfTrue="1">
      <formula>$M480="C"</formula>
    </cfRule>
    <cfRule type="expression" dxfId="1254" priority="1172" stopIfTrue="1">
      <formula>$M480="W"</formula>
    </cfRule>
  </conditionalFormatting>
  <conditionalFormatting sqref="B462:E462">
    <cfRule type="expression" dxfId="1253" priority="1167" stopIfTrue="1">
      <formula>$R983="A"</formula>
    </cfRule>
    <cfRule type="expression" dxfId="1252" priority="1168" stopIfTrue="1">
      <formula>$R983="C"</formula>
    </cfRule>
    <cfRule type="expression" dxfId="1251" priority="1169" stopIfTrue="1">
      <formula>$R983="W"</formula>
    </cfRule>
  </conditionalFormatting>
  <conditionalFormatting sqref="B462:E462">
    <cfRule type="expression" dxfId="1250" priority="1164" stopIfTrue="1">
      <formula>$R983="A"</formula>
    </cfRule>
    <cfRule type="expression" dxfId="1249" priority="1165" stopIfTrue="1">
      <formula>$R983="C"</formula>
    </cfRule>
    <cfRule type="expression" dxfId="1248" priority="1166" stopIfTrue="1">
      <formula>$R983="W"</formula>
    </cfRule>
  </conditionalFormatting>
  <conditionalFormatting sqref="B462:E462">
    <cfRule type="expression" dxfId="1247" priority="1161" stopIfTrue="1">
      <formula>$M478="A"</formula>
    </cfRule>
    <cfRule type="expression" dxfId="1246" priority="1162" stopIfTrue="1">
      <formula>$M478="C"</formula>
    </cfRule>
    <cfRule type="expression" dxfId="1245" priority="1163" stopIfTrue="1">
      <formula>$M478="W"</formula>
    </cfRule>
  </conditionalFormatting>
  <conditionalFormatting sqref="B455:E460">
    <cfRule type="expression" dxfId="1244" priority="1158" stopIfTrue="1">
      <formula>$R976="A"</formula>
    </cfRule>
    <cfRule type="expression" dxfId="1243" priority="1159" stopIfTrue="1">
      <formula>$R976="C"</formula>
    </cfRule>
    <cfRule type="expression" dxfId="1242" priority="1160" stopIfTrue="1">
      <formula>$R976="W"</formula>
    </cfRule>
  </conditionalFormatting>
  <conditionalFormatting sqref="B455:E460">
    <cfRule type="expression" dxfId="1241" priority="1155" stopIfTrue="1">
      <formula>$R976="A"</formula>
    </cfRule>
    <cfRule type="expression" dxfId="1240" priority="1156" stopIfTrue="1">
      <formula>$R976="C"</formula>
    </cfRule>
    <cfRule type="expression" dxfId="1239" priority="1157" stopIfTrue="1">
      <formula>$R976="W"</formula>
    </cfRule>
  </conditionalFormatting>
  <conditionalFormatting sqref="B455:E460">
    <cfRule type="expression" dxfId="1238" priority="1152" stopIfTrue="1">
      <formula>$M471="A"</formula>
    </cfRule>
    <cfRule type="expression" dxfId="1237" priority="1153" stopIfTrue="1">
      <formula>$M471="C"</formula>
    </cfRule>
    <cfRule type="expression" dxfId="1236" priority="1154" stopIfTrue="1">
      <formula>$M471="W"</formula>
    </cfRule>
  </conditionalFormatting>
  <conditionalFormatting sqref="B267:E267">
    <cfRule type="expression" dxfId="1235" priority="1149" stopIfTrue="1">
      <formula>$M313="A"</formula>
    </cfRule>
    <cfRule type="expression" dxfId="1234" priority="1150" stopIfTrue="1">
      <formula>$M313="C"</formula>
    </cfRule>
    <cfRule type="expression" dxfId="1233" priority="1151" stopIfTrue="1">
      <formula>$M313="W"</formula>
    </cfRule>
  </conditionalFormatting>
  <conditionalFormatting sqref="B267:E267">
    <cfRule type="expression" dxfId="1232" priority="1146" stopIfTrue="1">
      <formula>$R788="A"</formula>
    </cfRule>
    <cfRule type="expression" dxfId="1231" priority="1147" stopIfTrue="1">
      <formula>$R788="C"</formula>
    </cfRule>
    <cfRule type="expression" dxfId="1230" priority="1148" stopIfTrue="1">
      <formula>$R788="W"</formula>
    </cfRule>
  </conditionalFormatting>
  <conditionalFormatting sqref="B267:E267">
    <cfRule type="expression" dxfId="1229" priority="1143" stopIfTrue="1">
      <formula>$R788="A"</formula>
    </cfRule>
    <cfRule type="expression" dxfId="1228" priority="1144" stopIfTrue="1">
      <formula>$R788="C"</formula>
    </cfRule>
    <cfRule type="expression" dxfId="1227" priority="1145" stopIfTrue="1">
      <formula>$R788="W"</formula>
    </cfRule>
  </conditionalFormatting>
  <conditionalFormatting sqref="B267:E267">
    <cfRule type="expression" dxfId="1226" priority="1140" stopIfTrue="1">
      <formula>$M283="A"</formula>
    </cfRule>
    <cfRule type="expression" dxfId="1225" priority="1141" stopIfTrue="1">
      <formula>$M283="C"</formula>
    </cfRule>
    <cfRule type="expression" dxfId="1224" priority="1142" stopIfTrue="1">
      <formula>$M283="W"</formula>
    </cfRule>
  </conditionalFormatting>
  <conditionalFormatting sqref="B247:E247">
    <cfRule type="expression" dxfId="1223" priority="1137" stopIfTrue="1">
      <formula>$M293="A"</formula>
    </cfRule>
    <cfRule type="expression" dxfId="1222" priority="1138" stopIfTrue="1">
      <formula>$M293="C"</formula>
    </cfRule>
    <cfRule type="expression" dxfId="1221" priority="1139" stopIfTrue="1">
      <formula>$M293="W"</formula>
    </cfRule>
  </conditionalFormatting>
  <conditionalFormatting sqref="B247:E247">
    <cfRule type="expression" dxfId="1220" priority="1134" stopIfTrue="1">
      <formula>$R768="A"</formula>
    </cfRule>
    <cfRule type="expression" dxfId="1219" priority="1135" stopIfTrue="1">
      <formula>$R768="C"</formula>
    </cfRule>
    <cfRule type="expression" dxfId="1218" priority="1136" stopIfTrue="1">
      <formula>$R768="W"</formula>
    </cfRule>
  </conditionalFormatting>
  <conditionalFormatting sqref="B247:E247">
    <cfRule type="expression" dxfId="1217" priority="1131" stopIfTrue="1">
      <formula>$R768="A"</formula>
    </cfRule>
    <cfRule type="expression" dxfId="1216" priority="1132" stopIfTrue="1">
      <formula>$R768="C"</formula>
    </cfRule>
    <cfRule type="expression" dxfId="1215" priority="1133" stopIfTrue="1">
      <formula>$R768="W"</formula>
    </cfRule>
  </conditionalFormatting>
  <conditionalFormatting sqref="B247:E247">
    <cfRule type="expression" dxfId="1214" priority="1128" stopIfTrue="1">
      <formula>$M263="A"</formula>
    </cfRule>
    <cfRule type="expression" dxfId="1213" priority="1129" stopIfTrue="1">
      <formula>$M263="C"</formula>
    </cfRule>
    <cfRule type="expression" dxfId="1212" priority="1130" stopIfTrue="1">
      <formula>$M263="W"</formula>
    </cfRule>
  </conditionalFormatting>
  <conditionalFormatting sqref="B61:E61">
    <cfRule type="expression" dxfId="1211" priority="1125" stopIfTrue="1">
      <formula>$R81="A"</formula>
    </cfRule>
    <cfRule type="expression" dxfId="1210" priority="1126" stopIfTrue="1">
      <formula>$R81="C"</formula>
    </cfRule>
    <cfRule type="expression" dxfId="1209" priority="1127" stopIfTrue="1">
      <formula>$R81="W"</formula>
    </cfRule>
  </conditionalFormatting>
  <conditionalFormatting sqref="B61:E61">
    <cfRule type="expression" dxfId="1208" priority="1122" stopIfTrue="1">
      <formula>$R67="A"</formula>
    </cfRule>
    <cfRule type="expression" dxfId="1207" priority="1123" stopIfTrue="1">
      <formula>$R67="C"</formula>
    </cfRule>
    <cfRule type="expression" dxfId="1206" priority="1124" stopIfTrue="1">
      <formula>$R67="W"</formula>
    </cfRule>
  </conditionalFormatting>
  <conditionalFormatting sqref="B61:E61">
    <cfRule type="expression" dxfId="1205" priority="1119" stopIfTrue="1">
      <formula>$M590="A"</formula>
    </cfRule>
    <cfRule type="expression" dxfId="1204" priority="1120" stopIfTrue="1">
      <formula>$M590="C"</formula>
    </cfRule>
    <cfRule type="expression" dxfId="1203" priority="1121" stopIfTrue="1">
      <formula>$M590="W"</formula>
    </cfRule>
  </conditionalFormatting>
  <conditionalFormatting sqref="B61:E61">
    <cfRule type="expression" dxfId="1202" priority="1116" stopIfTrue="1">
      <formula>$M590="A"</formula>
    </cfRule>
    <cfRule type="expression" dxfId="1201" priority="1117" stopIfTrue="1">
      <formula>$M590="C"</formula>
    </cfRule>
    <cfRule type="expression" dxfId="1200" priority="1118" stopIfTrue="1">
      <formula>$M590="W"</formula>
    </cfRule>
  </conditionalFormatting>
  <conditionalFormatting sqref="B61:E61">
    <cfRule type="expression" dxfId="1199" priority="1113" stopIfTrue="1">
      <formula>$M590="A"</formula>
    </cfRule>
    <cfRule type="expression" dxfId="1198" priority="1114" stopIfTrue="1">
      <formula>$M590="C"</formula>
    </cfRule>
    <cfRule type="expression" dxfId="1197" priority="1115" stopIfTrue="1">
      <formula>$M590="W"</formula>
    </cfRule>
  </conditionalFormatting>
  <conditionalFormatting sqref="B61:E61">
    <cfRule type="expression" dxfId="1196" priority="1110" stopIfTrue="1">
      <formula>$M590="A"</formula>
    </cfRule>
    <cfRule type="expression" dxfId="1195" priority="1111" stopIfTrue="1">
      <formula>$M590="C"</formula>
    </cfRule>
    <cfRule type="expression" dxfId="1194" priority="1112" stopIfTrue="1">
      <formula>$M590="W"</formula>
    </cfRule>
  </conditionalFormatting>
  <conditionalFormatting sqref="B61:E61">
    <cfRule type="expression" dxfId="1193" priority="1107" stopIfTrue="1">
      <formula>$M590="A"</formula>
    </cfRule>
    <cfRule type="expression" dxfId="1192" priority="1108" stopIfTrue="1">
      <formula>$M590="C"</formula>
    </cfRule>
    <cfRule type="expression" dxfId="1191" priority="1109" stopIfTrue="1">
      <formula>$M590="W"</formula>
    </cfRule>
  </conditionalFormatting>
  <conditionalFormatting sqref="B61:E61">
    <cfRule type="expression" dxfId="1190" priority="1104" stopIfTrue="1">
      <formula>$M590="A"</formula>
    </cfRule>
    <cfRule type="expression" dxfId="1189" priority="1105" stopIfTrue="1">
      <formula>$M590="C"</formula>
    </cfRule>
    <cfRule type="expression" dxfId="1188" priority="1106" stopIfTrue="1">
      <formula>$M590="W"</formula>
    </cfRule>
  </conditionalFormatting>
  <conditionalFormatting sqref="B42:E42">
    <cfRule type="expression" dxfId="1187" priority="1101" stopIfTrue="1">
      <formula>$R62="A"</formula>
    </cfRule>
    <cfRule type="expression" dxfId="1186" priority="1102" stopIfTrue="1">
      <formula>$R62="C"</formula>
    </cfRule>
    <cfRule type="expression" dxfId="1185" priority="1103" stopIfTrue="1">
      <formula>$R62="W"</formula>
    </cfRule>
  </conditionalFormatting>
  <conditionalFormatting sqref="B42:E42">
    <cfRule type="expression" dxfId="1184" priority="1098" stopIfTrue="1">
      <formula>$R48="A"</formula>
    </cfRule>
    <cfRule type="expression" dxfId="1183" priority="1099" stopIfTrue="1">
      <formula>$R48="C"</formula>
    </cfRule>
    <cfRule type="expression" dxfId="1182" priority="1100" stopIfTrue="1">
      <formula>$R48="W"</formula>
    </cfRule>
  </conditionalFormatting>
  <conditionalFormatting sqref="B42:E42">
    <cfRule type="expression" dxfId="1181" priority="1095" stopIfTrue="1">
      <formula>$M571="A"</formula>
    </cfRule>
    <cfRule type="expression" dxfId="1180" priority="1096" stopIfTrue="1">
      <formula>$M571="C"</formula>
    </cfRule>
    <cfRule type="expression" dxfId="1179" priority="1097" stopIfTrue="1">
      <formula>$M571="W"</formula>
    </cfRule>
  </conditionalFormatting>
  <conditionalFormatting sqref="B42:E42">
    <cfRule type="expression" dxfId="1178" priority="1092" stopIfTrue="1">
      <formula>$M571="A"</formula>
    </cfRule>
    <cfRule type="expression" dxfId="1177" priority="1093" stopIfTrue="1">
      <formula>$M571="C"</formula>
    </cfRule>
    <cfRule type="expression" dxfId="1176" priority="1094" stopIfTrue="1">
      <formula>$M571="W"</formula>
    </cfRule>
  </conditionalFormatting>
  <conditionalFormatting sqref="B42:E42">
    <cfRule type="expression" dxfId="1175" priority="1089" stopIfTrue="1">
      <formula>$M571="A"</formula>
    </cfRule>
    <cfRule type="expression" dxfId="1174" priority="1090" stopIfTrue="1">
      <formula>$M571="C"</formula>
    </cfRule>
    <cfRule type="expression" dxfId="1173" priority="1091" stopIfTrue="1">
      <formula>$M571="W"</formula>
    </cfRule>
  </conditionalFormatting>
  <conditionalFormatting sqref="B42:E42">
    <cfRule type="expression" dxfId="1172" priority="1086" stopIfTrue="1">
      <formula>$M571="A"</formula>
    </cfRule>
    <cfRule type="expression" dxfId="1171" priority="1087" stopIfTrue="1">
      <formula>$M571="C"</formula>
    </cfRule>
    <cfRule type="expression" dxfId="1170" priority="1088" stopIfTrue="1">
      <formula>$M571="W"</formula>
    </cfRule>
  </conditionalFormatting>
  <conditionalFormatting sqref="B42:E42">
    <cfRule type="expression" dxfId="1169" priority="1083" stopIfTrue="1">
      <formula>$M571="A"</formula>
    </cfRule>
    <cfRule type="expression" dxfId="1168" priority="1084" stopIfTrue="1">
      <formula>$M571="C"</formula>
    </cfRule>
    <cfRule type="expression" dxfId="1167" priority="1085" stopIfTrue="1">
      <formula>$M571="W"</formula>
    </cfRule>
  </conditionalFormatting>
  <conditionalFormatting sqref="B42:E42">
    <cfRule type="expression" dxfId="1166" priority="1080" stopIfTrue="1">
      <formula>$M571="A"</formula>
    </cfRule>
    <cfRule type="expression" dxfId="1165" priority="1081" stopIfTrue="1">
      <formula>$M571="C"</formula>
    </cfRule>
    <cfRule type="expression" dxfId="1164" priority="1082" stopIfTrue="1">
      <formula>$M571="W"</formula>
    </cfRule>
  </conditionalFormatting>
  <conditionalFormatting sqref="B27:E27">
    <cfRule type="expression" dxfId="1163" priority="1077" stopIfTrue="1">
      <formula>$R47="A"</formula>
    </cfRule>
    <cfRule type="expression" dxfId="1162" priority="1078" stopIfTrue="1">
      <formula>$R47="C"</formula>
    </cfRule>
    <cfRule type="expression" dxfId="1161" priority="1079" stopIfTrue="1">
      <formula>$R47="W"</formula>
    </cfRule>
  </conditionalFormatting>
  <conditionalFormatting sqref="B27:E27">
    <cfRule type="expression" dxfId="1160" priority="1074" stopIfTrue="1">
      <formula>$R33="A"</formula>
    </cfRule>
    <cfRule type="expression" dxfId="1159" priority="1075" stopIfTrue="1">
      <formula>$R33="C"</formula>
    </cfRule>
    <cfRule type="expression" dxfId="1158" priority="1076" stopIfTrue="1">
      <formula>$R33="W"</formula>
    </cfRule>
  </conditionalFormatting>
  <conditionalFormatting sqref="B27:E27">
    <cfRule type="expression" dxfId="1157" priority="1071" stopIfTrue="1">
      <formula>$M556="A"</formula>
    </cfRule>
    <cfRule type="expression" dxfId="1156" priority="1072" stopIfTrue="1">
      <formula>$M556="C"</formula>
    </cfRule>
    <cfRule type="expression" dxfId="1155" priority="1073" stopIfTrue="1">
      <formula>$M556="W"</formula>
    </cfRule>
  </conditionalFormatting>
  <conditionalFormatting sqref="B27:E27">
    <cfRule type="expression" dxfId="1154" priority="1068" stopIfTrue="1">
      <formula>$M556="A"</formula>
    </cfRule>
    <cfRule type="expression" dxfId="1153" priority="1069" stopIfTrue="1">
      <formula>$M556="C"</formula>
    </cfRule>
    <cfRule type="expression" dxfId="1152" priority="1070" stopIfTrue="1">
      <formula>$M556="W"</formula>
    </cfRule>
  </conditionalFormatting>
  <conditionalFormatting sqref="B27:E27">
    <cfRule type="expression" dxfId="1151" priority="1065" stopIfTrue="1">
      <formula>$M556="A"</formula>
    </cfRule>
    <cfRule type="expression" dxfId="1150" priority="1066" stopIfTrue="1">
      <formula>$M556="C"</formula>
    </cfRule>
    <cfRule type="expression" dxfId="1149" priority="1067" stopIfTrue="1">
      <formula>$M556="W"</formula>
    </cfRule>
  </conditionalFormatting>
  <conditionalFormatting sqref="B27:E27">
    <cfRule type="expression" dxfId="1148" priority="1062" stopIfTrue="1">
      <formula>$M556="A"</formula>
    </cfRule>
    <cfRule type="expression" dxfId="1147" priority="1063" stopIfTrue="1">
      <formula>$M556="C"</formula>
    </cfRule>
    <cfRule type="expression" dxfId="1146" priority="1064" stopIfTrue="1">
      <formula>$M556="W"</formula>
    </cfRule>
  </conditionalFormatting>
  <conditionalFormatting sqref="B27:E27">
    <cfRule type="expression" dxfId="1145" priority="1059" stopIfTrue="1">
      <formula>$M556="A"</formula>
    </cfRule>
    <cfRule type="expression" dxfId="1144" priority="1060" stopIfTrue="1">
      <formula>$M556="C"</formula>
    </cfRule>
    <cfRule type="expression" dxfId="1143" priority="1061" stopIfTrue="1">
      <formula>$M556="W"</formula>
    </cfRule>
  </conditionalFormatting>
  <conditionalFormatting sqref="B27:E27">
    <cfRule type="expression" dxfId="1142" priority="1056" stopIfTrue="1">
      <formula>$M556="A"</formula>
    </cfRule>
    <cfRule type="expression" dxfId="1141" priority="1057" stopIfTrue="1">
      <formula>$M556="C"</formula>
    </cfRule>
    <cfRule type="expression" dxfId="1140" priority="1058" stopIfTrue="1">
      <formula>$M556="W"</formula>
    </cfRule>
  </conditionalFormatting>
  <conditionalFormatting sqref="D10:D18">
    <cfRule type="expression" dxfId="1139" priority="1053" stopIfTrue="1">
      <formula>$R10="A"</formula>
    </cfRule>
    <cfRule type="expression" dxfId="1138" priority="1054" stopIfTrue="1">
      <formula>$R10="C"</formula>
    </cfRule>
    <cfRule type="expression" dxfId="1137" priority="1055" stopIfTrue="1">
      <formula>$R10="W"</formula>
    </cfRule>
  </conditionalFormatting>
  <conditionalFormatting sqref="D10:D18">
    <cfRule type="expression" dxfId="1136" priority="1050" stopIfTrue="1">
      <formula>$R10="A"</formula>
    </cfRule>
    <cfRule type="expression" dxfId="1135" priority="1051" stopIfTrue="1">
      <formula>$R10="C"</formula>
    </cfRule>
    <cfRule type="expression" dxfId="1134" priority="1052" stopIfTrue="1">
      <formula>$R10="W"</formula>
    </cfRule>
  </conditionalFormatting>
  <conditionalFormatting sqref="D20:D23">
    <cfRule type="expression" dxfId="1133" priority="1047" stopIfTrue="1">
      <formula>$R20="A"</formula>
    </cfRule>
    <cfRule type="expression" dxfId="1132" priority="1048" stopIfTrue="1">
      <formula>$R20="C"</formula>
    </cfRule>
    <cfRule type="expression" dxfId="1131" priority="1049" stopIfTrue="1">
      <formula>$R20="W"</formula>
    </cfRule>
  </conditionalFormatting>
  <conditionalFormatting sqref="D20:D23">
    <cfRule type="expression" dxfId="1130" priority="1044" stopIfTrue="1">
      <formula>$R20="A"</formula>
    </cfRule>
    <cfRule type="expression" dxfId="1129" priority="1045" stopIfTrue="1">
      <formula>$R20="C"</formula>
    </cfRule>
    <cfRule type="expression" dxfId="1128" priority="1046" stopIfTrue="1">
      <formula>$R20="W"</formula>
    </cfRule>
  </conditionalFormatting>
  <conditionalFormatting sqref="D26">
    <cfRule type="expression" dxfId="1127" priority="1041" stopIfTrue="1">
      <formula>$R26="A"</formula>
    </cfRule>
    <cfRule type="expression" dxfId="1126" priority="1042" stopIfTrue="1">
      <formula>$R26="C"</formula>
    </cfRule>
    <cfRule type="expression" dxfId="1125" priority="1043" stopIfTrue="1">
      <formula>$R26="W"</formula>
    </cfRule>
  </conditionalFormatting>
  <conditionalFormatting sqref="D26">
    <cfRule type="expression" dxfId="1124" priority="1038" stopIfTrue="1">
      <formula>$R26="A"</formula>
    </cfRule>
    <cfRule type="expression" dxfId="1123" priority="1039" stopIfTrue="1">
      <formula>$R26="C"</formula>
    </cfRule>
    <cfRule type="expression" dxfId="1122" priority="1040" stopIfTrue="1">
      <formula>$R26="W"</formula>
    </cfRule>
  </conditionalFormatting>
  <conditionalFormatting sqref="D28:D32">
    <cfRule type="expression" dxfId="1121" priority="1035" stopIfTrue="1">
      <formula>$R28="A"</formula>
    </cfRule>
    <cfRule type="expression" dxfId="1120" priority="1036" stopIfTrue="1">
      <formula>$R28="C"</formula>
    </cfRule>
    <cfRule type="expression" dxfId="1119" priority="1037" stopIfTrue="1">
      <formula>$R28="W"</formula>
    </cfRule>
  </conditionalFormatting>
  <conditionalFormatting sqref="D28:D32">
    <cfRule type="expression" dxfId="1118" priority="1032" stopIfTrue="1">
      <formula>$R28="A"</formula>
    </cfRule>
    <cfRule type="expression" dxfId="1117" priority="1033" stopIfTrue="1">
      <formula>$R28="C"</formula>
    </cfRule>
    <cfRule type="expression" dxfId="1116" priority="1034" stopIfTrue="1">
      <formula>$R28="W"</formula>
    </cfRule>
  </conditionalFormatting>
  <conditionalFormatting sqref="D34:D35">
    <cfRule type="expression" dxfId="1115" priority="1029" stopIfTrue="1">
      <formula>$R34="A"</formula>
    </cfRule>
    <cfRule type="expression" dxfId="1114" priority="1030" stopIfTrue="1">
      <formula>$R34="C"</formula>
    </cfRule>
    <cfRule type="expression" dxfId="1113" priority="1031" stopIfTrue="1">
      <formula>$R34="W"</formula>
    </cfRule>
  </conditionalFormatting>
  <conditionalFormatting sqref="D34:D35">
    <cfRule type="expression" dxfId="1112" priority="1026" stopIfTrue="1">
      <formula>$R34="A"</formula>
    </cfRule>
    <cfRule type="expression" dxfId="1111" priority="1027" stopIfTrue="1">
      <formula>$R34="C"</formula>
    </cfRule>
    <cfRule type="expression" dxfId="1110" priority="1028" stopIfTrue="1">
      <formula>$R34="W"</formula>
    </cfRule>
  </conditionalFormatting>
  <conditionalFormatting sqref="D40:D41">
    <cfRule type="expression" dxfId="1109" priority="1023" stopIfTrue="1">
      <formula>$R40="A"</formula>
    </cfRule>
    <cfRule type="expression" dxfId="1108" priority="1024" stopIfTrue="1">
      <formula>$R40="C"</formula>
    </cfRule>
    <cfRule type="expression" dxfId="1107" priority="1025" stopIfTrue="1">
      <formula>$R40="W"</formula>
    </cfRule>
  </conditionalFormatting>
  <conditionalFormatting sqref="D40:D41">
    <cfRule type="expression" dxfId="1106" priority="1020" stopIfTrue="1">
      <formula>$R40="A"</formula>
    </cfRule>
    <cfRule type="expression" dxfId="1105" priority="1021" stopIfTrue="1">
      <formula>$R40="C"</formula>
    </cfRule>
    <cfRule type="expression" dxfId="1104" priority="1022" stopIfTrue="1">
      <formula>$R40="W"</formula>
    </cfRule>
  </conditionalFormatting>
  <conditionalFormatting sqref="D43:D44">
    <cfRule type="expression" dxfId="1103" priority="1017" stopIfTrue="1">
      <formula>$R43="A"</formula>
    </cfRule>
    <cfRule type="expression" dxfId="1102" priority="1018" stopIfTrue="1">
      <formula>$R43="C"</formula>
    </cfRule>
    <cfRule type="expression" dxfId="1101" priority="1019" stopIfTrue="1">
      <formula>$R43="W"</formula>
    </cfRule>
  </conditionalFormatting>
  <conditionalFormatting sqref="D43:D44">
    <cfRule type="expression" dxfId="1100" priority="1014" stopIfTrue="1">
      <formula>$R43="A"</formula>
    </cfRule>
    <cfRule type="expression" dxfId="1099" priority="1015" stopIfTrue="1">
      <formula>$R43="C"</formula>
    </cfRule>
    <cfRule type="expression" dxfId="1098" priority="1016" stopIfTrue="1">
      <formula>$R43="W"</formula>
    </cfRule>
  </conditionalFormatting>
  <conditionalFormatting sqref="D46:D60">
    <cfRule type="expression" dxfId="1097" priority="1011" stopIfTrue="1">
      <formula>$R46="A"</formula>
    </cfRule>
    <cfRule type="expression" dxfId="1096" priority="1012" stopIfTrue="1">
      <formula>$R46="C"</formula>
    </cfRule>
    <cfRule type="expression" dxfId="1095" priority="1013" stopIfTrue="1">
      <formula>$R46="W"</formula>
    </cfRule>
  </conditionalFormatting>
  <conditionalFormatting sqref="D46:D60">
    <cfRule type="expression" dxfId="1094" priority="1008" stopIfTrue="1">
      <formula>$R46="A"</formula>
    </cfRule>
    <cfRule type="expression" dxfId="1093" priority="1009" stopIfTrue="1">
      <formula>$R46="C"</formula>
    </cfRule>
    <cfRule type="expression" dxfId="1092" priority="1010" stopIfTrue="1">
      <formula>$R46="W"</formula>
    </cfRule>
  </conditionalFormatting>
  <conditionalFormatting sqref="D62:D78">
    <cfRule type="expression" dxfId="1091" priority="1005" stopIfTrue="1">
      <formula>$R62="A"</formula>
    </cfRule>
    <cfRule type="expression" dxfId="1090" priority="1006" stopIfTrue="1">
      <formula>$R62="C"</formula>
    </cfRule>
    <cfRule type="expression" dxfId="1089" priority="1007" stopIfTrue="1">
      <formula>$R62="W"</formula>
    </cfRule>
  </conditionalFormatting>
  <conditionalFormatting sqref="D62:D78">
    <cfRule type="expression" dxfId="1088" priority="1002" stopIfTrue="1">
      <formula>$R62="A"</formula>
    </cfRule>
    <cfRule type="expression" dxfId="1087" priority="1003" stopIfTrue="1">
      <formula>$R62="C"</formula>
    </cfRule>
    <cfRule type="expression" dxfId="1086" priority="1004" stopIfTrue="1">
      <formula>$R62="W"</formula>
    </cfRule>
  </conditionalFormatting>
  <conditionalFormatting sqref="D80:D85">
    <cfRule type="expression" dxfId="1085" priority="999" stopIfTrue="1">
      <formula>$R80="A"</formula>
    </cfRule>
    <cfRule type="expression" dxfId="1084" priority="1000" stopIfTrue="1">
      <formula>$R80="C"</formula>
    </cfRule>
    <cfRule type="expression" dxfId="1083" priority="1001" stopIfTrue="1">
      <formula>$R80="W"</formula>
    </cfRule>
  </conditionalFormatting>
  <conditionalFormatting sqref="D80:D85">
    <cfRule type="expression" dxfId="1082" priority="996" stopIfTrue="1">
      <formula>$R80="A"</formula>
    </cfRule>
    <cfRule type="expression" dxfId="1081" priority="997" stopIfTrue="1">
      <formula>$R80="C"</formula>
    </cfRule>
    <cfRule type="expression" dxfId="1080" priority="998" stopIfTrue="1">
      <formula>$R80="W"</formula>
    </cfRule>
  </conditionalFormatting>
  <conditionalFormatting sqref="D87:D127">
    <cfRule type="expression" dxfId="1079" priority="993" stopIfTrue="1">
      <formula>$R87="A"</formula>
    </cfRule>
    <cfRule type="expression" dxfId="1078" priority="994" stopIfTrue="1">
      <formula>$R87="C"</formula>
    </cfRule>
    <cfRule type="expression" dxfId="1077" priority="995" stopIfTrue="1">
      <formula>$R87="W"</formula>
    </cfRule>
  </conditionalFormatting>
  <conditionalFormatting sqref="D87:D127">
    <cfRule type="expression" dxfId="1076" priority="990" stopIfTrue="1">
      <formula>$R87="A"</formula>
    </cfRule>
    <cfRule type="expression" dxfId="1075" priority="991" stopIfTrue="1">
      <formula>$R87="C"</formula>
    </cfRule>
    <cfRule type="expression" dxfId="1074" priority="992" stopIfTrue="1">
      <formula>$R87="W"</formula>
    </cfRule>
  </conditionalFormatting>
  <conditionalFormatting sqref="D129:D131">
    <cfRule type="expression" dxfId="1073" priority="987" stopIfTrue="1">
      <formula>$R129="A"</formula>
    </cfRule>
    <cfRule type="expression" dxfId="1072" priority="988" stopIfTrue="1">
      <formula>$R129="C"</formula>
    </cfRule>
    <cfRule type="expression" dxfId="1071" priority="989" stopIfTrue="1">
      <formula>$R129="W"</formula>
    </cfRule>
  </conditionalFormatting>
  <conditionalFormatting sqref="D129:D131">
    <cfRule type="expression" dxfId="1070" priority="984" stopIfTrue="1">
      <formula>$R129="A"</formula>
    </cfRule>
    <cfRule type="expression" dxfId="1069" priority="985" stopIfTrue="1">
      <formula>$R129="C"</formula>
    </cfRule>
    <cfRule type="expression" dxfId="1068" priority="986" stopIfTrue="1">
      <formula>$R129="W"</formula>
    </cfRule>
  </conditionalFormatting>
  <conditionalFormatting sqref="D129:D131">
    <cfRule type="expression" dxfId="1067" priority="981" stopIfTrue="1">
      <formula>$M664="A"</formula>
    </cfRule>
    <cfRule type="expression" dxfId="1066" priority="982" stopIfTrue="1">
      <formula>$M664="C"</formula>
    </cfRule>
    <cfRule type="expression" dxfId="1065" priority="983" stopIfTrue="1">
      <formula>$M664="W"</formula>
    </cfRule>
  </conditionalFormatting>
  <conditionalFormatting sqref="D129:D131">
    <cfRule type="expression" dxfId="1064" priority="978" stopIfTrue="1">
      <formula>$M664="A"</formula>
    </cfRule>
    <cfRule type="expression" dxfId="1063" priority="979" stopIfTrue="1">
      <formula>$M664="C"</formula>
    </cfRule>
    <cfRule type="expression" dxfId="1062" priority="980" stopIfTrue="1">
      <formula>$M664="W"</formula>
    </cfRule>
  </conditionalFormatting>
  <conditionalFormatting sqref="D133:D138">
    <cfRule type="expression" dxfId="1061" priority="975" stopIfTrue="1">
      <formula>$R133="A"</formula>
    </cfRule>
    <cfRule type="expression" dxfId="1060" priority="976" stopIfTrue="1">
      <formula>$R133="C"</formula>
    </cfRule>
    <cfRule type="expression" dxfId="1059" priority="977" stopIfTrue="1">
      <formula>$R133="W"</formula>
    </cfRule>
  </conditionalFormatting>
  <conditionalFormatting sqref="D133:D138">
    <cfRule type="expression" dxfId="1058" priority="972" stopIfTrue="1">
      <formula>$R133="A"</formula>
    </cfRule>
    <cfRule type="expression" dxfId="1057" priority="973" stopIfTrue="1">
      <formula>$R133="C"</formula>
    </cfRule>
    <cfRule type="expression" dxfId="1056" priority="974" stopIfTrue="1">
      <formula>$R133="W"</formula>
    </cfRule>
  </conditionalFormatting>
  <conditionalFormatting sqref="D133:D138">
    <cfRule type="expression" dxfId="1055" priority="969" stopIfTrue="1">
      <formula>$M668="A"</formula>
    </cfRule>
    <cfRule type="expression" dxfId="1054" priority="970" stopIfTrue="1">
      <formula>$M668="C"</formula>
    </cfRule>
    <cfRule type="expression" dxfId="1053" priority="971" stopIfTrue="1">
      <formula>$M668="W"</formula>
    </cfRule>
  </conditionalFormatting>
  <conditionalFormatting sqref="D133:D138">
    <cfRule type="expression" dxfId="1052" priority="966" stopIfTrue="1">
      <formula>$M668="A"</formula>
    </cfRule>
    <cfRule type="expression" dxfId="1051" priority="967" stopIfTrue="1">
      <formula>$M668="C"</formula>
    </cfRule>
    <cfRule type="expression" dxfId="1050" priority="968" stopIfTrue="1">
      <formula>$M668="W"</formula>
    </cfRule>
  </conditionalFormatting>
  <conditionalFormatting sqref="D140:D162">
    <cfRule type="expression" dxfId="1049" priority="963" stopIfTrue="1">
      <formula>$R140="A"</formula>
    </cfRule>
    <cfRule type="expression" dxfId="1048" priority="964" stopIfTrue="1">
      <formula>$R140="C"</formula>
    </cfRule>
    <cfRule type="expression" dxfId="1047" priority="965" stopIfTrue="1">
      <formula>$R140="W"</formula>
    </cfRule>
  </conditionalFormatting>
  <conditionalFormatting sqref="D140:D162">
    <cfRule type="expression" dxfId="1046" priority="960" stopIfTrue="1">
      <formula>$R140="A"</formula>
    </cfRule>
    <cfRule type="expression" dxfId="1045" priority="961" stopIfTrue="1">
      <formula>$R140="C"</formula>
    </cfRule>
    <cfRule type="expression" dxfId="1044" priority="962" stopIfTrue="1">
      <formula>$R140="W"</formula>
    </cfRule>
  </conditionalFormatting>
  <conditionalFormatting sqref="D140:D162">
    <cfRule type="expression" dxfId="1043" priority="957" stopIfTrue="1">
      <formula>$M675="A"</formula>
    </cfRule>
    <cfRule type="expression" dxfId="1042" priority="958" stopIfTrue="1">
      <formula>$M675="C"</formula>
    </cfRule>
    <cfRule type="expression" dxfId="1041" priority="959" stopIfTrue="1">
      <formula>$M675="W"</formula>
    </cfRule>
  </conditionalFormatting>
  <conditionalFormatting sqref="D140:D162">
    <cfRule type="expression" dxfId="1040" priority="954" stopIfTrue="1">
      <formula>$M675="A"</formula>
    </cfRule>
    <cfRule type="expression" dxfId="1039" priority="955" stopIfTrue="1">
      <formula>$M675="C"</formula>
    </cfRule>
    <cfRule type="expression" dxfId="1038" priority="956" stopIfTrue="1">
      <formula>$M675="W"</formula>
    </cfRule>
  </conditionalFormatting>
  <conditionalFormatting sqref="D171">
    <cfRule type="expression" dxfId="1037" priority="951" stopIfTrue="1">
      <formula>$R171="A"</formula>
    </cfRule>
    <cfRule type="expression" dxfId="1036" priority="952" stopIfTrue="1">
      <formula>$R171="C"</formula>
    </cfRule>
    <cfRule type="expression" dxfId="1035" priority="953" stopIfTrue="1">
      <formula>$R171="W"</formula>
    </cfRule>
  </conditionalFormatting>
  <conditionalFormatting sqref="D171">
    <cfRule type="expression" dxfId="1034" priority="948" stopIfTrue="1">
      <formula>$R171="A"</formula>
    </cfRule>
    <cfRule type="expression" dxfId="1033" priority="949" stopIfTrue="1">
      <formula>$R171="C"</formula>
    </cfRule>
    <cfRule type="expression" dxfId="1032" priority="950" stopIfTrue="1">
      <formula>$R171="W"</formula>
    </cfRule>
  </conditionalFormatting>
  <conditionalFormatting sqref="D171">
    <cfRule type="expression" dxfId="1031" priority="945" stopIfTrue="1">
      <formula>$R171="A"</formula>
    </cfRule>
    <cfRule type="expression" dxfId="1030" priority="946" stopIfTrue="1">
      <formula>$R171="C"</formula>
    </cfRule>
    <cfRule type="expression" dxfId="1029" priority="947" stopIfTrue="1">
      <formula>$R171="W"</formula>
    </cfRule>
  </conditionalFormatting>
  <conditionalFormatting sqref="D171">
    <cfRule type="expression" dxfId="1028" priority="942" stopIfTrue="1">
      <formula>$M706="A"</formula>
    </cfRule>
    <cfRule type="expression" dxfId="1027" priority="943" stopIfTrue="1">
      <formula>$M706="C"</formula>
    </cfRule>
    <cfRule type="expression" dxfId="1026" priority="944" stopIfTrue="1">
      <formula>$M706="W"</formula>
    </cfRule>
  </conditionalFormatting>
  <conditionalFormatting sqref="D171">
    <cfRule type="expression" dxfId="1025" priority="939" stopIfTrue="1">
      <formula>$M706="A"</formula>
    </cfRule>
    <cfRule type="expression" dxfId="1024" priority="940" stopIfTrue="1">
      <formula>$M706="C"</formula>
    </cfRule>
    <cfRule type="expression" dxfId="1023" priority="941" stopIfTrue="1">
      <formula>$M706="W"</formula>
    </cfRule>
  </conditionalFormatting>
  <conditionalFormatting sqref="D173:D174">
    <cfRule type="expression" dxfId="1022" priority="936" stopIfTrue="1">
      <formula>$R173="A"</formula>
    </cfRule>
    <cfRule type="expression" dxfId="1021" priority="937" stopIfTrue="1">
      <formula>$R173="C"</formula>
    </cfRule>
    <cfRule type="expression" dxfId="1020" priority="938" stopIfTrue="1">
      <formula>$R173="W"</formula>
    </cfRule>
  </conditionalFormatting>
  <conditionalFormatting sqref="D173:D174">
    <cfRule type="expression" dxfId="1019" priority="933" stopIfTrue="1">
      <formula>$R173="A"</formula>
    </cfRule>
    <cfRule type="expression" dxfId="1018" priority="934" stopIfTrue="1">
      <formula>$R173="C"</formula>
    </cfRule>
    <cfRule type="expression" dxfId="1017" priority="935" stopIfTrue="1">
      <formula>$R173="W"</formula>
    </cfRule>
  </conditionalFormatting>
  <conditionalFormatting sqref="D173:D174">
    <cfRule type="expression" dxfId="1016" priority="930" stopIfTrue="1">
      <formula>$R173="A"</formula>
    </cfRule>
    <cfRule type="expression" dxfId="1015" priority="931" stopIfTrue="1">
      <formula>$R173="C"</formula>
    </cfRule>
    <cfRule type="expression" dxfId="1014" priority="932" stopIfTrue="1">
      <formula>$R173="W"</formula>
    </cfRule>
  </conditionalFormatting>
  <conditionalFormatting sqref="D173:D174">
    <cfRule type="expression" dxfId="1013" priority="927" stopIfTrue="1">
      <formula>$M708="A"</formula>
    </cfRule>
    <cfRule type="expression" dxfId="1012" priority="928" stopIfTrue="1">
      <formula>$M708="C"</formula>
    </cfRule>
    <cfRule type="expression" dxfId="1011" priority="929" stopIfTrue="1">
      <formula>$M708="W"</formula>
    </cfRule>
  </conditionalFormatting>
  <conditionalFormatting sqref="D173:D174">
    <cfRule type="expression" dxfId="1010" priority="924" stopIfTrue="1">
      <formula>$M708="A"</formula>
    </cfRule>
    <cfRule type="expression" dxfId="1009" priority="925" stopIfTrue="1">
      <formula>$M708="C"</formula>
    </cfRule>
    <cfRule type="expression" dxfId="1008" priority="926" stopIfTrue="1">
      <formula>$M708="W"</formula>
    </cfRule>
  </conditionalFormatting>
  <conditionalFormatting sqref="D176:D194">
    <cfRule type="expression" dxfId="1007" priority="921" stopIfTrue="1">
      <formula>$R176="A"</formula>
    </cfRule>
    <cfRule type="expression" dxfId="1006" priority="922" stopIfTrue="1">
      <formula>$R176="C"</formula>
    </cfRule>
    <cfRule type="expression" dxfId="1005" priority="923" stopIfTrue="1">
      <formula>$R176="W"</formula>
    </cfRule>
  </conditionalFormatting>
  <conditionalFormatting sqref="D176:D194">
    <cfRule type="expression" dxfId="1004" priority="918" stopIfTrue="1">
      <formula>$R176="A"</formula>
    </cfRule>
    <cfRule type="expression" dxfId="1003" priority="919" stopIfTrue="1">
      <formula>$R176="C"</formula>
    </cfRule>
    <cfRule type="expression" dxfId="1002" priority="920" stopIfTrue="1">
      <formula>$R176="W"</formula>
    </cfRule>
  </conditionalFormatting>
  <conditionalFormatting sqref="D176:D194">
    <cfRule type="expression" dxfId="1001" priority="915" stopIfTrue="1">
      <formula>$R176="A"</formula>
    </cfRule>
    <cfRule type="expression" dxfId="1000" priority="916" stopIfTrue="1">
      <formula>$R176="C"</formula>
    </cfRule>
    <cfRule type="expression" dxfId="999" priority="917" stopIfTrue="1">
      <formula>$R176="W"</formula>
    </cfRule>
  </conditionalFormatting>
  <conditionalFormatting sqref="D176:D194">
    <cfRule type="expression" dxfId="998" priority="912" stopIfTrue="1">
      <formula>$M711="A"</formula>
    </cfRule>
    <cfRule type="expression" dxfId="997" priority="913" stopIfTrue="1">
      <formula>$M711="C"</formula>
    </cfRule>
    <cfRule type="expression" dxfId="996" priority="914" stopIfTrue="1">
      <formula>$M711="W"</formula>
    </cfRule>
  </conditionalFormatting>
  <conditionalFormatting sqref="D176:D194">
    <cfRule type="expression" dxfId="995" priority="909" stopIfTrue="1">
      <formula>$M711="A"</formula>
    </cfRule>
    <cfRule type="expression" dxfId="994" priority="910" stopIfTrue="1">
      <formula>$M711="C"</formula>
    </cfRule>
    <cfRule type="expression" dxfId="993" priority="911" stopIfTrue="1">
      <formula>$M711="W"</formula>
    </cfRule>
  </conditionalFormatting>
  <conditionalFormatting sqref="D196:D200">
    <cfRule type="expression" dxfId="992" priority="906" stopIfTrue="1">
      <formula>$R196="A"</formula>
    </cfRule>
    <cfRule type="expression" dxfId="991" priority="907" stopIfTrue="1">
      <formula>$R196="C"</formula>
    </cfRule>
    <cfRule type="expression" dxfId="990" priority="908" stopIfTrue="1">
      <formula>$R196="W"</formula>
    </cfRule>
  </conditionalFormatting>
  <conditionalFormatting sqref="D196:D200">
    <cfRule type="expression" dxfId="989" priority="903" stopIfTrue="1">
      <formula>$R196="A"</formula>
    </cfRule>
    <cfRule type="expression" dxfId="988" priority="904" stopIfTrue="1">
      <formula>$R196="C"</formula>
    </cfRule>
    <cfRule type="expression" dxfId="987" priority="905" stopIfTrue="1">
      <formula>$R196="W"</formula>
    </cfRule>
  </conditionalFormatting>
  <conditionalFormatting sqref="D196:D200">
    <cfRule type="expression" dxfId="986" priority="900" stopIfTrue="1">
      <formula>$R196="A"</formula>
    </cfRule>
    <cfRule type="expression" dxfId="985" priority="901" stopIfTrue="1">
      <formula>$R196="C"</formula>
    </cfRule>
    <cfRule type="expression" dxfId="984" priority="902" stopIfTrue="1">
      <formula>$R196="W"</formula>
    </cfRule>
  </conditionalFormatting>
  <conditionalFormatting sqref="D196:D200">
    <cfRule type="expression" dxfId="983" priority="897" stopIfTrue="1">
      <formula>$M731="A"</formula>
    </cfRule>
    <cfRule type="expression" dxfId="982" priority="898" stopIfTrue="1">
      <formula>$M731="C"</formula>
    </cfRule>
    <cfRule type="expression" dxfId="981" priority="899" stopIfTrue="1">
      <formula>$M731="W"</formula>
    </cfRule>
  </conditionalFormatting>
  <conditionalFormatting sqref="D196:D200">
    <cfRule type="expression" dxfId="980" priority="894" stopIfTrue="1">
      <formula>$M731="A"</formula>
    </cfRule>
    <cfRule type="expression" dxfId="979" priority="895" stopIfTrue="1">
      <formula>$M731="C"</formula>
    </cfRule>
    <cfRule type="expression" dxfId="978" priority="896" stopIfTrue="1">
      <formula>$M731="W"</formula>
    </cfRule>
  </conditionalFormatting>
  <conditionalFormatting sqref="D202:D216">
    <cfRule type="expression" dxfId="977" priority="891" stopIfTrue="1">
      <formula>$R202="A"</formula>
    </cfRule>
    <cfRule type="expression" dxfId="976" priority="892" stopIfTrue="1">
      <formula>$R202="C"</formula>
    </cfRule>
    <cfRule type="expression" dxfId="975" priority="893" stopIfTrue="1">
      <formula>$R202="W"</formula>
    </cfRule>
  </conditionalFormatting>
  <conditionalFormatting sqref="D202:D216">
    <cfRule type="expression" dxfId="974" priority="888" stopIfTrue="1">
      <formula>$R202="A"</formula>
    </cfRule>
    <cfRule type="expression" dxfId="973" priority="889" stopIfTrue="1">
      <formula>$R202="C"</formula>
    </cfRule>
    <cfRule type="expression" dxfId="972" priority="890" stopIfTrue="1">
      <formula>$R202="W"</formula>
    </cfRule>
  </conditionalFormatting>
  <conditionalFormatting sqref="D202:D216">
    <cfRule type="expression" dxfId="971" priority="885" stopIfTrue="1">
      <formula>$R202="A"</formula>
    </cfRule>
    <cfRule type="expression" dxfId="970" priority="886" stopIfTrue="1">
      <formula>$R202="C"</formula>
    </cfRule>
    <cfRule type="expression" dxfId="969" priority="887" stopIfTrue="1">
      <formula>$R202="W"</formula>
    </cfRule>
  </conditionalFormatting>
  <conditionalFormatting sqref="D202:D216">
    <cfRule type="expression" dxfId="968" priority="882" stopIfTrue="1">
      <formula>$M737="A"</formula>
    </cfRule>
    <cfRule type="expression" dxfId="967" priority="883" stopIfTrue="1">
      <formula>$M737="C"</formula>
    </cfRule>
    <cfRule type="expression" dxfId="966" priority="884" stopIfTrue="1">
      <formula>$M737="W"</formula>
    </cfRule>
  </conditionalFormatting>
  <conditionalFormatting sqref="D202:D216">
    <cfRule type="expression" dxfId="965" priority="879" stopIfTrue="1">
      <formula>$M737="A"</formula>
    </cfRule>
    <cfRule type="expression" dxfId="964" priority="880" stopIfTrue="1">
      <formula>$M737="C"</formula>
    </cfRule>
    <cfRule type="expression" dxfId="963" priority="881" stopIfTrue="1">
      <formula>$M737="W"</formula>
    </cfRule>
  </conditionalFormatting>
  <conditionalFormatting sqref="D219:D220">
    <cfRule type="expression" dxfId="962" priority="876" stopIfTrue="1">
      <formula>$R219="A"</formula>
    </cfRule>
    <cfRule type="expression" dxfId="961" priority="877" stopIfTrue="1">
      <formula>$R219="C"</formula>
    </cfRule>
    <cfRule type="expression" dxfId="960" priority="878" stopIfTrue="1">
      <formula>$R219="W"</formula>
    </cfRule>
  </conditionalFormatting>
  <conditionalFormatting sqref="D219:D220">
    <cfRule type="expression" dxfId="959" priority="873" stopIfTrue="1">
      <formula>$R219="A"</formula>
    </cfRule>
    <cfRule type="expression" dxfId="958" priority="874" stopIfTrue="1">
      <formula>$R219="C"</formula>
    </cfRule>
    <cfRule type="expression" dxfId="957" priority="875" stopIfTrue="1">
      <formula>$R219="W"</formula>
    </cfRule>
  </conditionalFormatting>
  <conditionalFormatting sqref="D219:D220">
    <cfRule type="expression" dxfId="956" priority="870" stopIfTrue="1">
      <formula>$R219="A"</formula>
    </cfRule>
    <cfRule type="expression" dxfId="955" priority="871" stopIfTrue="1">
      <formula>$R219="C"</formula>
    </cfRule>
    <cfRule type="expression" dxfId="954" priority="872" stopIfTrue="1">
      <formula>$R219="W"</formula>
    </cfRule>
  </conditionalFormatting>
  <conditionalFormatting sqref="D219:D220">
    <cfRule type="expression" dxfId="953" priority="867" stopIfTrue="1">
      <formula>$M754="A"</formula>
    </cfRule>
    <cfRule type="expression" dxfId="952" priority="868" stopIfTrue="1">
      <formula>$M754="C"</formula>
    </cfRule>
    <cfRule type="expression" dxfId="951" priority="869" stopIfTrue="1">
      <formula>$M754="W"</formula>
    </cfRule>
  </conditionalFormatting>
  <conditionalFormatting sqref="D219:D220">
    <cfRule type="expression" dxfId="950" priority="864" stopIfTrue="1">
      <formula>$M754="A"</formula>
    </cfRule>
    <cfRule type="expression" dxfId="949" priority="865" stopIfTrue="1">
      <formula>$M754="C"</formula>
    </cfRule>
    <cfRule type="expression" dxfId="948" priority="866" stopIfTrue="1">
      <formula>$M754="W"</formula>
    </cfRule>
  </conditionalFormatting>
  <conditionalFormatting sqref="D222">
    <cfRule type="expression" dxfId="947" priority="861" stopIfTrue="1">
      <formula>$R222="A"</formula>
    </cfRule>
    <cfRule type="expression" dxfId="946" priority="862" stopIfTrue="1">
      <formula>$R222="C"</formula>
    </cfRule>
    <cfRule type="expression" dxfId="945" priority="863" stopIfTrue="1">
      <formula>$R222="W"</formula>
    </cfRule>
  </conditionalFormatting>
  <conditionalFormatting sqref="D222">
    <cfRule type="expression" dxfId="944" priority="858" stopIfTrue="1">
      <formula>$R222="A"</formula>
    </cfRule>
    <cfRule type="expression" dxfId="943" priority="859" stopIfTrue="1">
      <formula>$R222="C"</formula>
    </cfRule>
    <cfRule type="expression" dxfId="942" priority="860" stopIfTrue="1">
      <formula>$R222="W"</formula>
    </cfRule>
  </conditionalFormatting>
  <conditionalFormatting sqref="D222">
    <cfRule type="expression" dxfId="941" priority="855" stopIfTrue="1">
      <formula>$R222="A"</formula>
    </cfRule>
    <cfRule type="expression" dxfId="940" priority="856" stopIfTrue="1">
      <formula>$R222="C"</formula>
    </cfRule>
    <cfRule type="expression" dxfId="939" priority="857" stopIfTrue="1">
      <formula>$R222="W"</formula>
    </cfRule>
  </conditionalFormatting>
  <conditionalFormatting sqref="D222">
    <cfRule type="expression" dxfId="938" priority="852" stopIfTrue="1">
      <formula>$M757="A"</formula>
    </cfRule>
    <cfRule type="expression" dxfId="937" priority="853" stopIfTrue="1">
      <formula>$M757="C"</formula>
    </cfRule>
    <cfRule type="expression" dxfId="936" priority="854" stopIfTrue="1">
      <formula>$M757="W"</formula>
    </cfRule>
  </conditionalFormatting>
  <conditionalFormatting sqref="D222">
    <cfRule type="expression" dxfId="935" priority="849" stopIfTrue="1">
      <formula>$M757="A"</formula>
    </cfRule>
    <cfRule type="expression" dxfId="934" priority="850" stopIfTrue="1">
      <formula>$M757="C"</formula>
    </cfRule>
    <cfRule type="expression" dxfId="933" priority="851" stopIfTrue="1">
      <formula>$M757="W"</formula>
    </cfRule>
  </conditionalFormatting>
  <conditionalFormatting sqref="D224:D233">
    <cfRule type="expression" dxfId="932" priority="846" stopIfTrue="1">
      <formula>$R224="A"</formula>
    </cfRule>
    <cfRule type="expression" dxfId="931" priority="847" stopIfTrue="1">
      <formula>$R224="C"</formula>
    </cfRule>
    <cfRule type="expression" dxfId="930" priority="848" stopIfTrue="1">
      <formula>$R224="W"</formula>
    </cfRule>
  </conditionalFormatting>
  <conditionalFormatting sqref="D224:D233">
    <cfRule type="expression" dxfId="929" priority="843" stopIfTrue="1">
      <formula>$R224="A"</formula>
    </cfRule>
    <cfRule type="expression" dxfId="928" priority="844" stopIfTrue="1">
      <formula>$R224="C"</formula>
    </cfRule>
    <cfRule type="expression" dxfId="927" priority="845" stopIfTrue="1">
      <formula>$R224="W"</formula>
    </cfRule>
  </conditionalFormatting>
  <conditionalFormatting sqref="D224:D233">
    <cfRule type="expression" dxfId="926" priority="840" stopIfTrue="1">
      <formula>$R224="A"</formula>
    </cfRule>
    <cfRule type="expression" dxfId="925" priority="841" stopIfTrue="1">
      <formula>$R224="C"</formula>
    </cfRule>
    <cfRule type="expression" dxfId="924" priority="842" stopIfTrue="1">
      <formula>$R224="W"</formula>
    </cfRule>
  </conditionalFormatting>
  <conditionalFormatting sqref="D224:D233">
    <cfRule type="expression" dxfId="923" priority="837" stopIfTrue="1">
      <formula>$M759="A"</formula>
    </cfRule>
    <cfRule type="expression" dxfId="922" priority="838" stopIfTrue="1">
      <formula>$M759="C"</formula>
    </cfRule>
    <cfRule type="expression" dxfId="921" priority="839" stopIfTrue="1">
      <formula>$M759="W"</formula>
    </cfRule>
  </conditionalFormatting>
  <conditionalFormatting sqref="D224:D233">
    <cfRule type="expression" dxfId="920" priority="834" stopIfTrue="1">
      <formula>$M759="A"</formula>
    </cfRule>
    <cfRule type="expression" dxfId="919" priority="835" stopIfTrue="1">
      <formula>$M759="C"</formula>
    </cfRule>
    <cfRule type="expression" dxfId="918" priority="836" stopIfTrue="1">
      <formula>$M759="W"</formula>
    </cfRule>
  </conditionalFormatting>
  <conditionalFormatting sqref="D235:D238">
    <cfRule type="expression" dxfId="917" priority="831" stopIfTrue="1">
      <formula>$R235="A"</formula>
    </cfRule>
    <cfRule type="expression" dxfId="916" priority="832" stopIfTrue="1">
      <formula>$R235="C"</formula>
    </cfRule>
    <cfRule type="expression" dxfId="915" priority="833" stopIfTrue="1">
      <formula>$R235="W"</formula>
    </cfRule>
  </conditionalFormatting>
  <conditionalFormatting sqref="D235:D238">
    <cfRule type="expression" dxfId="914" priority="828" stopIfTrue="1">
      <formula>$R235="A"</formula>
    </cfRule>
    <cfRule type="expression" dxfId="913" priority="829" stopIfTrue="1">
      <formula>$R235="C"</formula>
    </cfRule>
    <cfRule type="expression" dxfId="912" priority="830" stopIfTrue="1">
      <formula>$R235="W"</formula>
    </cfRule>
  </conditionalFormatting>
  <conditionalFormatting sqref="D235:D238">
    <cfRule type="expression" dxfId="911" priority="825" stopIfTrue="1">
      <formula>$R235="A"</formula>
    </cfRule>
    <cfRule type="expression" dxfId="910" priority="826" stopIfTrue="1">
      <formula>$R235="C"</formula>
    </cfRule>
    <cfRule type="expression" dxfId="909" priority="827" stopIfTrue="1">
      <formula>$R235="W"</formula>
    </cfRule>
  </conditionalFormatting>
  <conditionalFormatting sqref="D235:D238">
    <cfRule type="expression" dxfId="908" priority="822" stopIfTrue="1">
      <formula>$M770="A"</formula>
    </cfRule>
    <cfRule type="expression" dxfId="907" priority="823" stopIfTrue="1">
      <formula>$M770="C"</formula>
    </cfRule>
    <cfRule type="expression" dxfId="906" priority="824" stopIfTrue="1">
      <formula>$M770="W"</formula>
    </cfRule>
  </conditionalFormatting>
  <conditionalFormatting sqref="D235:D238">
    <cfRule type="expression" dxfId="905" priority="819" stopIfTrue="1">
      <formula>$M770="A"</formula>
    </cfRule>
    <cfRule type="expression" dxfId="904" priority="820" stopIfTrue="1">
      <formula>$M770="C"</formula>
    </cfRule>
    <cfRule type="expression" dxfId="903" priority="821" stopIfTrue="1">
      <formula>$M770="W"</formula>
    </cfRule>
  </conditionalFormatting>
  <conditionalFormatting sqref="D240:D246">
    <cfRule type="expression" dxfId="902" priority="816" stopIfTrue="1">
      <formula>$R240="A"</formula>
    </cfRule>
    <cfRule type="expression" dxfId="901" priority="817" stopIfTrue="1">
      <formula>$R240="C"</formula>
    </cfRule>
    <cfRule type="expression" dxfId="900" priority="818" stopIfTrue="1">
      <formula>$R240="W"</formula>
    </cfRule>
  </conditionalFormatting>
  <conditionalFormatting sqref="D240:D246">
    <cfRule type="expression" dxfId="899" priority="813" stopIfTrue="1">
      <formula>$R240="A"</formula>
    </cfRule>
    <cfRule type="expression" dxfId="898" priority="814" stopIfTrue="1">
      <formula>$R240="C"</formula>
    </cfRule>
    <cfRule type="expression" dxfId="897" priority="815" stopIfTrue="1">
      <formula>$R240="W"</formula>
    </cfRule>
  </conditionalFormatting>
  <conditionalFormatting sqref="D240:D246">
    <cfRule type="expression" dxfId="896" priority="810" stopIfTrue="1">
      <formula>$R240="A"</formula>
    </cfRule>
    <cfRule type="expression" dxfId="895" priority="811" stopIfTrue="1">
      <formula>$R240="C"</formula>
    </cfRule>
    <cfRule type="expression" dxfId="894" priority="812" stopIfTrue="1">
      <formula>$R240="W"</formula>
    </cfRule>
  </conditionalFormatting>
  <conditionalFormatting sqref="D240:D246">
    <cfRule type="expression" dxfId="893" priority="807" stopIfTrue="1">
      <formula>$M775="A"</formula>
    </cfRule>
    <cfRule type="expression" dxfId="892" priority="808" stopIfTrue="1">
      <formula>$M775="C"</formula>
    </cfRule>
    <cfRule type="expression" dxfId="891" priority="809" stopIfTrue="1">
      <formula>$M775="W"</formula>
    </cfRule>
  </conditionalFormatting>
  <conditionalFormatting sqref="D240:D246">
    <cfRule type="expression" dxfId="890" priority="804" stopIfTrue="1">
      <formula>$M775="A"</formula>
    </cfRule>
    <cfRule type="expression" dxfId="889" priority="805" stopIfTrue="1">
      <formula>$M775="C"</formula>
    </cfRule>
    <cfRule type="expression" dxfId="888" priority="806" stopIfTrue="1">
      <formula>$M775="W"</formula>
    </cfRule>
  </conditionalFormatting>
  <conditionalFormatting sqref="D248:D252">
    <cfRule type="expression" dxfId="887" priority="801" stopIfTrue="1">
      <formula>$R248="A"</formula>
    </cfRule>
    <cfRule type="expression" dxfId="886" priority="802" stopIfTrue="1">
      <formula>$R248="C"</formula>
    </cfRule>
    <cfRule type="expression" dxfId="885" priority="803" stopIfTrue="1">
      <formula>$R248="W"</formula>
    </cfRule>
  </conditionalFormatting>
  <conditionalFormatting sqref="D248:D252">
    <cfRule type="expression" dxfId="884" priority="798" stopIfTrue="1">
      <formula>$R248="A"</formula>
    </cfRule>
    <cfRule type="expression" dxfId="883" priority="799" stopIfTrue="1">
      <formula>$R248="C"</formula>
    </cfRule>
    <cfRule type="expression" dxfId="882" priority="800" stopIfTrue="1">
      <formula>$R248="W"</formula>
    </cfRule>
  </conditionalFormatting>
  <conditionalFormatting sqref="D248:D252">
    <cfRule type="expression" dxfId="881" priority="795" stopIfTrue="1">
      <formula>$R248="A"</formula>
    </cfRule>
    <cfRule type="expression" dxfId="880" priority="796" stopIfTrue="1">
      <formula>$R248="C"</formula>
    </cfRule>
    <cfRule type="expression" dxfId="879" priority="797" stopIfTrue="1">
      <formula>$R248="W"</formula>
    </cfRule>
  </conditionalFormatting>
  <conditionalFormatting sqref="D248:D252">
    <cfRule type="expression" dxfId="878" priority="792" stopIfTrue="1">
      <formula>$M783="A"</formula>
    </cfRule>
    <cfRule type="expression" dxfId="877" priority="793" stopIfTrue="1">
      <formula>$M783="C"</formula>
    </cfRule>
    <cfRule type="expression" dxfId="876" priority="794" stopIfTrue="1">
      <formula>$M783="W"</formula>
    </cfRule>
  </conditionalFormatting>
  <conditionalFormatting sqref="D248:D252">
    <cfRule type="expression" dxfId="875" priority="789" stopIfTrue="1">
      <formula>$M783="A"</formula>
    </cfRule>
    <cfRule type="expression" dxfId="874" priority="790" stopIfTrue="1">
      <formula>$M783="C"</formula>
    </cfRule>
    <cfRule type="expression" dxfId="873" priority="791" stopIfTrue="1">
      <formula>$M783="W"</formula>
    </cfRule>
  </conditionalFormatting>
  <conditionalFormatting sqref="D255:D256">
    <cfRule type="expression" dxfId="872" priority="786" stopIfTrue="1">
      <formula>$R255="A"</formula>
    </cfRule>
    <cfRule type="expression" dxfId="871" priority="787" stopIfTrue="1">
      <formula>$R255="C"</formula>
    </cfRule>
    <cfRule type="expression" dxfId="870" priority="788" stopIfTrue="1">
      <formula>$R255="W"</formula>
    </cfRule>
  </conditionalFormatting>
  <conditionalFormatting sqref="D255:D256">
    <cfRule type="expression" dxfId="869" priority="783" stopIfTrue="1">
      <formula>$R255="A"</formula>
    </cfRule>
    <cfRule type="expression" dxfId="868" priority="784" stopIfTrue="1">
      <formula>$R255="C"</formula>
    </cfRule>
    <cfRule type="expression" dxfId="867" priority="785" stopIfTrue="1">
      <formula>$R255="W"</formula>
    </cfRule>
  </conditionalFormatting>
  <conditionalFormatting sqref="D255:D256">
    <cfRule type="expression" dxfId="866" priority="780" stopIfTrue="1">
      <formula>$R255="A"</formula>
    </cfRule>
    <cfRule type="expression" dxfId="865" priority="781" stopIfTrue="1">
      <formula>$R255="C"</formula>
    </cfRule>
    <cfRule type="expression" dxfId="864" priority="782" stopIfTrue="1">
      <formula>$R255="W"</formula>
    </cfRule>
  </conditionalFormatting>
  <conditionalFormatting sqref="D255:D256">
    <cfRule type="expression" dxfId="863" priority="777" stopIfTrue="1">
      <formula>$M790="A"</formula>
    </cfRule>
    <cfRule type="expression" dxfId="862" priority="778" stopIfTrue="1">
      <formula>$M790="C"</formula>
    </cfRule>
    <cfRule type="expression" dxfId="861" priority="779" stopIfTrue="1">
      <formula>$M790="W"</formula>
    </cfRule>
  </conditionalFormatting>
  <conditionalFormatting sqref="D255:D256">
    <cfRule type="expression" dxfId="860" priority="774" stopIfTrue="1">
      <formula>$M790="A"</formula>
    </cfRule>
    <cfRule type="expression" dxfId="859" priority="775" stopIfTrue="1">
      <formula>$M790="C"</formula>
    </cfRule>
    <cfRule type="expression" dxfId="858" priority="776" stopIfTrue="1">
      <formula>$M790="W"</formula>
    </cfRule>
  </conditionalFormatting>
  <conditionalFormatting sqref="D258:D266">
    <cfRule type="expression" dxfId="857" priority="771" stopIfTrue="1">
      <formula>$R258="A"</formula>
    </cfRule>
    <cfRule type="expression" dxfId="856" priority="772" stopIfTrue="1">
      <formula>$R258="C"</formula>
    </cfRule>
    <cfRule type="expression" dxfId="855" priority="773" stopIfTrue="1">
      <formula>$R258="W"</formula>
    </cfRule>
  </conditionalFormatting>
  <conditionalFormatting sqref="D258:D266">
    <cfRule type="expression" dxfId="854" priority="768" stopIfTrue="1">
      <formula>$R258="A"</formula>
    </cfRule>
    <cfRule type="expression" dxfId="853" priority="769" stopIfTrue="1">
      <formula>$R258="C"</formula>
    </cfRule>
    <cfRule type="expression" dxfId="852" priority="770" stopIfTrue="1">
      <formula>$R258="W"</formula>
    </cfRule>
  </conditionalFormatting>
  <conditionalFormatting sqref="D258:D266">
    <cfRule type="expression" dxfId="851" priority="765" stopIfTrue="1">
      <formula>$R258="A"</formula>
    </cfRule>
    <cfRule type="expression" dxfId="850" priority="766" stopIfTrue="1">
      <formula>$R258="C"</formula>
    </cfRule>
    <cfRule type="expression" dxfId="849" priority="767" stopIfTrue="1">
      <formula>$R258="W"</formula>
    </cfRule>
  </conditionalFormatting>
  <conditionalFormatting sqref="D258:D266">
    <cfRule type="expression" dxfId="848" priority="762" stopIfTrue="1">
      <formula>$M793="A"</formula>
    </cfRule>
    <cfRule type="expression" dxfId="847" priority="763" stopIfTrue="1">
      <formula>$M793="C"</formula>
    </cfRule>
    <cfRule type="expression" dxfId="846" priority="764" stopIfTrue="1">
      <formula>$M793="W"</formula>
    </cfRule>
  </conditionalFormatting>
  <conditionalFormatting sqref="D258:D266">
    <cfRule type="expression" dxfId="845" priority="759" stopIfTrue="1">
      <formula>$M793="A"</formula>
    </cfRule>
    <cfRule type="expression" dxfId="844" priority="760" stopIfTrue="1">
      <formula>$M793="C"</formula>
    </cfRule>
    <cfRule type="expression" dxfId="843" priority="761" stopIfTrue="1">
      <formula>$M793="W"</formula>
    </cfRule>
  </conditionalFormatting>
  <conditionalFormatting sqref="D268:D275">
    <cfRule type="expression" dxfId="842" priority="756" stopIfTrue="1">
      <formula>$R268="A"</formula>
    </cfRule>
    <cfRule type="expression" dxfId="841" priority="757" stopIfTrue="1">
      <formula>$R268="C"</formula>
    </cfRule>
    <cfRule type="expression" dxfId="840" priority="758" stopIfTrue="1">
      <formula>$R268="W"</formula>
    </cfRule>
  </conditionalFormatting>
  <conditionalFormatting sqref="D268:D275">
    <cfRule type="expression" dxfId="839" priority="753" stopIfTrue="1">
      <formula>$R268="A"</formula>
    </cfRule>
    <cfRule type="expression" dxfId="838" priority="754" stopIfTrue="1">
      <formula>$R268="C"</formula>
    </cfRule>
    <cfRule type="expression" dxfId="837" priority="755" stopIfTrue="1">
      <formula>$R268="W"</formula>
    </cfRule>
  </conditionalFormatting>
  <conditionalFormatting sqref="D268:D275">
    <cfRule type="expression" dxfId="836" priority="750" stopIfTrue="1">
      <formula>$R268="A"</formula>
    </cfRule>
    <cfRule type="expression" dxfId="835" priority="751" stopIfTrue="1">
      <formula>$R268="C"</formula>
    </cfRule>
    <cfRule type="expression" dxfId="834" priority="752" stopIfTrue="1">
      <formula>$R268="W"</formula>
    </cfRule>
  </conditionalFormatting>
  <conditionalFormatting sqref="D268:D275">
    <cfRule type="expression" dxfId="833" priority="747" stopIfTrue="1">
      <formula>$M803="A"</formula>
    </cfRule>
    <cfRule type="expression" dxfId="832" priority="748" stopIfTrue="1">
      <formula>$M803="C"</formula>
    </cfRule>
    <cfRule type="expression" dxfId="831" priority="749" stopIfTrue="1">
      <formula>$M803="W"</formula>
    </cfRule>
  </conditionalFormatting>
  <conditionalFormatting sqref="D268:D275">
    <cfRule type="expression" dxfId="830" priority="744" stopIfTrue="1">
      <formula>$M803="A"</formula>
    </cfRule>
    <cfRule type="expression" dxfId="829" priority="745" stopIfTrue="1">
      <formula>$M803="C"</formula>
    </cfRule>
    <cfRule type="expression" dxfId="828" priority="746" stopIfTrue="1">
      <formula>$M803="W"</formula>
    </cfRule>
  </conditionalFormatting>
  <conditionalFormatting sqref="D398:D414">
    <cfRule type="expression" dxfId="827" priority="741" stopIfTrue="1">
      <formula>$R398="A"</formula>
    </cfRule>
    <cfRule type="expression" dxfId="826" priority="742" stopIfTrue="1">
      <formula>$R398="C"</formula>
    </cfRule>
    <cfRule type="expression" dxfId="825" priority="743" stopIfTrue="1">
      <formula>$R398="W"</formula>
    </cfRule>
  </conditionalFormatting>
  <conditionalFormatting sqref="D398:D414">
    <cfRule type="expression" dxfId="824" priority="738" stopIfTrue="1">
      <formula>$R398="A"</formula>
    </cfRule>
    <cfRule type="expression" dxfId="823" priority="739" stopIfTrue="1">
      <formula>$R398="C"</formula>
    </cfRule>
    <cfRule type="expression" dxfId="822" priority="740" stopIfTrue="1">
      <formula>$R398="W"</formula>
    </cfRule>
  </conditionalFormatting>
  <conditionalFormatting sqref="D398:D414">
    <cfRule type="expression" dxfId="821" priority="735" stopIfTrue="1">
      <formula>$R398="A"</formula>
    </cfRule>
    <cfRule type="expression" dxfId="820" priority="736" stopIfTrue="1">
      <formula>$R398="C"</formula>
    </cfRule>
    <cfRule type="expression" dxfId="819" priority="737" stopIfTrue="1">
      <formula>$R398="W"</formula>
    </cfRule>
  </conditionalFormatting>
  <conditionalFormatting sqref="D398:D414">
    <cfRule type="expression" dxfId="818" priority="732" stopIfTrue="1">
      <formula>$M933="A"</formula>
    </cfRule>
    <cfRule type="expression" dxfId="817" priority="733" stopIfTrue="1">
      <formula>$M933="C"</formula>
    </cfRule>
    <cfRule type="expression" dxfId="816" priority="734" stopIfTrue="1">
      <formula>$M933="W"</formula>
    </cfRule>
  </conditionalFormatting>
  <conditionalFormatting sqref="D419:D429">
    <cfRule type="expression" dxfId="815" priority="729" stopIfTrue="1">
      <formula>$R419="A"</formula>
    </cfRule>
    <cfRule type="expression" dxfId="814" priority="730" stopIfTrue="1">
      <formula>$R419="C"</formula>
    </cfRule>
    <cfRule type="expression" dxfId="813" priority="731" stopIfTrue="1">
      <formula>$R419="W"</formula>
    </cfRule>
  </conditionalFormatting>
  <conditionalFormatting sqref="D419:D429">
    <cfRule type="expression" dxfId="812" priority="726" stopIfTrue="1">
      <formula>$R419="A"</formula>
    </cfRule>
    <cfRule type="expression" dxfId="811" priority="727" stopIfTrue="1">
      <formula>$R419="C"</formula>
    </cfRule>
    <cfRule type="expression" dxfId="810" priority="728" stopIfTrue="1">
      <formula>$R419="W"</formula>
    </cfRule>
  </conditionalFormatting>
  <conditionalFormatting sqref="D419:D429">
    <cfRule type="expression" dxfId="809" priority="723" stopIfTrue="1">
      <formula>$R419="A"</formula>
    </cfRule>
    <cfRule type="expression" dxfId="808" priority="724" stopIfTrue="1">
      <formula>$R419="C"</formula>
    </cfRule>
    <cfRule type="expression" dxfId="807" priority="725" stopIfTrue="1">
      <formula>$R419="W"</formula>
    </cfRule>
  </conditionalFormatting>
  <conditionalFormatting sqref="D419:D429">
    <cfRule type="expression" dxfId="806" priority="720" stopIfTrue="1">
      <formula>$M954="A"</formula>
    </cfRule>
    <cfRule type="expression" dxfId="805" priority="721" stopIfTrue="1">
      <formula>$M954="C"</formula>
    </cfRule>
    <cfRule type="expression" dxfId="804" priority="722" stopIfTrue="1">
      <formula>$M954="W"</formula>
    </cfRule>
  </conditionalFormatting>
  <conditionalFormatting sqref="D419:D429">
    <cfRule type="expression" dxfId="803" priority="717" stopIfTrue="1">
      <formula>$M954="A"</formula>
    </cfRule>
    <cfRule type="expression" dxfId="802" priority="718" stopIfTrue="1">
      <formula>$M954="C"</formula>
    </cfRule>
    <cfRule type="expression" dxfId="801" priority="719" stopIfTrue="1">
      <formula>$M954="W"</formula>
    </cfRule>
  </conditionalFormatting>
  <conditionalFormatting sqref="D431:D434">
    <cfRule type="expression" dxfId="800" priority="714" stopIfTrue="1">
      <formula>$R431="A"</formula>
    </cfRule>
    <cfRule type="expression" dxfId="799" priority="715" stopIfTrue="1">
      <formula>$R431="C"</formula>
    </cfRule>
    <cfRule type="expression" dxfId="798" priority="716" stopIfTrue="1">
      <formula>$R431="W"</formula>
    </cfRule>
  </conditionalFormatting>
  <conditionalFormatting sqref="D431:D434">
    <cfRule type="expression" dxfId="797" priority="711" stopIfTrue="1">
      <formula>$R431="A"</formula>
    </cfRule>
    <cfRule type="expression" dxfId="796" priority="712" stopIfTrue="1">
      <formula>$R431="C"</formula>
    </cfRule>
    <cfRule type="expression" dxfId="795" priority="713" stopIfTrue="1">
      <formula>$R431="W"</formula>
    </cfRule>
  </conditionalFormatting>
  <conditionalFormatting sqref="D431:D434">
    <cfRule type="expression" dxfId="794" priority="708" stopIfTrue="1">
      <formula>$R431="A"</formula>
    </cfRule>
    <cfRule type="expression" dxfId="793" priority="709" stopIfTrue="1">
      <formula>$R431="C"</formula>
    </cfRule>
    <cfRule type="expression" dxfId="792" priority="710" stopIfTrue="1">
      <formula>$R431="W"</formula>
    </cfRule>
  </conditionalFormatting>
  <conditionalFormatting sqref="D431:D434">
    <cfRule type="expression" dxfId="791" priority="705" stopIfTrue="1">
      <formula>$M966="A"</formula>
    </cfRule>
    <cfRule type="expression" dxfId="790" priority="706" stopIfTrue="1">
      <formula>$M966="C"</formula>
    </cfRule>
    <cfRule type="expression" dxfId="789" priority="707" stopIfTrue="1">
      <formula>$M966="W"</formula>
    </cfRule>
  </conditionalFormatting>
  <conditionalFormatting sqref="D431:D434">
    <cfRule type="expression" dxfId="788" priority="702" stopIfTrue="1">
      <formula>$M966="A"</formula>
    </cfRule>
    <cfRule type="expression" dxfId="787" priority="703" stopIfTrue="1">
      <formula>$M966="C"</formula>
    </cfRule>
    <cfRule type="expression" dxfId="786" priority="704" stopIfTrue="1">
      <formula>$M966="W"</formula>
    </cfRule>
  </conditionalFormatting>
  <conditionalFormatting sqref="D437:D440">
    <cfRule type="expression" dxfId="785" priority="699" stopIfTrue="1">
      <formula>$R437="A"</formula>
    </cfRule>
    <cfRule type="expression" dxfId="784" priority="700" stopIfTrue="1">
      <formula>$R437="C"</formula>
    </cfRule>
    <cfRule type="expression" dxfId="783" priority="701" stopIfTrue="1">
      <formula>$R437="W"</formula>
    </cfRule>
  </conditionalFormatting>
  <conditionalFormatting sqref="D437:D440">
    <cfRule type="expression" dxfId="782" priority="696" stopIfTrue="1">
      <formula>$R437="A"</formula>
    </cfRule>
    <cfRule type="expression" dxfId="781" priority="697" stopIfTrue="1">
      <formula>$R437="C"</formula>
    </cfRule>
    <cfRule type="expression" dxfId="780" priority="698" stopIfTrue="1">
      <formula>$R437="W"</formula>
    </cfRule>
  </conditionalFormatting>
  <conditionalFormatting sqref="D437:D440">
    <cfRule type="expression" dxfId="779" priority="693" stopIfTrue="1">
      <formula>$R437="A"</formula>
    </cfRule>
    <cfRule type="expression" dxfId="778" priority="694" stopIfTrue="1">
      <formula>$R437="C"</formula>
    </cfRule>
    <cfRule type="expression" dxfId="777" priority="695" stopIfTrue="1">
      <formula>$R437="W"</formula>
    </cfRule>
  </conditionalFormatting>
  <conditionalFormatting sqref="D437:D440">
    <cfRule type="expression" dxfId="776" priority="690" stopIfTrue="1">
      <formula>$M972="A"</formula>
    </cfRule>
    <cfRule type="expression" dxfId="775" priority="691" stopIfTrue="1">
      <formula>$M972="C"</formula>
    </cfRule>
    <cfRule type="expression" dxfId="774" priority="692" stopIfTrue="1">
      <formula>$M972="W"</formula>
    </cfRule>
  </conditionalFormatting>
  <conditionalFormatting sqref="D437:D440">
    <cfRule type="expression" dxfId="773" priority="687" stopIfTrue="1">
      <formula>$M972="A"</formula>
    </cfRule>
    <cfRule type="expression" dxfId="772" priority="688" stopIfTrue="1">
      <formula>$M972="C"</formula>
    </cfRule>
    <cfRule type="expression" dxfId="771" priority="689" stopIfTrue="1">
      <formula>$M972="W"</formula>
    </cfRule>
  </conditionalFormatting>
  <conditionalFormatting sqref="D442">
    <cfRule type="expression" dxfId="770" priority="684" stopIfTrue="1">
      <formula>$R442="A"</formula>
    </cfRule>
    <cfRule type="expression" dxfId="769" priority="685" stopIfTrue="1">
      <formula>$R442="C"</formula>
    </cfRule>
    <cfRule type="expression" dxfId="768" priority="686" stopIfTrue="1">
      <formula>$R442="W"</formula>
    </cfRule>
  </conditionalFormatting>
  <conditionalFormatting sqref="D442">
    <cfRule type="expression" dxfId="767" priority="681" stopIfTrue="1">
      <formula>$R442="A"</formula>
    </cfRule>
    <cfRule type="expression" dxfId="766" priority="682" stopIfTrue="1">
      <formula>$R442="C"</formula>
    </cfRule>
    <cfRule type="expression" dxfId="765" priority="683" stopIfTrue="1">
      <formula>$R442="W"</formula>
    </cfRule>
  </conditionalFormatting>
  <conditionalFormatting sqref="D442">
    <cfRule type="expression" dxfId="764" priority="678" stopIfTrue="1">
      <formula>$R442="A"</formula>
    </cfRule>
    <cfRule type="expression" dxfId="763" priority="679" stopIfTrue="1">
      <formula>$R442="C"</formula>
    </cfRule>
    <cfRule type="expression" dxfId="762" priority="680" stopIfTrue="1">
      <formula>$R442="W"</formula>
    </cfRule>
  </conditionalFormatting>
  <conditionalFormatting sqref="D442">
    <cfRule type="expression" dxfId="761" priority="675" stopIfTrue="1">
      <formula>$M977="A"</formula>
    </cfRule>
    <cfRule type="expression" dxfId="760" priority="676" stopIfTrue="1">
      <formula>$M977="C"</formula>
    </cfRule>
    <cfRule type="expression" dxfId="759" priority="677" stopIfTrue="1">
      <formula>$M977="W"</formula>
    </cfRule>
  </conditionalFormatting>
  <conditionalFormatting sqref="D442">
    <cfRule type="expression" dxfId="758" priority="672" stopIfTrue="1">
      <formula>$M977="A"</formula>
    </cfRule>
    <cfRule type="expression" dxfId="757" priority="673" stopIfTrue="1">
      <formula>$M977="C"</formula>
    </cfRule>
    <cfRule type="expression" dxfId="756" priority="674" stopIfTrue="1">
      <formula>$M977="W"</formula>
    </cfRule>
  </conditionalFormatting>
  <conditionalFormatting sqref="D445:D447">
    <cfRule type="expression" dxfId="755" priority="669" stopIfTrue="1">
      <formula>$R445="A"</formula>
    </cfRule>
    <cfRule type="expression" dxfId="754" priority="670" stopIfTrue="1">
      <formula>$R445="C"</formula>
    </cfRule>
    <cfRule type="expression" dxfId="753" priority="671" stopIfTrue="1">
      <formula>$R445="W"</formula>
    </cfRule>
  </conditionalFormatting>
  <conditionalFormatting sqref="D445:D447">
    <cfRule type="expression" dxfId="752" priority="666" stopIfTrue="1">
      <formula>$R445="A"</formula>
    </cfRule>
    <cfRule type="expression" dxfId="751" priority="667" stopIfTrue="1">
      <formula>$R445="C"</formula>
    </cfRule>
    <cfRule type="expression" dxfId="750" priority="668" stopIfTrue="1">
      <formula>$R445="W"</formula>
    </cfRule>
  </conditionalFormatting>
  <conditionalFormatting sqref="D445:D447">
    <cfRule type="expression" dxfId="749" priority="663" stopIfTrue="1">
      <formula>$R445="A"</formula>
    </cfRule>
    <cfRule type="expression" dxfId="748" priority="664" stopIfTrue="1">
      <formula>$R445="C"</formula>
    </cfRule>
    <cfRule type="expression" dxfId="747" priority="665" stopIfTrue="1">
      <formula>$R445="W"</formula>
    </cfRule>
  </conditionalFormatting>
  <conditionalFormatting sqref="D445:D447">
    <cfRule type="expression" dxfId="746" priority="660" stopIfTrue="1">
      <formula>$M980="A"</formula>
    </cfRule>
    <cfRule type="expression" dxfId="745" priority="661" stopIfTrue="1">
      <formula>$M980="C"</formula>
    </cfRule>
    <cfRule type="expression" dxfId="744" priority="662" stopIfTrue="1">
      <formula>$M980="W"</formula>
    </cfRule>
  </conditionalFormatting>
  <conditionalFormatting sqref="D445:D447">
    <cfRule type="expression" dxfId="743" priority="657" stopIfTrue="1">
      <formula>$M980="A"</formula>
    </cfRule>
    <cfRule type="expression" dxfId="742" priority="658" stopIfTrue="1">
      <formula>$M980="C"</formula>
    </cfRule>
    <cfRule type="expression" dxfId="741" priority="659" stopIfTrue="1">
      <formula>$M980="W"</formula>
    </cfRule>
  </conditionalFormatting>
  <conditionalFormatting sqref="D449">
    <cfRule type="expression" dxfId="740" priority="654" stopIfTrue="1">
      <formula>$R449="A"</formula>
    </cfRule>
    <cfRule type="expression" dxfId="739" priority="655" stopIfTrue="1">
      <formula>$R449="C"</formula>
    </cfRule>
    <cfRule type="expression" dxfId="738" priority="656" stopIfTrue="1">
      <formula>$R449="W"</formula>
    </cfRule>
  </conditionalFormatting>
  <conditionalFormatting sqref="D449">
    <cfRule type="expression" dxfId="737" priority="651" stopIfTrue="1">
      <formula>$R449="A"</formula>
    </cfRule>
    <cfRule type="expression" dxfId="736" priority="652" stopIfTrue="1">
      <formula>$R449="C"</formula>
    </cfRule>
    <cfRule type="expression" dxfId="735" priority="653" stopIfTrue="1">
      <formula>$R449="W"</formula>
    </cfRule>
  </conditionalFormatting>
  <conditionalFormatting sqref="D449">
    <cfRule type="expression" dxfId="734" priority="648" stopIfTrue="1">
      <formula>$R449="A"</formula>
    </cfRule>
    <cfRule type="expression" dxfId="733" priority="649" stopIfTrue="1">
      <formula>$R449="C"</formula>
    </cfRule>
    <cfRule type="expression" dxfId="732" priority="650" stopIfTrue="1">
      <formula>$R449="W"</formula>
    </cfRule>
  </conditionalFormatting>
  <conditionalFormatting sqref="D449">
    <cfRule type="expression" dxfId="731" priority="645" stopIfTrue="1">
      <formula>$M984="A"</formula>
    </cfRule>
    <cfRule type="expression" dxfId="730" priority="646" stopIfTrue="1">
      <formula>$M984="C"</formula>
    </cfRule>
    <cfRule type="expression" dxfId="729" priority="647" stopIfTrue="1">
      <formula>$M984="W"</formula>
    </cfRule>
  </conditionalFormatting>
  <conditionalFormatting sqref="D449">
    <cfRule type="expression" dxfId="728" priority="642" stopIfTrue="1">
      <formula>$M984="A"</formula>
    </cfRule>
    <cfRule type="expression" dxfId="727" priority="643" stopIfTrue="1">
      <formula>$M984="C"</formula>
    </cfRule>
    <cfRule type="expression" dxfId="726" priority="644" stopIfTrue="1">
      <formula>$M984="W"</formula>
    </cfRule>
  </conditionalFormatting>
  <conditionalFormatting sqref="D451">
    <cfRule type="expression" dxfId="725" priority="639" stopIfTrue="1">
      <formula>$R451="A"</formula>
    </cfRule>
    <cfRule type="expression" dxfId="724" priority="640" stopIfTrue="1">
      <formula>$R451="C"</formula>
    </cfRule>
    <cfRule type="expression" dxfId="723" priority="641" stopIfTrue="1">
      <formula>$R451="W"</formula>
    </cfRule>
  </conditionalFormatting>
  <conditionalFormatting sqref="D451">
    <cfRule type="expression" dxfId="722" priority="636" stopIfTrue="1">
      <formula>$R451="A"</formula>
    </cfRule>
    <cfRule type="expression" dxfId="721" priority="637" stopIfTrue="1">
      <formula>$R451="C"</formula>
    </cfRule>
    <cfRule type="expression" dxfId="720" priority="638" stopIfTrue="1">
      <formula>$R451="W"</formula>
    </cfRule>
  </conditionalFormatting>
  <conditionalFormatting sqref="D451">
    <cfRule type="expression" dxfId="719" priority="633" stopIfTrue="1">
      <formula>$R451="A"</formula>
    </cfRule>
    <cfRule type="expression" dxfId="718" priority="634" stopIfTrue="1">
      <formula>$R451="C"</formula>
    </cfRule>
    <cfRule type="expression" dxfId="717" priority="635" stopIfTrue="1">
      <formula>$R451="W"</formula>
    </cfRule>
  </conditionalFormatting>
  <conditionalFormatting sqref="D451">
    <cfRule type="expression" dxfId="716" priority="630" stopIfTrue="1">
      <formula>$M986="A"</formula>
    </cfRule>
    <cfRule type="expression" dxfId="715" priority="631" stopIfTrue="1">
      <formula>$M986="C"</formula>
    </cfRule>
    <cfRule type="expression" dxfId="714" priority="632" stopIfTrue="1">
      <formula>$M986="W"</formula>
    </cfRule>
  </conditionalFormatting>
  <conditionalFormatting sqref="D451">
    <cfRule type="expression" dxfId="713" priority="627" stopIfTrue="1">
      <formula>$M986="A"</formula>
    </cfRule>
    <cfRule type="expression" dxfId="712" priority="628" stopIfTrue="1">
      <formula>$M986="C"</formula>
    </cfRule>
    <cfRule type="expression" dxfId="711" priority="629" stopIfTrue="1">
      <formula>$M986="W"</formula>
    </cfRule>
  </conditionalFormatting>
  <conditionalFormatting sqref="D454">
    <cfRule type="expression" dxfId="710" priority="624" stopIfTrue="1">
      <formula>$R454="A"</formula>
    </cfRule>
    <cfRule type="expression" dxfId="709" priority="625" stopIfTrue="1">
      <formula>$R454="C"</formula>
    </cfRule>
    <cfRule type="expression" dxfId="708" priority="626" stopIfTrue="1">
      <formula>$R454="W"</formula>
    </cfRule>
  </conditionalFormatting>
  <conditionalFormatting sqref="D454">
    <cfRule type="expression" dxfId="707" priority="621" stopIfTrue="1">
      <formula>$R454="A"</formula>
    </cfRule>
    <cfRule type="expression" dxfId="706" priority="622" stopIfTrue="1">
      <formula>$R454="C"</formula>
    </cfRule>
    <cfRule type="expression" dxfId="705" priority="623" stopIfTrue="1">
      <formula>$R454="W"</formula>
    </cfRule>
  </conditionalFormatting>
  <conditionalFormatting sqref="D454">
    <cfRule type="expression" dxfId="704" priority="618" stopIfTrue="1">
      <formula>$R454="A"</formula>
    </cfRule>
    <cfRule type="expression" dxfId="703" priority="619" stopIfTrue="1">
      <formula>$R454="C"</formula>
    </cfRule>
    <cfRule type="expression" dxfId="702" priority="620" stopIfTrue="1">
      <formula>$R454="W"</formula>
    </cfRule>
  </conditionalFormatting>
  <conditionalFormatting sqref="D454">
    <cfRule type="expression" dxfId="701" priority="615" stopIfTrue="1">
      <formula>$M989="A"</formula>
    </cfRule>
    <cfRule type="expression" dxfId="700" priority="616" stopIfTrue="1">
      <formula>$M989="C"</formula>
    </cfRule>
    <cfRule type="expression" dxfId="699" priority="617" stopIfTrue="1">
      <formula>$M989="W"</formula>
    </cfRule>
  </conditionalFormatting>
  <conditionalFormatting sqref="D454">
    <cfRule type="expression" dxfId="698" priority="612" stopIfTrue="1">
      <formula>$M989="A"</formula>
    </cfRule>
    <cfRule type="expression" dxfId="697" priority="613" stopIfTrue="1">
      <formula>$M989="C"</formula>
    </cfRule>
    <cfRule type="expression" dxfId="696" priority="614" stopIfTrue="1">
      <formula>$M989="W"</formula>
    </cfRule>
  </conditionalFormatting>
  <conditionalFormatting sqref="D465:D470">
    <cfRule type="expression" dxfId="695" priority="609" stopIfTrue="1">
      <formula>$R465="A"</formula>
    </cfRule>
    <cfRule type="expression" dxfId="694" priority="610" stopIfTrue="1">
      <formula>$R465="C"</formula>
    </cfRule>
    <cfRule type="expression" dxfId="693" priority="611" stopIfTrue="1">
      <formula>$R465="W"</formula>
    </cfRule>
  </conditionalFormatting>
  <conditionalFormatting sqref="D465:D470">
    <cfRule type="expression" dxfId="692" priority="606" stopIfTrue="1">
      <formula>$R465="A"</formula>
    </cfRule>
    <cfRule type="expression" dxfId="691" priority="607" stopIfTrue="1">
      <formula>$R465="C"</formula>
    </cfRule>
    <cfRule type="expression" dxfId="690" priority="608" stopIfTrue="1">
      <formula>$R465="W"</formula>
    </cfRule>
  </conditionalFormatting>
  <conditionalFormatting sqref="D465:D470">
    <cfRule type="expression" dxfId="689" priority="603" stopIfTrue="1">
      <formula>$R465="A"</formula>
    </cfRule>
    <cfRule type="expression" dxfId="688" priority="604" stopIfTrue="1">
      <formula>$R465="C"</formula>
    </cfRule>
    <cfRule type="expression" dxfId="687" priority="605" stopIfTrue="1">
      <formula>$R465="W"</formula>
    </cfRule>
  </conditionalFormatting>
  <conditionalFormatting sqref="D465:D470">
    <cfRule type="expression" dxfId="686" priority="600" stopIfTrue="1">
      <formula>$M1000="A"</formula>
    </cfRule>
    <cfRule type="expression" dxfId="685" priority="601" stopIfTrue="1">
      <formula>$M1000="C"</formula>
    </cfRule>
    <cfRule type="expression" dxfId="684" priority="602" stopIfTrue="1">
      <formula>$M1000="W"</formula>
    </cfRule>
  </conditionalFormatting>
  <conditionalFormatting sqref="D465:D470">
    <cfRule type="expression" dxfId="683" priority="597" stopIfTrue="1">
      <formula>$M1000="A"</formula>
    </cfRule>
    <cfRule type="expression" dxfId="682" priority="598" stopIfTrue="1">
      <formula>$M1000="C"</formula>
    </cfRule>
    <cfRule type="expression" dxfId="681" priority="599" stopIfTrue="1">
      <formula>$M1000="W"</formula>
    </cfRule>
  </conditionalFormatting>
  <conditionalFormatting sqref="D472">
    <cfRule type="expression" dxfId="680" priority="594" stopIfTrue="1">
      <formula>$R472="A"</formula>
    </cfRule>
    <cfRule type="expression" dxfId="679" priority="595" stopIfTrue="1">
      <formula>$R472="C"</formula>
    </cfRule>
    <cfRule type="expression" dxfId="678" priority="596" stopIfTrue="1">
      <formula>$R472="W"</formula>
    </cfRule>
  </conditionalFormatting>
  <conditionalFormatting sqref="D472">
    <cfRule type="expression" dxfId="677" priority="591" stopIfTrue="1">
      <formula>$R472="A"</formula>
    </cfRule>
    <cfRule type="expression" dxfId="676" priority="592" stopIfTrue="1">
      <formula>$R472="C"</formula>
    </cfRule>
    <cfRule type="expression" dxfId="675" priority="593" stopIfTrue="1">
      <formula>$R472="W"</formula>
    </cfRule>
  </conditionalFormatting>
  <conditionalFormatting sqref="D472">
    <cfRule type="expression" dxfId="674" priority="588" stopIfTrue="1">
      <formula>$R472="A"</formula>
    </cfRule>
    <cfRule type="expression" dxfId="673" priority="589" stopIfTrue="1">
      <formula>$R472="C"</formula>
    </cfRule>
    <cfRule type="expression" dxfId="672" priority="590" stopIfTrue="1">
      <formula>$R472="W"</formula>
    </cfRule>
  </conditionalFormatting>
  <conditionalFormatting sqref="D472">
    <cfRule type="expression" dxfId="671" priority="585" stopIfTrue="1">
      <formula>$M1007="A"</formula>
    </cfRule>
    <cfRule type="expression" dxfId="670" priority="586" stopIfTrue="1">
      <formula>$M1007="C"</formula>
    </cfRule>
    <cfRule type="expression" dxfId="669" priority="587" stopIfTrue="1">
      <formula>$M1007="W"</formula>
    </cfRule>
  </conditionalFormatting>
  <conditionalFormatting sqref="D472">
    <cfRule type="expression" dxfId="668" priority="582" stopIfTrue="1">
      <formula>$M1007="A"</formula>
    </cfRule>
    <cfRule type="expression" dxfId="667" priority="583" stopIfTrue="1">
      <formula>$M1007="C"</formula>
    </cfRule>
    <cfRule type="expression" dxfId="666" priority="584" stopIfTrue="1">
      <formula>$M1007="W"</formula>
    </cfRule>
  </conditionalFormatting>
  <conditionalFormatting sqref="D475:D479">
    <cfRule type="expression" dxfId="665" priority="579" stopIfTrue="1">
      <formula>$R475="A"</formula>
    </cfRule>
    <cfRule type="expression" dxfId="664" priority="580" stopIfTrue="1">
      <formula>$R475="C"</formula>
    </cfRule>
    <cfRule type="expression" dxfId="663" priority="581" stopIfTrue="1">
      <formula>$R475="W"</formula>
    </cfRule>
  </conditionalFormatting>
  <conditionalFormatting sqref="D475:D479">
    <cfRule type="expression" dxfId="662" priority="576" stopIfTrue="1">
      <formula>$R475="A"</formula>
    </cfRule>
    <cfRule type="expression" dxfId="661" priority="577" stopIfTrue="1">
      <formula>$R475="C"</formula>
    </cfRule>
    <cfRule type="expression" dxfId="660" priority="578" stopIfTrue="1">
      <formula>$R475="W"</formula>
    </cfRule>
  </conditionalFormatting>
  <conditionalFormatting sqref="D475:D479">
    <cfRule type="expression" dxfId="659" priority="573" stopIfTrue="1">
      <formula>$R475="A"</formula>
    </cfRule>
    <cfRule type="expression" dxfId="658" priority="574" stopIfTrue="1">
      <formula>$R475="C"</formula>
    </cfRule>
    <cfRule type="expression" dxfId="657" priority="575" stopIfTrue="1">
      <formula>$R475="W"</formula>
    </cfRule>
  </conditionalFormatting>
  <conditionalFormatting sqref="D475:D479">
    <cfRule type="expression" dxfId="656" priority="570" stopIfTrue="1">
      <formula>$M1010="A"</formula>
    </cfRule>
    <cfRule type="expression" dxfId="655" priority="571" stopIfTrue="1">
      <formula>$M1010="C"</formula>
    </cfRule>
    <cfRule type="expression" dxfId="654" priority="572" stopIfTrue="1">
      <formula>$M1010="W"</formula>
    </cfRule>
  </conditionalFormatting>
  <conditionalFormatting sqref="D475:D479">
    <cfRule type="expression" dxfId="653" priority="567" stopIfTrue="1">
      <formula>$M1010="A"</formula>
    </cfRule>
    <cfRule type="expression" dxfId="652" priority="568" stopIfTrue="1">
      <formula>$M1010="C"</formula>
    </cfRule>
    <cfRule type="expression" dxfId="651" priority="569" stopIfTrue="1">
      <formula>$M1010="W"</formula>
    </cfRule>
  </conditionalFormatting>
  <conditionalFormatting sqref="D481">
    <cfRule type="expression" dxfId="650" priority="564" stopIfTrue="1">
      <formula>$R481="A"</formula>
    </cfRule>
    <cfRule type="expression" dxfId="649" priority="565" stopIfTrue="1">
      <formula>$R481="C"</formula>
    </cfRule>
    <cfRule type="expression" dxfId="648" priority="566" stopIfTrue="1">
      <formula>$R481="W"</formula>
    </cfRule>
  </conditionalFormatting>
  <conditionalFormatting sqref="D481">
    <cfRule type="expression" dxfId="647" priority="561" stopIfTrue="1">
      <formula>$R481="A"</formula>
    </cfRule>
    <cfRule type="expression" dxfId="646" priority="562" stopIfTrue="1">
      <formula>$R481="C"</formula>
    </cfRule>
    <cfRule type="expression" dxfId="645" priority="563" stopIfTrue="1">
      <formula>$R481="W"</formula>
    </cfRule>
  </conditionalFormatting>
  <conditionalFormatting sqref="D481">
    <cfRule type="expression" dxfId="644" priority="558" stopIfTrue="1">
      <formula>$R481="A"</formula>
    </cfRule>
    <cfRule type="expression" dxfId="643" priority="559" stopIfTrue="1">
      <formula>$R481="C"</formula>
    </cfRule>
    <cfRule type="expression" dxfId="642" priority="560" stopIfTrue="1">
      <formula>$R481="W"</formula>
    </cfRule>
  </conditionalFormatting>
  <conditionalFormatting sqref="D481">
    <cfRule type="expression" dxfId="641" priority="555" stopIfTrue="1">
      <formula>$M1016="A"</formula>
    </cfRule>
    <cfRule type="expression" dxfId="640" priority="556" stopIfTrue="1">
      <formula>$M1016="C"</formula>
    </cfRule>
    <cfRule type="expression" dxfId="639" priority="557" stopIfTrue="1">
      <formula>$M1016="W"</formula>
    </cfRule>
  </conditionalFormatting>
  <conditionalFormatting sqref="D481">
    <cfRule type="expression" dxfId="638" priority="552" stopIfTrue="1">
      <formula>$M1016="A"</formula>
    </cfRule>
    <cfRule type="expression" dxfId="637" priority="553" stopIfTrue="1">
      <formula>$M1016="C"</formula>
    </cfRule>
    <cfRule type="expression" dxfId="636" priority="554" stopIfTrue="1">
      <formula>$M1016="W"</formula>
    </cfRule>
  </conditionalFormatting>
  <conditionalFormatting sqref="D483:D487">
    <cfRule type="expression" dxfId="635" priority="549" stopIfTrue="1">
      <formula>$R483="A"</formula>
    </cfRule>
    <cfRule type="expression" dxfId="634" priority="550" stopIfTrue="1">
      <formula>$R483="C"</formula>
    </cfRule>
    <cfRule type="expression" dxfId="633" priority="551" stopIfTrue="1">
      <formula>$R483="W"</formula>
    </cfRule>
  </conditionalFormatting>
  <conditionalFormatting sqref="D483:D487">
    <cfRule type="expression" dxfId="632" priority="546" stopIfTrue="1">
      <formula>$R483="A"</formula>
    </cfRule>
    <cfRule type="expression" dxfId="631" priority="547" stopIfTrue="1">
      <formula>$R483="C"</formula>
    </cfRule>
    <cfRule type="expression" dxfId="630" priority="548" stopIfTrue="1">
      <formula>$R483="W"</formula>
    </cfRule>
  </conditionalFormatting>
  <conditionalFormatting sqref="D483:D487">
    <cfRule type="expression" dxfId="629" priority="543" stopIfTrue="1">
      <formula>$R483="A"</formula>
    </cfRule>
    <cfRule type="expression" dxfId="628" priority="544" stopIfTrue="1">
      <formula>$R483="C"</formula>
    </cfRule>
    <cfRule type="expression" dxfId="627" priority="545" stopIfTrue="1">
      <formula>$R483="W"</formula>
    </cfRule>
  </conditionalFormatting>
  <conditionalFormatting sqref="D483:D487">
    <cfRule type="expression" dxfId="626" priority="540" stopIfTrue="1">
      <formula>$M1018="A"</formula>
    </cfRule>
    <cfRule type="expression" dxfId="625" priority="541" stopIfTrue="1">
      <formula>$M1018="C"</formula>
    </cfRule>
    <cfRule type="expression" dxfId="624" priority="542" stopIfTrue="1">
      <formula>$M1018="W"</formula>
    </cfRule>
  </conditionalFormatting>
  <conditionalFormatting sqref="D483:D487">
    <cfRule type="expression" dxfId="623" priority="537" stopIfTrue="1">
      <formula>$M1018="A"</formula>
    </cfRule>
    <cfRule type="expression" dxfId="622" priority="538" stopIfTrue="1">
      <formula>$M1018="C"</formula>
    </cfRule>
    <cfRule type="expression" dxfId="621" priority="539" stopIfTrue="1">
      <formula>$M1018="W"</formula>
    </cfRule>
  </conditionalFormatting>
  <conditionalFormatting sqref="E9">
    <cfRule type="expression" dxfId="620" priority="534" stopIfTrue="1">
      <formula>$R9="A"</formula>
    </cfRule>
    <cfRule type="expression" dxfId="619" priority="535" stopIfTrue="1">
      <formula>$R9="C"</formula>
    </cfRule>
    <cfRule type="expression" dxfId="618" priority="536" stopIfTrue="1">
      <formula>$R9="W"</formula>
    </cfRule>
  </conditionalFormatting>
  <conditionalFormatting sqref="E9">
    <cfRule type="expression" dxfId="617" priority="531" stopIfTrue="1">
      <formula>$R9="A"</formula>
    </cfRule>
    <cfRule type="expression" dxfId="616" priority="532" stopIfTrue="1">
      <formula>$R9="C"</formula>
    </cfRule>
    <cfRule type="expression" dxfId="615" priority="533" stopIfTrue="1">
      <formula>$R9="W"</formula>
    </cfRule>
  </conditionalFormatting>
  <conditionalFormatting sqref="E19">
    <cfRule type="expression" dxfId="614" priority="528" stopIfTrue="1">
      <formula>$R19="A"</formula>
    </cfRule>
    <cfRule type="expression" dxfId="613" priority="529" stopIfTrue="1">
      <formula>$R19="C"</formula>
    </cfRule>
    <cfRule type="expression" dxfId="612" priority="530" stopIfTrue="1">
      <formula>$R19="W"</formula>
    </cfRule>
  </conditionalFormatting>
  <conditionalFormatting sqref="E19">
    <cfRule type="expression" dxfId="611" priority="525" stopIfTrue="1">
      <formula>$R19="A"</formula>
    </cfRule>
    <cfRule type="expression" dxfId="610" priority="526" stopIfTrue="1">
      <formula>$R19="C"</formula>
    </cfRule>
    <cfRule type="expression" dxfId="609" priority="527" stopIfTrue="1">
      <formula>$R19="W"</formula>
    </cfRule>
  </conditionalFormatting>
  <conditionalFormatting sqref="E24:E25">
    <cfRule type="expression" dxfId="608" priority="522" stopIfTrue="1">
      <formula>$R24="A"</formula>
    </cfRule>
    <cfRule type="expression" dxfId="607" priority="523" stopIfTrue="1">
      <formula>$R24="C"</formula>
    </cfRule>
    <cfRule type="expression" dxfId="606" priority="524" stopIfTrue="1">
      <formula>$R24="W"</formula>
    </cfRule>
  </conditionalFormatting>
  <conditionalFormatting sqref="E24:E25">
    <cfRule type="expression" dxfId="605" priority="519" stopIfTrue="1">
      <formula>$R24="A"</formula>
    </cfRule>
    <cfRule type="expression" dxfId="604" priority="520" stopIfTrue="1">
      <formula>$R24="C"</formula>
    </cfRule>
    <cfRule type="expression" dxfId="603" priority="521" stopIfTrue="1">
      <formula>$R24="W"</formula>
    </cfRule>
  </conditionalFormatting>
  <conditionalFormatting sqref="E27">
    <cfRule type="expression" dxfId="602" priority="516" stopIfTrue="1">
      <formula>$R27="A"</formula>
    </cfRule>
    <cfRule type="expression" dxfId="601" priority="517" stopIfTrue="1">
      <formula>$R27="C"</formula>
    </cfRule>
    <cfRule type="expression" dxfId="600" priority="518" stopIfTrue="1">
      <formula>$R27="W"</formula>
    </cfRule>
  </conditionalFormatting>
  <conditionalFormatting sqref="E27">
    <cfRule type="expression" dxfId="599" priority="513" stopIfTrue="1">
      <formula>$R27="A"</formula>
    </cfRule>
    <cfRule type="expression" dxfId="598" priority="514" stopIfTrue="1">
      <formula>$R27="C"</formula>
    </cfRule>
    <cfRule type="expression" dxfId="597" priority="515" stopIfTrue="1">
      <formula>$R27="W"</formula>
    </cfRule>
  </conditionalFormatting>
  <conditionalFormatting sqref="E42">
    <cfRule type="expression" dxfId="596" priority="510" stopIfTrue="1">
      <formula>$R42="A"</formula>
    </cfRule>
    <cfRule type="expression" dxfId="595" priority="511" stopIfTrue="1">
      <formula>$R42="C"</formula>
    </cfRule>
    <cfRule type="expression" dxfId="594" priority="512" stopIfTrue="1">
      <formula>$R42="W"</formula>
    </cfRule>
  </conditionalFormatting>
  <conditionalFormatting sqref="E42">
    <cfRule type="expression" dxfId="593" priority="507" stopIfTrue="1">
      <formula>$R42="A"</formula>
    </cfRule>
    <cfRule type="expression" dxfId="592" priority="508" stopIfTrue="1">
      <formula>$R42="C"</formula>
    </cfRule>
    <cfRule type="expression" dxfId="591" priority="509" stopIfTrue="1">
      <formula>$R42="W"</formula>
    </cfRule>
  </conditionalFormatting>
  <conditionalFormatting sqref="E61">
    <cfRule type="expression" dxfId="590" priority="504" stopIfTrue="1">
      <formula>$R61="A"</formula>
    </cfRule>
    <cfRule type="expression" dxfId="589" priority="505" stopIfTrue="1">
      <formula>$R61="C"</formula>
    </cfRule>
    <cfRule type="expression" dxfId="588" priority="506" stopIfTrue="1">
      <formula>$R61="W"</formula>
    </cfRule>
  </conditionalFormatting>
  <conditionalFormatting sqref="E61">
    <cfRule type="expression" dxfId="587" priority="501" stopIfTrue="1">
      <formula>$R61="A"</formula>
    </cfRule>
    <cfRule type="expression" dxfId="586" priority="502" stopIfTrue="1">
      <formula>$R61="C"</formula>
    </cfRule>
    <cfRule type="expression" dxfId="585" priority="503" stopIfTrue="1">
      <formula>$R61="W"</formula>
    </cfRule>
  </conditionalFormatting>
  <conditionalFormatting sqref="E201">
    <cfRule type="expression" dxfId="584" priority="498" stopIfTrue="1">
      <formula>$R201="A"</formula>
    </cfRule>
    <cfRule type="expression" dxfId="583" priority="499" stopIfTrue="1">
      <formula>$R201="C"</formula>
    </cfRule>
    <cfRule type="expression" dxfId="582" priority="500" stopIfTrue="1">
      <formula>$R201="W"</formula>
    </cfRule>
  </conditionalFormatting>
  <conditionalFormatting sqref="E201">
    <cfRule type="expression" dxfId="581" priority="495" stopIfTrue="1">
      <formula>$R201="A"</formula>
    </cfRule>
    <cfRule type="expression" dxfId="580" priority="496" stopIfTrue="1">
      <formula>$R201="C"</formula>
    </cfRule>
    <cfRule type="expression" dxfId="579" priority="497" stopIfTrue="1">
      <formula>$R201="W"</formula>
    </cfRule>
  </conditionalFormatting>
  <conditionalFormatting sqref="E201">
    <cfRule type="expression" dxfId="578" priority="492" stopIfTrue="1">
      <formula>$R201="A"</formula>
    </cfRule>
    <cfRule type="expression" dxfId="577" priority="493" stopIfTrue="1">
      <formula>$R201="C"</formula>
    </cfRule>
    <cfRule type="expression" dxfId="576" priority="494" stopIfTrue="1">
      <formula>$R201="W"</formula>
    </cfRule>
  </conditionalFormatting>
  <conditionalFormatting sqref="E201">
    <cfRule type="expression" dxfId="575" priority="489" stopIfTrue="1">
      <formula>$M736="A"</formula>
    </cfRule>
    <cfRule type="expression" dxfId="574" priority="490" stopIfTrue="1">
      <formula>$M736="C"</formula>
    </cfRule>
    <cfRule type="expression" dxfId="573" priority="491" stopIfTrue="1">
      <formula>$M736="W"</formula>
    </cfRule>
  </conditionalFormatting>
  <conditionalFormatting sqref="E201">
    <cfRule type="expression" dxfId="572" priority="486" stopIfTrue="1">
      <formula>$M736="A"</formula>
    </cfRule>
    <cfRule type="expression" dxfId="571" priority="487" stopIfTrue="1">
      <formula>$M736="C"</formula>
    </cfRule>
    <cfRule type="expression" dxfId="570" priority="488" stopIfTrue="1">
      <formula>$M736="W"</formula>
    </cfRule>
  </conditionalFormatting>
  <conditionalFormatting sqref="E247">
    <cfRule type="expression" dxfId="569" priority="483" stopIfTrue="1">
      <formula>$R247="A"</formula>
    </cfRule>
    <cfRule type="expression" dxfId="568" priority="484" stopIfTrue="1">
      <formula>$R247="C"</formula>
    </cfRule>
    <cfRule type="expression" dxfId="567" priority="485" stopIfTrue="1">
      <formula>$R247="W"</formula>
    </cfRule>
  </conditionalFormatting>
  <conditionalFormatting sqref="E247">
    <cfRule type="expression" dxfId="566" priority="480" stopIfTrue="1">
      <formula>$R247="A"</formula>
    </cfRule>
    <cfRule type="expression" dxfId="565" priority="481" stopIfTrue="1">
      <formula>$R247="C"</formula>
    </cfRule>
    <cfRule type="expression" dxfId="564" priority="482" stopIfTrue="1">
      <formula>$R247="W"</formula>
    </cfRule>
  </conditionalFormatting>
  <conditionalFormatting sqref="E247">
    <cfRule type="expression" dxfId="563" priority="477" stopIfTrue="1">
      <formula>$R247="A"</formula>
    </cfRule>
    <cfRule type="expression" dxfId="562" priority="478" stopIfTrue="1">
      <formula>$R247="C"</formula>
    </cfRule>
    <cfRule type="expression" dxfId="561" priority="479" stopIfTrue="1">
      <formula>$R247="W"</formula>
    </cfRule>
  </conditionalFormatting>
  <conditionalFormatting sqref="E247">
    <cfRule type="expression" dxfId="560" priority="474" stopIfTrue="1">
      <formula>$M782="A"</formula>
    </cfRule>
    <cfRule type="expression" dxfId="559" priority="475" stopIfTrue="1">
      <formula>$M782="C"</formula>
    </cfRule>
    <cfRule type="expression" dxfId="558" priority="476" stopIfTrue="1">
      <formula>$M782="W"</formula>
    </cfRule>
  </conditionalFormatting>
  <conditionalFormatting sqref="E247">
    <cfRule type="expression" dxfId="557" priority="471" stopIfTrue="1">
      <formula>$M782="A"</formula>
    </cfRule>
    <cfRule type="expression" dxfId="556" priority="472" stopIfTrue="1">
      <formula>$M782="C"</formula>
    </cfRule>
    <cfRule type="expression" dxfId="555" priority="473" stopIfTrue="1">
      <formula>$M782="W"</formula>
    </cfRule>
  </conditionalFormatting>
  <conditionalFormatting sqref="E267">
    <cfRule type="expression" dxfId="554" priority="468" stopIfTrue="1">
      <formula>$R267="A"</formula>
    </cfRule>
    <cfRule type="expression" dxfId="553" priority="469" stopIfTrue="1">
      <formula>$R267="C"</formula>
    </cfRule>
    <cfRule type="expression" dxfId="552" priority="470" stopIfTrue="1">
      <formula>$R267="W"</formula>
    </cfRule>
  </conditionalFormatting>
  <conditionalFormatting sqref="E267">
    <cfRule type="expression" dxfId="551" priority="465" stopIfTrue="1">
      <formula>$R267="A"</formula>
    </cfRule>
    <cfRule type="expression" dxfId="550" priority="466" stopIfTrue="1">
      <formula>$R267="C"</formula>
    </cfRule>
    <cfRule type="expression" dxfId="549" priority="467" stopIfTrue="1">
      <formula>$R267="W"</formula>
    </cfRule>
  </conditionalFormatting>
  <conditionalFormatting sqref="E267">
    <cfRule type="expression" dxfId="548" priority="462" stopIfTrue="1">
      <formula>$R267="A"</formula>
    </cfRule>
    <cfRule type="expression" dxfId="547" priority="463" stopIfTrue="1">
      <formula>$R267="C"</formula>
    </cfRule>
    <cfRule type="expression" dxfId="546" priority="464" stopIfTrue="1">
      <formula>$R267="W"</formula>
    </cfRule>
  </conditionalFormatting>
  <conditionalFormatting sqref="E267">
    <cfRule type="expression" dxfId="545" priority="459" stopIfTrue="1">
      <formula>$M802="A"</formula>
    </cfRule>
    <cfRule type="expression" dxfId="544" priority="460" stopIfTrue="1">
      <formula>$M802="C"</formula>
    </cfRule>
    <cfRule type="expression" dxfId="543" priority="461" stopIfTrue="1">
      <formula>$M802="W"</formula>
    </cfRule>
  </conditionalFormatting>
  <conditionalFormatting sqref="E267">
    <cfRule type="expression" dxfId="542" priority="456" stopIfTrue="1">
      <formula>$M802="A"</formula>
    </cfRule>
    <cfRule type="expression" dxfId="541" priority="457" stopIfTrue="1">
      <formula>$M802="C"</formula>
    </cfRule>
    <cfRule type="expression" dxfId="540" priority="458" stopIfTrue="1">
      <formula>$M802="W"</formula>
    </cfRule>
  </conditionalFormatting>
  <conditionalFormatting sqref="E455:E460">
    <cfRule type="expression" dxfId="539" priority="453" stopIfTrue="1">
      <formula>$R455="A"</formula>
    </cfRule>
    <cfRule type="expression" dxfId="538" priority="454" stopIfTrue="1">
      <formula>$R455="C"</formula>
    </cfRule>
    <cfRule type="expression" dxfId="537" priority="455" stopIfTrue="1">
      <formula>$R455="W"</formula>
    </cfRule>
  </conditionalFormatting>
  <conditionalFormatting sqref="E455:E460">
    <cfRule type="expression" dxfId="536" priority="450" stopIfTrue="1">
      <formula>$R455="A"</formula>
    </cfRule>
    <cfRule type="expression" dxfId="535" priority="451" stopIfTrue="1">
      <formula>$R455="C"</formula>
    </cfRule>
    <cfRule type="expression" dxfId="534" priority="452" stopIfTrue="1">
      <formula>$R455="W"</formula>
    </cfRule>
  </conditionalFormatting>
  <conditionalFormatting sqref="E455:E460">
    <cfRule type="expression" dxfId="533" priority="447" stopIfTrue="1">
      <formula>$R455="A"</formula>
    </cfRule>
    <cfRule type="expression" dxfId="532" priority="448" stopIfTrue="1">
      <formula>$R455="C"</formula>
    </cfRule>
    <cfRule type="expression" dxfId="531" priority="449" stopIfTrue="1">
      <formula>$R455="W"</formula>
    </cfRule>
  </conditionalFormatting>
  <conditionalFormatting sqref="E455:E460">
    <cfRule type="expression" dxfId="530" priority="444" stopIfTrue="1">
      <formula>$M990="A"</formula>
    </cfRule>
    <cfRule type="expression" dxfId="529" priority="445" stopIfTrue="1">
      <formula>$M990="C"</formula>
    </cfRule>
    <cfRule type="expression" dxfId="528" priority="446" stopIfTrue="1">
      <formula>$M990="W"</formula>
    </cfRule>
  </conditionalFormatting>
  <conditionalFormatting sqref="E455:E460">
    <cfRule type="expression" dxfId="527" priority="441" stopIfTrue="1">
      <formula>$M990="A"</formula>
    </cfRule>
    <cfRule type="expression" dxfId="526" priority="442" stopIfTrue="1">
      <formula>$M990="C"</formula>
    </cfRule>
    <cfRule type="expression" dxfId="525" priority="443" stopIfTrue="1">
      <formula>$M990="W"</formula>
    </cfRule>
  </conditionalFormatting>
  <conditionalFormatting sqref="E462">
    <cfRule type="expression" dxfId="524" priority="438" stopIfTrue="1">
      <formula>$R462="A"</formula>
    </cfRule>
    <cfRule type="expression" dxfId="523" priority="439" stopIfTrue="1">
      <formula>$R462="C"</formula>
    </cfRule>
    <cfRule type="expression" dxfId="522" priority="440" stopIfTrue="1">
      <formula>$R462="W"</formula>
    </cfRule>
  </conditionalFormatting>
  <conditionalFormatting sqref="E462">
    <cfRule type="expression" dxfId="521" priority="435" stopIfTrue="1">
      <formula>$R462="A"</formula>
    </cfRule>
    <cfRule type="expression" dxfId="520" priority="436" stopIfTrue="1">
      <formula>$R462="C"</formula>
    </cfRule>
    <cfRule type="expression" dxfId="519" priority="437" stopIfTrue="1">
      <formula>$R462="W"</formula>
    </cfRule>
  </conditionalFormatting>
  <conditionalFormatting sqref="E462">
    <cfRule type="expression" dxfId="518" priority="432" stopIfTrue="1">
      <formula>$R462="A"</formula>
    </cfRule>
    <cfRule type="expression" dxfId="517" priority="433" stopIfTrue="1">
      <formula>$R462="C"</formula>
    </cfRule>
    <cfRule type="expression" dxfId="516" priority="434" stopIfTrue="1">
      <formula>$R462="W"</formula>
    </cfRule>
  </conditionalFormatting>
  <conditionalFormatting sqref="E462">
    <cfRule type="expression" dxfId="515" priority="429" stopIfTrue="1">
      <formula>$M997="A"</formula>
    </cfRule>
    <cfRule type="expression" dxfId="514" priority="430" stopIfTrue="1">
      <formula>$M997="C"</formula>
    </cfRule>
    <cfRule type="expression" dxfId="513" priority="431" stopIfTrue="1">
      <formula>$M997="W"</formula>
    </cfRule>
  </conditionalFormatting>
  <conditionalFormatting sqref="E462">
    <cfRule type="expression" dxfId="512" priority="426" stopIfTrue="1">
      <formula>$M997="A"</formula>
    </cfRule>
    <cfRule type="expression" dxfId="511" priority="427" stopIfTrue="1">
      <formula>$M997="C"</formula>
    </cfRule>
    <cfRule type="expression" dxfId="510" priority="428" stopIfTrue="1">
      <formula>$M997="W"</formula>
    </cfRule>
  </conditionalFormatting>
  <conditionalFormatting sqref="E464">
    <cfRule type="expression" dxfId="509" priority="423" stopIfTrue="1">
      <formula>$R464="A"</formula>
    </cfRule>
    <cfRule type="expression" dxfId="508" priority="424" stopIfTrue="1">
      <formula>$R464="C"</formula>
    </cfRule>
    <cfRule type="expression" dxfId="507" priority="425" stopIfTrue="1">
      <formula>$R464="W"</formula>
    </cfRule>
  </conditionalFormatting>
  <conditionalFormatting sqref="E464">
    <cfRule type="expression" dxfId="506" priority="420" stopIfTrue="1">
      <formula>$R464="A"</formula>
    </cfRule>
    <cfRule type="expression" dxfId="505" priority="421" stopIfTrue="1">
      <formula>$R464="C"</formula>
    </cfRule>
    <cfRule type="expression" dxfId="504" priority="422" stopIfTrue="1">
      <formula>$R464="W"</formula>
    </cfRule>
  </conditionalFormatting>
  <conditionalFormatting sqref="E464">
    <cfRule type="expression" dxfId="503" priority="417" stopIfTrue="1">
      <formula>$R464="A"</formula>
    </cfRule>
    <cfRule type="expression" dxfId="502" priority="418" stopIfTrue="1">
      <formula>$R464="C"</formula>
    </cfRule>
    <cfRule type="expression" dxfId="501" priority="419" stopIfTrue="1">
      <formula>$R464="W"</formula>
    </cfRule>
  </conditionalFormatting>
  <conditionalFormatting sqref="E464">
    <cfRule type="expression" dxfId="500" priority="414" stopIfTrue="1">
      <formula>$M999="A"</formula>
    </cfRule>
    <cfRule type="expression" dxfId="499" priority="415" stopIfTrue="1">
      <formula>$M999="C"</formula>
    </cfRule>
    <cfRule type="expression" dxfId="498" priority="416" stopIfTrue="1">
      <formula>$M999="W"</formula>
    </cfRule>
  </conditionalFormatting>
  <conditionalFormatting sqref="E464">
    <cfRule type="expression" dxfId="497" priority="411" stopIfTrue="1">
      <formula>$M999="A"</formula>
    </cfRule>
    <cfRule type="expression" dxfId="496" priority="412" stopIfTrue="1">
      <formula>$M999="C"</formula>
    </cfRule>
    <cfRule type="expression" dxfId="495" priority="413" stopIfTrue="1">
      <formula>$M999="W"</formula>
    </cfRule>
  </conditionalFormatting>
  <conditionalFormatting sqref="E471">
    <cfRule type="expression" dxfId="494" priority="408" stopIfTrue="1">
      <formula>$R471="A"</formula>
    </cfRule>
    <cfRule type="expression" dxfId="493" priority="409" stopIfTrue="1">
      <formula>$R471="C"</formula>
    </cfRule>
    <cfRule type="expression" dxfId="492" priority="410" stopIfTrue="1">
      <formula>$R471="W"</formula>
    </cfRule>
  </conditionalFormatting>
  <conditionalFormatting sqref="E471">
    <cfRule type="expression" dxfId="491" priority="405" stopIfTrue="1">
      <formula>$R471="A"</formula>
    </cfRule>
    <cfRule type="expression" dxfId="490" priority="406" stopIfTrue="1">
      <formula>$R471="C"</formula>
    </cfRule>
    <cfRule type="expression" dxfId="489" priority="407" stopIfTrue="1">
      <formula>$R471="W"</formula>
    </cfRule>
  </conditionalFormatting>
  <conditionalFormatting sqref="E471">
    <cfRule type="expression" dxfId="488" priority="402" stopIfTrue="1">
      <formula>$R471="A"</formula>
    </cfRule>
    <cfRule type="expression" dxfId="487" priority="403" stopIfTrue="1">
      <formula>$R471="C"</formula>
    </cfRule>
    <cfRule type="expression" dxfId="486" priority="404" stopIfTrue="1">
      <formula>$R471="W"</formula>
    </cfRule>
  </conditionalFormatting>
  <conditionalFormatting sqref="E471">
    <cfRule type="expression" dxfId="485" priority="399" stopIfTrue="1">
      <formula>$M1006="A"</formula>
    </cfRule>
    <cfRule type="expression" dxfId="484" priority="400" stopIfTrue="1">
      <formula>$M1006="C"</formula>
    </cfRule>
    <cfRule type="expression" dxfId="483" priority="401" stopIfTrue="1">
      <formula>$M1006="W"</formula>
    </cfRule>
  </conditionalFormatting>
  <conditionalFormatting sqref="E471">
    <cfRule type="expression" dxfId="482" priority="396" stopIfTrue="1">
      <formula>$M1006="A"</formula>
    </cfRule>
    <cfRule type="expression" dxfId="481" priority="397" stopIfTrue="1">
      <formula>$M1006="C"</formula>
    </cfRule>
    <cfRule type="expression" dxfId="480" priority="398" stopIfTrue="1">
      <formula>$M1006="W"</formula>
    </cfRule>
  </conditionalFormatting>
  <conditionalFormatting sqref="E473:E474">
    <cfRule type="expression" dxfId="479" priority="393" stopIfTrue="1">
      <formula>$R473="A"</formula>
    </cfRule>
    <cfRule type="expression" dxfId="478" priority="394" stopIfTrue="1">
      <formula>$R473="C"</formula>
    </cfRule>
    <cfRule type="expression" dxfId="477" priority="395" stopIfTrue="1">
      <formula>$R473="W"</formula>
    </cfRule>
  </conditionalFormatting>
  <conditionalFormatting sqref="E473:E474">
    <cfRule type="expression" dxfId="476" priority="390" stopIfTrue="1">
      <formula>$R473="A"</formula>
    </cfRule>
    <cfRule type="expression" dxfId="475" priority="391" stopIfTrue="1">
      <formula>$R473="C"</formula>
    </cfRule>
    <cfRule type="expression" dxfId="474" priority="392" stopIfTrue="1">
      <formula>$R473="W"</formula>
    </cfRule>
  </conditionalFormatting>
  <conditionalFormatting sqref="E473:E474">
    <cfRule type="expression" dxfId="473" priority="387" stopIfTrue="1">
      <formula>$R473="A"</formula>
    </cfRule>
    <cfRule type="expression" dxfId="472" priority="388" stopIfTrue="1">
      <formula>$R473="C"</formula>
    </cfRule>
    <cfRule type="expression" dxfId="471" priority="389" stopIfTrue="1">
      <formula>$R473="W"</formula>
    </cfRule>
  </conditionalFormatting>
  <conditionalFormatting sqref="E473:E474">
    <cfRule type="expression" dxfId="470" priority="384" stopIfTrue="1">
      <formula>$M1008="A"</formula>
    </cfRule>
    <cfRule type="expression" dxfId="469" priority="385" stopIfTrue="1">
      <formula>$M1008="C"</formula>
    </cfRule>
    <cfRule type="expression" dxfId="468" priority="386" stopIfTrue="1">
      <formula>$M1008="W"</formula>
    </cfRule>
  </conditionalFormatting>
  <conditionalFormatting sqref="E473:E474">
    <cfRule type="expression" dxfId="467" priority="381" stopIfTrue="1">
      <formula>$M1008="A"</formula>
    </cfRule>
    <cfRule type="expression" dxfId="466" priority="382" stopIfTrue="1">
      <formula>$M1008="C"</formula>
    </cfRule>
    <cfRule type="expression" dxfId="465" priority="383" stopIfTrue="1">
      <formula>$M1008="W"</formula>
    </cfRule>
  </conditionalFormatting>
  <conditionalFormatting sqref="E480">
    <cfRule type="expression" dxfId="464" priority="378" stopIfTrue="1">
      <formula>$R480="A"</formula>
    </cfRule>
    <cfRule type="expression" dxfId="463" priority="379" stopIfTrue="1">
      <formula>$R480="C"</formula>
    </cfRule>
    <cfRule type="expression" dxfId="462" priority="380" stopIfTrue="1">
      <formula>$R480="W"</formula>
    </cfRule>
  </conditionalFormatting>
  <conditionalFormatting sqref="E480">
    <cfRule type="expression" dxfId="461" priority="375" stopIfTrue="1">
      <formula>$R480="A"</formula>
    </cfRule>
    <cfRule type="expression" dxfId="460" priority="376" stopIfTrue="1">
      <formula>$R480="C"</formula>
    </cfRule>
    <cfRule type="expression" dxfId="459" priority="377" stopIfTrue="1">
      <formula>$R480="W"</formula>
    </cfRule>
  </conditionalFormatting>
  <conditionalFormatting sqref="E480">
    <cfRule type="expression" dxfId="458" priority="372" stopIfTrue="1">
      <formula>$R480="A"</formula>
    </cfRule>
    <cfRule type="expression" dxfId="457" priority="373" stopIfTrue="1">
      <formula>$R480="C"</formula>
    </cfRule>
    <cfRule type="expression" dxfId="456" priority="374" stopIfTrue="1">
      <formula>$R480="W"</formula>
    </cfRule>
  </conditionalFormatting>
  <conditionalFormatting sqref="E480">
    <cfRule type="expression" dxfId="455" priority="369" stopIfTrue="1">
      <formula>$M1015="A"</formula>
    </cfRule>
    <cfRule type="expression" dxfId="454" priority="370" stopIfTrue="1">
      <formula>$M1015="C"</formula>
    </cfRule>
    <cfRule type="expression" dxfId="453" priority="371" stopIfTrue="1">
      <formula>$M1015="W"</formula>
    </cfRule>
  </conditionalFormatting>
  <conditionalFormatting sqref="E480">
    <cfRule type="expression" dxfId="452" priority="366" stopIfTrue="1">
      <formula>$M1015="A"</formula>
    </cfRule>
    <cfRule type="expression" dxfId="451" priority="367" stopIfTrue="1">
      <formula>$M1015="C"</formula>
    </cfRule>
    <cfRule type="expression" dxfId="450" priority="368" stopIfTrue="1">
      <formula>$M1015="W"</formula>
    </cfRule>
  </conditionalFormatting>
  <conditionalFormatting sqref="E482">
    <cfRule type="expression" dxfId="449" priority="363" stopIfTrue="1">
      <formula>$R482="A"</formula>
    </cfRule>
    <cfRule type="expression" dxfId="448" priority="364" stopIfTrue="1">
      <formula>$R482="C"</formula>
    </cfRule>
    <cfRule type="expression" dxfId="447" priority="365" stopIfTrue="1">
      <formula>$R482="W"</formula>
    </cfRule>
  </conditionalFormatting>
  <conditionalFormatting sqref="E482">
    <cfRule type="expression" dxfId="446" priority="360" stopIfTrue="1">
      <formula>$R482="A"</formula>
    </cfRule>
    <cfRule type="expression" dxfId="445" priority="361" stopIfTrue="1">
      <formula>$R482="C"</formula>
    </cfRule>
    <cfRule type="expression" dxfId="444" priority="362" stopIfTrue="1">
      <formula>$R482="W"</formula>
    </cfRule>
  </conditionalFormatting>
  <conditionalFormatting sqref="E482">
    <cfRule type="expression" dxfId="443" priority="357" stopIfTrue="1">
      <formula>$R482="A"</formula>
    </cfRule>
    <cfRule type="expression" dxfId="442" priority="358" stopIfTrue="1">
      <formula>$R482="C"</formula>
    </cfRule>
    <cfRule type="expression" dxfId="441" priority="359" stopIfTrue="1">
      <formula>$R482="W"</formula>
    </cfRule>
  </conditionalFormatting>
  <conditionalFormatting sqref="E482">
    <cfRule type="expression" dxfId="440" priority="354" stopIfTrue="1">
      <formula>$M1017="A"</formula>
    </cfRule>
    <cfRule type="expression" dxfId="439" priority="355" stopIfTrue="1">
      <formula>$M1017="C"</formula>
    </cfRule>
    <cfRule type="expression" dxfId="438" priority="356" stopIfTrue="1">
      <formula>$M1017="W"</formula>
    </cfRule>
  </conditionalFormatting>
  <conditionalFormatting sqref="E482">
    <cfRule type="expression" dxfId="437" priority="351" stopIfTrue="1">
      <formula>$M1017="A"</formula>
    </cfRule>
    <cfRule type="expression" dxfId="436" priority="352" stopIfTrue="1">
      <formula>$M1017="C"</formula>
    </cfRule>
    <cfRule type="expression" dxfId="435" priority="353" stopIfTrue="1">
      <formula>$M1017="W"</formula>
    </cfRule>
  </conditionalFormatting>
  <conditionalFormatting sqref="E488">
    <cfRule type="expression" dxfId="434" priority="348" stopIfTrue="1">
      <formula>$R488="A"</formula>
    </cfRule>
    <cfRule type="expression" dxfId="433" priority="349" stopIfTrue="1">
      <formula>$R488="C"</formula>
    </cfRule>
    <cfRule type="expression" dxfId="432" priority="350" stopIfTrue="1">
      <formula>$R488="W"</formula>
    </cfRule>
  </conditionalFormatting>
  <conditionalFormatting sqref="E488">
    <cfRule type="expression" dxfId="431" priority="345" stopIfTrue="1">
      <formula>$R488="A"</formula>
    </cfRule>
    <cfRule type="expression" dxfId="430" priority="346" stopIfTrue="1">
      <formula>$R488="C"</formula>
    </cfRule>
    <cfRule type="expression" dxfId="429" priority="347" stopIfTrue="1">
      <formula>$R488="W"</formula>
    </cfRule>
  </conditionalFormatting>
  <conditionalFormatting sqref="E488">
    <cfRule type="expression" dxfId="428" priority="342" stopIfTrue="1">
      <formula>$R488="A"</formula>
    </cfRule>
    <cfRule type="expression" dxfId="427" priority="343" stopIfTrue="1">
      <formula>$R488="C"</formula>
    </cfRule>
    <cfRule type="expression" dxfId="426" priority="344" stopIfTrue="1">
      <formula>$R488="W"</formula>
    </cfRule>
  </conditionalFormatting>
  <conditionalFormatting sqref="E488">
    <cfRule type="expression" dxfId="425" priority="339" stopIfTrue="1">
      <formula>$M1023="A"</formula>
    </cfRule>
    <cfRule type="expression" dxfId="424" priority="340" stopIfTrue="1">
      <formula>$M1023="C"</formula>
    </cfRule>
    <cfRule type="expression" dxfId="423" priority="341" stopIfTrue="1">
      <formula>$M1023="W"</formula>
    </cfRule>
  </conditionalFormatting>
  <conditionalFormatting sqref="E488">
    <cfRule type="expression" dxfId="422" priority="336" stopIfTrue="1">
      <formula>$M1023="A"</formula>
    </cfRule>
    <cfRule type="expression" dxfId="421" priority="337" stopIfTrue="1">
      <formula>$M1023="C"</formula>
    </cfRule>
    <cfRule type="expression" dxfId="420" priority="338" stopIfTrue="1">
      <formula>$M1023="W"</formula>
    </cfRule>
  </conditionalFormatting>
  <conditionalFormatting sqref="C164:C170">
    <cfRule type="expression" dxfId="419" priority="333" stopIfTrue="1">
      <formula>$R164="A"</formula>
    </cfRule>
    <cfRule type="expression" dxfId="418" priority="334" stopIfTrue="1">
      <formula>$R164="C"</formula>
    </cfRule>
    <cfRule type="expression" dxfId="417" priority="335" stopIfTrue="1">
      <formula>$R164="W"</formula>
    </cfRule>
  </conditionalFormatting>
  <conditionalFormatting sqref="C164:C170">
    <cfRule type="expression" dxfId="416" priority="330" stopIfTrue="1">
      <formula>$R177="A"</formula>
    </cfRule>
    <cfRule type="expression" dxfId="415" priority="331" stopIfTrue="1">
      <formula>$R177="C"</formula>
    </cfRule>
    <cfRule type="expression" dxfId="414" priority="332" stopIfTrue="1">
      <formula>$R177="W"</formula>
    </cfRule>
  </conditionalFormatting>
  <conditionalFormatting sqref="C218">
    <cfRule type="expression" dxfId="413" priority="327" stopIfTrue="1">
      <formula>$R223="A"</formula>
    </cfRule>
    <cfRule type="expression" dxfId="412" priority="328" stopIfTrue="1">
      <formula>$R223="C"</formula>
    </cfRule>
    <cfRule type="expression" dxfId="411" priority="329" stopIfTrue="1">
      <formula>$R223="W"</formula>
    </cfRule>
  </conditionalFormatting>
  <conditionalFormatting sqref="C218">
    <cfRule type="expression" dxfId="410" priority="324" stopIfTrue="1">
      <formula>$R236="A"</formula>
    </cfRule>
    <cfRule type="expression" dxfId="409" priority="325" stopIfTrue="1">
      <formula>$R236="C"</formula>
    </cfRule>
    <cfRule type="expression" dxfId="408" priority="326" stopIfTrue="1">
      <formula>$R236="W"</formula>
    </cfRule>
  </conditionalFormatting>
  <conditionalFormatting sqref="C218">
    <cfRule type="expression" dxfId="407" priority="321" stopIfTrue="1">
      <formula>$R218="A"</formula>
    </cfRule>
    <cfRule type="expression" dxfId="406" priority="322" stopIfTrue="1">
      <formula>$R218="C"</formula>
    </cfRule>
    <cfRule type="expression" dxfId="405" priority="323" stopIfTrue="1">
      <formula>$R218="W"</formula>
    </cfRule>
  </conditionalFormatting>
  <conditionalFormatting sqref="C218">
    <cfRule type="expression" dxfId="404" priority="318" stopIfTrue="1">
      <formula>$R231="A"</formula>
    </cfRule>
    <cfRule type="expression" dxfId="403" priority="319" stopIfTrue="1">
      <formula>$R231="C"</formula>
    </cfRule>
    <cfRule type="expression" dxfId="402" priority="320" stopIfTrue="1">
      <formula>$R231="W"</formula>
    </cfRule>
  </conditionalFormatting>
  <conditionalFormatting sqref="B461">
    <cfRule type="expression" dxfId="401" priority="315" stopIfTrue="1">
      <formula>$M507="A"</formula>
    </cfRule>
    <cfRule type="expression" dxfId="400" priority="316" stopIfTrue="1">
      <formula>$M507="C"</formula>
    </cfRule>
    <cfRule type="expression" dxfId="399" priority="317" stopIfTrue="1">
      <formula>$M507="W"</formula>
    </cfRule>
  </conditionalFormatting>
  <conditionalFormatting sqref="B443:B444">
    <cfRule type="expression" dxfId="398" priority="312" stopIfTrue="1">
      <formula>$M489="A"</formula>
    </cfRule>
    <cfRule type="expression" dxfId="397" priority="313" stopIfTrue="1">
      <formula>$M489="C"</formula>
    </cfRule>
    <cfRule type="expression" dxfId="396" priority="314" stopIfTrue="1">
      <formula>$M489="W"</formula>
    </cfRule>
  </conditionalFormatting>
  <conditionalFormatting sqref="B441">
    <cfRule type="expression" dxfId="395" priority="309" stopIfTrue="1">
      <formula>$M487="A"</formula>
    </cfRule>
    <cfRule type="expression" dxfId="394" priority="310" stopIfTrue="1">
      <formula>$M487="C"</formula>
    </cfRule>
    <cfRule type="expression" dxfId="393" priority="311" stopIfTrue="1">
      <formula>$M487="W"</formula>
    </cfRule>
  </conditionalFormatting>
  <conditionalFormatting sqref="B441">
    <cfRule type="expression" dxfId="392" priority="306" stopIfTrue="1">
      <formula>$R457="A"</formula>
    </cfRule>
    <cfRule type="expression" dxfId="391" priority="307" stopIfTrue="1">
      <formula>$R457="C"</formula>
    </cfRule>
    <cfRule type="expression" dxfId="390" priority="308" stopIfTrue="1">
      <formula>$R457="W"</formula>
    </cfRule>
  </conditionalFormatting>
  <conditionalFormatting sqref="B435:B436">
    <cfRule type="expression" dxfId="389" priority="303" stopIfTrue="1">
      <formula>$M481="A"</formula>
    </cfRule>
    <cfRule type="expression" dxfId="388" priority="304" stopIfTrue="1">
      <formula>$M481="C"</formula>
    </cfRule>
    <cfRule type="expression" dxfId="387" priority="305" stopIfTrue="1">
      <formula>$M481="W"</formula>
    </cfRule>
  </conditionalFormatting>
  <conditionalFormatting sqref="B435:B436">
    <cfRule type="expression" dxfId="386" priority="300" stopIfTrue="1">
      <formula>$R451="A"</formula>
    </cfRule>
    <cfRule type="expression" dxfId="385" priority="301" stopIfTrue="1">
      <formula>$R451="C"</formula>
    </cfRule>
    <cfRule type="expression" dxfId="384" priority="302" stopIfTrue="1">
      <formula>$R451="W"</formula>
    </cfRule>
  </conditionalFormatting>
  <conditionalFormatting sqref="B430">
    <cfRule type="expression" dxfId="383" priority="297" stopIfTrue="1">
      <formula>$M476="A"</formula>
    </cfRule>
    <cfRule type="expression" dxfId="382" priority="298" stopIfTrue="1">
      <formula>$M476="C"</formula>
    </cfRule>
    <cfRule type="expression" dxfId="381" priority="299" stopIfTrue="1">
      <formula>$M476="W"</formula>
    </cfRule>
  </conditionalFormatting>
  <conditionalFormatting sqref="B430">
    <cfRule type="expression" dxfId="380" priority="294" stopIfTrue="1">
      <formula>$R446="A"</formula>
    </cfRule>
    <cfRule type="expression" dxfId="379" priority="295" stopIfTrue="1">
      <formula>$R446="C"</formula>
    </cfRule>
    <cfRule type="expression" dxfId="378" priority="296" stopIfTrue="1">
      <formula>$R446="W"</formula>
    </cfRule>
  </conditionalFormatting>
  <conditionalFormatting sqref="B415:B418">
    <cfRule type="expression" dxfId="377" priority="291" stopIfTrue="1">
      <formula>$M461="A"</formula>
    </cfRule>
    <cfRule type="expression" dxfId="376" priority="292" stopIfTrue="1">
      <formula>$M461="C"</formula>
    </cfRule>
    <cfRule type="expression" dxfId="375" priority="293" stopIfTrue="1">
      <formula>$M461="W"</formula>
    </cfRule>
  </conditionalFormatting>
  <conditionalFormatting sqref="B415:B418">
    <cfRule type="expression" dxfId="374" priority="288" stopIfTrue="1">
      <formula>$R431="A"</formula>
    </cfRule>
    <cfRule type="expression" dxfId="373" priority="289" stopIfTrue="1">
      <formula>$R431="C"</formula>
    </cfRule>
    <cfRule type="expression" dxfId="372" priority="290" stopIfTrue="1">
      <formula>$R431="W"</formula>
    </cfRule>
  </conditionalFormatting>
  <conditionalFormatting sqref="B415:B418">
    <cfRule type="expression" dxfId="371" priority="285" stopIfTrue="1">
      <formula>$R937="A"</formula>
    </cfRule>
    <cfRule type="expression" dxfId="370" priority="286" stopIfTrue="1">
      <formula>$R937="C"</formula>
    </cfRule>
    <cfRule type="expression" dxfId="369" priority="287" stopIfTrue="1">
      <formula>$R937="W"</formula>
    </cfRule>
  </conditionalFormatting>
  <conditionalFormatting sqref="B276:B397">
    <cfRule type="expression" dxfId="368" priority="282" stopIfTrue="1">
      <formula>$M322="A"</formula>
    </cfRule>
    <cfRule type="expression" dxfId="367" priority="283" stopIfTrue="1">
      <formula>$M322="C"</formula>
    </cfRule>
    <cfRule type="expression" dxfId="366" priority="284" stopIfTrue="1">
      <formula>$M322="W"</formula>
    </cfRule>
  </conditionalFormatting>
  <conditionalFormatting sqref="B276:B397">
    <cfRule type="expression" dxfId="365" priority="279" stopIfTrue="1">
      <formula>$R292="A"</formula>
    </cfRule>
    <cfRule type="expression" dxfId="364" priority="280" stopIfTrue="1">
      <formula>$R292="C"</formula>
    </cfRule>
    <cfRule type="expression" dxfId="363" priority="281" stopIfTrue="1">
      <formula>$R292="W"</formula>
    </cfRule>
  </conditionalFormatting>
  <conditionalFormatting sqref="B276:B397">
    <cfRule type="expression" dxfId="362" priority="276" stopIfTrue="1">
      <formula>$R798="A"</formula>
    </cfRule>
    <cfRule type="expression" dxfId="361" priority="277" stopIfTrue="1">
      <formula>$R798="C"</formula>
    </cfRule>
    <cfRule type="expression" dxfId="360" priority="278" stopIfTrue="1">
      <formula>$R798="W"</formula>
    </cfRule>
  </conditionalFormatting>
  <conditionalFormatting sqref="B257">
    <cfRule type="expression" dxfId="359" priority="273" stopIfTrue="1">
      <formula>$M303="A"</formula>
    </cfRule>
    <cfRule type="expression" dxfId="358" priority="274" stopIfTrue="1">
      <formula>$M303="C"</formula>
    </cfRule>
    <cfRule type="expression" dxfId="357" priority="275" stopIfTrue="1">
      <formula>$M303="W"</formula>
    </cfRule>
  </conditionalFormatting>
  <conditionalFormatting sqref="B257">
    <cfRule type="expression" dxfId="356" priority="270" stopIfTrue="1">
      <formula>$R273="A"</formula>
    </cfRule>
    <cfRule type="expression" dxfId="355" priority="271" stopIfTrue="1">
      <formula>$R273="C"</formula>
    </cfRule>
    <cfRule type="expression" dxfId="354" priority="272" stopIfTrue="1">
      <formula>$R273="W"</formula>
    </cfRule>
  </conditionalFormatting>
  <conditionalFormatting sqref="B257">
    <cfRule type="expression" dxfId="353" priority="267" stopIfTrue="1">
      <formula>$R779="A"</formula>
    </cfRule>
    <cfRule type="expression" dxfId="352" priority="268" stopIfTrue="1">
      <formula>$R779="C"</formula>
    </cfRule>
    <cfRule type="expression" dxfId="351" priority="269" stopIfTrue="1">
      <formula>$R779="W"</formula>
    </cfRule>
  </conditionalFormatting>
  <conditionalFormatting sqref="B253:B254">
    <cfRule type="expression" dxfId="350" priority="264" stopIfTrue="1">
      <formula>$M299="A"</formula>
    </cfRule>
    <cfRule type="expression" dxfId="349" priority="265" stopIfTrue="1">
      <formula>$M299="C"</formula>
    </cfRule>
    <cfRule type="expression" dxfId="348" priority="266" stopIfTrue="1">
      <formula>$M299="W"</formula>
    </cfRule>
  </conditionalFormatting>
  <conditionalFormatting sqref="B253:B254">
    <cfRule type="expression" dxfId="347" priority="261" stopIfTrue="1">
      <formula>$R269="A"</formula>
    </cfRule>
    <cfRule type="expression" dxfId="346" priority="262" stopIfTrue="1">
      <formula>$R269="C"</formula>
    </cfRule>
    <cfRule type="expression" dxfId="345" priority="263" stopIfTrue="1">
      <formula>$R269="W"</formula>
    </cfRule>
  </conditionalFormatting>
  <conditionalFormatting sqref="B253:B254">
    <cfRule type="expression" dxfId="344" priority="258" stopIfTrue="1">
      <formula>$R775="A"</formula>
    </cfRule>
    <cfRule type="expression" dxfId="343" priority="259" stopIfTrue="1">
      <formula>$R775="C"</formula>
    </cfRule>
    <cfRule type="expression" dxfId="342" priority="260" stopIfTrue="1">
      <formula>$R775="W"</formula>
    </cfRule>
  </conditionalFormatting>
  <conditionalFormatting sqref="B239">
    <cfRule type="expression" dxfId="341" priority="255" stopIfTrue="1">
      <formula>$M285="A"</formula>
    </cfRule>
    <cfRule type="expression" dxfId="340" priority="256" stopIfTrue="1">
      <formula>$M285="C"</formula>
    </cfRule>
    <cfRule type="expression" dxfId="339" priority="257" stopIfTrue="1">
      <formula>$M285="W"</formula>
    </cfRule>
  </conditionalFormatting>
  <conditionalFormatting sqref="B239">
    <cfRule type="expression" dxfId="338" priority="252" stopIfTrue="1">
      <formula>$R255="A"</formula>
    </cfRule>
    <cfRule type="expression" dxfId="337" priority="253" stopIfTrue="1">
      <formula>$R255="C"</formula>
    </cfRule>
    <cfRule type="expression" dxfId="336" priority="254" stopIfTrue="1">
      <formula>$R255="W"</formula>
    </cfRule>
  </conditionalFormatting>
  <conditionalFormatting sqref="B239">
    <cfRule type="expression" dxfId="335" priority="249" stopIfTrue="1">
      <formula>$R761="A"</formula>
    </cfRule>
    <cfRule type="expression" dxfId="334" priority="250" stopIfTrue="1">
      <formula>$R761="C"</formula>
    </cfRule>
    <cfRule type="expression" dxfId="333" priority="251" stopIfTrue="1">
      <formula>$R761="W"</formula>
    </cfRule>
  </conditionalFormatting>
  <conditionalFormatting sqref="B234">
    <cfRule type="expression" dxfId="332" priority="246" stopIfTrue="1">
      <formula>$M280="A"</formula>
    </cfRule>
    <cfRule type="expression" dxfId="331" priority="247" stopIfTrue="1">
      <formula>$M280="C"</formula>
    </cfRule>
    <cfRule type="expression" dxfId="330" priority="248" stopIfTrue="1">
      <formula>$M280="W"</formula>
    </cfRule>
  </conditionalFormatting>
  <conditionalFormatting sqref="B234">
    <cfRule type="expression" dxfId="329" priority="243" stopIfTrue="1">
      <formula>$R250="A"</formula>
    </cfRule>
    <cfRule type="expression" dxfId="328" priority="244" stopIfTrue="1">
      <formula>$R250="C"</formula>
    </cfRule>
    <cfRule type="expression" dxfId="327" priority="245" stopIfTrue="1">
      <formula>$R250="W"</formula>
    </cfRule>
  </conditionalFormatting>
  <conditionalFormatting sqref="B234">
    <cfRule type="expression" dxfId="326" priority="240" stopIfTrue="1">
      <formula>$R756="A"</formula>
    </cfRule>
    <cfRule type="expression" dxfId="325" priority="241" stopIfTrue="1">
      <formula>$R756="C"</formula>
    </cfRule>
    <cfRule type="expression" dxfId="324" priority="242" stopIfTrue="1">
      <formula>$R756="W"</formula>
    </cfRule>
  </conditionalFormatting>
  <conditionalFormatting sqref="B223">
    <cfRule type="expression" dxfId="323" priority="237" stopIfTrue="1">
      <formula>$M269="A"</formula>
    </cfRule>
    <cfRule type="expression" dxfId="322" priority="238" stopIfTrue="1">
      <formula>$M269="C"</formula>
    </cfRule>
    <cfRule type="expression" dxfId="321" priority="239" stopIfTrue="1">
      <formula>$M269="W"</formula>
    </cfRule>
  </conditionalFormatting>
  <conditionalFormatting sqref="B223">
    <cfRule type="expression" dxfId="320" priority="234" stopIfTrue="1">
      <formula>$R239="A"</formula>
    </cfRule>
    <cfRule type="expression" dxfId="319" priority="235" stopIfTrue="1">
      <formula>$R239="C"</formula>
    </cfRule>
    <cfRule type="expression" dxfId="318" priority="236" stopIfTrue="1">
      <formula>$R239="W"</formula>
    </cfRule>
  </conditionalFormatting>
  <conditionalFormatting sqref="B223">
    <cfRule type="expression" dxfId="317" priority="231" stopIfTrue="1">
      <formula>$R745="A"</formula>
    </cfRule>
    <cfRule type="expression" dxfId="316" priority="232" stopIfTrue="1">
      <formula>$R745="C"</formula>
    </cfRule>
    <cfRule type="expression" dxfId="315" priority="233" stopIfTrue="1">
      <formula>$R745="W"</formula>
    </cfRule>
  </conditionalFormatting>
  <conditionalFormatting sqref="B221">
    <cfRule type="expression" dxfId="314" priority="228" stopIfTrue="1">
      <formula>$M267="A"</formula>
    </cfRule>
    <cfRule type="expression" dxfId="313" priority="229" stopIfTrue="1">
      <formula>$M267="C"</formula>
    </cfRule>
    <cfRule type="expression" dxfId="312" priority="230" stopIfTrue="1">
      <formula>$M267="W"</formula>
    </cfRule>
  </conditionalFormatting>
  <conditionalFormatting sqref="B221">
    <cfRule type="expression" dxfId="311" priority="225" stopIfTrue="1">
      <formula>$R237="A"</formula>
    </cfRule>
    <cfRule type="expression" dxfId="310" priority="226" stopIfTrue="1">
      <formula>$R237="C"</formula>
    </cfRule>
    <cfRule type="expression" dxfId="309" priority="227" stopIfTrue="1">
      <formula>$R237="W"</formula>
    </cfRule>
  </conditionalFormatting>
  <conditionalFormatting sqref="B221">
    <cfRule type="expression" dxfId="308" priority="222" stopIfTrue="1">
      <formula>$R743="A"</formula>
    </cfRule>
    <cfRule type="expression" dxfId="307" priority="223" stopIfTrue="1">
      <formula>$R743="C"</formula>
    </cfRule>
    <cfRule type="expression" dxfId="306" priority="224" stopIfTrue="1">
      <formula>$R743="W"</formula>
    </cfRule>
  </conditionalFormatting>
  <conditionalFormatting sqref="B217">
    <cfRule type="expression" dxfId="305" priority="219" stopIfTrue="1">
      <formula>$M263="A"</formula>
    </cfRule>
    <cfRule type="expression" dxfId="304" priority="220" stopIfTrue="1">
      <formula>$M263="C"</formula>
    </cfRule>
    <cfRule type="expression" dxfId="303" priority="221" stopIfTrue="1">
      <formula>$M263="W"</formula>
    </cfRule>
  </conditionalFormatting>
  <conditionalFormatting sqref="B217">
    <cfRule type="expression" dxfId="302" priority="216" stopIfTrue="1">
      <formula>$R233="A"</formula>
    </cfRule>
    <cfRule type="expression" dxfId="301" priority="217" stopIfTrue="1">
      <formula>$R233="C"</formula>
    </cfRule>
    <cfRule type="expression" dxfId="300" priority="218" stopIfTrue="1">
      <formula>$R233="W"</formula>
    </cfRule>
  </conditionalFormatting>
  <conditionalFormatting sqref="B217">
    <cfRule type="expression" dxfId="299" priority="213" stopIfTrue="1">
      <formula>$R739="A"</formula>
    </cfRule>
    <cfRule type="expression" dxfId="298" priority="214" stopIfTrue="1">
      <formula>$R739="C"</formula>
    </cfRule>
    <cfRule type="expression" dxfId="297" priority="215" stopIfTrue="1">
      <formula>$R739="W"</formula>
    </cfRule>
  </conditionalFormatting>
  <conditionalFormatting sqref="B195">
    <cfRule type="expression" dxfId="296" priority="210" stopIfTrue="1">
      <formula>$M241="A"</formula>
    </cfRule>
    <cfRule type="expression" dxfId="295" priority="211" stopIfTrue="1">
      <formula>$M241="C"</formula>
    </cfRule>
    <cfRule type="expression" dxfId="294" priority="212" stopIfTrue="1">
      <formula>$M241="W"</formula>
    </cfRule>
  </conditionalFormatting>
  <conditionalFormatting sqref="B195">
    <cfRule type="expression" dxfId="293" priority="207" stopIfTrue="1">
      <formula>$R211="A"</formula>
    </cfRule>
    <cfRule type="expression" dxfId="292" priority="208" stopIfTrue="1">
      <formula>$R211="C"</formula>
    </cfRule>
    <cfRule type="expression" dxfId="291" priority="209" stopIfTrue="1">
      <formula>$R211="W"</formula>
    </cfRule>
  </conditionalFormatting>
  <conditionalFormatting sqref="B195">
    <cfRule type="expression" dxfId="290" priority="204" stopIfTrue="1">
      <formula>$R717="A"</formula>
    </cfRule>
    <cfRule type="expression" dxfId="289" priority="205" stopIfTrue="1">
      <formula>$R717="C"</formula>
    </cfRule>
    <cfRule type="expression" dxfId="288" priority="206" stopIfTrue="1">
      <formula>$R717="W"</formula>
    </cfRule>
  </conditionalFormatting>
  <conditionalFormatting sqref="B175">
    <cfRule type="expression" dxfId="287" priority="201" stopIfTrue="1">
      <formula>$M221="A"</formula>
    </cfRule>
    <cfRule type="expression" dxfId="286" priority="202" stopIfTrue="1">
      <formula>$M221="C"</formula>
    </cfRule>
    <cfRule type="expression" dxfId="285" priority="203" stopIfTrue="1">
      <formula>$M221="W"</formula>
    </cfRule>
  </conditionalFormatting>
  <conditionalFormatting sqref="B175">
    <cfRule type="expression" dxfId="284" priority="198" stopIfTrue="1">
      <formula>$R191="A"</formula>
    </cfRule>
    <cfRule type="expression" dxfId="283" priority="199" stopIfTrue="1">
      <formula>$R191="C"</formula>
    </cfRule>
    <cfRule type="expression" dxfId="282" priority="200" stopIfTrue="1">
      <formula>$R191="W"</formula>
    </cfRule>
  </conditionalFormatting>
  <conditionalFormatting sqref="B175">
    <cfRule type="expression" dxfId="281" priority="195" stopIfTrue="1">
      <formula>$R697="A"</formula>
    </cfRule>
    <cfRule type="expression" dxfId="280" priority="196" stopIfTrue="1">
      <formula>$R697="C"</formula>
    </cfRule>
    <cfRule type="expression" dxfId="279" priority="197" stopIfTrue="1">
      <formula>$R697="W"</formula>
    </cfRule>
  </conditionalFormatting>
  <conditionalFormatting sqref="B172">
    <cfRule type="expression" dxfId="278" priority="192" stopIfTrue="1">
      <formula>$M218="A"</formula>
    </cfRule>
    <cfRule type="expression" dxfId="277" priority="193" stopIfTrue="1">
      <formula>$M218="C"</formula>
    </cfRule>
    <cfRule type="expression" dxfId="276" priority="194" stopIfTrue="1">
      <formula>$M218="W"</formula>
    </cfRule>
  </conditionalFormatting>
  <conditionalFormatting sqref="B172">
    <cfRule type="expression" dxfId="275" priority="189" stopIfTrue="1">
      <formula>$R188="A"</formula>
    </cfRule>
    <cfRule type="expression" dxfId="274" priority="190" stopIfTrue="1">
      <formula>$R188="C"</formula>
    </cfRule>
    <cfRule type="expression" dxfId="273" priority="191" stopIfTrue="1">
      <formula>$R188="W"</formula>
    </cfRule>
  </conditionalFormatting>
  <conditionalFormatting sqref="B172">
    <cfRule type="expression" dxfId="272" priority="186" stopIfTrue="1">
      <formula>$R694="A"</formula>
    </cfRule>
    <cfRule type="expression" dxfId="271" priority="187" stopIfTrue="1">
      <formula>$R694="C"</formula>
    </cfRule>
    <cfRule type="expression" dxfId="270" priority="188" stopIfTrue="1">
      <formula>$R694="W"</formula>
    </cfRule>
  </conditionalFormatting>
  <conditionalFormatting sqref="B139">
    <cfRule type="expression" dxfId="269" priority="181" stopIfTrue="1">
      <formula>$R145="A"</formula>
    </cfRule>
    <cfRule type="expression" dxfId="268" priority="182" stopIfTrue="1">
      <formula>$R145="C"</formula>
    </cfRule>
    <cfRule type="expression" dxfId="267" priority="183" stopIfTrue="1">
      <formula>$R145="W"</formula>
    </cfRule>
  </conditionalFormatting>
  <conditionalFormatting sqref="B139">
    <cfRule type="expression" dxfId="266" priority="178" stopIfTrue="1">
      <formula>$R158="A"</formula>
    </cfRule>
    <cfRule type="expression" dxfId="265" priority="179" stopIfTrue="1">
      <formula>$R158="C"</formula>
    </cfRule>
    <cfRule type="expression" dxfId="264" priority="180" stopIfTrue="1">
      <formula>$R158="W"</formula>
    </cfRule>
  </conditionalFormatting>
  <conditionalFormatting sqref="B139">
    <cfRule type="expression" dxfId="263" priority="175" stopIfTrue="1">
      <formula>$M185="A"</formula>
    </cfRule>
    <cfRule type="expression" dxfId="262" priority="176" stopIfTrue="1">
      <formula>$M185="C"</formula>
    </cfRule>
    <cfRule type="expression" dxfId="261" priority="177" stopIfTrue="1">
      <formula>$M185="W"</formula>
    </cfRule>
  </conditionalFormatting>
  <conditionalFormatting sqref="B139">
    <cfRule type="expression" dxfId="260" priority="172" stopIfTrue="1">
      <formula>$R155="A"</formula>
    </cfRule>
    <cfRule type="expression" dxfId="259" priority="173" stopIfTrue="1">
      <formula>$R155="C"</formula>
    </cfRule>
    <cfRule type="expression" dxfId="258" priority="174" stopIfTrue="1">
      <formula>$R155="W"</formula>
    </cfRule>
  </conditionalFormatting>
  <conditionalFormatting sqref="B139">
    <cfRule type="expression" dxfId="257" priority="169" stopIfTrue="1">
      <formula>$R661="A"</formula>
    </cfRule>
    <cfRule type="expression" dxfId="256" priority="170" stopIfTrue="1">
      <formula>$R661="C"</formula>
    </cfRule>
    <cfRule type="expression" dxfId="255" priority="171" stopIfTrue="1">
      <formula>$R661="W"</formula>
    </cfRule>
  </conditionalFormatting>
  <conditionalFormatting sqref="B132">
    <cfRule type="expression" dxfId="254" priority="166" stopIfTrue="1">
      <formula>$R138="A"</formula>
    </cfRule>
    <cfRule type="expression" dxfId="253" priority="167" stopIfTrue="1">
      <formula>$R138="C"</formula>
    </cfRule>
    <cfRule type="expression" dxfId="252" priority="168" stopIfTrue="1">
      <formula>$R138="W"</formula>
    </cfRule>
  </conditionalFormatting>
  <conditionalFormatting sqref="B132">
    <cfRule type="expression" dxfId="251" priority="163" stopIfTrue="1">
      <formula>$R151="A"</formula>
    </cfRule>
    <cfRule type="expression" dxfId="250" priority="164" stopIfTrue="1">
      <formula>$R151="C"</formula>
    </cfRule>
    <cfRule type="expression" dxfId="249" priority="165" stopIfTrue="1">
      <formula>$R151="W"</formula>
    </cfRule>
  </conditionalFormatting>
  <conditionalFormatting sqref="B132">
    <cfRule type="expression" dxfId="248" priority="160" stopIfTrue="1">
      <formula>$M178="A"</formula>
    </cfRule>
    <cfRule type="expression" dxfId="247" priority="161" stopIfTrue="1">
      <formula>$M178="C"</formula>
    </cfRule>
    <cfRule type="expression" dxfId="246" priority="162" stopIfTrue="1">
      <formula>$M178="W"</formula>
    </cfRule>
  </conditionalFormatting>
  <conditionalFormatting sqref="B132">
    <cfRule type="expression" dxfId="245" priority="157" stopIfTrue="1">
      <formula>$R148="A"</formula>
    </cfRule>
    <cfRule type="expression" dxfId="244" priority="158" stopIfTrue="1">
      <formula>$R148="C"</formula>
    </cfRule>
    <cfRule type="expression" dxfId="243" priority="159" stopIfTrue="1">
      <formula>$R148="W"</formula>
    </cfRule>
  </conditionalFormatting>
  <conditionalFormatting sqref="B132">
    <cfRule type="expression" dxfId="242" priority="154" stopIfTrue="1">
      <formula>$R654="A"</formula>
    </cfRule>
    <cfRule type="expression" dxfId="241" priority="155" stopIfTrue="1">
      <formula>$R654="C"</formula>
    </cfRule>
    <cfRule type="expression" dxfId="240" priority="156" stopIfTrue="1">
      <formula>$R654="W"</formula>
    </cfRule>
  </conditionalFormatting>
  <conditionalFormatting sqref="B128">
    <cfRule type="expression" dxfId="239" priority="151" stopIfTrue="1">
      <formula>$R134="A"</formula>
    </cfRule>
    <cfRule type="expression" dxfId="238" priority="152" stopIfTrue="1">
      <formula>$R134="C"</formula>
    </cfRule>
    <cfRule type="expression" dxfId="237" priority="153" stopIfTrue="1">
      <formula>$R134="W"</formula>
    </cfRule>
  </conditionalFormatting>
  <conditionalFormatting sqref="B128">
    <cfRule type="expression" dxfId="236" priority="148" stopIfTrue="1">
      <formula>$R147="A"</formula>
    </cfRule>
    <cfRule type="expression" dxfId="235" priority="149" stopIfTrue="1">
      <formula>$R147="C"</formula>
    </cfRule>
    <cfRule type="expression" dxfId="234" priority="150" stopIfTrue="1">
      <formula>$R147="W"</formula>
    </cfRule>
  </conditionalFormatting>
  <conditionalFormatting sqref="B128">
    <cfRule type="expression" dxfId="233" priority="145" stopIfTrue="1">
      <formula>$M174="A"</formula>
    </cfRule>
    <cfRule type="expression" dxfId="232" priority="146" stopIfTrue="1">
      <formula>$M174="C"</formula>
    </cfRule>
    <cfRule type="expression" dxfId="231" priority="147" stopIfTrue="1">
      <formula>$M174="W"</formula>
    </cfRule>
  </conditionalFormatting>
  <conditionalFormatting sqref="B128">
    <cfRule type="expression" dxfId="230" priority="142" stopIfTrue="1">
      <formula>$R144="A"</formula>
    </cfRule>
    <cfRule type="expression" dxfId="229" priority="143" stopIfTrue="1">
      <formula>$R144="C"</formula>
    </cfRule>
    <cfRule type="expression" dxfId="228" priority="144" stopIfTrue="1">
      <formula>$R144="W"</formula>
    </cfRule>
  </conditionalFormatting>
  <conditionalFormatting sqref="B128">
    <cfRule type="expression" dxfId="227" priority="139" stopIfTrue="1">
      <formula>$R650="A"</formula>
    </cfRule>
    <cfRule type="expression" dxfId="226" priority="140" stopIfTrue="1">
      <formula>$R650="C"</formula>
    </cfRule>
    <cfRule type="expression" dxfId="225" priority="141" stopIfTrue="1">
      <formula>$R650="W"</formula>
    </cfRule>
  </conditionalFormatting>
  <conditionalFormatting sqref="B86">
    <cfRule type="expression" dxfId="224" priority="136" stopIfTrue="1">
      <formula>$R92="A"</formula>
    </cfRule>
    <cfRule type="expression" dxfId="223" priority="137" stopIfTrue="1">
      <formula>$R92="C"</formula>
    </cfRule>
    <cfRule type="expression" dxfId="222" priority="138" stopIfTrue="1">
      <formula>$R92="W"</formula>
    </cfRule>
  </conditionalFormatting>
  <conditionalFormatting sqref="B86">
    <cfRule type="expression" dxfId="221" priority="133" stopIfTrue="1">
      <formula>$R105="A"</formula>
    </cfRule>
    <cfRule type="expression" dxfId="220" priority="134" stopIfTrue="1">
      <formula>$R105="C"</formula>
    </cfRule>
    <cfRule type="expression" dxfId="219" priority="135" stopIfTrue="1">
      <formula>$R105="W"</formula>
    </cfRule>
  </conditionalFormatting>
  <conditionalFormatting sqref="B86">
    <cfRule type="expression" dxfId="218" priority="130" stopIfTrue="1">
      <formula>$M615="A"</formula>
    </cfRule>
    <cfRule type="expression" dxfId="217" priority="131" stopIfTrue="1">
      <formula>$M615="C"</formula>
    </cfRule>
    <cfRule type="expression" dxfId="216" priority="132" stopIfTrue="1">
      <formula>$M615="W"</formula>
    </cfRule>
  </conditionalFormatting>
  <conditionalFormatting sqref="B86">
    <cfRule type="expression" dxfId="215" priority="127" stopIfTrue="1">
      <formula>$M615="A"</formula>
    </cfRule>
    <cfRule type="expression" dxfId="214" priority="128" stopIfTrue="1">
      <formula>$M615="C"</formula>
    </cfRule>
    <cfRule type="expression" dxfId="213" priority="129" stopIfTrue="1">
      <formula>$M615="W"</formula>
    </cfRule>
  </conditionalFormatting>
  <conditionalFormatting sqref="B86">
    <cfRule type="expression" dxfId="212" priority="124" stopIfTrue="1">
      <formula>$M132="A"</formula>
    </cfRule>
    <cfRule type="expression" dxfId="211" priority="125" stopIfTrue="1">
      <formula>$M132="C"</formula>
    </cfRule>
    <cfRule type="expression" dxfId="210" priority="126" stopIfTrue="1">
      <formula>$M132="W"</formula>
    </cfRule>
  </conditionalFormatting>
  <conditionalFormatting sqref="B86">
    <cfRule type="expression" dxfId="209" priority="121" stopIfTrue="1">
      <formula>$R102="A"</formula>
    </cfRule>
    <cfRule type="expression" dxfId="208" priority="122" stopIfTrue="1">
      <formula>$R102="C"</formula>
    </cfRule>
    <cfRule type="expression" dxfId="207" priority="123" stopIfTrue="1">
      <formula>$R102="W"</formula>
    </cfRule>
  </conditionalFormatting>
  <conditionalFormatting sqref="B86">
    <cfRule type="expression" dxfId="206" priority="118" stopIfTrue="1">
      <formula>$R608="A"</formula>
    </cfRule>
    <cfRule type="expression" dxfId="205" priority="119" stopIfTrue="1">
      <formula>$R608="C"</formula>
    </cfRule>
    <cfRule type="expression" dxfId="204" priority="120" stopIfTrue="1">
      <formula>$R608="W"</formula>
    </cfRule>
  </conditionalFormatting>
  <conditionalFormatting sqref="B79">
    <cfRule type="expression" dxfId="203" priority="115" stopIfTrue="1">
      <formula>$R85="A"</formula>
    </cfRule>
    <cfRule type="expression" dxfId="202" priority="116" stopIfTrue="1">
      <formula>$R85="C"</formula>
    </cfRule>
    <cfRule type="expression" dxfId="201" priority="117" stopIfTrue="1">
      <formula>$R85="W"</formula>
    </cfRule>
  </conditionalFormatting>
  <conditionalFormatting sqref="B79">
    <cfRule type="expression" dxfId="200" priority="112" stopIfTrue="1">
      <formula>$R98="A"</formula>
    </cfRule>
    <cfRule type="expression" dxfId="199" priority="113" stopIfTrue="1">
      <formula>$R98="C"</formula>
    </cfRule>
    <cfRule type="expression" dxfId="198" priority="114" stopIfTrue="1">
      <formula>$R98="W"</formula>
    </cfRule>
  </conditionalFormatting>
  <conditionalFormatting sqref="B79">
    <cfRule type="expression" dxfId="197" priority="109" stopIfTrue="1">
      <formula>$M608="A"</formula>
    </cfRule>
    <cfRule type="expression" dxfId="196" priority="110" stopIfTrue="1">
      <formula>$M608="C"</formula>
    </cfRule>
    <cfRule type="expression" dxfId="195" priority="111" stopIfTrue="1">
      <formula>$M608="W"</formula>
    </cfRule>
  </conditionalFormatting>
  <conditionalFormatting sqref="B79">
    <cfRule type="expression" dxfId="194" priority="106" stopIfTrue="1">
      <formula>$M608="A"</formula>
    </cfRule>
    <cfRule type="expression" dxfId="193" priority="107" stopIfTrue="1">
      <formula>$M608="C"</formula>
    </cfRule>
    <cfRule type="expression" dxfId="192" priority="108" stopIfTrue="1">
      <formula>$M608="W"</formula>
    </cfRule>
  </conditionalFormatting>
  <conditionalFormatting sqref="B79">
    <cfRule type="expression" dxfId="191" priority="103" stopIfTrue="1">
      <formula>$M125="A"</formula>
    </cfRule>
    <cfRule type="expression" dxfId="190" priority="104" stopIfTrue="1">
      <formula>$M125="C"</formula>
    </cfRule>
    <cfRule type="expression" dxfId="189" priority="105" stopIfTrue="1">
      <formula>$M125="W"</formula>
    </cfRule>
  </conditionalFormatting>
  <conditionalFormatting sqref="B79">
    <cfRule type="expression" dxfId="188" priority="100" stopIfTrue="1">
      <formula>$R95="A"</formula>
    </cfRule>
    <cfRule type="expression" dxfId="187" priority="101" stopIfTrue="1">
      <formula>$R95="C"</formula>
    </cfRule>
    <cfRule type="expression" dxfId="186" priority="102" stopIfTrue="1">
      <formula>$R95="W"</formula>
    </cfRule>
  </conditionalFormatting>
  <conditionalFormatting sqref="B79">
    <cfRule type="expression" dxfId="185" priority="97" stopIfTrue="1">
      <formula>$R601="A"</formula>
    </cfRule>
    <cfRule type="expression" dxfId="184" priority="98" stopIfTrue="1">
      <formula>$R601="C"</formula>
    </cfRule>
    <cfRule type="expression" dxfId="183" priority="99" stopIfTrue="1">
      <formula>$R601="W"</formula>
    </cfRule>
  </conditionalFormatting>
  <conditionalFormatting sqref="B45">
    <cfRule type="expression" dxfId="182" priority="94" stopIfTrue="1">
      <formula>$R51="A"</formula>
    </cfRule>
    <cfRule type="expression" dxfId="181" priority="95" stopIfTrue="1">
      <formula>$R51="C"</formula>
    </cfRule>
    <cfRule type="expression" dxfId="180" priority="96" stopIfTrue="1">
      <formula>$R51="W"</formula>
    </cfRule>
  </conditionalFormatting>
  <conditionalFormatting sqref="B45">
    <cfRule type="expression" dxfId="179" priority="91" stopIfTrue="1">
      <formula>$R64="A"</formula>
    </cfRule>
    <cfRule type="expression" dxfId="178" priority="92" stopIfTrue="1">
      <formula>$R64="C"</formula>
    </cfRule>
    <cfRule type="expression" dxfId="177" priority="93" stopIfTrue="1">
      <formula>$R64="W"</formula>
    </cfRule>
  </conditionalFormatting>
  <conditionalFormatting sqref="B45">
    <cfRule type="expression" dxfId="176" priority="88" stopIfTrue="1">
      <formula>$M574="A"</formula>
    </cfRule>
    <cfRule type="expression" dxfId="175" priority="89" stopIfTrue="1">
      <formula>$M574="C"</formula>
    </cfRule>
    <cfRule type="expression" dxfId="174" priority="90" stopIfTrue="1">
      <formula>$M574="W"</formula>
    </cfRule>
  </conditionalFormatting>
  <conditionalFormatting sqref="B45">
    <cfRule type="expression" dxfId="173" priority="85" stopIfTrue="1">
      <formula>$M574="A"</formula>
    </cfRule>
    <cfRule type="expression" dxfId="172" priority="86" stopIfTrue="1">
      <formula>$M574="C"</formula>
    </cfRule>
    <cfRule type="expression" dxfId="171" priority="87" stopIfTrue="1">
      <formula>$M574="W"</formula>
    </cfRule>
  </conditionalFormatting>
  <conditionalFormatting sqref="B45">
    <cfRule type="expression" dxfId="170" priority="82" stopIfTrue="1">
      <formula>$M91="A"</formula>
    </cfRule>
    <cfRule type="expression" dxfId="169" priority="83" stopIfTrue="1">
      <formula>$M91="C"</formula>
    </cfRule>
    <cfRule type="expression" dxfId="168" priority="84" stopIfTrue="1">
      <formula>$M91="W"</formula>
    </cfRule>
  </conditionalFormatting>
  <conditionalFormatting sqref="B45">
    <cfRule type="expression" dxfId="167" priority="79" stopIfTrue="1">
      <formula>$R61="A"</formula>
    </cfRule>
    <cfRule type="expression" dxfId="166" priority="80" stopIfTrue="1">
      <formula>$R61="C"</formula>
    </cfRule>
    <cfRule type="expression" dxfId="165" priority="81" stopIfTrue="1">
      <formula>$R61="W"</formula>
    </cfRule>
  </conditionalFormatting>
  <conditionalFormatting sqref="B45">
    <cfRule type="expression" dxfId="164" priority="76" stopIfTrue="1">
      <formula>$R567="A"</formula>
    </cfRule>
    <cfRule type="expression" dxfId="163" priority="77" stopIfTrue="1">
      <formula>$R567="C"</formula>
    </cfRule>
    <cfRule type="expression" dxfId="162" priority="78" stopIfTrue="1">
      <formula>$R567="W"</formula>
    </cfRule>
  </conditionalFormatting>
  <conditionalFormatting sqref="B39">
    <cfRule type="expression" dxfId="161" priority="73" stopIfTrue="1">
      <formula>$R45="A"</formula>
    </cfRule>
    <cfRule type="expression" dxfId="160" priority="74" stopIfTrue="1">
      <formula>$R45="C"</formula>
    </cfRule>
    <cfRule type="expression" dxfId="159" priority="75" stopIfTrue="1">
      <formula>$R45="W"</formula>
    </cfRule>
  </conditionalFormatting>
  <conditionalFormatting sqref="B39">
    <cfRule type="expression" dxfId="158" priority="70" stopIfTrue="1">
      <formula>$R58="A"</formula>
    </cfRule>
    <cfRule type="expression" dxfId="157" priority="71" stopIfTrue="1">
      <formula>$R58="C"</formula>
    </cfRule>
    <cfRule type="expression" dxfId="156" priority="72" stopIfTrue="1">
      <formula>$R58="W"</formula>
    </cfRule>
  </conditionalFormatting>
  <conditionalFormatting sqref="B39">
    <cfRule type="expression" dxfId="155" priority="67" stopIfTrue="1">
      <formula>$M568="A"</formula>
    </cfRule>
    <cfRule type="expression" dxfId="154" priority="68" stopIfTrue="1">
      <formula>$M568="C"</formula>
    </cfRule>
    <cfRule type="expression" dxfId="153" priority="69" stopIfTrue="1">
      <formula>$M568="W"</formula>
    </cfRule>
  </conditionalFormatting>
  <conditionalFormatting sqref="B39">
    <cfRule type="expression" dxfId="152" priority="64" stopIfTrue="1">
      <formula>$M568="A"</formula>
    </cfRule>
    <cfRule type="expression" dxfId="151" priority="65" stopIfTrue="1">
      <formula>$M568="C"</formula>
    </cfRule>
    <cfRule type="expression" dxfId="150" priority="66" stopIfTrue="1">
      <formula>$M568="W"</formula>
    </cfRule>
  </conditionalFormatting>
  <conditionalFormatting sqref="B39">
    <cfRule type="expression" dxfId="149" priority="61" stopIfTrue="1">
      <formula>$M85="A"</formula>
    </cfRule>
    <cfRule type="expression" dxfId="148" priority="62" stopIfTrue="1">
      <formula>$M85="C"</formula>
    </cfRule>
    <cfRule type="expression" dxfId="147" priority="63" stopIfTrue="1">
      <formula>$M85="W"</formula>
    </cfRule>
  </conditionalFormatting>
  <conditionalFormatting sqref="B39">
    <cfRule type="expression" dxfId="146" priority="58" stopIfTrue="1">
      <formula>$R55="A"</formula>
    </cfRule>
    <cfRule type="expression" dxfId="145" priority="59" stopIfTrue="1">
      <formula>$R55="C"</formula>
    </cfRule>
    <cfRule type="expression" dxfId="144" priority="60" stopIfTrue="1">
      <formula>$R55="W"</formula>
    </cfRule>
  </conditionalFormatting>
  <conditionalFormatting sqref="B39">
    <cfRule type="expression" dxfId="143" priority="55" stopIfTrue="1">
      <formula>$R561="A"</formula>
    </cfRule>
    <cfRule type="expression" dxfId="142" priority="56" stopIfTrue="1">
      <formula>$R561="C"</formula>
    </cfRule>
    <cfRule type="expression" dxfId="141" priority="57" stopIfTrue="1">
      <formula>$R561="W"</formula>
    </cfRule>
  </conditionalFormatting>
  <conditionalFormatting sqref="B36:B38">
    <cfRule type="expression" dxfId="140" priority="52" stopIfTrue="1">
      <formula>$R42="A"</formula>
    </cfRule>
    <cfRule type="expression" dxfId="139" priority="53" stopIfTrue="1">
      <formula>$R42="C"</formula>
    </cfRule>
    <cfRule type="expression" dxfId="138" priority="54" stopIfTrue="1">
      <formula>$R42="W"</formula>
    </cfRule>
  </conditionalFormatting>
  <conditionalFormatting sqref="B36:B38">
    <cfRule type="expression" dxfId="137" priority="49" stopIfTrue="1">
      <formula>$R55="A"</formula>
    </cfRule>
    <cfRule type="expression" dxfId="136" priority="50" stopIfTrue="1">
      <formula>$R55="C"</formula>
    </cfRule>
    <cfRule type="expression" dxfId="135" priority="51" stopIfTrue="1">
      <formula>$R55="W"</formula>
    </cfRule>
  </conditionalFormatting>
  <conditionalFormatting sqref="B36:B38">
    <cfRule type="expression" dxfId="134" priority="46" stopIfTrue="1">
      <formula>$M565="A"</formula>
    </cfRule>
    <cfRule type="expression" dxfId="133" priority="47" stopIfTrue="1">
      <formula>$M565="C"</formula>
    </cfRule>
    <cfRule type="expression" dxfId="132" priority="48" stopIfTrue="1">
      <formula>$M565="W"</formula>
    </cfRule>
  </conditionalFormatting>
  <conditionalFormatting sqref="B36:B38">
    <cfRule type="expression" dxfId="131" priority="43" stopIfTrue="1">
      <formula>$M565="A"</formula>
    </cfRule>
    <cfRule type="expression" dxfId="130" priority="44" stopIfTrue="1">
      <formula>$M565="C"</formula>
    </cfRule>
    <cfRule type="expression" dxfId="129" priority="45" stopIfTrue="1">
      <formula>$M565="W"</formula>
    </cfRule>
  </conditionalFormatting>
  <conditionalFormatting sqref="B36:B38">
    <cfRule type="expression" dxfId="128" priority="40" stopIfTrue="1">
      <formula>$M82="A"</formula>
    </cfRule>
    <cfRule type="expression" dxfId="127" priority="41" stopIfTrue="1">
      <formula>$M82="C"</formula>
    </cfRule>
    <cfRule type="expression" dxfId="126" priority="42" stopIfTrue="1">
      <formula>$M82="W"</formula>
    </cfRule>
  </conditionalFormatting>
  <conditionalFormatting sqref="B36:B38">
    <cfRule type="expression" dxfId="125" priority="37" stopIfTrue="1">
      <formula>$R52="A"</formula>
    </cfRule>
    <cfRule type="expression" dxfId="124" priority="38" stopIfTrue="1">
      <formula>$R52="C"</formula>
    </cfRule>
    <cfRule type="expression" dxfId="123" priority="39" stopIfTrue="1">
      <formula>$R52="W"</formula>
    </cfRule>
  </conditionalFormatting>
  <conditionalFormatting sqref="B36:B38">
    <cfRule type="expression" dxfId="122" priority="34" stopIfTrue="1">
      <formula>$R558="A"</formula>
    </cfRule>
    <cfRule type="expression" dxfId="121" priority="35" stopIfTrue="1">
      <formula>$R558="C"</formula>
    </cfRule>
    <cfRule type="expression" dxfId="120" priority="36" stopIfTrue="1">
      <formula>$R558="W"</formula>
    </cfRule>
  </conditionalFormatting>
  <conditionalFormatting sqref="B33">
    <cfRule type="expression" dxfId="119" priority="31" stopIfTrue="1">
      <formula>$R39="A"</formula>
    </cfRule>
    <cfRule type="expression" dxfId="118" priority="32" stopIfTrue="1">
      <formula>$R39="C"</formula>
    </cfRule>
    <cfRule type="expression" dxfId="117" priority="33" stopIfTrue="1">
      <formula>$R39="W"</formula>
    </cfRule>
  </conditionalFormatting>
  <conditionalFormatting sqref="B33">
    <cfRule type="expression" dxfId="116" priority="28" stopIfTrue="1">
      <formula>$R52="A"</formula>
    </cfRule>
    <cfRule type="expression" dxfId="115" priority="29" stopIfTrue="1">
      <formula>$R52="C"</formula>
    </cfRule>
    <cfRule type="expression" dxfId="114" priority="30" stopIfTrue="1">
      <formula>$R52="W"</formula>
    </cfRule>
  </conditionalFormatting>
  <conditionalFormatting sqref="B33">
    <cfRule type="expression" dxfId="113" priority="25" stopIfTrue="1">
      <formula>$M562="A"</formula>
    </cfRule>
    <cfRule type="expression" dxfId="112" priority="26" stopIfTrue="1">
      <formula>$M562="C"</formula>
    </cfRule>
    <cfRule type="expression" dxfId="111" priority="27" stopIfTrue="1">
      <formula>$M562="W"</formula>
    </cfRule>
  </conditionalFormatting>
  <conditionalFormatting sqref="B33">
    <cfRule type="expression" dxfId="110" priority="22" stopIfTrue="1">
      <formula>$M562="A"</formula>
    </cfRule>
    <cfRule type="expression" dxfId="109" priority="23" stopIfTrue="1">
      <formula>$M562="C"</formula>
    </cfRule>
    <cfRule type="expression" dxfId="108" priority="24" stopIfTrue="1">
      <formula>$M562="W"</formula>
    </cfRule>
  </conditionalFormatting>
  <conditionalFormatting sqref="B33">
    <cfRule type="expression" dxfId="107" priority="19" stopIfTrue="1">
      <formula>$M79="A"</formula>
    </cfRule>
    <cfRule type="expression" dxfId="106" priority="20" stopIfTrue="1">
      <formula>$M79="C"</formula>
    </cfRule>
    <cfRule type="expression" dxfId="105" priority="21" stopIfTrue="1">
      <formula>$M79="W"</formula>
    </cfRule>
  </conditionalFormatting>
  <conditionalFormatting sqref="B33">
    <cfRule type="expression" dxfId="104" priority="16" stopIfTrue="1">
      <formula>$R49="A"</formula>
    </cfRule>
    <cfRule type="expression" dxfId="103" priority="17" stopIfTrue="1">
      <formula>$R49="C"</formula>
    </cfRule>
    <cfRule type="expression" dxfId="102" priority="18" stopIfTrue="1">
      <formula>$R49="W"</formula>
    </cfRule>
  </conditionalFormatting>
  <conditionalFormatting sqref="B33">
    <cfRule type="expression" dxfId="101" priority="13" stopIfTrue="1">
      <formula>$R555="A"</formula>
    </cfRule>
    <cfRule type="expression" dxfId="100" priority="14" stopIfTrue="1">
      <formula>$R555="C"</formula>
    </cfRule>
    <cfRule type="expression" dxfId="99" priority="15" stopIfTrue="1">
      <formula>$R555="W"</formula>
    </cfRule>
  </conditionalFormatting>
  <conditionalFormatting sqref="O277:P277">
    <cfRule type="expression" dxfId="98" priority="10" stopIfTrue="1">
      <formula>$R307="A"</formula>
    </cfRule>
    <cfRule type="expression" dxfId="97" priority="11" stopIfTrue="1">
      <formula>$R307="C"</formula>
    </cfRule>
    <cfRule type="expression" dxfId="96" priority="12" stopIfTrue="1">
      <formula>$R307="W"</formula>
    </cfRule>
  </conditionalFormatting>
  <conditionalFormatting sqref="O37:P37">
    <cfRule type="expression" dxfId="95" priority="7" stopIfTrue="1">
      <formula>$R38="A"</formula>
    </cfRule>
    <cfRule type="expression" dxfId="94" priority="8" stopIfTrue="1">
      <formula>$R38="C"</formula>
    </cfRule>
    <cfRule type="expression" dxfId="93" priority="9" stopIfTrue="1">
      <formula>$R38="W"</formula>
    </cfRule>
  </conditionalFormatting>
  <conditionalFormatting sqref="O37:P37">
    <cfRule type="expression" dxfId="92" priority="4" stopIfTrue="1">
      <formula>$R38="A"</formula>
    </cfRule>
    <cfRule type="expression" dxfId="91" priority="5" stopIfTrue="1">
      <formula>$R38="C"</formula>
    </cfRule>
    <cfRule type="expression" dxfId="90" priority="6" stopIfTrue="1">
      <formula>$R38="W"</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A1:I191"/>
  <sheetViews>
    <sheetView workbookViewId="0">
      <pane ySplit="1020" activePane="bottomLeft"/>
      <selection activeCell="F1" sqref="F1"/>
      <selection pane="bottomLeft" activeCell="B2" sqref="B2"/>
    </sheetView>
  </sheetViews>
  <sheetFormatPr defaultRowHeight="12.75"/>
  <cols>
    <col min="6" max="6" width="15.42578125" customWidth="1"/>
    <col min="7" max="7" width="17.28515625" customWidth="1"/>
    <col min="8" max="8" width="16.7109375" customWidth="1"/>
    <col min="9" max="9" width="33" customWidth="1"/>
  </cols>
  <sheetData>
    <row r="1" spans="1:9" ht="38.25">
      <c r="A1" s="194" t="s">
        <v>3522</v>
      </c>
      <c r="B1" s="194" t="s">
        <v>3523</v>
      </c>
      <c r="C1" s="195" t="s">
        <v>3524</v>
      </c>
      <c r="D1" s="196" t="s">
        <v>3525</v>
      </c>
      <c r="E1" s="197" t="s">
        <v>3526</v>
      </c>
      <c r="F1" s="198" t="s">
        <v>3755</v>
      </c>
      <c r="G1" s="199" t="s">
        <v>3527</v>
      </c>
      <c r="H1" s="200" t="s">
        <v>3528</v>
      </c>
      <c r="I1" s="200" t="s">
        <v>3529</v>
      </c>
    </row>
    <row r="2" spans="1:9" ht="25.5">
      <c r="A2" s="200">
        <v>1</v>
      </c>
      <c r="B2" s="201"/>
      <c r="C2" s="201">
        <v>1</v>
      </c>
      <c r="D2" s="201">
        <v>1</v>
      </c>
      <c r="E2" s="200">
        <v>1</v>
      </c>
      <c r="F2" s="202"/>
      <c r="G2" s="203" t="s">
        <v>3530</v>
      </c>
      <c r="H2" s="200" t="s">
        <v>3531</v>
      </c>
      <c r="I2" s="200" t="s">
        <v>3532</v>
      </c>
    </row>
    <row r="3" spans="1:9" ht="38.25">
      <c r="A3" s="200">
        <v>2</v>
      </c>
      <c r="B3" s="200"/>
      <c r="C3" s="200">
        <v>0</v>
      </c>
      <c r="D3" s="200">
        <v>0</v>
      </c>
      <c r="E3" s="200">
        <v>0</v>
      </c>
      <c r="F3" s="202"/>
      <c r="G3" s="203" t="s">
        <v>3533</v>
      </c>
      <c r="H3" s="200"/>
      <c r="I3" s="200"/>
    </row>
    <row r="4" spans="1:9" ht="25.5">
      <c r="A4" s="200">
        <v>3</v>
      </c>
      <c r="B4" s="201"/>
      <c r="C4" s="201">
        <v>1</v>
      </c>
      <c r="D4" s="201">
        <v>1</v>
      </c>
      <c r="E4" s="200">
        <v>1</v>
      </c>
      <c r="F4" s="202"/>
      <c r="G4" s="203" t="s">
        <v>3534</v>
      </c>
      <c r="H4" s="200"/>
      <c r="I4" s="200" t="s">
        <v>3535</v>
      </c>
    </row>
    <row r="5" spans="1:9" ht="51">
      <c r="A5" s="200">
        <v>4</v>
      </c>
      <c r="B5" s="200"/>
      <c r="C5" s="200">
        <v>0</v>
      </c>
      <c r="D5" s="200">
        <v>0</v>
      </c>
      <c r="E5" s="200">
        <v>0</v>
      </c>
      <c r="F5" s="202"/>
      <c r="G5" s="203" t="s">
        <v>3536</v>
      </c>
      <c r="H5" s="200"/>
      <c r="I5" s="200"/>
    </row>
    <row r="6" spans="1:9" ht="51">
      <c r="A6" s="200">
        <v>5</v>
      </c>
      <c r="B6" s="200"/>
      <c r="C6" s="200">
        <v>0</v>
      </c>
      <c r="D6" s="200">
        <v>0</v>
      </c>
      <c r="E6" s="200">
        <v>0</v>
      </c>
      <c r="F6" s="202"/>
      <c r="G6" s="203" t="s">
        <v>3537</v>
      </c>
      <c r="H6" s="200"/>
      <c r="I6" s="200"/>
    </row>
    <row r="7" spans="1:9" ht="38.25">
      <c r="A7" s="200">
        <v>6</v>
      </c>
      <c r="B7" s="200"/>
      <c r="C7" s="200">
        <v>0</v>
      </c>
      <c r="D7" s="200">
        <v>0</v>
      </c>
      <c r="E7" s="200">
        <v>0</v>
      </c>
      <c r="F7" s="202"/>
      <c r="G7" s="203" t="s">
        <v>3538</v>
      </c>
      <c r="H7" s="200"/>
      <c r="I7" s="200"/>
    </row>
    <row r="8" spans="1:9" ht="38.25">
      <c r="A8" s="200">
        <v>7</v>
      </c>
      <c r="B8" s="200"/>
      <c r="C8" s="200">
        <v>0</v>
      </c>
      <c r="D8" s="200">
        <v>0</v>
      </c>
      <c r="E8" s="200">
        <v>0</v>
      </c>
      <c r="F8" s="202"/>
      <c r="G8" s="203" t="s">
        <v>3539</v>
      </c>
      <c r="H8" s="200"/>
      <c r="I8" s="200"/>
    </row>
    <row r="9" spans="1:9" ht="38.25">
      <c r="A9" s="200">
        <v>8</v>
      </c>
      <c r="B9" s="200"/>
      <c r="C9" s="200">
        <v>0</v>
      </c>
      <c r="D9" s="200">
        <v>0</v>
      </c>
      <c r="E9" s="200">
        <v>0</v>
      </c>
      <c r="F9" s="202"/>
      <c r="G9" s="203" t="s">
        <v>3540</v>
      </c>
      <c r="H9" s="200"/>
      <c r="I9" s="200"/>
    </row>
    <row r="10" spans="1:9" ht="51">
      <c r="A10" s="200">
        <v>9</v>
      </c>
      <c r="B10" s="201"/>
      <c r="C10" s="201">
        <v>1</v>
      </c>
      <c r="D10" s="201">
        <v>1</v>
      </c>
      <c r="E10" s="200">
        <v>1</v>
      </c>
      <c r="F10" s="202"/>
      <c r="G10" s="203" t="s">
        <v>3541</v>
      </c>
      <c r="H10" s="200" t="s">
        <v>3542</v>
      </c>
      <c r="I10" s="200" t="s">
        <v>3543</v>
      </c>
    </row>
    <row r="11" spans="1:9" ht="51">
      <c r="A11" s="200">
        <v>10</v>
      </c>
      <c r="B11" s="201"/>
      <c r="C11" s="201">
        <v>1</v>
      </c>
      <c r="D11" s="201">
        <v>1</v>
      </c>
      <c r="E11" s="200">
        <v>1</v>
      </c>
      <c r="F11" s="202"/>
      <c r="G11" s="203" t="s">
        <v>3544</v>
      </c>
      <c r="H11" s="200" t="s">
        <v>3542</v>
      </c>
      <c r="I11" s="200" t="s">
        <v>3543</v>
      </c>
    </row>
    <row r="12" spans="1:9" ht="51">
      <c r="A12" s="200">
        <v>11</v>
      </c>
      <c r="B12" s="201"/>
      <c r="C12" s="201">
        <v>1</v>
      </c>
      <c r="D12" s="201">
        <v>1</v>
      </c>
      <c r="E12" s="200">
        <v>1</v>
      </c>
      <c r="F12" s="202"/>
      <c r="G12" s="203" t="s">
        <v>3541</v>
      </c>
      <c r="H12" s="200" t="s">
        <v>3542</v>
      </c>
      <c r="I12" s="200" t="s">
        <v>3543</v>
      </c>
    </row>
    <row r="13" spans="1:9" ht="63.75">
      <c r="A13" s="200">
        <v>12</v>
      </c>
      <c r="B13" s="201"/>
      <c r="C13" s="201">
        <v>1</v>
      </c>
      <c r="D13" s="201">
        <v>1</v>
      </c>
      <c r="E13" s="200">
        <v>1</v>
      </c>
      <c r="F13" s="202"/>
      <c r="G13" s="203" t="s">
        <v>3545</v>
      </c>
      <c r="H13" s="200" t="s">
        <v>3542</v>
      </c>
      <c r="I13" s="200" t="s">
        <v>3543</v>
      </c>
    </row>
    <row r="14" spans="1:9" ht="51">
      <c r="A14" s="200">
        <v>13</v>
      </c>
      <c r="B14" s="201"/>
      <c r="C14" s="201">
        <v>1</v>
      </c>
      <c r="D14" s="201">
        <v>1</v>
      </c>
      <c r="E14" s="200">
        <v>1</v>
      </c>
      <c r="F14" s="202"/>
      <c r="G14" s="203" t="s">
        <v>3546</v>
      </c>
      <c r="H14" s="200" t="s">
        <v>3547</v>
      </c>
      <c r="I14" s="200" t="s">
        <v>3543</v>
      </c>
    </row>
    <row r="15" spans="1:9" ht="38.25">
      <c r="A15" s="200">
        <v>14</v>
      </c>
      <c r="B15" s="201"/>
      <c r="C15" s="201">
        <v>1</v>
      </c>
      <c r="D15" s="201">
        <v>1</v>
      </c>
      <c r="E15" s="200">
        <v>1</v>
      </c>
      <c r="F15" s="202"/>
      <c r="G15" s="203" t="s">
        <v>3548</v>
      </c>
      <c r="H15" s="200" t="s">
        <v>3547</v>
      </c>
      <c r="I15" s="200" t="s">
        <v>3543</v>
      </c>
    </row>
    <row r="16" spans="1:9" ht="63.75">
      <c r="A16" s="200">
        <v>15</v>
      </c>
      <c r="B16" s="201"/>
      <c r="C16" s="201">
        <v>1</v>
      </c>
      <c r="D16" s="201">
        <v>1</v>
      </c>
      <c r="E16" s="200">
        <v>1</v>
      </c>
      <c r="F16" s="202"/>
      <c r="G16" s="203" t="s">
        <v>3549</v>
      </c>
      <c r="H16" s="200" t="s">
        <v>3550</v>
      </c>
      <c r="I16" s="200" t="s">
        <v>3543</v>
      </c>
    </row>
    <row r="17" spans="1:9" ht="51">
      <c r="A17" s="200">
        <v>16</v>
      </c>
      <c r="B17" s="201"/>
      <c r="C17" s="201">
        <v>1</v>
      </c>
      <c r="D17" s="201">
        <v>1</v>
      </c>
      <c r="E17" s="200">
        <v>1</v>
      </c>
      <c r="F17" s="202"/>
      <c r="G17" s="203" t="s">
        <v>3551</v>
      </c>
      <c r="H17" s="200" t="s">
        <v>3547</v>
      </c>
      <c r="I17" s="200" t="s">
        <v>3543</v>
      </c>
    </row>
    <row r="18" spans="1:9" ht="25.5">
      <c r="A18" s="200">
        <v>17</v>
      </c>
      <c r="B18" s="201"/>
      <c r="C18" s="201">
        <v>1</v>
      </c>
      <c r="D18" s="201">
        <v>1</v>
      </c>
      <c r="E18" s="200">
        <v>1</v>
      </c>
      <c r="F18" s="202"/>
      <c r="G18" s="203" t="s">
        <v>3552</v>
      </c>
      <c r="H18" s="200" t="s">
        <v>3547</v>
      </c>
      <c r="I18" s="200" t="s">
        <v>3543</v>
      </c>
    </row>
    <row r="19" spans="1:9">
      <c r="A19" s="200">
        <v>18</v>
      </c>
      <c r="B19" s="200"/>
      <c r="C19" s="200">
        <v>0</v>
      </c>
      <c r="D19" s="200">
        <v>0</v>
      </c>
      <c r="E19" s="200">
        <v>0</v>
      </c>
      <c r="F19" s="202"/>
      <c r="G19" s="203" t="s">
        <v>3553</v>
      </c>
      <c r="H19" s="200"/>
      <c r="I19" s="200"/>
    </row>
    <row r="20" spans="1:9" ht="25.5">
      <c r="A20" s="200">
        <v>19</v>
      </c>
      <c r="B20" s="201"/>
      <c r="C20" s="201">
        <v>1</v>
      </c>
      <c r="D20" s="200">
        <v>1</v>
      </c>
      <c r="E20" s="200">
        <v>1</v>
      </c>
      <c r="F20" s="202"/>
      <c r="G20" s="203" t="s">
        <v>3554</v>
      </c>
      <c r="H20" s="200">
        <v>246</v>
      </c>
      <c r="I20" s="200" t="s">
        <v>3535</v>
      </c>
    </row>
    <row r="21" spans="1:9" ht="63.75">
      <c r="A21" s="200">
        <v>20</v>
      </c>
      <c r="B21" s="201"/>
      <c r="C21" s="201">
        <v>1</v>
      </c>
      <c r="D21" s="200">
        <v>1</v>
      </c>
      <c r="E21" s="200">
        <v>1</v>
      </c>
      <c r="F21" s="202"/>
      <c r="G21" s="203" t="s">
        <v>3555</v>
      </c>
      <c r="H21" s="200" t="s">
        <v>3556</v>
      </c>
      <c r="I21" s="200" t="s">
        <v>3532</v>
      </c>
    </row>
    <row r="22" spans="1:9" ht="25.5">
      <c r="A22" s="200">
        <v>21</v>
      </c>
      <c r="B22" s="201"/>
      <c r="C22" s="201">
        <v>1</v>
      </c>
      <c r="D22" s="200">
        <v>1</v>
      </c>
      <c r="E22" s="200">
        <v>1</v>
      </c>
      <c r="F22" s="202"/>
      <c r="G22" s="203" t="s">
        <v>3557</v>
      </c>
      <c r="H22" s="200" t="s">
        <v>3558</v>
      </c>
      <c r="I22" s="200" t="s">
        <v>3535</v>
      </c>
    </row>
    <row r="23" spans="1:9">
      <c r="A23" s="200">
        <v>22</v>
      </c>
      <c r="B23" s="201"/>
      <c r="C23" s="201">
        <v>1</v>
      </c>
      <c r="D23" s="201">
        <v>0</v>
      </c>
      <c r="E23" s="200">
        <v>0</v>
      </c>
      <c r="F23" s="202"/>
      <c r="G23" s="203" t="s">
        <v>3559</v>
      </c>
      <c r="H23" s="200">
        <v>344</v>
      </c>
      <c r="I23" s="200" t="s">
        <v>3560</v>
      </c>
    </row>
    <row r="24" spans="1:9" ht="25.5">
      <c r="A24" s="200">
        <v>23</v>
      </c>
      <c r="B24" s="201"/>
      <c r="C24" s="201">
        <v>1</v>
      </c>
      <c r="D24" s="200">
        <v>1</v>
      </c>
      <c r="E24" s="200">
        <v>1</v>
      </c>
      <c r="F24" s="202"/>
      <c r="G24" s="203" t="s">
        <v>3561</v>
      </c>
      <c r="H24" s="200" t="s">
        <v>3562</v>
      </c>
      <c r="I24" s="200" t="s">
        <v>3532</v>
      </c>
    </row>
    <row r="25" spans="1:9" ht="51">
      <c r="A25" s="200">
        <v>24</v>
      </c>
      <c r="B25" s="201"/>
      <c r="C25" s="201">
        <v>1</v>
      </c>
      <c r="D25" s="200">
        <v>1</v>
      </c>
      <c r="E25" s="200">
        <v>1</v>
      </c>
      <c r="F25" s="202"/>
      <c r="G25" s="203" t="s">
        <v>3563</v>
      </c>
      <c r="H25" s="200">
        <v>352</v>
      </c>
      <c r="I25" s="200" t="s">
        <v>3532</v>
      </c>
    </row>
    <row r="26" spans="1:9" ht="25.5">
      <c r="A26" s="200">
        <v>25</v>
      </c>
      <c r="B26" s="200"/>
      <c r="C26" s="200">
        <v>0</v>
      </c>
      <c r="D26" s="200">
        <v>0</v>
      </c>
      <c r="E26" s="200">
        <v>0</v>
      </c>
      <c r="F26" s="202"/>
      <c r="G26" s="203" t="s">
        <v>3564</v>
      </c>
      <c r="H26" s="200"/>
      <c r="I26" s="200"/>
    </row>
    <row r="27" spans="1:9" ht="25.5">
      <c r="A27" s="200">
        <v>26</v>
      </c>
      <c r="B27" s="200"/>
      <c r="C27" s="200">
        <v>0</v>
      </c>
      <c r="D27" s="200">
        <v>0</v>
      </c>
      <c r="E27" s="200">
        <v>0</v>
      </c>
      <c r="F27" s="202"/>
      <c r="G27" s="203" t="s">
        <v>3565</v>
      </c>
      <c r="H27" s="200"/>
      <c r="I27" s="200"/>
    </row>
    <row r="28" spans="1:9" ht="25.5">
      <c r="A28" s="200">
        <v>27</v>
      </c>
      <c r="B28" s="200"/>
      <c r="C28" s="200">
        <v>0</v>
      </c>
      <c r="D28" s="200">
        <v>0</v>
      </c>
      <c r="E28" s="200">
        <v>0</v>
      </c>
      <c r="F28" s="202"/>
      <c r="G28" s="203" t="s">
        <v>3566</v>
      </c>
      <c r="H28" s="200"/>
      <c r="I28" s="200"/>
    </row>
    <row r="29" spans="1:9" ht="25.5">
      <c r="A29" s="200">
        <v>28</v>
      </c>
      <c r="B29" s="201"/>
      <c r="C29" s="201">
        <v>1</v>
      </c>
      <c r="D29" s="200">
        <v>1</v>
      </c>
      <c r="E29" s="200">
        <v>1</v>
      </c>
      <c r="F29" s="202"/>
      <c r="G29" s="203" t="s">
        <v>3567</v>
      </c>
      <c r="H29" s="200" t="s">
        <v>3568</v>
      </c>
      <c r="I29" s="200" t="s">
        <v>3532</v>
      </c>
    </row>
    <row r="30" spans="1:9" ht="38.25">
      <c r="A30" s="200">
        <v>29</v>
      </c>
      <c r="B30" s="200"/>
      <c r="C30" s="200">
        <v>0</v>
      </c>
      <c r="D30" s="200">
        <v>0</v>
      </c>
      <c r="E30" s="200">
        <v>0</v>
      </c>
      <c r="F30" s="202"/>
      <c r="G30" s="203" t="s">
        <v>3569</v>
      </c>
      <c r="H30" s="200"/>
      <c r="I30" s="200"/>
    </row>
    <row r="31" spans="1:9" ht="38.25">
      <c r="A31" s="200">
        <v>30</v>
      </c>
      <c r="B31" s="200"/>
      <c r="C31" s="200">
        <v>0</v>
      </c>
      <c r="D31" s="200">
        <v>0</v>
      </c>
      <c r="E31" s="200">
        <v>0</v>
      </c>
      <c r="F31" s="202"/>
      <c r="G31" s="203" t="s">
        <v>3570</v>
      </c>
      <c r="H31" s="200"/>
      <c r="I31" s="200"/>
    </row>
    <row r="32" spans="1:9" ht="38.25">
      <c r="A32" s="200">
        <v>31</v>
      </c>
      <c r="B32" s="200"/>
      <c r="C32" s="200">
        <v>0</v>
      </c>
      <c r="D32" s="200">
        <v>0</v>
      </c>
      <c r="E32" s="200">
        <v>0</v>
      </c>
      <c r="F32" s="202"/>
      <c r="G32" s="203" t="s">
        <v>3571</v>
      </c>
      <c r="H32" s="200"/>
      <c r="I32" s="200"/>
    </row>
    <row r="33" spans="1:9" ht="51">
      <c r="A33" s="200">
        <v>32</v>
      </c>
      <c r="B33" s="200"/>
      <c r="C33" s="200">
        <v>0</v>
      </c>
      <c r="D33" s="200">
        <v>0</v>
      </c>
      <c r="E33" s="200">
        <v>0</v>
      </c>
      <c r="F33" s="202"/>
      <c r="G33" s="203" t="s">
        <v>3572</v>
      </c>
      <c r="H33" s="200"/>
      <c r="I33" s="200"/>
    </row>
    <row r="34" spans="1:9" ht="25.5">
      <c r="A34" s="200">
        <v>33</v>
      </c>
      <c r="B34" s="200"/>
      <c r="C34" s="200">
        <v>0</v>
      </c>
      <c r="D34" s="200">
        <v>0</v>
      </c>
      <c r="E34" s="200">
        <v>0</v>
      </c>
      <c r="F34" s="202"/>
      <c r="G34" s="203" t="s">
        <v>3573</v>
      </c>
      <c r="H34" s="200"/>
      <c r="I34" s="200"/>
    </row>
    <row r="35" spans="1:9" ht="38.25">
      <c r="A35" s="200">
        <v>34</v>
      </c>
      <c r="B35" s="200"/>
      <c r="C35" s="200">
        <v>0</v>
      </c>
      <c r="D35" s="200">
        <v>0</v>
      </c>
      <c r="E35" s="200">
        <v>0</v>
      </c>
      <c r="F35" s="202"/>
      <c r="G35" s="203" t="s">
        <v>3574</v>
      </c>
      <c r="H35" s="200"/>
      <c r="I35" s="200"/>
    </row>
    <row r="36" spans="1:9" ht="38.25">
      <c r="A36" s="200">
        <v>35</v>
      </c>
      <c r="B36" s="201"/>
      <c r="C36" s="201">
        <v>1</v>
      </c>
      <c r="D36" s="200">
        <v>1</v>
      </c>
      <c r="E36" s="200">
        <v>1</v>
      </c>
      <c r="F36" s="202"/>
      <c r="G36" s="203" t="s">
        <v>3575</v>
      </c>
      <c r="H36" s="200">
        <v>452</v>
      </c>
      <c r="I36" s="200" t="s">
        <v>3543</v>
      </c>
    </row>
    <row r="37" spans="1:9" ht="25.5">
      <c r="A37" s="200">
        <v>36</v>
      </c>
      <c r="B37" s="200"/>
      <c r="C37" s="200">
        <v>0</v>
      </c>
      <c r="D37" s="200">
        <v>0</v>
      </c>
      <c r="E37" s="200">
        <v>0</v>
      </c>
      <c r="F37" s="202"/>
      <c r="G37" s="203" t="s">
        <v>3567</v>
      </c>
      <c r="H37" s="200"/>
      <c r="I37" s="200"/>
    </row>
    <row r="38" spans="1:9" ht="38.25">
      <c r="A38" s="200">
        <v>37</v>
      </c>
      <c r="B38" s="200"/>
      <c r="C38" s="200">
        <v>0</v>
      </c>
      <c r="D38" s="200">
        <v>0</v>
      </c>
      <c r="E38" s="200">
        <v>0</v>
      </c>
      <c r="F38" s="202"/>
      <c r="G38" s="203" t="s">
        <v>3576</v>
      </c>
      <c r="H38" s="200"/>
      <c r="I38" s="200"/>
    </row>
    <row r="39" spans="1:9" ht="25.5">
      <c r="A39" s="200">
        <v>38</v>
      </c>
      <c r="B39" s="200"/>
      <c r="C39" s="200">
        <v>0</v>
      </c>
      <c r="D39" s="200">
        <v>0</v>
      </c>
      <c r="E39" s="200">
        <v>0</v>
      </c>
      <c r="F39" s="202"/>
      <c r="G39" s="203" t="s">
        <v>3567</v>
      </c>
      <c r="H39" s="200"/>
      <c r="I39" s="200"/>
    </row>
    <row r="40" spans="1:9" ht="38.25">
      <c r="A40" s="200">
        <v>39</v>
      </c>
      <c r="B40" s="201"/>
      <c r="C40" s="201">
        <v>1</v>
      </c>
      <c r="D40" s="201">
        <v>1</v>
      </c>
      <c r="E40" s="200">
        <v>1</v>
      </c>
      <c r="F40" s="202"/>
      <c r="G40" s="203" t="s">
        <v>3577</v>
      </c>
      <c r="H40" s="200"/>
      <c r="I40" s="200" t="s">
        <v>3535</v>
      </c>
    </row>
    <row r="41" spans="1:9">
      <c r="A41" s="200">
        <v>40</v>
      </c>
      <c r="B41" s="200"/>
      <c r="C41" s="200">
        <v>0</v>
      </c>
      <c r="D41" s="200">
        <v>0</v>
      </c>
      <c r="E41" s="200">
        <v>0</v>
      </c>
      <c r="F41" s="202"/>
      <c r="G41" s="203" t="s">
        <v>3578</v>
      </c>
      <c r="H41" s="200"/>
      <c r="I41" s="200"/>
    </row>
    <row r="42" spans="1:9" ht="25.5">
      <c r="A42" s="200">
        <v>41</v>
      </c>
      <c r="B42" s="201"/>
      <c r="C42" s="201">
        <v>1</v>
      </c>
      <c r="D42" s="200">
        <v>1</v>
      </c>
      <c r="E42" s="200">
        <v>1</v>
      </c>
      <c r="F42" s="202"/>
      <c r="G42" s="203" t="s">
        <v>3579</v>
      </c>
      <c r="H42" s="200" t="s">
        <v>3580</v>
      </c>
      <c r="I42" s="200" t="s">
        <v>3535</v>
      </c>
    </row>
    <row r="43" spans="1:9" ht="25.5">
      <c r="A43" s="200">
        <v>42</v>
      </c>
      <c r="B43" s="200"/>
      <c r="C43" s="200">
        <v>0</v>
      </c>
      <c r="D43" s="200">
        <v>0</v>
      </c>
      <c r="E43" s="200">
        <v>0</v>
      </c>
      <c r="F43" s="202"/>
      <c r="G43" s="203" t="s">
        <v>3581</v>
      </c>
      <c r="H43" s="200"/>
      <c r="I43" s="200"/>
    </row>
    <row r="44" spans="1:9" ht="25.5">
      <c r="A44" s="200">
        <v>43</v>
      </c>
      <c r="B44" s="200"/>
      <c r="C44" s="200">
        <v>0</v>
      </c>
      <c r="D44" s="200">
        <v>0</v>
      </c>
      <c r="E44" s="200">
        <v>0</v>
      </c>
      <c r="F44" s="202"/>
      <c r="G44" s="203" t="s">
        <v>3582</v>
      </c>
      <c r="H44" s="200"/>
      <c r="I44" s="200"/>
    </row>
    <row r="45" spans="1:9" ht="25.5">
      <c r="A45" s="200">
        <v>44</v>
      </c>
      <c r="B45" s="201"/>
      <c r="C45" s="201">
        <v>1</v>
      </c>
      <c r="D45" s="201">
        <v>1</v>
      </c>
      <c r="E45" s="200">
        <v>1</v>
      </c>
      <c r="F45" s="202"/>
      <c r="G45" s="203" t="s">
        <v>3583</v>
      </c>
      <c r="H45" s="200">
        <v>506</v>
      </c>
      <c r="I45" s="200" t="s">
        <v>3535</v>
      </c>
    </row>
    <row r="46" spans="1:9" ht="25.5">
      <c r="A46" s="200">
        <v>45</v>
      </c>
      <c r="B46" s="200"/>
      <c r="C46" s="200">
        <v>0</v>
      </c>
      <c r="D46" s="200">
        <v>0</v>
      </c>
      <c r="E46" s="200">
        <v>0</v>
      </c>
      <c r="F46" s="202"/>
      <c r="G46" s="203" t="s">
        <v>3584</v>
      </c>
      <c r="H46" s="200"/>
      <c r="I46" s="200"/>
    </row>
    <row r="47" spans="1:9" ht="25.5">
      <c r="A47" s="200">
        <v>46</v>
      </c>
      <c r="B47" s="201"/>
      <c r="C47" s="201">
        <v>1</v>
      </c>
      <c r="D47" s="201">
        <v>1</v>
      </c>
      <c r="E47" s="200">
        <v>0</v>
      </c>
      <c r="F47" s="202"/>
      <c r="G47" s="203" t="s">
        <v>3585</v>
      </c>
      <c r="H47" s="200" t="s">
        <v>3586</v>
      </c>
      <c r="I47" s="200" t="s">
        <v>3535</v>
      </c>
    </row>
    <row r="48" spans="1:9">
      <c r="A48" s="200">
        <v>47</v>
      </c>
      <c r="B48" s="200"/>
      <c r="C48" s="200">
        <v>0</v>
      </c>
      <c r="D48" s="200">
        <v>0</v>
      </c>
      <c r="E48" s="200">
        <v>0</v>
      </c>
      <c r="F48" s="202"/>
      <c r="G48" s="203" t="s">
        <v>3587</v>
      </c>
      <c r="H48" s="200"/>
      <c r="I48" s="200"/>
    </row>
    <row r="49" spans="1:9" ht="38.25">
      <c r="A49" s="200">
        <v>48</v>
      </c>
      <c r="B49" s="200"/>
      <c r="C49" s="200">
        <v>0</v>
      </c>
      <c r="D49" s="200">
        <v>0</v>
      </c>
      <c r="E49" s="200">
        <v>0</v>
      </c>
      <c r="F49" s="202"/>
      <c r="G49" s="203" t="s">
        <v>3588</v>
      </c>
      <c r="H49" s="200"/>
      <c r="I49" s="200"/>
    </row>
    <row r="50" spans="1:9" ht="25.5">
      <c r="A50" s="200">
        <v>49</v>
      </c>
      <c r="B50" s="200"/>
      <c r="C50" s="200">
        <v>0</v>
      </c>
      <c r="D50" s="200">
        <v>0</v>
      </c>
      <c r="E50" s="200">
        <v>0</v>
      </c>
      <c r="F50" s="202"/>
      <c r="G50" s="203" t="s">
        <v>3589</v>
      </c>
      <c r="H50" s="200"/>
      <c r="I50" s="200"/>
    </row>
    <row r="51" spans="1:9" ht="25.5">
      <c r="A51" s="200">
        <v>50</v>
      </c>
      <c r="B51" s="200"/>
      <c r="C51" s="200">
        <v>0</v>
      </c>
      <c r="D51" s="200">
        <v>0</v>
      </c>
      <c r="E51" s="200">
        <v>0</v>
      </c>
      <c r="F51" s="202"/>
      <c r="G51" s="203" t="s">
        <v>3590</v>
      </c>
      <c r="H51" s="200"/>
      <c r="I51" s="200"/>
    </row>
    <row r="52" spans="1:9" ht="25.5">
      <c r="A52" s="200">
        <v>51</v>
      </c>
      <c r="B52" s="200"/>
      <c r="C52" s="200">
        <v>0</v>
      </c>
      <c r="D52" s="200">
        <v>0</v>
      </c>
      <c r="E52" s="200">
        <v>0</v>
      </c>
      <c r="F52" s="202"/>
      <c r="G52" s="203" t="s">
        <v>3591</v>
      </c>
      <c r="H52" s="200"/>
      <c r="I52" s="200"/>
    </row>
    <row r="53" spans="1:9" ht="51">
      <c r="A53" s="200">
        <v>52</v>
      </c>
      <c r="B53" s="200"/>
      <c r="C53" s="200">
        <v>0</v>
      </c>
      <c r="D53" s="200">
        <v>0</v>
      </c>
      <c r="E53" s="200">
        <v>0</v>
      </c>
      <c r="F53" s="202"/>
      <c r="G53" s="203" t="s">
        <v>3592</v>
      </c>
      <c r="H53" s="200"/>
      <c r="I53" s="200"/>
    </row>
    <row r="54" spans="1:9" ht="38.25">
      <c r="A54" s="200">
        <v>53</v>
      </c>
      <c r="B54" s="200"/>
      <c r="C54" s="200">
        <v>0</v>
      </c>
      <c r="D54" s="200">
        <v>0</v>
      </c>
      <c r="E54" s="200">
        <v>0</v>
      </c>
      <c r="F54" s="202"/>
      <c r="G54" s="203" t="s">
        <v>3593</v>
      </c>
      <c r="H54" s="200"/>
      <c r="I54" s="200"/>
    </row>
    <row r="55" spans="1:9" ht="63.75">
      <c r="A55" s="200">
        <v>54</v>
      </c>
      <c r="B55" s="200"/>
      <c r="C55" s="200">
        <v>0</v>
      </c>
      <c r="D55" s="200">
        <v>0</v>
      </c>
      <c r="E55" s="200">
        <v>0</v>
      </c>
      <c r="F55" s="202"/>
      <c r="G55" s="203" t="s">
        <v>3594</v>
      </c>
      <c r="H55" s="200"/>
      <c r="I55" s="200"/>
    </row>
    <row r="56" spans="1:9" ht="114.75">
      <c r="A56" s="200">
        <v>55</v>
      </c>
      <c r="B56" s="200"/>
      <c r="C56" s="200">
        <v>0</v>
      </c>
      <c r="D56" s="200">
        <v>0</v>
      </c>
      <c r="E56" s="200">
        <v>0</v>
      </c>
      <c r="F56" s="202"/>
      <c r="G56" s="203" t="s">
        <v>3595</v>
      </c>
      <c r="H56" s="200"/>
      <c r="I56" s="200"/>
    </row>
    <row r="57" spans="1:9" ht="63.75">
      <c r="A57" s="200">
        <v>56</v>
      </c>
      <c r="B57" s="200"/>
      <c r="C57" s="200">
        <v>0</v>
      </c>
      <c r="D57" s="200">
        <v>0</v>
      </c>
      <c r="E57" s="200">
        <v>0</v>
      </c>
      <c r="F57" s="202"/>
      <c r="G57" s="203" t="s">
        <v>3596</v>
      </c>
      <c r="H57" s="200"/>
      <c r="I57" s="200"/>
    </row>
    <row r="58" spans="1:9" ht="89.25">
      <c r="A58" s="200">
        <v>57</v>
      </c>
      <c r="B58" s="200"/>
      <c r="C58" s="200">
        <v>0</v>
      </c>
      <c r="D58" s="200">
        <v>0</v>
      </c>
      <c r="E58" s="200">
        <v>0</v>
      </c>
      <c r="F58" s="202"/>
      <c r="G58" s="203" t="s">
        <v>3597</v>
      </c>
      <c r="H58" s="200"/>
      <c r="I58" s="200"/>
    </row>
    <row r="59" spans="1:9" ht="51">
      <c r="A59" s="200">
        <v>58</v>
      </c>
      <c r="B59" s="200"/>
      <c r="C59" s="200">
        <v>0</v>
      </c>
      <c r="D59" s="200">
        <v>0</v>
      </c>
      <c r="E59" s="200">
        <v>0</v>
      </c>
      <c r="F59" s="202"/>
      <c r="G59" s="203" t="s">
        <v>3598</v>
      </c>
      <c r="H59" s="200"/>
      <c r="I59" s="200"/>
    </row>
    <row r="60" spans="1:9" ht="63.75">
      <c r="A60" s="200">
        <v>59</v>
      </c>
      <c r="B60" s="200"/>
      <c r="C60" s="200">
        <v>0</v>
      </c>
      <c r="D60" s="200">
        <v>0</v>
      </c>
      <c r="E60" s="200">
        <v>0</v>
      </c>
      <c r="F60" s="202"/>
      <c r="G60" s="203" t="s">
        <v>3599</v>
      </c>
      <c r="H60" s="200"/>
      <c r="I60" s="200"/>
    </row>
    <row r="61" spans="1:9" ht="76.5">
      <c r="A61" s="200">
        <v>60</v>
      </c>
      <c r="B61" s="200"/>
      <c r="C61" s="200">
        <v>0</v>
      </c>
      <c r="D61" s="200">
        <v>0</v>
      </c>
      <c r="E61" s="200">
        <v>0</v>
      </c>
      <c r="F61" s="202"/>
      <c r="G61" s="203" t="s">
        <v>3600</v>
      </c>
      <c r="H61" s="200"/>
      <c r="I61" s="200"/>
    </row>
    <row r="62" spans="1:9" ht="51">
      <c r="A62" s="200">
        <v>61</v>
      </c>
      <c r="B62" s="201"/>
      <c r="C62" s="201">
        <v>1</v>
      </c>
      <c r="D62" s="200">
        <v>1</v>
      </c>
      <c r="E62" s="200">
        <v>1</v>
      </c>
      <c r="F62" s="202"/>
      <c r="G62" s="203" t="s">
        <v>3601</v>
      </c>
      <c r="H62" s="200" t="s">
        <v>3602</v>
      </c>
      <c r="I62" s="200" t="s">
        <v>3603</v>
      </c>
    </row>
    <row r="63" spans="1:9" ht="25.5">
      <c r="A63" s="200">
        <v>62</v>
      </c>
      <c r="B63" s="200"/>
      <c r="C63" s="200">
        <v>0</v>
      </c>
      <c r="D63" s="200">
        <v>0</v>
      </c>
      <c r="E63" s="200">
        <v>0</v>
      </c>
      <c r="F63" s="202"/>
      <c r="G63" s="203" t="s">
        <v>3604</v>
      </c>
      <c r="H63" s="200"/>
      <c r="I63" s="200"/>
    </row>
    <row r="64" spans="1:9" ht="25.5">
      <c r="A64" s="200">
        <v>63</v>
      </c>
      <c r="B64" s="200"/>
      <c r="C64" s="200">
        <v>0</v>
      </c>
      <c r="D64" s="200">
        <v>0</v>
      </c>
      <c r="E64" s="200">
        <v>0</v>
      </c>
      <c r="F64" s="202"/>
      <c r="G64" s="203" t="s">
        <v>3605</v>
      </c>
      <c r="H64" s="200"/>
      <c r="I64" s="200"/>
    </row>
    <row r="65" spans="1:9" ht="25.5">
      <c r="A65" s="200">
        <v>64</v>
      </c>
      <c r="B65" s="200"/>
      <c r="C65" s="200">
        <v>0</v>
      </c>
      <c r="D65" s="200">
        <v>0</v>
      </c>
      <c r="E65" s="200">
        <v>0</v>
      </c>
      <c r="F65" s="202"/>
      <c r="G65" s="203" t="s">
        <v>3606</v>
      </c>
      <c r="H65" s="200"/>
      <c r="I65" s="200"/>
    </row>
    <row r="66" spans="1:9" ht="25.5">
      <c r="A66" s="200">
        <v>65</v>
      </c>
      <c r="B66" s="200"/>
      <c r="C66" s="200">
        <v>0</v>
      </c>
      <c r="D66" s="200">
        <v>0</v>
      </c>
      <c r="E66" s="200">
        <v>0</v>
      </c>
      <c r="F66" s="202"/>
      <c r="G66" s="203" t="s">
        <v>3607</v>
      </c>
      <c r="H66" s="200"/>
      <c r="I66" s="200"/>
    </row>
    <row r="67" spans="1:9" ht="25.5">
      <c r="A67" s="200">
        <v>66</v>
      </c>
      <c r="B67" s="200"/>
      <c r="C67" s="200">
        <v>0</v>
      </c>
      <c r="D67" s="200">
        <v>0</v>
      </c>
      <c r="E67" s="200">
        <v>0</v>
      </c>
      <c r="F67" s="202"/>
      <c r="G67" s="203" t="s">
        <v>3608</v>
      </c>
      <c r="H67" s="200"/>
      <c r="I67" s="200"/>
    </row>
    <row r="68" spans="1:9" ht="38.25">
      <c r="A68" s="200">
        <v>67</v>
      </c>
      <c r="B68" s="200"/>
      <c r="C68" s="200">
        <v>0</v>
      </c>
      <c r="D68" s="200">
        <v>0</v>
      </c>
      <c r="E68" s="200">
        <v>0</v>
      </c>
      <c r="F68" s="202"/>
      <c r="G68" s="203" t="s">
        <v>3609</v>
      </c>
      <c r="H68" s="200"/>
      <c r="I68" s="200"/>
    </row>
    <row r="69" spans="1:9" ht="38.25">
      <c r="A69" s="200">
        <v>68</v>
      </c>
      <c r="B69" s="200"/>
      <c r="C69" s="200">
        <v>0</v>
      </c>
      <c r="D69" s="200">
        <v>0</v>
      </c>
      <c r="E69" s="200">
        <v>0</v>
      </c>
      <c r="F69" s="202"/>
      <c r="G69" s="203" t="s">
        <v>3610</v>
      </c>
      <c r="H69" s="200"/>
      <c r="I69" s="200"/>
    </row>
    <row r="70" spans="1:9" ht="25.5">
      <c r="A70" s="200">
        <v>69</v>
      </c>
      <c r="B70" s="200"/>
      <c r="C70" s="200">
        <v>0</v>
      </c>
      <c r="D70" s="200">
        <v>0</v>
      </c>
      <c r="E70" s="200">
        <v>0</v>
      </c>
      <c r="F70" s="202"/>
      <c r="G70" s="203" t="s">
        <v>3611</v>
      </c>
      <c r="H70" s="200"/>
      <c r="I70" s="200"/>
    </row>
    <row r="71" spans="1:9" ht="25.5">
      <c r="A71" s="200">
        <v>70</v>
      </c>
      <c r="B71" s="200"/>
      <c r="C71" s="200">
        <v>0</v>
      </c>
      <c r="D71" s="200">
        <v>0</v>
      </c>
      <c r="E71" s="200">
        <v>0</v>
      </c>
      <c r="F71" s="202"/>
      <c r="G71" s="203" t="s">
        <v>3612</v>
      </c>
      <c r="H71" s="200"/>
      <c r="I71" s="200"/>
    </row>
    <row r="72" spans="1:9" ht="25.5">
      <c r="A72" s="200">
        <v>71</v>
      </c>
      <c r="B72" s="200"/>
      <c r="C72" s="200">
        <v>0</v>
      </c>
      <c r="D72" s="200">
        <v>0</v>
      </c>
      <c r="E72" s="200">
        <v>0</v>
      </c>
      <c r="F72" s="202"/>
      <c r="G72" s="203" t="s">
        <v>3613</v>
      </c>
      <c r="H72" s="200"/>
      <c r="I72" s="200"/>
    </row>
    <row r="73" spans="1:9" ht="38.25">
      <c r="A73" s="200">
        <v>72</v>
      </c>
      <c r="B73" s="200"/>
      <c r="C73" s="200">
        <v>0</v>
      </c>
      <c r="D73" s="200">
        <v>0</v>
      </c>
      <c r="E73" s="200">
        <v>0</v>
      </c>
      <c r="F73" s="202"/>
      <c r="G73" s="203" t="s">
        <v>3614</v>
      </c>
      <c r="H73" s="200"/>
      <c r="I73" s="200"/>
    </row>
    <row r="74" spans="1:9" ht="25.5">
      <c r="A74" s="200">
        <v>73</v>
      </c>
      <c r="B74" s="201"/>
      <c r="C74" s="201">
        <v>1</v>
      </c>
      <c r="D74" s="200">
        <v>1</v>
      </c>
      <c r="E74" s="200">
        <v>1</v>
      </c>
      <c r="F74" s="202"/>
      <c r="G74" s="203" t="s">
        <v>3615</v>
      </c>
      <c r="H74" s="200" t="s">
        <v>3616</v>
      </c>
      <c r="I74" s="200" t="s">
        <v>3617</v>
      </c>
    </row>
    <row r="75" spans="1:9" ht="25.5">
      <c r="A75" s="200">
        <v>74</v>
      </c>
      <c r="B75" s="201"/>
      <c r="C75" s="201">
        <v>1</v>
      </c>
      <c r="D75" s="200">
        <v>1</v>
      </c>
      <c r="E75" s="200">
        <v>1</v>
      </c>
      <c r="F75" s="202"/>
      <c r="G75" s="203" t="s">
        <v>3618</v>
      </c>
      <c r="H75" s="200" t="s">
        <v>3619</v>
      </c>
      <c r="I75" s="200" t="s">
        <v>3617</v>
      </c>
    </row>
    <row r="76" spans="1:9" ht="25.5">
      <c r="A76" s="200">
        <v>75</v>
      </c>
      <c r="B76" s="201"/>
      <c r="C76" s="201">
        <v>1</v>
      </c>
      <c r="D76" s="200">
        <v>1</v>
      </c>
      <c r="E76" s="200">
        <v>1</v>
      </c>
      <c r="F76" s="202"/>
      <c r="G76" s="203" t="s">
        <v>3620</v>
      </c>
      <c r="H76" s="200" t="s">
        <v>3619</v>
      </c>
      <c r="I76" s="200" t="s">
        <v>3617</v>
      </c>
    </row>
    <row r="77" spans="1:9" ht="25.5">
      <c r="A77" s="200">
        <v>76</v>
      </c>
      <c r="B77" s="200"/>
      <c r="C77" s="200">
        <v>0</v>
      </c>
      <c r="D77" s="200">
        <v>0</v>
      </c>
      <c r="E77" s="200">
        <v>0</v>
      </c>
      <c r="F77" s="202"/>
      <c r="G77" s="203" t="s">
        <v>3620</v>
      </c>
      <c r="H77" s="200"/>
      <c r="I77" s="200"/>
    </row>
    <row r="78" spans="1:9" ht="25.5">
      <c r="A78" s="200">
        <v>77</v>
      </c>
      <c r="B78" s="201"/>
      <c r="C78" s="201">
        <v>1</v>
      </c>
      <c r="D78" s="201">
        <v>0</v>
      </c>
      <c r="E78" s="200">
        <v>0</v>
      </c>
      <c r="F78" s="202"/>
      <c r="G78" s="203" t="s">
        <v>3621</v>
      </c>
      <c r="H78" s="200">
        <v>659</v>
      </c>
      <c r="I78" s="200" t="s">
        <v>3622</v>
      </c>
    </row>
    <row r="79" spans="1:9" ht="51">
      <c r="A79" s="200">
        <v>78</v>
      </c>
      <c r="B79" s="200"/>
      <c r="C79" s="200">
        <v>0</v>
      </c>
      <c r="D79" s="200">
        <v>0</v>
      </c>
      <c r="E79" s="200">
        <v>0</v>
      </c>
      <c r="F79" s="202"/>
      <c r="G79" s="203" t="s">
        <v>3623</v>
      </c>
      <c r="H79" s="200"/>
      <c r="I79" s="200"/>
    </row>
    <row r="80" spans="1:9">
      <c r="A80" s="200">
        <v>79</v>
      </c>
      <c r="B80" s="200"/>
      <c r="C80" s="200">
        <v>0</v>
      </c>
      <c r="D80" s="200">
        <v>0</v>
      </c>
      <c r="E80" s="200">
        <v>0</v>
      </c>
      <c r="F80" s="202"/>
      <c r="G80" s="203" t="s">
        <v>3624</v>
      </c>
      <c r="H80" s="200"/>
      <c r="I80" s="200"/>
    </row>
    <row r="81" spans="1:9" ht="25.5">
      <c r="A81" s="200">
        <v>80</v>
      </c>
      <c r="B81" s="200"/>
      <c r="C81" s="200">
        <v>0</v>
      </c>
      <c r="D81" s="200">
        <v>0</v>
      </c>
      <c r="E81" s="200">
        <v>0</v>
      </c>
      <c r="F81" s="202"/>
      <c r="G81" s="203" t="s">
        <v>3625</v>
      </c>
      <c r="H81" s="200"/>
      <c r="I81" s="200"/>
    </row>
    <row r="82" spans="1:9">
      <c r="A82" s="200">
        <v>81</v>
      </c>
      <c r="B82" s="200"/>
      <c r="C82" s="200">
        <v>0</v>
      </c>
      <c r="D82" s="200">
        <v>0</v>
      </c>
      <c r="E82" s="200">
        <v>0</v>
      </c>
      <c r="F82" s="202"/>
      <c r="G82" s="203" t="s">
        <v>3626</v>
      </c>
      <c r="H82" s="200"/>
      <c r="I82" s="200"/>
    </row>
    <row r="83" spans="1:9" ht="38.25">
      <c r="A83" s="200">
        <v>82</v>
      </c>
      <c r="B83" s="200"/>
      <c r="C83" s="200">
        <v>0</v>
      </c>
      <c r="D83" s="200">
        <v>0</v>
      </c>
      <c r="E83" s="200">
        <v>0</v>
      </c>
      <c r="F83" s="202"/>
      <c r="G83" s="203" t="s">
        <v>3627</v>
      </c>
      <c r="H83" s="200"/>
      <c r="I83" s="200"/>
    </row>
    <row r="84" spans="1:9" ht="38.25">
      <c r="A84" s="200">
        <v>83</v>
      </c>
      <c r="B84" s="200"/>
      <c r="C84" s="200">
        <v>0</v>
      </c>
      <c r="D84" s="200">
        <v>0</v>
      </c>
      <c r="E84" s="200">
        <v>0</v>
      </c>
      <c r="F84" s="202"/>
      <c r="G84" s="203" t="s">
        <v>3628</v>
      </c>
      <c r="H84" s="200"/>
      <c r="I84" s="200"/>
    </row>
    <row r="85" spans="1:9" ht="38.25">
      <c r="A85" s="200">
        <v>84</v>
      </c>
      <c r="B85" s="200"/>
      <c r="C85" s="200">
        <v>0</v>
      </c>
      <c r="D85" s="200">
        <v>0</v>
      </c>
      <c r="E85" s="200">
        <v>0</v>
      </c>
      <c r="F85" s="202"/>
      <c r="G85" s="203" t="s">
        <v>3629</v>
      </c>
      <c r="H85" s="200"/>
      <c r="I85" s="200"/>
    </row>
    <row r="86" spans="1:9" ht="25.5">
      <c r="A86" s="200">
        <v>85</v>
      </c>
      <c r="B86" s="200"/>
      <c r="C86" s="200">
        <v>0</v>
      </c>
      <c r="D86" s="200">
        <v>0</v>
      </c>
      <c r="E86" s="200">
        <v>0</v>
      </c>
      <c r="F86" s="202"/>
      <c r="G86" s="203" t="s">
        <v>3630</v>
      </c>
      <c r="H86" s="200"/>
      <c r="I86" s="200"/>
    </row>
    <row r="87" spans="1:9" ht="38.25">
      <c r="A87" s="200">
        <v>86</v>
      </c>
      <c r="B87" s="200"/>
      <c r="C87" s="200">
        <v>0</v>
      </c>
      <c r="D87" s="200">
        <v>0</v>
      </c>
      <c r="E87" s="200">
        <v>0</v>
      </c>
      <c r="F87" s="202"/>
      <c r="G87" s="203" t="s">
        <v>3631</v>
      </c>
      <c r="H87" s="200"/>
      <c r="I87" s="200"/>
    </row>
    <row r="88" spans="1:9" ht="25.5">
      <c r="A88" s="200">
        <v>87</v>
      </c>
      <c r="B88" s="200"/>
      <c r="C88" s="200">
        <v>0</v>
      </c>
      <c r="D88" s="200">
        <v>0</v>
      </c>
      <c r="E88" s="200">
        <v>0</v>
      </c>
      <c r="F88" s="202"/>
      <c r="G88" s="203" t="s">
        <v>3632</v>
      </c>
      <c r="H88" s="200"/>
      <c r="I88" s="200"/>
    </row>
    <row r="89" spans="1:9" ht="38.25">
      <c r="A89" s="200">
        <v>88</v>
      </c>
      <c r="B89" s="200"/>
      <c r="C89" s="200">
        <v>0</v>
      </c>
      <c r="D89" s="200">
        <v>0</v>
      </c>
      <c r="E89" s="200">
        <v>0</v>
      </c>
      <c r="F89" s="202"/>
      <c r="G89" s="203" t="s">
        <v>3633</v>
      </c>
      <c r="H89" s="200"/>
      <c r="I89" s="200"/>
    </row>
    <row r="90" spans="1:9" ht="25.5">
      <c r="A90" s="200">
        <v>89</v>
      </c>
      <c r="B90" s="200"/>
      <c r="C90" s="200">
        <v>0</v>
      </c>
      <c r="D90" s="200">
        <v>0</v>
      </c>
      <c r="E90" s="200">
        <v>0</v>
      </c>
      <c r="F90" s="202"/>
      <c r="G90" s="203" t="s">
        <v>3634</v>
      </c>
      <c r="H90" s="200"/>
      <c r="I90" s="200"/>
    </row>
    <row r="91" spans="1:9" ht="38.25">
      <c r="A91" s="200">
        <v>90</v>
      </c>
      <c r="B91" s="200"/>
      <c r="C91" s="200">
        <v>0</v>
      </c>
      <c r="D91" s="200">
        <v>0</v>
      </c>
      <c r="E91" s="200">
        <v>0</v>
      </c>
      <c r="F91" s="202"/>
      <c r="G91" s="203" t="s">
        <v>3635</v>
      </c>
      <c r="H91" s="200"/>
      <c r="I91" s="200"/>
    </row>
    <row r="92" spans="1:9" ht="38.25">
      <c r="A92" s="200">
        <v>91</v>
      </c>
      <c r="B92" s="200"/>
      <c r="C92" s="200">
        <v>0</v>
      </c>
      <c r="D92" s="200">
        <v>0</v>
      </c>
      <c r="E92" s="200">
        <v>0</v>
      </c>
      <c r="F92" s="202"/>
      <c r="G92" s="203" t="s">
        <v>3636</v>
      </c>
      <c r="H92" s="200"/>
      <c r="I92" s="200"/>
    </row>
    <row r="93" spans="1:9" ht="38.25">
      <c r="A93" s="200">
        <v>92</v>
      </c>
      <c r="B93" s="200"/>
      <c r="C93" s="200">
        <v>0</v>
      </c>
      <c r="D93" s="200">
        <v>0</v>
      </c>
      <c r="E93" s="200">
        <v>0</v>
      </c>
      <c r="F93" s="202"/>
      <c r="G93" s="203" t="s">
        <v>3637</v>
      </c>
      <c r="H93" s="200"/>
      <c r="I93" s="200"/>
    </row>
    <row r="94" spans="1:9" ht="25.5">
      <c r="A94" s="200">
        <v>93</v>
      </c>
      <c r="B94" s="200"/>
      <c r="C94" s="200">
        <v>0</v>
      </c>
      <c r="D94" s="200">
        <v>0</v>
      </c>
      <c r="E94" s="200">
        <v>0</v>
      </c>
      <c r="F94" s="202"/>
      <c r="G94" s="203" t="s">
        <v>3638</v>
      </c>
      <c r="H94" s="200"/>
      <c r="I94" s="200"/>
    </row>
    <row r="95" spans="1:9" ht="25.5">
      <c r="A95" s="200">
        <v>94</v>
      </c>
      <c r="B95" s="200"/>
      <c r="C95" s="200">
        <v>0</v>
      </c>
      <c r="D95" s="200">
        <v>0</v>
      </c>
      <c r="E95" s="200">
        <v>0</v>
      </c>
      <c r="F95" s="202"/>
      <c r="G95" s="203" t="s">
        <v>3639</v>
      </c>
      <c r="H95" s="200"/>
      <c r="I95" s="200"/>
    </row>
    <row r="96" spans="1:9" ht="25.5">
      <c r="A96" s="200">
        <v>95</v>
      </c>
      <c r="B96" s="201"/>
      <c r="C96" s="201">
        <v>1</v>
      </c>
      <c r="D96" s="201">
        <v>0</v>
      </c>
      <c r="E96" s="200">
        <v>0</v>
      </c>
      <c r="F96" s="202"/>
      <c r="G96" s="203" t="s">
        <v>3640</v>
      </c>
      <c r="H96" s="200">
        <v>698</v>
      </c>
      <c r="I96" s="200" t="s">
        <v>3622</v>
      </c>
    </row>
    <row r="97" spans="1:9" ht="38.25">
      <c r="A97" s="200">
        <v>96</v>
      </c>
      <c r="B97" s="200"/>
      <c r="C97" s="200">
        <v>0</v>
      </c>
      <c r="D97" s="200">
        <v>0</v>
      </c>
      <c r="E97" s="200">
        <v>0</v>
      </c>
      <c r="F97" s="202"/>
      <c r="G97" s="203" t="s">
        <v>3635</v>
      </c>
      <c r="H97" s="200"/>
      <c r="I97" s="200"/>
    </row>
    <row r="98" spans="1:9" ht="25.5">
      <c r="A98" s="200">
        <v>97</v>
      </c>
      <c r="B98" s="200"/>
      <c r="C98" s="200">
        <v>0</v>
      </c>
      <c r="D98" s="200">
        <v>0</v>
      </c>
      <c r="E98" s="200">
        <v>0</v>
      </c>
      <c r="F98" s="202"/>
      <c r="G98" s="203" t="s">
        <v>3641</v>
      </c>
      <c r="H98" s="200"/>
      <c r="I98" s="200"/>
    </row>
    <row r="99" spans="1:9" ht="38.25">
      <c r="A99" s="200">
        <v>98</v>
      </c>
      <c r="B99" s="200"/>
      <c r="C99" s="200">
        <v>0</v>
      </c>
      <c r="D99" s="200">
        <v>0</v>
      </c>
      <c r="E99" s="200">
        <v>0</v>
      </c>
      <c r="F99" s="202"/>
      <c r="G99" s="203" t="s">
        <v>3642</v>
      </c>
      <c r="H99" s="200"/>
      <c r="I99" s="200"/>
    </row>
    <row r="100" spans="1:9" ht="38.25">
      <c r="A100" s="200">
        <v>99</v>
      </c>
      <c r="B100" s="200"/>
      <c r="C100" s="200">
        <v>0</v>
      </c>
      <c r="D100" s="200">
        <v>0</v>
      </c>
      <c r="E100" s="200">
        <v>0</v>
      </c>
      <c r="F100" s="202"/>
      <c r="G100" s="203" t="s">
        <v>3642</v>
      </c>
      <c r="H100" s="200"/>
      <c r="I100" s="200"/>
    </row>
    <row r="101" spans="1:9" ht="38.25">
      <c r="A101" s="200">
        <v>100</v>
      </c>
      <c r="B101" s="200"/>
      <c r="C101" s="200">
        <v>0</v>
      </c>
      <c r="D101" s="200">
        <v>0</v>
      </c>
      <c r="E101" s="200">
        <v>0</v>
      </c>
      <c r="F101" s="202"/>
      <c r="G101" s="203" t="s">
        <v>3642</v>
      </c>
      <c r="H101" s="200"/>
      <c r="I101" s="200"/>
    </row>
    <row r="102" spans="1:9" ht="25.5">
      <c r="A102" s="200">
        <v>101</v>
      </c>
      <c r="B102" s="200"/>
      <c r="C102" s="200">
        <v>0</v>
      </c>
      <c r="D102" s="200">
        <v>0</v>
      </c>
      <c r="E102" s="200">
        <v>0</v>
      </c>
      <c r="F102" s="202"/>
      <c r="G102" s="203" t="s">
        <v>3643</v>
      </c>
      <c r="H102" s="200"/>
      <c r="I102" s="200"/>
    </row>
    <row r="103" spans="1:9" ht="38.25">
      <c r="A103" s="200">
        <v>102</v>
      </c>
      <c r="B103" s="200"/>
      <c r="C103" s="200">
        <v>0</v>
      </c>
      <c r="D103" s="200">
        <v>0</v>
      </c>
      <c r="E103" s="200">
        <v>0</v>
      </c>
      <c r="F103" s="202"/>
      <c r="G103" s="203" t="s">
        <v>3644</v>
      </c>
      <c r="H103" s="200"/>
      <c r="I103" s="200"/>
    </row>
    <row r="104" spans="1:9" ht="51">
      <c r="A104" s="200">
        <v>103</v>
      </c>
      <c r="B104" s="200"/>
      <c r="C104" s="200">
        <v>1</v>
      </c>
      <c r="D104" s="200">
        <v>1</v>
      </c>
      <c r="E104" s="200">
        <v>1</v>
      </c>
      <c r="F104" s="202"/>
      <c r="G104" s="203" t="s">
        <v>3645</v>
      </c>
      <c r="H104" s="200" t="s">
        <v>3646</v>
      </c>
      <c r="I104" s="200"/>
    </row>
    <row r="105" spans="1:9" ht="51">
      <c r="A105" s="200">
        <v>104</v>
      </c>
      <c r="B105" s="200"/>
      <c r="C105" s="200">
        <v>1</v>
      </c>
      <c r="D105" s="200">
        <v>1</v>
      </c>
      <c r="E105" s="200">
        <v>1</v>
      </c>
      <c r="F105" s="202"/>
      <c r="G105" s="203" t="s">
        <v>3647</v>
      </c>
      <c r="H105" s="200"/>
      <c r="I105" s="200"/>
    </row>
    <row r="106" spans="1:9" ht="51">
      <c r="A106" s="200">
        <v>105</v>
      </c>
      <c r="B106" s="201"/>
      <c r="C106" s="201">
        <v>1</v>
      </c>
      <c r="D106" s="200">
        <v>1</v>
      </c>
      <c r="E106" s="200">
        <v>1</v>
      </c>
      <c r="F106" s="202"/>
      <c r="G106" s="203" t="s">
        <v>3648</v>
      </c>
      <c r="H106" s="200">
        <v>749</v>
      </c>
      <c r="I106" s="200" t="s">
        <v>3532</v>
      </c>
    </row>
    <row r="107" spans="1:9" ht="51">
      <c r="A107" s="200">
        <v>106</v>
      </c>
      <c r="B107" s="200"/>
      <c r="C107" s="200">
        <v>0</v>
      </c>
      <c r="D107" s="200">
        <v>0</v>
      </c>
      <c r="E107" s="200">
        <v>0</v>
      </c>
      <c r="F107" s="202"/>
      <c r="G107" s="203" t="s">
        <v>3649</v>
      </c>
      <c r="H107" s="200"/>
      <c r="I107" s="200"/>
    </row>
    <row r="108" spans="1:9" ht="51">
      <c r="A108" s="200">
        <v>107</v>
      </c>
      <c r="B108" s="201"/>
      <c r="C108" s="201">
        <v>1</v>
      </c>
      <c r="D108" s="200">
        <v>0</v>
      </c>
      <c r="E108" s="200">
        <v>0</v>
      </c>
      <c r="F108" s="202"/>
      <c r="G108" s="203" t="s">
        <v>3650</v>
      </c>
      <c r="H108" s="200">
        <v>241</v>
      </c>
      <c r="I108" s="217" t="s">
        <v>3756</v>
      </c>
    </row>
    <row r="109" spans="1:9" ht="25.5">
      <c r="A109" s="200">
        <v>108</v>
      </c>
      <c r="B109" s="200"/>
      <c r="C109" s="200">
        <v>0</v>
      </c>
      <c r="D109" s="200">
        <v>0</v>
      </c>
      <c r="E109" s="200">
        <v>0</v>
      </c>
      <c r="F109" s="202"/>
      <c r="G109" s="203" t="s">
        <v>3651</v>
      </c>
      <c r="H109" s="200"/>
      <c r="I109" s="200"/>
    </row>
    <row r="110" spans="1:9">
      <c r="A110" s="200">
        <v>109</v>
      </c>
      <c r="B110" s="201"/>
      <c r="C110" s="201">
        <v>1</v>
      </c>
      <c r="D110" s="200">
        <v>1</v>
      </c>
      <c r="E110" s="200">
        <v>1</v>
      </c>
      <c r="F110" s="202"/>
      <c r="G110" s="203" t="s">
        <v>3652</v>
      </c>
      <c r="H110" s="200" t="s">
        <v>3653</v>
      </c>
      <c r="I110" s="200"/>
    </row>
    <row r="111" spans="1:9" ht="51">
      <c r="A111" s="200">
        <v>110</v>
      </c>
      <c r="B111" s="200"/>
      <c r="C111" s="200">
        <v>0</v>
      </c>
      <c r="D111" s="200">
        <v>0</v>
      </c>
      <c r="E111" s="200">
        <v>0</v>
      </c>
      <c r="F111" s="202"/>
      <c r="G111" s="203" t="s">
        <v>3654</v>
      </c>
      <c r="H111" s="200"/>
      <c r="I111" s="200"/>
    </row>
    <row r="112" spans="1:9" ht="51">
      <c r="A112" s="200">
        <v>111</v>
      </c>
      <c r="B112" s="200"/>
      <c r="C112" s="200">
        <v>0</v>
      </c>
      <c r="D112" s="200">
        <v>0</v>
      </c>
      <c r="E112" s="200">
        <v>0</v>
      </c>
      <c r="F112" s="202"/>
      <c r="G112" s="203" t="s">
        <v>3655</v>
      </c>
      <c r="H112" s="200"/>
      <c r="I112" s="200"/>
    </row>
    <row r="113" spans="1:9" ht="51">
      <c r="A113" s="200">
        <v>112</v>
      </c>
      <c r="B113" s="200"/>
      <c r="C113" s="200">
        <v>0</v>
      </c>
      <c r="D113" s="200">
        <v>0</v>
      </c>
      <c r="E113" s="200">
        <v>0</v>
      </c>
      <c r="F113" s="202"/>
      <c r="G113" s="203" t="s">
        <v>3656</v>
      </c>
      <c r="H113" s="200"/>
      <c r="I113" s="200"/>
    </row>
    <row r="114" spans="1:9" ht="63.75">
      <c r="A114" s="200">
        <v>113</v>
      </c>
      <c r="B114" s="200"/>
      <c r="C114" s="200">
        <v>0</v>
      </c>
      <c r="D114" s="200">
        <v>0</v>
      </c>
      <c r="E114" s="200">
        <v>0</v>
      </c>
      <c r="F114" s="202"/>
      <c r="G114" s="203" t="s">
        <v>3657</v>
      </c>
      <c r="H114" s="200"/>
      <c r="I114" s="200"/>
    </row>
    <row r="115" spans="1:9" ht="38.25">
      <c r="A115" s="200">
        <v>114</v>
      </c>
      <c r="B115" s="200"/>
      <c r="C115" s="200">
        <v>0</v>
      </c>
      <c r="D115" s="200">
        <v>0</v>
      </c>
      <c r="E115" s="200">
        <v>0</v>
      </c>
      <c r="F115" s="202"/>
      <c r="G115" s="203" t="s">
        <v>3658</v>
      </c>
      <c r="H115" s="200"/>
      <c r="I115" s="200"/>
    </row>
    <row r="116" spans="1:9" ht="102">
      <c r="A116" s="200">
        <v>115</v>
      </c>
      <c r="B116" s="201"/>
      <c r="C116" s="201">
        <v>1</v>
      </c>
      <c r="D116" s="200">
        <v>1</v>
      </c>
      <c r="E116" s="200">
        <v>1</v>
      </c>
      <c r="F116" s="202"/>
      <c r="G116" s="203" t="s">
        <v>3659</v>
      </c>
      <c r="H116" s="200" t="s">
        <v>3653</v>
      </c>
      <c r="I116" s="200"/>
    </row>
    <row r="117" spans="1:9" ht="102">
      <c r="A117" s="200">
        <v>116</v>
      </c>
      <c r="B117" s="201"/>
      <c r="C117" s="201">
        <v>1</v>
      </c>
      <c r="D117" s="200">
        <v>1</v>
      </c>
      <c r="E117" s="200">
        <v>1</v>
      </c>
      <c r="F117" s="202"/>
      <c r="G117" s="203" t="s">
        <v>3660</v>
      </c>
      <c r="H117" s="200" t="s">
        <v>3653</v>
      </c>
      <c r="I117" s="200"/>
    </row>
    <row r="118" spans="1:9" ht="51">
      <c r="A118" s="200">
        <v>117</v>
      </c>
      <c r="B118" s="201"/>
      <c r="C118" s="201">
        <v>1</v>
      </c>
      <c r="D118" s="200">
        <v>1</v>
      </c>
      <c r="E118" s="200">
        <v>1</v>
      </c>
      <c r="F118" s="202"/>
      <c r="G118" s="203" t="s">
        <v>3661</v>
      </c>
      <c r="H118" s="200" t="s">
        <v>3653</v>
      </c>
      <c r="I118" s="200"/>
    </row>
    <row r="119" spans="1:9" ht="51">
      <c r="A119" s="200">
        <v>118</v>
      </c>
      <c r="B119" s="201"/>
      <c r="C119" s="201">
        <v>1</v>
      </c>
      <c r="D119" s="200">
        <v>1</v>
      </c>
      <c r="E119" s="200">
        <v>1</v>
      </c>
      <c r="F119" s="202"/>
      <c r="G119" s="203" t="s">
        <v>3662</v>
      </c>
      <c r="H119" s="200" t="s">
        <v>3653</v>
      </c>
      <c r="I119" s="200"/>
    </row>
    <row r="120" spans="1:9" ht="51">
      <c r="A120" s="200">
        <v>119</v>
      </c>
      <c r="B120" s="201"/>
      <c r="C120" s="201">
        <v>1</v>
      </c>
      <c r="D120" s="200">
        <v>1</v>
      </c>
      <c r="E120" s="200">
        <v>1</v>
      </c>
      <c r="F120" s="202"/>
      <c r="G120" s="203" t="s">
        <v>3663</v>
      </c>
      <c r="H120" s="200" t="s">
        <v>3653</v>
      </c>
      <c r="I120" s="200"/>
    </row>
    <row r="121" spans="1:9" ht="63.75">
      <c r="A121" s="200">
        <v>120</v>
      </c>
      <c r="B121" s="201"/>
      <c r="C121" s="201">
        <v>1</v>
      </c>
      <c r="D121" s="200">
        <v>1</v>
      </c>
      <c r="E121" s="200">
        <v>1</v>
      </c>
      <c r="F121" s="202"/>
      <c r="G121" s="203" t="s">
        <v>3664</v>
      </c>
      <c r="H121" s="200" t="s">
        <v>3653</v>
      </c>
      <c r="I121" s="200"/>
    </row>
    <row r="122" spans="1:9" ht="51">
      <c r="A122" s="200">
        <v>121</v>
      </c>
      <c r="B122" s="201"/>
      <c r="C122" s="201">
        <v>1</v>
      </c>
      <c r="D122" s="200">
        <v>1</v>
      </c>
      <c r="E122" s="200">
        <v>1</v>
      </c>
      <c r="F122" s="202"/>
      <c r="G122" s="203" t="s">
        <v>3665</v>
      </c>
      <c r="H122" s="200" t="s">
        <v>3653</v>
      </c>
      <c r="I122" s="200"/>
    </row>
    <row r="123" spans="1:9" ht="63.75">
      <c r="A123" s="200">
        <v>122</v>
      </c>
      <c r="B123" s="201"/>
      <c r="C123" s="201">
        <v>1</v>
      </c>
      <c r="D123" s="200">
        <v>1</v>
      </c>
      <c r="E123" s="200">
        <v>1</v>
      </c>
      <c r="F123" s="202"/>
      <c r="G123" s="203" t="s">
        <v>3666</v>
      </c>
      <c r="H123" s="200" t="s">
        <v>3653</v>
      </c>
      <c r="I123" s="200"/>
    </row>
    <row r="124" spans="1:9" ht="25.5">
      <c r="A124" s="200">
        <v>123</v>
      </c>
      <c r="B124" s="201"/>
      <c r="C124" s="201">
        <v>1</v>
      </c>
      <c r="D124" s="200">
        <v>1</v>
      </c>
      <c r="E124" s="200">
        <v>1</v>
      </c>
      <c r="F124" s="202"/>
      <c r="G124" s="203" t="s">
        <v>3667</v>
      </c>
      <c r="H124" s="200">
        <v>787</v>
      </c>
      <c r="I124" s="200" t="s">
        <v>3543</v>
      </c>
    </row>
    <row r="125" spans="1:9" ht="25.5">
      <c r="A125" s="200">
        <v>124</v>
      </c>
      <c r="B125" s="200"/>
      <c r="C125" s="200">
        <v>0</v>
      </c>
      <c r="D125" s="200">
        <v>0</v>
      </c>
      <c r="E125" s="200">
        <v>0</v>
      </c>
      <c r="F125" s="202"/>
      <c r="G125" s="203" t="s">
        <v>3668</v>
      </c>
      <c r="H125" s="200"/>
      <c r="I125" s="200"/>
    </row>
    <row r="126" spans="1:9" ht="51">
      <c r="A126" s="200">
        <v>125</v>
      </c>
      <c r="B126" s="201"/>
      <c r="C126" s="201">
        <v>1</v>
      </c>
      <c r="D126" s="200">
        <v>1</v>
      </c>
      <c r="E126" s="200">
        <v>1</v>
      </c>
      <c r="F126" s="202"/>
      <c r="G126" s="203" t="s">
        <v>3669</v>
      </c>
      <c r="H126" s="200" t="s">
        <v>3670</v>
      </c>
      <c r="I126" s="200" t="s">
        <v>3543</v>
      </c>
    </row>
    <row r="127" spans="1:9" ht="51">
      <c r="A127" s="200">
        <v>126</v>
      </c>
      <c r="B127" s="201"/>
      <c r="C127" s="201">
        <v>1</v>
      </c>
      <c r="D127" s="200">
        <v>1</v>
      </c>
      <c r="E127" s="200">
        <v>1</v>
      </c>
      <c r="F127" s="202"/>
      <c r="G127" s="203" t="s">
        <v>3671</v>
      </c>
      <c r="H127" s="200" t="s">
        <v>3653</v>
      </c>
      <c r="I127" s="200"/>
    </row>
    <row r="128" spans="1:9">
      <c r="A128" s="200">
        <v>127</v>
      </c>
      <c r="B128" s="200"/>
      <c r="C128" s="200">
        <v>0</v>
      </c>
      <c r="D128" s="200">
        <v>0</v>
      </c>
      <c r="E128" s="200">
        <v>0</v>
      </c>
      <c r="F128" s="202"/>
      <c r="G128" s="203" t="s">
        <v>3672</v>
      </c>
      <c r="H128" s="200"/>
      <c r="I128" s="200"/>
    </row>
    <row r="129" spans="1:9" ht="38.25">
      <c r="A129" s="200">
        <v>128</v>
      </c>
      <c r="B129" s="200"/>
      <c r="C129" s="200">
        <v>0</v>
      </c>
      <c r="D129" s="200">
        <v>0</v>
      </c>
      <c r="E129" s="200">
        <v>0</v>
      </c>
      <c r="F129" s="202"/>
      <c r="G129" s="203" t="s">
        <v>3673</v>
      </c>
      <c r="H129" s="200"/>
      <c r="I129" s="200"/>
    </row>
    <row r="130" spans="1:9" ht="25.5">
      <c r="A130" s="200">
        <v>129</v>
      </c>
      <c r="B130" s="201"/>
      <c r="C130" s="201">
        <v>1</v>
      </c>
      <c r="D130" s="200">
        <v>1</v>
      </c>
      <c r="E130" s="200">
        <v>1</v>
      </c>
      <c r="F130" s="202"/>
      <c r="G130" s="203" t="s">
        <v>3674</v>
      </c>
      <c r="H130" s="200" t="s">
        <v>3653</v>
      </c>
      <c r="I130" s="200"/>
    </row>
    <row r="131" spans="1:9" ht="25.5">
      <c r="A131" s="200">
        <v>130</v>
      </c>
      <c r="B131" s="200"/>
      <c r="C131" s="200">
        <v>0</v>
      </c>
      <c r="D131" s="200">
        <v>0</v>
      </c>
      <c r="E131" s="200">
        <v>0</v>
      </c>
      <c r="F131" s="202"/>
      <c r="G131" s="203" t="s">
        <v>3675</v>
      </c>
      <c r="H131" s="200"/>
      <c r="I131" s="200"/>
    </row>
    <row r="132" spans="1:9" ht="25.5">
      <c r="A132" s="200">
        <v>131</v>
      </c>
      <c r="B132" s="200"/>
      <c r="C132" s="200">
        <v>0</v>
      </c>
      <c r="D132" s="200">
        <v>0</v>
      </c>
      <c r="E132" s="200">
        <v>0</v>
      </c>
      <c r="F132" s="202"/>
      <c r="G132" s="203" t="s">
        <v>3676</v>
      </c>
      <c r="H132" s="200"/>
      <c r="I132" s="200"/>
    </row>
    <row r="133" spans="1:9" ht="38.25">
      <c r="A133" s="200">
        <v>132</v>
      </c>
      <c r="B133" s="200"/>
      <c r="C133" s="200">
        <v>0</v>
      </c>
      <c r="D133" s="200">
        <v>0</v>
      </c>
      <c r="E133" s="200">
        <v>0</v>
      </c>
      <c r="F133" s="202"/>
      <c r="G133" s="203" t="s">
        <v>3677</v>
      </c>
      <c r="H133" s="200"/>
      <c r="I133" s="200"/>
    </row>
    <row r="134" spans="1:9" ht="38.25">
      <c r="A134" s="200">
        <v>133</v>
      </c>
      <c r="B134" s="201"/>
      <c r="C134" s="201">
        <v>1</v>
      </c>
      <c r="D134" s="200">
        <v>1</v>
      </c>
      <c r="E134" s="200">
        <v>1</v>
      </c>
      <c r="F134" s="202"/>
      <c r="G134" s="203" t="s">
        <v>3677</v>
      </c>
      <c r="H134" s="200" t="s">
        <v>3653</v>
      </c>
      <c r="I134" s="200"/>
    </row>
    <row r="135" spans="1:9" ht="38.25">
      <c r="A135" s="200">
        <v>134</v>
      </c>
      <c r="B135" s="201"/>
      <c r="C135" s="201">
        <v>1</v>
      </c>
      <c r="D135" s="200">
        <v>1</v>
      </c>
      <c r="E135" s="200">
        <v>1</v>
      </c>
      <c r="F135" s="202"/>
      <c r="G135" s="203" t="s">
        <v>3677</v>
      </c>
      <c r="H135" s="200" t="s">
        <v>3653</v>
      </c>
      <c r="I135" s="200"/>
    </row>
    <row r="136" spans="1:9" ht="51">
      <c r="A136" s="200">
        <v>135</v>
      </c>
      <c r="B136" s="200"/>
      <c r="C136" s="200">
        <v>0</v>
      </c>
      <c r="D136" s="200">
        <v>0</v>
      </c>
      <c r="E136" s="200">
        <v>0</v>
      </c>
      <c r="F136" s="202"/>
      <c r="G136" s="203" t="s">
        <v>3678</v>
      </c>
      <c r="H136" s="200"/>
      <c r="I136" s="200"/>
    </row>
    <row r="137" spans="1:9" ht="38.25">
      <c r="A137" s="200">
        <v>136</v>
      </c>
      <c r="B137" s="200"/>
      <c r="C137" s="200">
        <v>0</v>
      </c>
      <c r="D137" s="200">
        <v>0</v>
      </c>
      <c r="E137" s="200">
        <v>0</v>
      </c>
      <c r="F137" s="202"/>
      <c r="G137" s="203" t="s">
        <v>3679</v>
      </c>
      <c r="H137" s="200"/>
      <c r="I137" s="200"/>
    </row>
    <row r="138" spans="1:9" ht="25.5">
      <c r="A138" s="200">
        <v>137</v>
      </c>
      <c r="B138" s="200"/>
      <c r="C138" s="200">
        <v>0</v>
      </c>
      <c r="D138" s="200">
        <v>0</v>
      </c>
      <c r="E138" s="200">
        <v>0</v>
      </c>
      <c r="F138" s="202"/>
      <c r="G138" s="203" t="s">
        <v>3680</v>
      </c>
      <c r="H138" s="200"/>
      <c r="I138" s="200"/>
    </row>
    <row r="139" spans="1:9" ht="25.5">
      <c r="A139" s="200">
        <v>138</v>
      </c>
      <c r="B139" s="200"/>
      <c r="C139" s="200">
        <v>0</v>
      </c>
      <c r="D139" s="200">
        <v>0</v>
      </c>
      <c r="E139" s="200">
        <v>0</v>
      </c>
      <c r="F139" s="202"/>
      <c r="G139" s="203" t="s">
        <v>3681</v>
      </c>
      <c r="H139" s="200"/>
      <c r="I139" s="200"/>
    </row>
    <row r="140" spans="1:9" ht="51">
      <c r="A140" s="200">
        <v>139</v>
      </c>
      <c r="B140" s="200"/>
      <c r="C140" s="200">
        <v>0</v>
      </c>
      <c r="D140" s="200">
        <v>0</v>
      </c>
      <c r="E140" s="200">
        <v>0</v>
      </c>
      <c r="F140" s="202"/>
      <c r="G140" s="203" t="s">
        <v>3682</v>
      </c>
      <c r="H140" s="200"/>
      <c r="I140" s="200"/>
    </row>
    <row r="141" spans="1:9" ht="25.5">
      <c r="A141" s="200">
        <v>140</v>
      </c>
      <c r="B141" s="200"/>
      <c r="C141" s="200">
        <v>0</v>
      </c>
      <c r="D141" s="200">
        <v>0</v>
      </c>
      <c r="E141" s="200">
        <v>0</v>
      </c>
      <c r="F141" s="202"/>
      <c r="G141" s="203" t="s">
        <v>3683</v>
      </c>
      <c r="H141" s="200"/>
      <c r="I141" s="200"/>
    </row>
    <row r="142" spans="1:9" ht="38.25">
      <c r="A142" s="200">
        <v>141</v>
      </c>
      <c r="B142" s="200"/>
      <c r="C142" s="200">
        <v>0</v>
      </c>
      <c r="D142" s="200">
        <v>0</v>
      </c>
      <c r="E142" s="200">
        <v>0</v>
      </c>
      <c r="F142" s="202"/>
      <c r="G142" s="203" t="s">
        <v>3684</v>
      </c>
      <c r="H142" s="200"/>
      <c r="I142" s="200"/>
    </row>
    <row r="143" spans="1:9" ht="76.5">
      <c r="A143" s="200">
        <v>142</v>
      </c>
      <c r="B143" s="200"/>
      <c r="C143" s="200">
        <v>0</v>
      </c>
      <c r="D143" s="200">
        <v>0</v>
      </c>
      <c r="E143" s="200">
        <v>0</v>
      </c>
      <c r="F143" s="202"/>
      <c r="G143" s="203" t="s">
        <v>3685</v>
      </c>
      <c r="H143" s="200"/>
      <c r="I143" s="200"/>
    </row>
    <row r="144" spans="1:9" ht="38.25">
      <c r="A144" s="200">
        <v>143</v>
      </c>
      <c r="B144" s="200"/>
      <c r="C144" s="200">
        <v>0</v>
      </c>
      <c r="D144" s="200">
        <v>0</v>
      </c>
      <c r="E144" s="200">
        <v>0</v>
      </c>
      <c r="F144" s="202"/>
      <c r="G144" s="203" t="s">
        <v>3686</v>
      </c>
      <c r="H144" s="200"/>
      <c r="I144" s="200"/>
    </row>
    <row r="145" spans="1:9" ht="38.25">
      <c r="A145" s="200">
        <v>144</v>
      </c>
      <c r="B145" s="200"/>
      <c r="C145" s="200">
        <v>0</v>
      </c>
      <c r="D145" s="200">
        <v>0</v>
      </c>
      <c r="E145" s="200">
        <v>0</v>
      </c>
      <c r="F145" s="202"/>
      <c r="G145" s="203" t="s">
        <v>3687</v>
      </c>
      <c r="H145" s="200"/>
      <c r="I145" s="200"/>
    </row>
    <row r="146" spans="1:9" ht="25.5">
      <c r="A146" s="200">
        <v>145</v>
      </c>
      <c r="B146" s="200"/>
      <c r="C146" s="200">
        <v>0</v>
      </c>
      <c r="D146" s="200">
        <v>0</v>
      </c>
      <c r="E146" s="200">
        <v>0</v>
      </c>
      <c r="F146" s="202"/>
      <c r="G146" s="203" t="s">
        <v>3688</v>
      </c>
      <c r="H146" s="200"/>
      <c r="I146" s="200"/>
    </row>
    <row r="147" spans="1:9">
      <c r="A147" s="200">
        <v>146</v>
      </c>
      <c r="B147" s="200"/>
      <c r="C147" s="200">
        <v>0</v>
      </c>
      <c r="D147" s="200">
        <v>0</v>
      </c>
      <c r="E147" s="200">
        <v>0</v>
      </c>
      <c r="F147" s="202"/>
      <c r="G147" s="203" t="s">
        <v>3689</v>
      </c>
      <c r="H147" s="200"/>
      <c r="I147" s="200"/>
    </row>
    <row r="148" spans="1:9" ht="25.5">
      <c r="A148" s="200">
        <v>147</v>
      </c>
      <c r="B148" s="200"/>
      <c r="C148" s="200">
        <v>0</v>
      </c>
      <c r="D148" s="200">
        <v>0</v>
      </c>
      <c r="E148" s="200">
        <v>0</v>
      </c>
      <c r="F148" s="202"/>
      <c r="G148" s="203" t="s">
        <v>3690</v>
      </c>
      <c r="H148" s="200"/>
      <c r="I148" s="200"/>
    </row>
    <row r="149" spans="1:9" ht="25.5">
      <c r="A149" s="200">
        <v>148</v>
      </c>
      <c r="B149" s="200"/>
      <c r="C149" s="200">
        <v>0</v>
      </c>
      <c r="D149" s="200">
        <v>0</v>
      </c>
      <c r="E149" s="200">
        <v>0</v>
      </c>
      <c r="F149" s="202"/>
      <c r="G149" s="203" t="s">
        <v>3691</v>
      </c>
      <c r="H149" s="200"/>
      <c r="I149" s="200"/>
    </row>
    <row r="150" spans="1:9" ht="38.25">
      <c r="A150" s="200">
        <v>149</v>
      </c>
      <c r="B150" s="200"/>
      <c r="C150" s="200">
        <v>0</v>
      </c>
      <c r="D150" s="200">
        <v>0</v>
      </c>
      <c r="E150" s="200">
        <v>0</v>
      </c>
      <c r="F150" s="202"/>
      <c r="G150" s="203" t="s">
        <v>3692</v>
      </c>
      <c r="H150" s="200"/>
      <c r="I150" s="200"/>
    </row>
    <row r="151" spans="1:9" ht="25.5">
      <c r="A151" s="200">
        <v>150</v>
      </c>
      <c r="B151" s="200"/>
      <c r="C151" s="200">
        <v>0</v>
      </c>
      <c r="D151" s="200">
        <v>0</v>
      </c>
      <c r="E151" s="200">
        <v>0</v>
      </c>
      <c r="F151" s="202"/>
      <c r="G151" s="203" t="s">
        <v>3693</v>
      </c>
      <c r="H151" s="200"/>
      <c r="I151" s="200"/>
    </row>
    <row r="152" spans="1:9" ht="38.25">
      <c r="A152" s="200">
        <v>151</v>
      </c>
      <c r="B152" s="200"/>
      <c r="C152" s="200">
        <v>0</v>
      </c>
      <c r="D152" s="200">
        <v>0</v>
      </c>
      <c r="E152" s="200">
        <v>0</v>
      </c>
      <c r="F152" s="202"/>
      <c r="G152" s="203" t="s">
        <v>3694</v>
      </c>
      <c r="H152" s="200"/>
      <c r="I152" s="200"/>
    </row>
    <row r="153" spans="1:9" ht="25.5">
      <c r="A153" s="200">
        <v>152</v>
      </c>
      <c r="B153" s="200"/>
      <c r="C153" s="200">
        <v>0</v>
      </c>
      <c r="D153" s="200">
        <v>0</v>
      </c>
      <c r="E153" s="200">
        <v>0</v>
      </c>
      <c r="F153" s="202"/>
      <c r="G153" s="203" t="s">
        <v>3695</v>
      </c>
      <c r="H153" s="200"/>
      <c r="I153" s="200"/>
    </row>
    <row r="154" spans="1:9" ht="38.25">
      <c r="A154" s="200">
        <v>153</v>
      </c>
      <c r="B154" s="200"/>
      <c r="C154" s="200">
        <v>0</v>
      </c>
      <c r="D154" s="200">
        <v>0</v>
      </c>
      <c r="E154" s="200">
        <v>0</v>
      </c>
      <c r="F154" s="202"/>
      <c r="G154" s="203" t="s">
        <v>3696</v>
      </c>
      <c r="H154" s="200"/>
      <c r="I154" s="200"/>
    </row>
    <row r="155" spans="1:9">
      <c r="A155" s="200">
        <v>154</v>
      </c>
      <c r="B155" s="200"/>
      <c r="C155" s="200">
        <v>0</v>
      </c>
      <c r="D155" s="200">
        <v>0</v>
      </c>
      <c r="E155" s="200">
        <v>0</v>
      </c>
      <c r="F155" s="202"/>
      <c r="G155" s="203" t="s">
        <v>3697</v>
      </c>
      <c r="H155" s="200"/>
      <c r="I155" s="200"/>
    </row>
    <row r="156" spans="1:9" ht="25.5">
      <c r="A156" s="200">
        <v>155</v>
      </c>
      <c r="B156" s="200"/>
      <c r="C156" s="200">
        <v>0</v>
      </c>
      <c r="D156" s="200">
        <v>0</v>
      </c>
      <c r="E156" s="200">
        <v>0</v>
      </c>
      <c r="F156" s="202"/>
      <c r="G156" s="203" t="s">
        <v>3698</v>
      </c>
      <c r="H156" s="200"/>
      <c r="I156" s="200"/>
    </row>
    <row r="157" spans="1:9" ht="63.75">
      <c r="A157" s="200">
        <v>156</v>
      </c>
      <c r="B157" s="200"/>
      <c r="C157" s="200">
        <v>0</v>
      </c>
      <c r="D157" s="200">
        <v>0</v>
      </c>
      <c r="E157" s="200">
        <v>0</v>
      </c>
      <c r="F157" s="202"/>
      <c r="G157" s="203" t="s">
        <v>3699</v>
      </c>
      <c r="H157" s="200"/>
      <c r="I157" s="200"/>
    </row>
    <row r="158" spans="1:9">
      <c r="A158" s="200">
        <v>157</v>
      </c>
      <c r="B158" s="201"/>
      <c r="C158" s="201">
        <v>1</v>
      </c>
      <c r="D158" s="200">
        <v>1</v>
      </c>
      <c r="E158" s="200">
        <v>1</v>
      </c>
      <c r="F158" s="202"/>
      <c r="G158" s="203" t="s">
        <v>3700</v>
      </c>
      <c r="H158" s="200">
        <v>827</v>
      </c>
      <c r="I158" s="200" t="s">
        <v>3532</v>
      </c>
    </row>
    <row r="159" spans="1:9" ht="63.75">
      <c r="A159" s="200">
        <v>158</v>
      </c>
      <c r="B159" s="201"/>
      <c r="C159" s="201">
        <v>1</v>
      </c>
      <c r="D159" s="200">
        <v>1</v>
      </c>
      <c r="E159" s="200">
        <v>1</v>
      </c>
      <c r="F159" s="202"/>
      <c r="G159" s="203" t="s">
        <v>3701</v>
      </c>
      <c r="H159" s="200" t="s">
        <v>3653</v>
      </c>
      <c r="I159" s="200"/>
    </row>
    <row r="160" spans="1:9" ht="63.75">
      <c r="A160" s="200">
        <v>159</v>
      </c>
      <c r="B160" s="201"/>
      <c r="C160" s="201">
        <v>1</v>
      </c>
      <c r="D160" s="200">
        <v>1</v>
      </c>
      <c r="E160" s="200">
        <v>1</v>
      </c>
      <c r="F160" s="202"/>
      <c r="G160" s="203" t="s">
        <v>3702</v>
      </c>
      <c r="H160" s="200" t="s">
        <v>3703</v>
      </c>
      <c r="I160" s="200"/>
    </row>
    <row r="161" spans="1:9" ht="51">
      <c r="A161" s="200">
        <v>160</v>
      </c>
      <c r="B161" s="201"/>
      <c r="C161" s="201">
        <v>1</v>
      </c>
      <c r="D161" s="200">
        <v>1</v>
      </c>
      <c r="E161" s="200">
        <v>1</v>
      </c>
      <c r="F161" s="202"/>
      <c r="G161" s="203" t="s">
        <v>3704</v>
      </c>
      <c r="H161" s="200" t="s">
        <v>3653</v>
      </c>
      <c r="I161" s="200"/>
    </row>
    <row r="162" spans="1:9" ht="51">
      <c r="A162" s="200">
        <v>161</v>
      </c>
      <c r="B162" s="201"/>
      <c r="C162" s="201">
        <v>1</v>
      </c>
      <c r="D162" s="200">
        <v>1</v>
      </c>
      <c r="E162" s="200">
        <v>1</v>
      </c>
      <c r="F162" s="202"/>
      <c r="G162" s="203" t="s">
        <v>3705</v>
      </c>
      <c r="H162" s="200" t="s">
        <v>3653</v>
      </c>
      <c r="I162" s="200"/>
    </row>
    <row r="163" spans="1:9" ht="51">
      <c r="A163" s="200">
        <v>162</v>
      </c>
      <c r="B163" s="201"/>
      <c r="C163" s="201">
        <v>1</v>
      </c>
      <c r="D163" s="200">
        <v>1</v>
      </c>
      <c r="E163" s="200">
        <v>1</v>
      </c>
      <c r="F163" s="202"/>
      <c r="G163" s="203" t="s">
        <v>3706</v>
      </c>
      <c r="H163" s="200" t="s">
        <v>3653</v>
      </c>
      <c r="I163" s="200"/>
    </row>
    <row r="164" spans="1:9" ht="51">
      <c r="A164" s="200">
        <v>163</v>
      </c>
      <c r="B164" s="201"/>
      <c r="C164" s="201">
        <v>1</v>
      </c>
      <c r="D164" s="200">
        <v>1</v>
      </c>
      <c r="E164" s="200">
        <v>1</v>
      </c>
      <c r="F164" s="202"/>
      <c r="G164" s="203" t="s">
        <v>3707</v>
      </c>
      <c r="H164" s="200" t="s">
        <v>3653</v>
      </c>
      <c r="I164" s="200"/>
    </row>
    <row r="165" spans="1:9" ht="76.5">
      <c r="A165" s="200">
        <v>164</v>
      </c>
      <c r="B165" s="201"/>
      <c r="C165" s="201">
        <v>1</v>
      </c>
      <c r="D165" s="200">
        <v>1</v>
      </c>
      <c r="E165" s="200">
        <v>1</v>
      </c>
      <c r="F165" s="202"/>
      <c r="G165" s="203" t="s">
        <v>3708</v>
      </c>
      <c r="H165" s="200" t="s">
        <v>3653</v>
      </c>
      <c r="I165" s="200"/>
    </row>
    <row r="166" spans="1:9" ht="89.25">
      <c r="A166" s="200">
        <v>165</v>
      </c>
      <c r="B166" s="201"/>
      <c r="C166" s="201">
        <v>1</v>
      </c>
      <c r="D166" s="200">
        <v>1</v>
      </c>
      <c r="E166" s="200">
        <v>1</v>
      </c>
      <c r="F166" s="202"/>
      <c r="G166" s="203" t="s">
        <v>3709</v>
      </c>
      <c r="H166" s="200" t="s">
        <v>3653</v>
      </c>
      <c r="I166" s="200"/>
    </row>
    <row r="167" spans="1:9" ht="51">
      <c r="A167" s="200">
        <v>166</v>
      </c>
      <c r="B167" s="200"/>
      <c r="C167" s="200">
        <v>0</v>
      </c>
      <c r="D167" s="200">
        <v>0</v>
      </c>
      <c r="E167" s="200">
        <v>0</v>
      </c>
      <c r="F167" s="202"/>
      <c r="G167" s="203" t="s">
        <v>3710</v>
      </c>
      <c r="H167" s="200"/>
      <c r="I167" s="200"/>
    </row>
    <row r="168" spans="1:9" ht="51">
      <c r="A168" s="200">
        <v>167</v>
      </c>
      <c r="B168" s="200"/>
      <c r="C168" s="200">
        <v>0</v>
      </c>
      <c r="D168" s="200">
        <v>0</v>
      </c>
      <c r="E168" s="200">
        <v>0</v>
      </c>
      <c r="F168" s="202"/>
      <c r="G168" s="203" t="s">
        <v>3711</v>
      </c>
      <c r="H168" s="200"/>
      <c r="I168" s="200"/>
    </row>
    <row r="169" spans="1:9" ht="51">
      <c r="A169" s="200">
        <v>168</v>
      </c>
      <c r="B169" s="200"/>
      <c r="C169" s="200">
        <v>0</v>
      </c>
      <c r="D169" s="200">
        <v>0</v>
      </c>
      <c r="E169" s="200">
        <v>0</v>
      </c>
      <c r="F169" s="202"/>
      <c r="G169" s="203" t="s">
        <v>3712</v>
      </c>
      <c r="H169" s="200"/>
      <c r="I169" s="200"/>
    </row>
    <row r="170" spans="1:9" ht="38.25">
      <c r="A170" s="200">
        <v>169</v>
      </c>
      <c r="B170" s="200"/>
      <c r="C170" s="200">
        <v>0</v>
      </c>
      <c r="D170" s="200">
        <v>0</v>
      </c>
      <c r="E170" s="200">
        <v>0</v>
      </c>
      <c r="F170" s="202"/>
      <c r="G170" s="203" t="s">
        <v>3713</v>
      </c>
      <c r="H170" s="200"/>
      <c r="I170" s="200"/>
    </row>
    <row r="171" spans="1:9" ht="38.25">
      <c r="A171" s="200">
        <v>170</v>
      </c>
      <c r="B171" s="200"/>
      <c r="C171" s="200">
        <v>0</v>
      </c>
      <c r="D171" s="200">
        <v>0</v>
      </c>
      <c r="E171" s="200">
        <v>0</v>
      </c>
      <c r="F171" s="202"/>
      <c r="G171" s="203" t="s">
        <v>3714</v>
      </c>
      <c r="H171" s="200"/>
      <c r="I171" s="200"/>
    </row>
    <row r="172" spans="1:9" ht="51">
      <c r="A172" s="200">
        <v>171</v>
      </c>
      <c r="B172" s="200"/>
      <c r="C172" s="200">
        <v>0</v>
      </c>
      <c r="D172" s="200">
        <v>0</v>
      </c>
      <c r="E172" s="200">
        <v>0</v>
      </c>
      <c r="F172" s="202"/>
      <c r="G172" s="203" t="s">
        <v>3715</v>
      </c>
      <c r="H172" s="200"/>
      <c r="I172" s="200"/>
    </row>
    <row r="173" spans="1:9" ht="51">
      <c r="A173" s="200">
        <v>172</v>
      </c>
      <c r="B173" s="200"/>
      <c r="C173" s="200">
        <v>0</v>
      </c>
      <c r="D173" s="200">
        <v>0</v>
      </c>
      <c r="E173" s="200">
        <v>0</v>
      </c>
      <c r="F173" s="202"/>
      <c r="G173" s="203" t="s">
        <v>3716</v>
      </c>
      <c r="H173" s="200"/>
      <c r="I173" s="200"/>
    </row>
    <row r="174" spans="1:9" ht="38.25">
      <c r="A174" s="200" t="s">
        <v>3717</v>
      </c>
      <c r="B174" s="200"/>
      <c r="C174" s="200">
        <v>0</v>
      </c>
      <c r="D174" s="200">
        <v>0</v>
      </c>
      <c r="E174" s="200">
        <v>0</v>
      </c>
      <c r="F174" s="202"/>
      <c r="G174" s="203" t="s">
        <v>3718</v>
      </c>
      <c r="H174" s="200"/>
      <c r="I174" s="200"/>
    </row>
    <row r="175" spans="1:9" ht="38.25">
      <c r="A175" s="200" t="s">
        <v>3719</v>
      </c>
      <c r="B175" s="200"/>
      <c r="C175" s="200">
        <v>0</v>
      </c>
      <c r="D175" s="200">
        <v>0</v>
      </c>
      <c r="E175" s="200">
        <v>0</v>
      </c>
      <c r="F175" s="202"/>
      <c r="G175" s="203" t="s">
        <v>3720</v>
      </c>
      <c r="H175" s="200"/>
      <c r="I175" s="200"/>
    </row>
    <row r="176" spans="1:9" ht="38.25">
      <c r="A176" s="200" t="s">
        <v>3721</v>
      </c>
      <c r="B176" s="200"/>
      <c r="C176" s="200">
        <v>0</v>
      </c>
      <c r="D176" s="200">
        <v>0</v>
      </c>
      <c r="E176" s="200">
        <v>0</v>
      </c>
      <c r="F176" s="204"/>
      <c r="G176" s="203" t="s">
        <v>3722</v>
      </c>
      <c r="H176" s="200"/>
      <c r="I176" s="200"/>
    </row>
    <row r="177" spans="1:9" ht="51">
      <c r="A177" s="200">
        <v>173</v>
      </c>
      <c r="B177" s="200"/>
      <c r="C177" s="200">
        <v>0</v>
      </c>
      <c r="D177" s="200">
        <v>0</v>
      </c>
      <c r="E177" s="200">
        <v>0</v>
      </c>
      <c r="F177" s="202"/>
      <c r="G177" s="203" t="s">
        <v>3723</v>
      </c>
      <c r="H177" s="200"/>
      <c r="I177" s="200"/>
    </row>
    <row r="178" spans="1:9" ht="25.5">
      <c r="A178" s="200">
        <v>174</v>
      </c>
      <c r="B178" s="200"/>
      <c r="C178" s="200">
        <v>0</v>
      </c>
      <c r="D178" s="200">
        <v>0</v>
      </c>
      <c r="E178" s="200">
        <v>0</v>
      </c>
      <c r="F178" s="202"/>
      <c r="G178" s="203" t="s">
        <v>3724</v>
      </c>
      <c r="H178" s="200"/>
      <c r="I178" s="200"/>
    </row>
    <row r="179" spans="1:9" ht="38.25">
      <c r="A179" s="200">
        <v>175</v>
      </c>
      <c r="B179" s="200"/>
      <c r="C179" s="200">
        <v>0</v>
      </c>
      <c r="D179" s="200">
        <v>0</v>
      </c>
      <c r="E179" s="200">
        <v>0</v>
      </c>
      <c r="F179" s="202"/>
      <c r="G179" s="203" t="s">
        <v>3725</v>
      </c>
      <c r="H179" s="200"/>
      <c r="I179" s="200"/>
    </row>
    <row r="180" spans="1:9" ht="25.5">
      <c r="A180" s="200">
        <v>176</v>
      </c>
      <c r="B180" s="200"/>
      <c r="C180" s="200">
        <v>0</v>
      </c>
      <c r="D180" s="200">
        <v>0</v>
      </c>
      <c r="E180" s="200">
        <v>0</v>
      </c>
      <c r="F180" s="202"/>
      <c r="G180" s="203" t="s">
        <v>3726</v>
      </c>
      <c r="H180" s="200"/>
      <c r="I180" s="200"/>
    </row>
    <row r="181" spans="1:9" ht="25.5">
      <c r="A181" s="200">
        <v>177</v>
      </c>
      <c r="B181" s="200"/>
      <c r="C181" s="200">
        <v>0</v>
      </c>
      <c r="D181" s="200">
        <v>0</v>
      </c>
      <c r="E181" s="200">
        <v>0</v>
      </c>
      <c r="F181" s="202"/>
      <c r="G181" s="203" t="s">
        <v>3693</v>
      </c>
      <c r="H181" s="200"/>
      <c r="I181" s="200"/>
    </row>
    <row r="182" spans="1:9">
      <c r="A182" s="205"/>
      <c r="B182" s="205"/>
      <c r="C182" s="206"/>
      <c r="D182" s="206"/>
      <c r="E182" s="206"/>
      <c r="F182" s="207"/>
      <c r="G182" s="208"/>
      <c r="H182" s="205"/>
      <c r="I182" s="205"/>
    </row>
    <row r="183" spans="1:9">
      <c r="A183" s="205"/>
      <c r="B183" s="209"/>
      <c r="C183" s="210">
        <f>SUM(C2:C181)</f>
        <v>57</v>
      </c>
      <c r="D183" s="210">
        <f>SUM(D2:D181)</f>
        <v>53</v>
      </c>
      <c r="E183" s="210">
        <f>SUM(E2:E181)</f>
        <v>52</v>
      </c>
      <c r="F183" s="211"/>
      <c r="G183" s="212"/>
      <c r="H183" s="213"/>
      <c r="I183" s="213"/>
    </row>
    <row r="184" spans="1:9">
      <c r="A184" s="205"/>
      <c r="B184" s="209"/>
      <c r="C184" s="214">
        <f>C183/180</f>
        <v>0.31666666666666665</v>
      </c>
      <c r="D184" s="214">
        <f>D183/180</f>
        <v>0.29444444444444445</v>
      </c>
      <c r="E184" s="214">
        <f>E183/180</f>
        <v>0.28888888888888886</v>
      </c>
      <c r="F184" s="211"/>
      <c r="G184" s="215"/>
      <c r="H184" s="213"/>
      <c r="I184" s="213"/>
    </row>
    <row r="185" spans="1:9">
      <c r="A185" s="205"/>
      <c r="B185" s="209"/>
      <c r="C185" s="209"/>
      <c r="D185" s="213"/>
      <c r="E185" s="209"/>
      <c r="F185" s="211"/>
      <c r="G185" s="215"/>
      <c r="H185" s="213"/>
      <c r="I185" s="213"/>
    </row>
    <row r="186" spans="1:9">
      <c r="A186" s="213"/>
      <c r="B186" s="209"/>
      <c r="C186" s="209"/>
      <c r="D186" s="213"/>
      <c r="E186" s="209"/>
      <c r="F186" s="211"/>
      <c r="G186" s="215"/>
      <c r="H186" s="213"/>
      <c r="I186" s="213"/>
    </row>
    <row r="187" spans="1:9">
      <c r="A187" s="209" t="s">
        <v>3727</v>
      </c>
      <c r="B187" s="209"/>
      <c r="C187" s="209"/>
      <c r="D187" s="213"/>
      <c r="E187" s="209"/>
      <c r="F187" s="211"/>
      <c r="G187" s="215"/>
      <c r="H187" s="213"/>
      <c r="I187" s="213"/>
    </row>
    <row r="188" spans="1:9">
      <c r="A188" s="200" t="s">
        <v>3728</v>
      </c>
      <c r="B188" s="201"/>
      <c r="C188" s="201">
        <v>1</v>
      </c>
      <c r="D188" s="201">
        <v>1</v>
      </c>
      <c r="E188" s="200">
        <v>1</v>
      </c>
      <c r="F188" s="202"/>
      <c r="G188" s="203"/>
      <c r="H188" s="200"/>
      <c r="I188" s="200" t="s">
        <v>3603</v>
      </c>
    </row>
    <row r="189" spans="1:9">
      <c r="A189" s="200" t="s">
        <v>3729</v>
      </c>
      <c r="B189" s="200"/>
      <c r="C189" s="200">
        <v>1</v>
      </c>
      <c r="D189" s="200">
        <v>1</v>
      </c>
      <c r="E189" s="200">
        <v>1</v>
      </c>
      <c r="F189" s="202"/>
      <c r="G189" s="203"/>
      <c r="H189" s="200"/>
      <c r="I189" s="200" t="s">
        <v>3617</v>
      </c>
    </row>
    <row r="190" spans="1:9">
      <c r="A190" s="200" t="s">
        <v>3730</v>
      </c>
      <c r="B190" s="201"/>
      <c r="C190" s="201">
        <v>1</v>
      </c>
      <c r="D190" s="201">
        <v>1</v>
      </c>
      <c r="E190" s="200">
        <v>1</v>
      </c>
      <c r="F190" s="202"/>
      <c r="G190" s="203"/>
      <c r="H190" s="200"/>
      <c r="I190" s="200" t="s">
        <v>3617</v>
      </c>
    </row>
    <row r="191" spans="1:9">
      <c r="A191" s="200" t="s">
        <v>3731</v>
      </c>
      <c r="B191" s="216"/>
      <c r="C191" s="201">
        <v>1</v>
      </c>
      <c r="D191" s="201">
        <v>1</v>
      </c>
      <c r="E191" s="200">
        <v>1</v>
      </c>
      <c r="F191" s="202"/>
      <c r="G191" s="203" t="s">
        <v>3732</v>
      </c>
      <c r="H191" s="200"/>
      <c r="I191" s="200" t="s">
        <v>3617</v>
      </c>
    </row>
  </sheetData>
  <conditionalFormatting sqref="C188:E191 C2:E182">
    <cfRule type="cellIs" dxfId="3049" priority="1" operator="lessThan">
      <formula>0.5</formula>
    </cfRule>
    <cfRule type="cellIs" dxfId="3048" priority="2" operator="greaterThan">
      <formula>0.5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K1405"/>
  <sheetViews>
    <sheetView zoomScaleNormal="50" workbookViewId="0">
      <pane ySplit="495" topLeftCell="A213" activePane="bottomLeft"/>
      <selection sqref="A1:K1"/>
      <selection pane="bottomLeft" activeCell="A227" sqref="A227"/>
    </sheetView>
  </sheetViews>
  <sheetFormatPr defaultColWidth="11.5703125" defaultRowHeight="12.75"/>
  <cols>
    <col min="1" max="1" width="5.42578125" style="9" customWidth="1"/>
    <col min="2" max="2" width="19.5703125" style="9" customWidth="1"/>
    <col min="3" max="3" width="19" style="12" customWidth="1"/>
    <col min="4" max="4" width="9.140625" style="10" customWidth="1"/>
    <col min="5" max="5" width="9.85546875" style="9" customWidth="1"/>
    <col min="6" max="6" width="6.28515625" style="9" customWidth="1"/>
    <col min="7" max="7" width="5.42578125" style="9" customWidth="1"/>
    <col min="8" max="8" width="5.7109375" style="9" customWidth="1"/>
    <col min="9" max="9" width="13.140625" style="12" customWidth="1"/>
    <col min="10" max="10" width="44.5703125" style="11" customWidth="1"/>
    <col min="11" max="11" width="41.42578125" style="11" customWidth="1"/>
    <col min="12" max="14" width="11.5703125" customWidth="1"/>
    <col min="15" max="15" width="16.140625" customWidth="1"/>
    <col min="16" max="16" width="16.7109375" customWidth="1"/>
  </cols>
  <sheetData>
    <row r="1" spans="1:11">
      <c r="A1" s="92" t="s">
        <v>15</v>
      </c>
      <c r="B1" s="92" t="s">
        <v>16</v>
      </c>
      <c r="C1" s="92" t="s">
        <v>17</v>
      </c>
      <c r="D1" s="92" t="s">
        <v>18</v>
      </c>
      <c r="E1" s="92" t="s">
        <v>19</v>
      </c>
      <c r="F1" s="92" t="s">
        <v>20</v>
      </c>
      <c r="G1" s="92" t="s">
        <v>21</v>
      </c>
      <c r="H1" s="92" t="s">
        <v>22</v>
      </c>
      <c r="I1" s="92" t="s">
        <v>23</v>
      </c>
      <c r="J1" s="93" t="s">
        <v>24</v>
      </c>
      <c r="K1" s="93" t="s">
        <v>25</v>
      </c>
    </row>
    <row r="2" spans="1:11" ht="25.5">
      <c r="A2" s="94">
        <f>1</f>
        <v>1</v>
      </c>
      <c r="B2" s="94" t="s">
        <v>147</v>
      </c>
      <c r="C2" s="94" t="s">
        <v>148</v>
      </c>
      <c r="D2" s="95" t="s">
        <v>53</v>
      </c>
      <c r="E2" s="96"/>
      <c r="F2" s="94">
        <v>0</v>
      </c>
      <c r="G2" s="94"/>
      <c r="H2" s="94" t="s">
        <v>130</v>
      </c>
      <c r="I2" s="94" t="s">
        <v>149</v>
      </c>
      <c r="J2" s="97" t="s">
        <v>160</v>
      </c>
      <c r="K2" s="97" t="s">
        <v>161</v>
      </c>
    </row>
    <row r="3" spans="1:11" ht="25.5">
      <c r="A3" s="98">
        <f t="shared" ref="A3:A66" si="0">A2+1</f>
        <v>2</v>
      </c>
      <c r="B3" s="98" t="s">
        <v>185</v>
      </c>
      <c r="C3" s="99"/>
      <c r="D3" s="100" t="s">
        <v>186</v>
      </c>
      <c r="E3" s="98"/>
      <c r="F3" s="98">
        <v>0</v>
      </c>
      <c r="G3" s="98"/>
      <c r="H3" s="98" t="s">
        <v>45</v>
      </c>
      <c r="I3" s="98"/>
      <c r="J3" s="99" t="s">
        <v>187</v>
      </c>
      <c r="K3" s="99" t="s">
        <v>188</v>
      </c>
    </row>
    <row r="4" spans="1:11" ht="25.5">
      <c r="A4" s="98">
        <f t="shared" si="0"/>
        <v>3</v>
      </c>
      <c r="B4" s="98" t="s">
        <v>185</v>
      </c>
      <c r="C4" s="98"/>
      <c r="D4" s="101" t="s">
        <v>53</v>
      </c>
      <c r="E4" s="98" t="s">
        <v>53</v>
      </c>
      <c r="F4" s="98">
        <v>0</v>
      </c>
      <c r="G4" s="102" t="s">
        <v>53</v>
      </c>
      <c r="H4" s="98" t="s">
        <v>45</v>
      </c>
      <c r="I4" s="98"/>
      <c r="J4" s="99" t="s">
        <v>247</v>
      </c>
      <c r="K4" s="99" t="s">
        <v>248</v>
      </c>
    </row>
    <row r="5" spans="1:11" ht="38.25">
      <c r="A5" s="98">
        <f t="shared" si="0"/>
        <v>4</v>
      </c>
      <c r="B5" s="98" t="s">
        <v>483</v>
      </c>
      <c r="C5" s="98" t="s">
        <v>484</v>
      </c>
      <c r="D5" s="103">
        <v>0</v>
      </c>
      <c r="E5" s="98">
        <v>0</v>
      </c>
      <c r="F5" s="98">
        <v>0</v>
      </c>
      <c r="G5" s="98">
        <v>0</v>
      </c>
      <c r="H5" s="98" t="s">
        <v>45</v>
      </c>
      <c r="I5" s="98" t="s">
        <v>485</v>
      </c>
      <c r="J5" s="99" t="s">
        <v>563</v>
      </c>
      <c r="K5" s="99" t="s">
        <v>564</v>
      </c>
    </row>
    <row r="6" spans="1:11" ht="51">
      <c r="A6" s="98">
        <f t="shared" si="0"/>
        <v>5</v>
      </c>
      <c r="B6" s="98" t="s">
        <v>483</v>
      </c>
      <c r="C6" s="98" t="s">
        <v>484</v>
      </c>
      <c r="D6" s="103">
        <v>0</v>
      </c>
      <c r="E6" s="98">
        <v>0</v>
      </c>
      <c r="F6" s="98">
        <v>0</v>
      </c>
      <c r="G6" s="98">
        <v>0</v>
      </c>
      <c r="H6" s="98" t="s">
        <v>49</v>
      </c>
      <c r="I6" s="98" t="s">
        <v>485</v>
      </c>
      <c r="J6" s="99" t="s">
        <v>976</v>
      </c>
      <c r="K6" s="99" t="s">
        <v>977</v>
      </c>
    </row>
    <row r="7" spans="1:11" ht="63.75">
      <c r="A7" s="98">
        <f t="shared" si="0"/>
        <v>6</v>
      </c>
      <c r="B7" s="98" t="s">
        <v>1038</v>
      </c>
      <c r="C7" s="98" t="s">
        <v>1039</v>
      </c>
      <c r="D7" s="103" t="s">
        <v>1060</v>
      </c>
      <c r="E7" s="98"/>
      <c r="F7" s="98">
        <v>0</v>
      </c>
      <c r="G7" s="98"/>
      <c r="H7" s="98" t="s">
        <v>49</v>
      </c>
      <c r="I7" s="98"/>
      <c r="J7" s="99" t="s">
        <v>1061</v>
      </c>
      <c r="K7" s="99"/>
    </row>
    <row r="8" spans="1:11" ht="25.5">
      <c r="A8" s="98">
        <f t="shared" si="0"/>
        <v>7</v>
      </c>
      <c r="B8" s="98" t="s">
        <v>1128</v>
      </c>
      <c r="C8" s="98" t="s">
        <v>1129</v>
      </c>
      <c r="D8" s="104" t="s">
        <v>45</v>
      </c>
      <c r="E8" s="105" t="s">
        <v>45</v>
      </c>
      <c r="F8" s="104">
        <v>0</v>
      </c>
      <c r="G8" s="104"/>
      <c r="H8" s="104" t="s">
        <v>49</v>
      </c>
      <c r="I8" s="98" t="s">
        <v>63</v>
      </c>
      <c r="J8" s="99" t="s">
        <v>1453</v>
      </c>
      <c r="K8" s="99" t="s">
        <v>1454</v>
      </c>
    </row>
    <row r="9" spans="1:11" ht="25.5">
      <c r="A9" s="98">
        <f t="shared" si="0"/>
        <v>8</v>
      </c>
      <c r="B9" s="98" t="s">
        <v>1128</v>
      </c>
      <c r="C9" s="98" t="s">
        <v>1129</v>
      </c>
      <c r="D9" s="104"/>
      <c r="E9" s="105"/>
      <c r="F9" s="104">
        <v>0</v>
      </c>
      <c r="G9" s="104"/>
      <c r="H9" s="104" t="s">
        <v>45</v>
      </c>
      <c r="I9" s="98" t="s">
        <v>63</v>
      </c>
      <c r="J9" s="99" t="s">
        <v>1472</v>
      </c>
      <c r="K9" s="99" t="s">
        <v>1473</v>
      </c>
    </row>
    <row r="10" spans="1:11" ht="38.25">
      <c r="A10" s="98">
        <f t="shared" si="0"/>
        <v>9</v>
      </c>
      <c r="B10" s="98" t="s">
        <v>2862</v>
      </c>
      <c r="C10" s="98"/>
      <c r="D10" s="103"/>
      <c r="E10" s="98"/>
      <c r="F10" s="98">
        <v>0</v>
      </c>
      <c r="G10" s="98"/>
      <c r="H10" s="98" t="s">
        <v>45</v>
      </c>
      <c r="I10" s="98"/>
      <c r="J10" s="99" t="s">
        <v>2863</v>
      </c>
      <c r="K10" s="99" t="s">
        <v>2864</v>
      </c>
    </row>
    <row r="11" spans="1:11">
      <c r="A11" s="98">
        <f t="shared" si="0"/>
        <v>10</v>
      </c>
      <c r="B11" s="98" t="s">
        <v>2862</v>
      </c>
      <c r="C11" s="98"/>
      <c r="D11" s="103"/>
      <c r="E11" s="98"/>
      <c r="F11" s="98">
        <v>0</v>
      </c>
      <c r="G11" s="98"/>
      <c r="H11" s="98" t="s">
        <v>45</v>
      </c>
      <c r="I11" s="98"/>
      <c r="J11" s="99" t="s">
        <v>2865</v>
      </c>
      <c r="K11" s="99" t="s">
        <v>2866</v>
      </c>
    </row>
    <row r="12" spans="1:11" ht="51">
      <c r="A12" s="98">
        <f t="shared" si="0"/>
        <v>11</v>
      </c>
      <c r="B12" s="98" t="s">
        <v>1895</v>
      </c>
      <c r="C12" s="98" t="s">
        <v>66</v>
      </c>
      <c r="D12" s="103">
        <v>0</v>
      </c>
      <c r="E12" s="106">
        <v>0</v>
      </c>
      <c r="F12" s="98">
        <v>0</v>
      </c>
      <c r="G12" s="98">
        <v>0</v>
      </c>
      <c r="H12" s="98" t="s">
        <v>45</v>
      </c>
      <c r="I12" s="98" t="s">
        <v>63</v>
      </c>
      <c r="J12" s="99" t="s">
        <v>1917</v>
      </c>
      <c r="K12" s="99" t="s">
        <v>1918</v>
      </c>
    </row>
    <row r="13" spans="1:11" ht="38.25">
      <c r="A13" s="98">
        <f t="shared" si="0"/>
        <v>12</v>
      </c>
      <c r="B13" s="98" t="s">
        <v>71</v>
      </c>
      <c r="C13" s="98"/>
      <c r="D13" s="103">
        <v>1</v>
      </c>
      <c r="E13" s="98">
        <v>1</v>
      </c>
      <c r="F13" s="98">
        <v>1</v>
      </c>
      <c r="G13" s="98">
        <v>16</v>
      </c>
      <c r="H13" s="98" t="s">
        <v>45</v>
      </c>
      <c r="I13" s="98"/>
      <c r="J13" s="99" t="s">
        <v>74</v>
      </c>
      <c r="K13" s="99" t="s">
        <v>75</v>
      </c>
    </row>
    <row r="14" spans="1:11" ht="25.5">
      <c r="A14" s="98">
        <f t="shared" si="0"/>
        <v>13</v>
      </c>
      <c r="B14" s="98" t="s">
        <v>147</v>
      </c>
      <c r="C14" s="98" t="s">
        <v>148</v>
      </c>
      <c r="D14" s="103">
        <v>1</v>
      </c>
      <c r="E14" s="102">
        <v>1.1000000000000001</v>
      </c>
      <c r="F14" s="98">
        <v>1</v>
      </c>
      <c r="G14" s="98">
        <v>13</v>
      </c>
      <c r="H14" s="98" t="s">
        <v>130</v>
      </c>
      <c r="I14" s="98" t="s">
        <v>149</v>
      </c>
      <c r="J14" s="99" t="s">
        <v>150</v>
      </c>
      <c r="K14" s="99" t="s">
        <v>151</v>
      </c>
    </row>
    <row r="15" spans="1:11" ht="25.5">
      <c r="A15" s="98">
        <f t="shared" si="0"/>
        <v>14</v>
      </c>
      <c r="B15" s="98" t="s">
        <v>147</v>
      </c>
      <c r="C15" s="98" t="s">
        <v>148</v>
      </c>
      <c r="D15" s="103">
        <v>1</v>
      </c>
      <c r="E15" s="102">
        <v>1.2</v>
      </c>
      <c r="F15" s="98">
        <v>1</v>
      </c>
      <c r="G15" s="98">
        <v>20</v>
      </c>
      <c r="H15" s="98" t="s">
        <v>130</v>
      </c>
      <c r="I15" s="98" t="s">
        <v>149</v>
      </c>
      <c r="J15" s="99" t="s">
        <v>152</v>
      </c>
      <c r="K15" s="99" t="s">
        <v>153</v>
      </c>
    </row>
    <row r="16" spans="1:11" ht="25.5">
      <c r="A16" s="98">
        <f t="shared" si="0"/>
        <v>15</v>
      </c>
      <c r="B16" s="98" t="s">
        <v>273</v>
      </c>
      <c r="C16" s="98"/>
      <c r="D16" s="103">
        <v>1</v>
      </c>
      <c r="E16" s="98">
        <v>1.1000000000000001</v>
      </c>
      <c r="F16" s="98">
        <v>1</v>
      </c>
      <c r="G16" s="98">
        <v>16</v>
      </c>
      <c r="H16" s="98" t="s">
        <v>45</v>
      </c>
      <c r="I16" s="98"/>
      <c r="J16" s="99" t="s">
        <v>274</v>
      </c>
      <c r="K16" s="99" t="s">
        <v>275</v>
      </c>
    </row>
    <row r="17" spans="1:11" ht="25.5">
      <c r="A17" s="98">
        <f t="shared" si="0"/>
        <v>16</v>
      </c>
      <c r="B17" s="98" t="s">
        <v>342</v>
      </c>
      <c r="C17" s="98" t="s">
        <v>343</v>
      </c>
      <c r="D17" s="103">
        <v>1</v>
      </c>
      <c r="E17" s="98">
        <v>1.2</v>
      </c>
      <c r="F17" s="98">
        <v>1</v>
      </c>
      <c r="G17" s="98">
        <v>21</v>
      </c>
      <c r="H17" s="98" t="s">
        <v>45</v>
      </c>
      <c r="I17" s="98"/>
      <c r="J17" s="99" t="s">
        <v>344</v>
      </c>
      <c r="K17" s="99" t="s">
        <v>345</v>
      </c>
    </row>
    <row r="18" spans="1:11">
      <c r="A18" s="98">
        <f t="shared" si="0"/>
        <v>17</v>
      </c>
      <c r="B18" s="98" t="s">
        <v>483</v>
      </c>
      <c r="C18" s="98" t="s">
        <v>484</v>
      </c>
      <c r="D18" s="103">
        <v>1</v>
      </c>
      <c r="E18" s="98">
        <v>0</v>
      </c>
      <c r="F18" s="98">
        <v>1</v>
      </c>
      <c r="G18" s="98">
        <v>6</v>
      </c>
      <c r="H18" s="98" t="s">
        <v>45</v>
      </c>
      <c r="I18" s="98" t="s">
        <v>485</v>
      </c>
      <c r="J18" s="99" t="s">
        <v>486</v>
      </c>
      <c r="K18" s="99" t="s">
        <v>487</v>
      </c>
    </row>
    <row r="19" spans="1:11">
      <c r="A19" s="98">
        <f t="shared" si="0"/>
        <v>18</v>
      </c>
      <c r="B19" s="98" t="s">
        <v>483</v>
      </c>
      <c r="C19" s="98" t="s">
        <v>484</v>
      </c>
      <c r="D19" s="103">
        <v>1</v>
      </c>
      <c r="E19" s="98">
        <v>0</v>
      </c>
      <c r="F19" s="98">
        <v>1</v>
      </c>
      <c r="G19" s="98">
        <v>9</v>
      </c>
      <c r="H19" s="98" t="s">
        <v>45</v>
      </c>
      <c r="I19" s="98" t="s">
        <v>485</v>
      </c>
      <c r="J19" s="99" t="s">
        <v>488</v>
      </c>
      <c r="K19" s="99" t="s">
        <v>489</v>
      </c>
    </row>
    <row r="20" spans="1:11" ht="102">
      <c r="A20" s="98">
        <f t="shared" si="0"/>
        <v>19</v>
      </c>
      <c r="B20" s="98" t="s">
        <v>483</v>
      </c>
      <c r="C20" s="98" t="s">
        <v>484</v>
      </c>
      <c r="D20" s="103">
        <v>2</v>
      </c>
      <c r="E20" s="98">
        <v>0</v>
      </c>
      <c r="F20" s="98">
        <v>1</v>
      </c>
      <c r="G20" s="98">
        <v>27</v>
      </c>
      <c r="H20" s="98" t="s">
        <v>45</v>
      </c>
      <c r="I20" s="98" t="s">
        <v>485</v>
      </c>
      <c r="J20" s="99" t="s">
        <v>490</v>
      </c>
      <c r="K20" s="99" t="s">
        <v>491</v>
      </c>
    </row>
    <row r="21" spans="1:11" ht="38.25">
      <c r="A21" s="98">
        <f t="shared" si="0"/>
        <v>20</v>
      </c>
      <c r="B21" s="98" t="s">
        <v>483</v>
      </c>
      <c r="C21" s="98" t="s">
        <v>484</v>
      </c>
      <c r="D21" s="103">
        <v>2</v>
      </c>
      <c r="E21" s="98">
        <v>0</v>
      </c>
      <c r="F21" s="98">
        <v>1</v>
      </c>
      <c r="G21" s="98">
        <v>33</v>
      </c>
      <c r="H21" s="98" t="s">
        <v>45</v>
      </c>
      <c r="I21" s="98" t="s">
        <v>485</v>
      </c>
      <c r="J21" s="99" t="s">
        <v>492</v>
      </c>
      <c r="K21" s="99" t="s">
        <v>493</v>
      </c>
    </row>
    <row r="22" spans="1:11" ht="38.25">
      <c r="A22" s="98">
        <f t="shared" si="0"/>
        <v>21</v>
      </c>
      <c r="B22" s="98" t="s">
        <v>483</v>
      </c>
      <c r="C22" s="98" t="s">
        <v>484</v>
      </c>
      <c r="D22" s="103">
        <v>2</v>
      </c>
      <c r="E22" s="99">
        <v>2.2000000000000002</v>
      </c>
      <c r="F22" s="98">
        <v>1</v>
      </c>
      <c r="G22" s="98">
        <v>48</v>
      </c>
      <c r="H22" s="98" t="s">
        <v>49</v>
      </c>
      <c r="I22" s="98" t="s">
        <v>485</v>
      </c>
      <c r="J22" s="99" t="s">
        <v>500</v>
      </c>
      <c r="K22" s="99" t="s">
        <v>495</v>
      </c>
    </row>
    <row r="23" spans="1:11" ht="38.25">
      <c r="A23" s="98">
        <f t="shared" si="0"/>
        <v>22</v>
      </c>
      <c r="B23" s="98" t="s">
        <v>483</v>
      </c>
      <c r="C23" s="98" t="s">
        <v>484</v>
      </c>
      <c r="D23" s="103">
        <v>2</v>
      </c>
      <c r="E23" s="98">
        <v>2.2000000000000002</v>
      </c>
      <c r="F23" s="98">
        <v>1</v>
      </c>
      <c r="G23" s="98">
        <v>44</v>
      </c>
      <c r="H23" s="98" t="s">
        <v>49</v>
      </c>
      <c r="I23" s="98" t="s">
        <v>485</v>
      </c>
      <c r="J23" s="99" t="s">
        <v>501</v>
      </c>
      <c r="K23" s="99" t="s">
        <v>495</v>
      </c>
    </row>
    <row r="24" spans="1:11" ht="102">
      <c r="A24" s="98">
        <f t="shared" si="0"/>
        <v>23</v>
      </c>
      <c r="B24" s="98" t="s">
        <v>1128</v>
      </c>
      <c r="C24" s="98" t="s">
        <v>1129</v>
      </c>
      <c r="D24" s="104">
        <v>1</v>
      </c>
      <c r="E24" s="105">
        <v>1</v>
      </c>
      <c r="F24" s="104">
        <v>1</v>
      </c>
      <c r="G24" s="104">
        <v>3</v>
      </c>
      <c r="H24" s="104" t="s">
        <v>45</v>
      </c>
      <c r="I24" s="98" t="s">
        <v>63</v>
      </c>
      <c r="J24" s="99" t="s">
        <v>1130</v>
      </c>
      <c r="K24" s="99" t="s">
        <v>1131</v>
      </c>
    </row>
    <row r="25" spans="1:11">
      <c r="A25" s="98">
        <f t="shared" si="0"/>
        <v>24</v>
      </c>
      <c r="B25" s="98" t="s">
        <v>1128</v>
      </c>
      <c r="C25" s="98" t="s">
        <v>1129</v>
      </c>
      <c r="D25" s="104">
        <v>1</v>
      </c>
      <c r="E25" s="105">
        <v>1.1000000000000001</v>
      </c>
      <c r="F25" s="104">
        <v>1</v>
      </c>
      <c r="G25" s="104">
        <v>14</v>
      </c>
      <c r="H25" s="104" t="s">
        <v>49</v>
      </c>
      <c r="I25" s="98" t="s">
        <v>63</v>
      </c>
      <c r="J25" s="99" t="s">
        <v>1132</v>
      </c>
      <c r="K25" s="99" t="s">
        <v>1133</v>
      </c>
    </row>
    <row r="26" spans="1:11" ht="25.5">
      <c r="A26" s="98">
        <f t="shared" si="0"/>
        <v>25</v>
      </c>
      <c r="B26" s="98" t="s">
        <v>1128</v>
      </c>
      <c r="C26" s="98" t="s">
        <v>1129</v>
      </c>
      <c r="D26" s="104">
        <v>1</v>
      </c>
      <c r="E26" s="105">
        <v>1.2</v>
      </c>
      <c r="F26" s="104">
        <v>1</v>
      </c>
      <c r="G26" s="104">
        <v>20</v>
      </c>
      <c r="H26" s="104" t="s">
        <v>49</v>
      </c>
      <c r="I26" s="98" t="s">
        <v>63</v>
      </c>
      <c r="J26" s="99" t="s">
        <v>1134</v>
      </c>
      <c r="K26" s="99" t="s">
        <v>1135</v>
      </c>
    </row>
    <row r="27" spans="1:11" ht="51">
      <c r="A27" s="98">
        <f t="shared" si="0"/>
        <v>26</v>
      </c>
      <c r="B27" s="98" t="s">
        <v>1128</v>
      </c>
      <c r="C27" s="98" t="s">
        <v>1129</v>
      </c>
      <c r="D27" s="104">
        <v>2</v>
      </c>
      <c r="E27" s="105">
        <v>2.1</v>
      </c>
      <c r="F27" s="104">
        <v>1</v>
      </c>
      <c r="G27" s="104">
        <v>35</v>
      </c>
      <c r="H27" s="104" t="s">
        <v>49</v>
      </c>
      <c r="I27" s="98" t="s">
        <v>63</v>
      </c>
      <c r="J27" s="99" t="s">
        <v>1136</v>
      </c>
      <c r="K27" s="99" t="s">
        <v>1137</v>
      </c>
    </row>
    <row r="28" spans="1:11" ht="25.5">
      <c r="A28" s="98">
        <f t="shared" si="0"/>
        <v>27</v>
      </c>
      <c r="B28" s="98" t="s">
        <v>1128</v>
      </c>
      <c r="C28" s="98" t="s">
        <v>1129</v>
      </c>
      <c r="D28" s="104">
        <v>2</v>
      </c>
      <c r="E28" s="105">
        <v>2.1</v>
      </c>
      <c r="F28" s="104">
        <v>1</v>
      </c>
      <c r="G28" s="104"/>
      <c r="H28" s="104" t="s">
        <v>45</v>
      </c>
      <c r="I28" s="98" t="s">
        <v>63</v>
      </c>
      <c r="J28" s="99" t="s">
        <v>1138</v>
      </c>
      <c r="K28" s="99" t="s">
        <v>1139</v>
      </c>
    </row>
    <row r="29" spans="1:11" ht="51">
      <c r="A29" s="98">
        <f t="shared" si="0"/>
        <v>28</v>
      </c>
      <c r="B29" s="98" t="s">
        <v>1128</v>
      </c>
      <c r="C29" s="98" t="s">
        <v>1129</v>
      </c>
      <c r="D29" s="104">
        <v>2</v>
      </c>
      <c r="E29" s="105">
        <v>2.2000000000000002</v>
      </c>
      <c r="F29" s="104">
        <v>1</v>
      </c>
      <c r="G29" s="104">
        <v>44</v>
      </c>
      <c r="H29" s="104" t="s">
        <v>49</v>
      </c>
      <c r="I29" s="98" t="s">
        <v>63</v>
      </c>
      <c r="J29" s="99" t="s">
        <v>1140</v>
      </c>
      <c r="K29" s="99" t="s">
        <v>1141</v>
      </c>
    </row>
    <row r="30" spans="1:11" ht="51">
      <c r="A30" s="98">
        <f t="shared" si="0"/>
        <v>29</v>
      </c>
      <c r="B30" s="98" t="s">
        <v>1128</v>
      </c>
      <c r="C30" s="98" t="s">
        <v>1129</v>
      </c>
      <c r="D30" s="104">
        <v>2</v>
      </c>
      <c r="E30" s="105">
        <v>2.2000000000000002</v>
      </c>
      <c r="F30" s="104">
        <v>1</v>
      </c>
      <c r="G30" s="104">
        <v>48</v>
      </c>
      <c r="H30" s="104" t="s">
        <v>49</v>
      </c>
      <c r="I30" s="98" t="s">
        <v>63</v>
      </c>
      <c r="J30" s="99" t="s">
        <v>1142</v>
      </c>
      <c r="K30" s="99" t="s">
        <v>1143</v>
      </c>
    </row>
    <row r="31" spans="1:11">
      <c r="A31" s="98">
        <f t="shared" si="0"/>
        <v>30</v>
      </c>
      <c r="B31" s="98" t="s">
        <v>1805</v>
      </c>
      <c r="C31" s="98"/>
      <c r="D31" s="103">
        <v>1</v>
      </c>
      <c r="E31" s="98"/>
      <c r="F31" s="98">
        <v>1</v>
      </c>
      <c r="G31" s="98"/>
      <c r="H31" s="98" t="s">
        <v>45</v>
      </c>
      <c r="I31" s="98"/>
      <c r="J31" s="99" t="s">
        <v>1806</v>
      </c>
      <c r="K31" s="99" t="s">
        <v>1807</v>
      </c>
    </row>
    <row r="32" spans="1:11">
      <c r="A32" s="98">
        <f t="shared" si="0"/>
        <v>31</v>
      </c>
      <c r="B32" s="98" t="s">
        <v>1805</v>
      </c>
      <c r="C32" s="98"/>
      <c r="D32" s="103">
        <v>1</v>
      </c>
      <c r="E32" s="98"/>
      <c r="F32" s="98">
        <v>1</v>
      </c>
      <c r="G32" s="98"/>
      <c r="H32" s="98" t="s">
        <v>49</v>
      </c>
      <c r="I32" s="98"/>
      <c r="J32" s="99" t="s">
        <v>1808</v>
      </c>
      <c r="K32" s="99" t="s">
        <v>1809</v>
      </c>
    </row>
    <row r="33" spans="1:11" ht="25.5">
      <c r="A33" s="98">
        <f t="shared" si="0"/>
        <v>32</v>
      </c>
      <c r="B33" s="98" t="s">
        <v>1805</v>
      </c>
      <c r="C33" s="98"/>
      <c r="D33" s="103">
        <v>2</v>
      </c>
      <c r="E33" s="98"/>
      <c r="F33" s="98">
        <v>1</v>
      </c>
      <c r="G33" s="98"/>
      <c r="H33" s="98" t="s">
        <v>45</v>
      </c>
      <c r="I33" s="98"/>
      <c r="J33" s="99" t="s">
        <v>1810</v>
      </c>
      <c r="K33" s="99" t="s">
        <v>1810</v>
      </c>
    </row>
    <row r="34" spans="1:11" ht="25.5">
      <c r="A34" s="98">
        <f t="shared" si="0"/>
        <v>33</v>
      </c>
      <c r="B34" s="98" t="s">
        <v>1895</v>
      </c>
      <c r="C34" s="98" t="s">
        <v>66</v>
      </c>
      <c r="D34" s="103">
        <v>0</v>
      </c>
      <c r="E34" s="106">
        <v>0</v>
      </c>
      <c r="F34" s="98">
        <v>1</v>
      </c>
      <c r="G34" s="98">
        <v>0</v>
      </c>
      <c r="H34" s="98" t="s">
        <v>45</v>
      </c>
      <c r="I34" s="98" t="s">
        <v>63</v>
      </c>
      <c r="J34" s="99" t="s">
        <v>1896</v>
      </c>
      <c r="K34" s="99" t="s">
        <v>1897</v>
      </c>
    </row>
    <row r="35" spans="1:11" ht="38.25">
      <c r="A35" s="98">
        <f t="shared" si="0"/>
        <v>34</v>
      </c>
      <c r="B35" s="98" t="s">
        <v>1895</v>
      </c>
      <c r="C35" s="98" t="s">
        <v>66</v>
      </c>
      <c r="D35" s="103">
        <v>0</v>
      </c>
      <c r="E35" s="106">
        <v>0</v>
      </c>
      <c r="F35" s="98">
        <v>1</v>
      </c>
      <c r="G35" s="98">
        <v>0</v>
      </c>
      <c r="H35" s="98" t="s">
        <v>45</v>
      </c>
      <c r="I35" s="98" t="s">
        <v>63</v>
      </c>
      <c r="J35" s="99" t="s">
        <v>1898</v>
      </c>
      <c r="K35" s="99" t="s">
        <v>1897</v>
      </c>
    </row>
    <row r="36" spans="1:11" ht="25.5">
      <c r="A36" s="98">
        <f t="shared" si="0"/>
        <v>35</v>
      </c>
      <c r="B36" s="98" t="s">
        <v>1895</v>
      </c>
      <c r="C36" s="98" t="s">
        <v>66</v>
      </c>
      <c r="D36" s="103">
        <v>0</v>
      </c>
      <c r="E36" s="106">
        <v>0</v>
      </c>
      <c r="F36" s="98">
        <v>1</v>
      </c>
      <c r="G36" s="98">
        <v>0</v>
      </c>
      <c r="H36" s="98" t="s">
        <v>45</v>
      </c>
      <c r="I36" s="98" t="s">
        <v>63</v>
      </c>
      <c r="J36" s="99" t="s">
        <v>1899</v>
      </c>
      <c r="K36" s="99" t="s">
        <v>1900</v>
      </c>
    </row>
    <row r="37" spans="1:11" ht="51">
      <c r="A37" s="98">
        <f t="shared" si="0"/>
        <v>36</v>
      </c>
      <c r="B37" s="98" t="s">
        <v>1895</v>
      </c>
      <c r="C37" s="98" t="s">
        <v>66</v>
      </c>
      <c r="D37" s="103" t="s">
        <v>1903</v>
      </c>
      <c r="E37" s="106">
        <v>0</v>
      </c>
      <c r="F37" s="98">
        <v>1</v>
      </c>
      <c r="G37" s="98">
        <v>0</v>
      </c>
      <c r="H37" s="98" t="s">
        <v>45</v>
      </c>
      <c r="I37" s="98" t="s">
        <v>63</v>
      </c>
      <c r="J37" s="99" t="s">
        <v>1904</v>
      </c>
      <c r="K37" s="99" t="s">
        <v>1905</v>
      </c>
    </row>
    <row r="38" spans="1:11" ht="25.5">
      <c r="A38" s="98">
        <f t="shared" si="0"/>
        <v>37</v>
      </c>
      <c r="B38" s="98" t="s">
        <v>1895</v>
      </c>
      <c r="C38" s="98" t="s">
        <v>66</v>
      </c>
      <c r="D38" s="103" t="s">
        <v>1903</v>
      </c>
      <c r="E38" s="106">
        <v>0</v>
      </c>
      <c r="F38" s="98">
        <v>1</v>
      </c>
      <c r="G38" s="98">
        <v>0</v>
      </c>
      <c r="H38" s="98" t="s">
        <v>45</v>
      </c>
      <c r="I38" s="98" t="s">
        <v>63</v>
      </c>
      <c r="J38" s="99" t="s">
        <v>1906</v>
      </c>
      <c r="K38" s="99" t="s">
        <v>1897</v>
      </c>
    </row>
    <row r="39" spans="1:11" ht="51">
      <c r="A39" s="98">
        <f t="shared" si="0"/>
        <v>38</v>
      </c>
      <c r="B39" s="98" t="s">
        <v>1895</v>
      </c>
      <c r="C39" s="98" t="s">
        <v>66</v>
      </c>
      <c r="D39" s="103" t="s">
        <v>1903</v>
      </c>
      <c r="E39" s="106">
        <v>0</v>
      </c>
      <c r="F39" s="98">
        <v>1</v>
      </c>
      <c r="G39" s="98">
        <v>0</v>
      </c>
      <c r="H39" s="98" t="s">
        <v>45</v>
      </c>
      <c r="I39" s="98" t="s">
        <v>63</v>
      </c>
      <c r="J39" s="99" t="s">
        <v>1907</v>
      </c>
      <c r="K39" s="99" t="s">
        <v>1908</v>
      </c>
    </row>
    <row r="40" spans="1:11" ht="76.5">
      <c r="A40" s="98">
        <f t="shared" si="0"/>
        <v>39</v>
      </c>
      <c r="B40" s="98" t="s">
        <v>1895</v>
      </c>
      <c r="C40" s="98" t="s">
        <v>66</v>
      </c>
      <c r="D40" s="103" t="s">
        <v>1903</v>
      </c>
      <c r="E40" s="106">
        <v>0</v>
      </c>
      <c r="F40" s="98">
        <v>1</v>
      </c>
      <c r="G40" s="98">
        <v>0</v>
      </c>
      <c r="H40" s="98" t="s">
        <v>45</v>
      </c>
      <c r="I40" s="98" t="s">
        <v>63</v>
      </c>
      <c r="J40" s="99" t="s">
        <v>1909</v>
      </c>
      <c r="K40" s="99" t="s">
        <v>1910</v>
      </c>
    </row>
    <row r="41" spans="1:11" ht="38.25">
      <c r="A41" s="98">
        <f t="shared" si="0"/>
        <v>40</v>
      </c>
      <c r="B41" s="98" t="s">
        <v>1895</v>
      </c>
      <c r="C41" s="98" t="s">
        <v>66</v>
      </c>
      <c r="D41" s="103">
        <v>1</v>
      </c>
      <c r="E41" s="106">
        <v>1</v>
      </c>
      <c r="F41" s="98">
        <v>1</v>
      </c>
      <c r="G41" s="98">
        <v>3</v>
      </c>
      <c r="H41" s="98" t="s">
        <v>45</v>
      </c>
      <c r="I41" s="98" t="s">
        <v>63</v>
      </c>
      <c r="J41" s="99" t="s">
        <v>1915</v>
      </c>
      <c r="K41" s="99" t="s">
        <v>1916</v>
      </c>
    </row>
    <row r="42" spans="1:11" ht="89.25">
      <c r="A42" s="98">
        <f t="shared" si="0"/>
        <v>41</v>
      </c>
      <c r="B42" s="98" t="s">
        <v>1895</v>
      </c>
      <c r="C42" s="98" t="s">
        <v>66</v>
      </c>
      <c r="D42" s="103">
        <v>1</v>
      </c>
      <c r="E42" s="106">
        <v>1</v>
      </c>
      <c r="F42" s="98">
        <v>1</v>
      </c>
      <c r="G42" s="98">
        <v>3</v>
      </c>
      <c r="H42" s="98" t="s">
        <v>45</v>
      </c>
      <c r="I42" s="98" t="s">
        <v>63</v>
      </c>
      <c r="J42" s="99" t="s">
        <v>1919</v>
      </c>
      <c r="K42" s="99" t="s">
        <v>1920</v>
      </c>
    </row>
    <row r="43" spans="1:11" ht="25.5">
      <c r="A43" s="98">
        <f t="shared" si="0"/>
        <v>42</v>
      </c>
      <c r="B43" s="98" t="s">
        <v>1895</v>
      </c>
      <c r="C43" s="98" t="s">
        <v>66</v>
      </c>
      <c r="D43" s="103">
        <v>1</v>
      </c>
      <c r="E43" s="106">
        <v>1</v>
      </c>
      <c r="F43" s="98">
        <v>1</v>
      </c>
      <c r="G43" s="98">
        <v>6</v>
      </c>
      <c r="H43" s="98" t="s">
        <v>45</v>
      </c>
      <c r="I43" s="98" t="s">
        <v>63</v>
      </c>
      <c r="J43" s="99" t="s">
        <v>1921</v>
      </c>
      <c r="K43" s="99" t="s">
        <v>1897</v>
      </c>
    </row>
    <row r="44" spans="1:11" ht="38.25">
      <c r="A44" s="98">
        <f t="shared" si="0"/>
        <v>43</v>
      </c>
      <c r="B44" s="98" t="s">
        <v>1895</v>
      </c>
      <c r="C44" s="98" t="s">
        <v>66</v>
      </c>
      <c r="D44" s="103">
        <v>1</v>
      </c>
      <c r="E44" s="106">
        <v>1</v>
      </c>
      <c r="F44" s="98">
        <v>1</v>
      </c>
      <c r="G44" s="98">
        <v>9</v>
      </c>
      <c r="H44" s="98" t="s">
        <v>45</v>
      </c>
      <c r="I44" s="98" t="s">
        <v>63</v>
      </c>
      <c r="J44" s="99" t="s">
        <v>1922</v>
      </c>
      <c r="K44" s="99" t="s">
        <v>1923</v>
      </c>
    </row>
    <row r="45" spans="1:11" ht="25.5">
      <c r="A45" s="98">
        <f t="shared" si="0"/>
        <v>44</v>
      </c>
      <c r="B45" s="98" t="s">
        <v>1895</v>
      </c>
      <c r="C45" s="98" t="s">
        <v>66</v>
      </c>
      <c r="D45" s="103">
        <v>1</v>
      </c>
      <c r="E45" s="106">
        <v>1.1000000000000001</v>
      </c>
      <c r="F45" s="98">
        <v>1</v>
      </c>
      <c r="G45" s="98">
        <v>12</v>
      </c>
      <c r="H45" s="98" t="s">
        <v>45</v>
      </c>
      <c r="I45" s="98" t="s">
        <v>63</v>
      </c>
      <c r="J45" s="99" t="s">
        <v>1924</v>
      </c>
      <c r="K45" s="99" t="s">
        <v>1925</v>
      </c>
    </row>
    <row r="46" spans="1:11" ht="51">
      <c r="A46" s="98">
        <f t="shared" si="0"/>
        <v>45</v>
      </c>
      <c r="B46" s="98" t="s">
        <v>1895</v>
      </c>
      <c r="C46" s="98" t="s">
        <v>66</v>
      </c>
      <c r="D46" s="103">
        <v>2</v>
      </c>
      <c r="E46" s="106">
        <v>2</v>
      </c>
      <c r="F46" s="98">
        <v>1</v>
      </c>
      <c r="G46" s="98">
        <v>26</v>
      </c>
      <c r="H46" s="98" t="s">
        <v>45</v>
      </c>
      <c r="I46" s="98" t="s">
        <v>63</v>
      </c>
      <c r="J46" s="99" t="s">
        <v>1926</v>
      </c>
      <c r="K46" s="99" t="s">
        <v>1927</v>
      </c>
    </row>
    <row r="47" spans="1:11" ht="25.5">
      <c r="A47" s="98">
        <f t="shared" si="0"/>
        <v>46</v>
      </c>
      <c r="B47" s="98" t="s">
        <v>1895</v>
      </c>
      <c r="C47" s="98" t="s">
        <v>66</v>
      </c>
      <c r="D47" s="103">
        <v>2</v>
      </c>
      <c r="E47" s="106">
        <v>2.1</v>
      </c>
      <c r="F47" s="98">
        <v>1</v>
      </c>
      <c r="G47" s="98">
        <v>35</v>
      </c>
      <c r="H47" s="98" t="s">
        <v>49</v>
      </c>
      <c r="I47" s="98" t="s">
        <v>63</v>
      </c>
      <c r="J47" s="99" t="s">
        <v>1928</v>
      </c>
      <c r="K47" s="99" t="s">
        <v>1929</v>
      </c>
    </row>
    <row r="48" spans="1:11" ht="38.25">
      <c r="A48" s="98">
        <f t="shared" si="0"/>
        <v>47</v>
      </c>
      <c r="B48" s="98" t="s">
        <v>1895</v>
      </c>
      <c r="C48" s="98" t="s">
        <v>66</v>
      </c>
      <c r="D48" s="103">
        <v>2</v>
      </c>
      <c r="E48" s="106">
        <v>2.2000000000000002</v>
      </c>
      <c r="F48" s="98">
        <v>1</v>
      </c>
      <c r="G48" s="98">
        <v>39</v>
      </c>
      <c r="H48" s="98" t="s">
        <v>49</v>
      </c>
      <c r="I48" s="98" t="s">
        <v>63</v>
      </c>
      <c r="J48" s="99" t="s">
        <v>1930</v>
      </c>
      <c r="K48" s="99" t="s">
        <v>1931</v>
      </c>
    </row>
    <row r="49" spans="1:11" ht="38.25">
      <c r="A49" s="98">
        <f t="shared" si="0"/>
        <v>48</v>
      </c>
      <c r="B49" s="98" t="s">
        <v>1895</v>
      </c>
      <c r="C49" s="98" t="s">
        <v>66</v>
      </c>
      <c r="D49" s="103">
        <v>2</v>
      </c>
      <c r="E49" s="106">
        <v>2.2000000000000002</v>
      </c>
      <c r="F49" s="98">
        <v>1</v>
      </c>
      <c r="G49" s="98">
        <v>44</v>
      </c>
      <c r="H49" s="98" t="s">
        <v>49</v>
      </c>
      <c r="I49" s="98" t="s">
        <v>63</v>
      </c>
      <c r="J49" s="99" t="s">
        <v>1932</v>
      </c>
      <c r="K49" s="99" t="s">
        <v>1933</v>
      </c>
    </row>
    <row r="50" spans="1:11">
      <c r="A50" s="98">
        <f t="shared" si="0"/>
        <v>49</v>
      </c>
      <c r="B50" s="98" t="s">
        <v>71</v>
      </c>
      <c r="C50" s="98"/>
      <c r="D50" s="103">
        <v>4</v>
      </c>
      <c r="E50" s="98"/>
      <c r="F50" s="98">
        <v>2</v>
      </c>
      <c r="G50" s="98">
        <v>32</v>
      </c>
      <c r="H50" s="98" t="s">
        <v>45</v>
      </c>
      <c r="I50" s="98"/>
      <c r="J50" s="99" t="s">
        <v>76</v>
      </c>
      <c r="K50" s="99" t="s">
        <v>77</v>
      </c>
    </row>
    <row r="51" spans="1:11" ht="25.5">
      <c r="A51" s="98">
        <f t="shared" si="0"/>
        <v>50</v>
      </c>
      <c r="B51" s="98" t="s">
        <v>71</v>
      </c>
      <c r="C51" s="98"/>
      <c r="D51" s="103">
        <v>4</v>
      </c>
      <c r="E51" s="98"/>
      <c r="F51" s="98">
        <v>2</v>
      </c>
      <c r="G51" s="98">
        <v>49</v>
      </c>
      <c r="H51" s="98" t="s">
        <v>45</v>
      </c>
      <c r="I51" s="98"/>
      <c r="J51" s="99" t="s">
        <v>78</v>
      </c>
      <c r="K51" s="99" t="s">
        <v>79</v>
      </c>
    </row>
    <row r="52" spans="1:11">
      <c r="A52" s="98">
        <f t="shared" si="0"/>
        <v>51</v>
      </c>
      <c r="B52" s="98" t="s">
        <v>147</v>
      </c>
      <c r="C52" s="98" t="s">
        <v>148</v>
      </c>
      <c r="D52" s="103">
        <v>3</v>
      </c>
      <c r="E52" s="102">
        <v>3</v>
      </c>
      <c r="F52" s="98">
        <v>2</v>
      </c>
      <c r="G52" s="98">
        <v>25</v>
      </c>
      <c r="H52" s="98" t="s">
        <v>130</v>
      </c>
      <c r="I52" s="98" t="s">
        <v>149</v>
      </c>
      <c r="J52" s="99" t="s">
        <v>154</v>
      </c>
      <c r="K52" s="99" t="s">
        <v>155</v>
      </c>
    </row>
    <row r="53" spans="1:11" ht="38.25">
      <c r="A53" s="98">
        <f t="shared" si="0"/>
        <v>52</v>
      </c>
      <c r="B53" s="98" t="s">
        <v>185</v>
      </c>
      <c r="C53" s="98"/>
      <c r="D53" s="103">
        <v>4</v>
      </c>
      <c r="E53" s="98"/>
      <c r="F53" s="98">
        <v>2</v>
      </c>
      <c r="G53" s="98">
        <v>49</v>
      </c>
      <c r="H53" s="98" t="s">
        <v>49</v>
      </c>
      <c r="I53" s="98"/>
      <c r="J53" s="99" t="s">
        <v>192</v>
      </c>
      <c r="K53" s="99" t="s">
        <v>193</v>
      </c>
    </row>
    <row r="54" spans="1:11">
      <c r="A54" s="98">
        <f t="shared" si="0"/>
        <v>53</v>
      </c>
      <c r="B54" s="98" t="s">
        <v>249</v>
      </c>
      <c r="C54" s="98" t="s">
        <v>250</v>
      </c>
      <c r="D54" s="103">
        <v>3</v>
      </c>
      <c r="E54" s="98"/>
      <c r="F54" s="98">
        <v>2</v>
      </c>
      <c r="G54" s="98"/>
      <c r="H54" s="98" t="s">
        <v>45</v>
      </c>
      <c r="I54" s="98"/>
      <c r="J54" s="99" t="s">
        <v>251</v>
      </c>
      <c r="K54" s="99" t="s">
        <v>252</v>
      </c>
    </row>
    <row r="55" spans="1:11" ht="38.25">
      <c r="A55" s="98">
        <f t="shared" si="0"/>
        <v>54</v>
      </c>
      <c r="B55" s="98" t="s">
        <v>483</v>
      </c>
      <c r="C55" s="98" t="s">
        <v>484</v>
      </c>
      <c r="D55" s="103">
        <v>2</v>
      </c>
      <c r="E55" s="98">
        <v>2.2999999999999998</v>
      </c>
      <c r="F55" s="98">
        <v>2</v>
      </c>
      <c r="G55" s="98">
        <v>16</v>
      </c>
      <c r="H55" s="98" t="s">
        <v>49</v>
      </c>
      <c r="I55" s="98" t="s">
        <v>485</v>
      </c>
      <c r="J55" s="99" t="s">
        <v>494</v>
      </c>
      <c r="K55" s="99" t="s">
        <v>495</v>
      </c>
    </row>
    <row r="56" spans="1:11" ht="38.25">
      <c r="A56" s="98">
        <f t="shared" si="0"/>
        <v>55</v>
      </c>
      <c r="B56" s="98" t="s">
        <v>483</v>
      </c>
      <c r="C56" s="98" t="s">
        <v>484</v>
      </c>
      <c r="D56" s="103">
        <v>2</v>
      </c>
      <c r="E56" s="98">
        <v>2.2000000000000002</v>
      </c>
      <c r="F56" s="98">
        <v>2</v>
      </c>
      <c r="G56" s="98">
        <v>7</v>
      </c>
      <c r="H56" s="98" t="s">
        <v>49</v>
      </c>
      <c r="I56" s="98" t="s">
        <v>485</v>
      </c>
      <c r="J56" s="99" t="s">
        <v>496</v>
      </c>
      <c r="K56" s="99" t="s">
        <v>495</v>
      </c>
    </row>
    <row r="57" spans="1:11" ht="38.25">
      <c r="A57" s="98">
        <f t="shared" si="0"/>
        <v>56</v>
      </c>
      <c r="B57" s="98" t="s">
        <v>483</v>
      </c>
      <c r="C57" s="98" t="s">
        <v>484</v>
      </c>
      <c r="D57" s="103">
        <v>2</v>
      </c>
      <c r="E57" s="98">
        <v>2.2999999999999998</v>
      </c>
      <c r="F57" s="98">
        <v>2</v>
      </c>
      <c r="G57" s="98">
        <v>13</v>
      </c>
      <c r="H57" s="98" t="s">
        <v>49</v>
      </c>
      <c r="I57" s="98" t="s">
        <v>485</v>
      </c>
      <c r="J57" s="99" t="s">
        <v>497</v>
      </c>
      <c r="K57" s="99" t="s">
        <v>495</v>
      </c>
    </row>
    <row r="58" spans="1:11" ht="38.25">
      <c r="A58" s="98">
        <f t="shared" si="0"/>
        <v>57</v>
      </c>
      <c r="B58" s="98" t="s">
        <v>483</v>
      </c>
      <c r="C58" s="98" t="s">
        <v>484</v>
      </c>
      <c r="D58" s="103">
        <v>2</v>
      </c>
      <c r="E58" s="98">
        <v>2.2000000000000002</v>
      </c>
      <c r="F58" s="98">
        <v>2</v>
      </c>
      <c r="G58" s="98">
        <v>4</v>
      </c>
      <c r="H58" s="98" t="s">
        <v>49</v>
      </c>
      <c r="I58" s="98" t="s">
        <v>63</v>
      </c>
      <c r="J58" s="99" t="s">
        <v>498</v>
      </c>
      <c r="K58" s="99" t="s">
        <v>495</v>
      </c>
    </row>
    <row r="59" spans="1:11" ht="38.25">
      <c r="A59" s="98">
        <f t="shared" si="0"/>
        <v>58</v>
      </c>
      <c r="B59" s="98" t="s">
        <v>483</v>
      </c>
      <c r="C59" s="98" t="s">
        <v>484</v>
      </c>
      <c r="D59" s="103">
        <v>2</v>
      </c>
      <c r="E59" s="98">
        <v>2.2000000000000002</v>
      </c>
      <c r="F59" s="98">
        <v>2</v>
      </c>
      <c r="G59" s="98">
        <v>1</v>
      </c>
      <c r="H59" s="98" t="s">
        <v>49</v>
      </c>
      <c r="I59" s="98" t="s">
        <v>485</v>
      </c>
      <c r="J59" s="99" t="s">
        <v>499</v>
      </c>
      <c r="K59" s="99" t="s">
        <v>495</v>
      </c>
    </row>
    <row r="60" spans="1:11" ht="25.5">
      <c r="A60" s="98">
        <f t="shared" si="0"/>
        <v>59</v>
      </c>
      <c r="B60" s="98" t="s">
        <v>483</v>
      </c>
      <c r="C60" s="98" t="s">
        <v>484</v>
      </c>
      <c r="D60" s="103">
        <v>4</v>
      </c>
      <c r="E60" s="98">
        <v>0</v>
      </c>
      <c r="F60" s="98">
        <v>2</v>
      </c>
      <c r="G60" s="98">
        <v>30</v>
      </c>
      <c r="H60" s="98" t="s">
        <v>45</v>
      </c>
      <c r="I60" s="98" t="s">
        <v>485</v>
      </c>
      <c r="J60" s="99" t="s">
        <v>502</v>
      </c>
      <c r="K60" s="99" t="s">
        <v>503</v>
      </c>
    </row>
    <row r="61" spans="1:11" ht="25.5">
      <c r="A61" s="98">
        <f t="shared" si="0"/>
        <v>60</v>
      </c>
      <c r="B61" s="98" t="s">
        <v>483</v>
      </c>
      <c r="C61" s="98" t="s">
        <v>484</v>
      </c>
      <c r="D61" s="103">
        <v>4</v>
      </c>
      <c r="E61" s="98">
        <v>0</v>
      </c>
      <c r="F61" s="98">
        <v>2</v>
      </c>
      <c r="G61" s="98">
        <v>30</v>
      </c>
      <c r="H61" s="98" t="s">
        <v>49</v>
      </c>
      <c r="I61" s="98" t="s">
        <v>485</v>
      </c>
      <c r="J61" s="99" t="s">
        <v>504</v>
      </c>
      <c r="K61" s="99" t="s">
        <v>505</v>
      </c>
    </row>
    <row r="62" spans="1:11" ht="51">
      <c r="A62" s="98">
        <f t="shared" si="0"/>
        <v>61</v>
      </c>
      <c r="B62" s="98" t="s">
        <v>1128</v>
      </c>
      <c r="C62" s="98" t="s">
        <v>1129</v>
      </c>
      <c r="D62" s="104">
        <v>2</v>
      </c>
      <c r="E62" s="105">
        <v>2.2000000000000002</v>
      </c>
      <c r="F62" s="104">
        <v>2</v>
      </c>
      <c r="G62" s="104">
        <v>1</v>
      </c>
      <c r="H62" s="104" t="s">
        <v>49</v>
      </c>
      <c r="I62" s="98" t="s">
        <v>63</v>
      </c>
      <c r="J62" s="99" t="s">
        <v>1144</v>
      </c>
      <c r="K62" s="99" t="s">
        <v>1145</v>
      </c>
    </row>
    <row r="63" spans="1:11" ht="51">
      <c r="A63" s="98">
        <f t="shared" si="0"/>
        <v>62</v>
      </c>
      <c r="B63" s="98" t="s">
        <v>1128</v>
      </c>
      <c r="C63" s="98" t="s">
        <v>1129</v>
      </c>
      <c r="D63" s="104">
        <v>2</v>
      </c>
      <c r="E63" s="105">
        <v>2.2000000000000002</v>
      </c>
      <c r="F63" s="104">
        <v>2</v>
      </c>
      <c r="G63" s="104">
        <v>4</v>
      </c>
      <c r="H63" s="104" t="s">
        <v>49</v>
      </c>
      <c r="I63" s="98" t="s">
        <v>63</v>
      </c>
      <c r="J63" s="99" t="s">
        <v>1146</v>
      </c>
      <c r="K63" s="99" t="s">
        <v>1147</v>
      </c>
    </row>
    <row r="64" spans="1:11" ht="51">
      <c r="A64" s="98">
        <f t="shared" si="0"/>
        <v>63</v>
      </c>
      <c r="B64" s="98" t="s">
        <v>1128</v>
      </c>
      <c r="C64" s="98" t="s">
        <v>1129</v>
      </c>
      <c r="D64" s="104">
        <v>2</v>
      </c>
      <c r="E64" s="105">
        <v>2.2000000000000002</v>
      </c>
      <c r="F64" s="104">
        <v>2</v>
      </c>
      <c r="G64" s="104">
        <v>7</v>
      </c>
      <c r="H64" s="104" t="s">
        <v>49</v>
      </c>
      <c r="I64" s="98" t="s">
        <v>63</v>
      </c>
      <c r="J64" s="99" t="s">
        <v>1148</v>
      </c>
      <c r="K64" s="99" t="s">
        <v>1149</v>
      </c>
    </row>
    <row r="65" spans="1:11" ht="63.75">
      <c r="A65" s="98">
        <f t="shared" si="0"/>
        <v>64</v>
      </c>
      <c r="B65" s="98" t="s">
        <v>1128</v>
      </c>
      <c r="C65" s="98" t="s">
        <v>1129</v>
      </c>
      <c r="D65" s="104">
        <v>2</v>
      </c>
      <c r="E65" s="105">
        <v>2.2999999999999998</v>
      </c>
      <c r="F65" s="104">
        <v>2</v>
      </c>
      <c r="G65" s="104">
        <v>14</v>
      </c>
      <c r="H65" s="104" t="s">
        <v>49</v>
      </c>
      <c r="I65" s="98" t="s">
        <v>63</v>
      </c>
      <c r="J65" s="99" t="s">
        <v>1150</v>
      </c>
      <c r="K65" s="99" t="s">
        <v>1151</v>
      </c>
    </row>
    <row r="66" spans="1:11" ht="63.75">
      <c r="A66" s="98">
        <f t="shared" si="0"/>
        <v>65</v>
      </c>
      <c r="B66" s="98" t="s">
        <v>1128</v>
      </c>
      <c r="C66" s="98" t="s">
        <v>1129</v>
      </c>
      <c r="D66" s="104">
        <v>2</v>
      </c>
      <c r="E66" s="107">
        <v>2.2999999999999998</v>
      </c>
      <c r="F66" s="104">
        <v>2</v>
      </c>
      <c r="G66" s="104">
        <v>17</v>
      </c>
      <c r="H66" s="104" t="s">
        <v>49</v>
      </c>
      <c r="I66" s="98" t="s">
        <v>63</v>
      </c>
      <c r="J66" s="99" t="s">
        <v>1152</v>
      </c>
      <c r="K66" s="99" t="s">
        <v>1153</v>
      </c>
    </row>
    <row r="67" spans="1:11" ht="25.5">
      <c r="A67" s="98">
        <f t="shared" ref="A67:A130" si="1">A66+1</f>
        <v>66</v>
      </c>
      <c r="B67" s="98" t="s">
        <v>1128</v>
      </c>
      <c r="C67" s="98" t="s">
        <v>1129</v>
      </c>
      <c r="D67" s="104">
        <v>4</v>
      </c>
      <c r="E67" s="105">
        <v>4</v>
      </c>
      <c r="F67" s="104">
        <v>2</v>
      </c>
      <c r="G67" s="104"/>
      <c r="H67" s="104" t="s">
        <v>49</v>
      </c>
      <c r="I67" s="98" t="s">
        <v>63</v>
      </c>
      <c r="J67" s="99" t="s">
        <v>1154</v>
      </c>
      <c r="K67" s="99" t="s">
        <v>1155</v>
      </c>
    </row>
    <row r="68" spans="1:11" ht="38.25">
      <c r="A68" s="98">
        <f t="shared" si="1"/>
        <v>67</v>
      </c>
      <c r="B68" s="98" t="s">
        <v>1128</v>
      </c>
      <c r="C68" s="98" t="s">
        <v>1129</v>
      </c>
      <c r="D68" s="104">
        <v>4</v>
      </c>
      <c r="E68" s="105">
        <v>4</v>
      </c>
      <c r="F68" s="104">
        <v>2</v>
      </c>
      <c r="G68" s="104"/>
      <c r="H68" s="104" t="s">
        <v>45</v>
      </c>
      <c r="I68" s="98" t="s">
        <v>63</v>
      </c>
      <c r="J68" s="99" t="s">
        <v>1156</v>
      </c>
      <c r="K68" s="99" t="s">
        <v>1157</v>
      </c>
    </row>
    <row r="69" spans="1:11">
      <c r="A69" s="98">
        <f t="shared" si="1"/>
        <v>68</v>
      </c>
      <c r="B69" s="98" t="s">
        <v>2862</v>
      </c>
      <c r="C69" s="98"/>
      <c r="D69" s="103">
        <v>4</v>
      </c>
      <c r="E69" s="98"/>
      <c r="F69" s="98">
        <v>2</v>
      </c>
      <c r="G69" s="98">
        <v>36</v>
      </c>
      <c r="H69" s="98" t="s">
        <v>45</v>
      </c>
      <c r="I69" s="98"/>
      <c r="J69" s="99" t="s">
        <v>2867</v>
      </c>
      <c r="K69" s="99" t="s">
        <v>2868</v>
      </c>
    </row>
    <row r="70" spans="1:11" ht="38.25">
      <c r="A70" s="98">
        <f t="shared" si="1"/>
        <v>69</v>
      </c>
      <c r="B70" s="98" t="s">
        <v>1582</v>
      </c>
      <c r="C70" s="98" t="s">
        <v>149</v>
      </c>
      <c r="D70" s="103">
        <v>5</v>
      </c>
      <c r="E70" s="98" t="s">
        <v>144</v>
      </c>
      <c r="F70" s="108">
        <v>2</v>
      </c>
      <c r="G70" s="109" t="s">
        <v>1599</v>
      </c>
      <c r="H70" s="98" t="s">
        <v>49</v>
      </c>
      <c r="I70" s="98" t="s">
        <v>1583</v>
      </c>
      <c r="J70" s="99" t="s">
        <v>1600</v>
      </c>
      <c r="K70" s="99" t="s">
        <v>1601</v>
      </c>
    </row>
    <row r="71" spans="1:11" ht="25.5">
      <c r="A71" s="98">
        <f t="shared" si="1"/>
        <v>70</v>
      </c>
      <c r="B71" s="98" t="s">
        <v>1582</v>
      </c>
      <c r="C71" s="98" t="s">
        <v>149</v>
      </c>
      <c r="D71" s="103">
        <v>4</v>
      </c>
      <c r="E71" s="110" t="s">
        <v>1611</v>
      </c>
      <c r="F71" s="108">
        <v>2</v>
      </c>
      <c r="G71" s="109" t="s">
        <v>1612</v>
      </c>
      <c r="H71" s="98" t="s">
        <v>45</v>
      </c>
      <c r="I71" s="98"/>
      <c r="J71" s="99" t="s">
        <v>1613</v>
      </c>
      <c r="K71" s="99" t="s">
        <v>1614</v>
      </c>
    </row>
    <row r="72" spans="1:11" ht="38.25">
      <c r="A72" s="98">
        <f t="shared" si="1"/>
        <v>71</v>
      </c>
      <c r="B72" s="98" t="s">
        <v>1895</v>
      </c>
      <c r="C72" s="98" t="s">
        <v>66</v>
      </c>
      <c r="D72" s="103">
        <v>0</v>
      </c>
      <c r="E72" s="106">
        <v>0</v>
      </c>
      <c r="F72" s="98">
        <v>2</v>
      </c>
      <c r="G72" s="98">
        <v>0</v>
      </c>
      <c r="H72" s="98" t="s">
        <v>45</v>
      </c>
      <c r="I72" s="98" t="s">
        <v>63</v>
      </c>
      <c r="J72" s="99" t="s">
        <v>1901</v>
      </c>
      <c r="K72" s="99" t="s">
        <v>1902</v>
      </c>
    </row>
    <row r="73" spans="1:11">
      <c r="A73" s="98">
        <f t="shared" si="1"/>
        <v>72</v>
      </c>
      <c r="B73" s="98" t="s">
        <v>1895</v>
      </c>
      <c r="C73" s="98" t="s">
        <v>66</v>
      </c>
      <c r="D73" s="103">
        <v>2</v>
      </c>
      <c r="E73" s="106">
        <v>2.2000000000000002</v>
      </c>
      <c r="F73" s="98">
        <v>2</v>
      </c>
      <c r="G73" s="98">
        <v>7</v>
      </c>
      <c r="H73" s="98" t="s">
        <v>49</v>
      </c>
      <c r="I73" s="98" t="s">
        <v>63</v>
      </c>
      <c r="J73" s="99" t="s">
        <v>1934</v>
      </c>
      <c r="K73" s="99" t="s">
        <v>1935</v>
      </c>
    </row>
    <row r="74" spans="1:11" ht="25.5">
      <c r="A74" s="98">
        <f t="shared" si="1"/>
        <v>73</v>
      </c>
      <c r="B74" s="98" t="s">
        <v>1895</v>
      </c>
      <c r="C74" s="98" t="s">
        <v>66</v>
      </c>
      <c r="D74" s="103">
        <v>2</v>
      </c>
      <c r="E74" s="106">
        <v>2.2999999999999998</v>
      </c>
      <c r="F74" s="98">
        <v>2</v>
      </c>
      <c r="G74" s="98">
        <v>14</v>
      </c>
      <c r="H74" s="98" t="s">
        <v>49</v>
      </c>
      <c r="I74" s="98" t="s">
        <v>63</v>
      </c>
      <c r="J74" s="99" t="s">
        <v>1936</v>
      </c>
      <c r="K74" s="99" t="s">
        <v>1937</v>
      </c>
    </row>
    <row r="75" spans="1:11" ht="63.75">
      <c r="A75" s="98">
        <f t="shared" si="1"/>
        <v>74</v>
      </c>
      <c r="B75" s="98" t="s">
        <v>1895</v>
      </c>
      <c r="C75" s="98" t="s">
        <v>66</v>
      </c>
      <c r="D75" s="103">
        <v>3</v>
      </c>
      <c r="E75" s="106">
        <v>3</v>
      </c>
      <c r="F75" s="98">
        <v>2</v>
      </c>
      <c r="G75" s="98">
        <v>21</v>
      </c>
      <c r="H75" s="98" t="s">
        <v>49</v>
      </c>
      <c r="I75" s="98" t="s">
        <v>63</v>
      </c>
      <c r="J75" s="99" t="s">
        <v>1938</v>
      </c>
      <c r="K75" s="99" t="s">
        <v>1939</v>
      </c>
    </row>
    <row r="76" spans="1:11" ht="51">
      <c r="A76" s="98">
        <f t="shared" si="1"/>
        <v>75</v>
      </c>
      <c r="B76" s="98" t="s">
        <v>1895</v>
      </c>
      <c r="C76" s="98" t="s">
        <v>66</v>
      </c>
      <c r="D76" s="103">
        <v>4</v>
      </c>
      <c r="E76" s="106">
        <v>4</v>
      </c>
      <c r="F76" s="98">
        <v>2</v>
      </c>
      <c r="G76" s="98">
        <v>30</v>
      </c>
      <c r="H76" s="98" t="s">
        <v>45</v>
      </c>
      <c r="I76" s="98" t="s">
        <v>63</v>
      </c>
      <c r="J76" s="99" t="s">
        <v>1940</v>
      </c>
      <c r="K76" s="99" t="s">
        <v>1941</v>
      </c>
    </row>
    <row r="77" spans="1:11" ht="25.5">
      <c r="A77" s="98">
        <f t="shared" si="1"/>
        <v>76</v>
      </c>
      <c r="B77" s="98" t="s">
        <v>2371</v>
      </c>
      <c r="C77" s="98"/>
      <c r="D77" s="103">
        <v>3</v>
      </c>
      <c r="E77" s="98"/>
      <c r="F77" s="98">
        <v>2</v>
      </c>
      <c r="G77" s="98"/>
      <c r="H77" s="98" t="s">
        <v>45</v>
      </c>
      <c r="I77" s="98"/>
      <c r="J77" s="99" t="s">
        <v>2374</v>
      </c>
      <c r="K77" s="99" t="s">
        <v>2375</v>
      </c>
    </row>
    <row r="78" spans="1:11" ht="25.5">
      <c r="A78" s="98">
        <f t="shared" si="1"/>
        <v>77</v>
      </c>
      <c r="B78" s="98" t="s">
        <v>2388</v>
      </c>
      <c r="C78" s="98" t="s">
        <v>485</v>
      </c>
      <c r="D78" s="103">
        <v>3</v>
      </c>
      <c r="E78" s="99"/>
      <c r="F78" s="98">
        <v>2</v>
      </c>
      <c r="G78" s="98"/>
      <c r="H78" s="98" t="s">
        <v>45</v>
      </c>
      <c r="I78" s="98"/>
      <c r="J78" s="99" t="s">
        <v>2389</v>
      </c>
      <c r="K78" s="99" t="s">
        <v>2390</v>
      </c>
    </row>
    <row r="79" spans="1:11" ht="25.5">
      <c r="A79" s="98">
        <f t="shared" si="1"/>
        <v>78</v>
      </c>
      <c r="B79" s="98" t="s">
        <v>71</v>
      </c>
      <c r="C79" s="98"/>
      <c r="D79" s="103">
        <v>4</v>
      </c>
      <c r="E79" s="98"/>
      <c r="F79" s="98">
        <v>3</v>
      </c>
      <c r="G79" s="98">
        <v>13</v>
      </c>
      <c r="H79" s="98" t="s">
        <v>45</v>
      </c>
      <c r="I79" s="98"/>
      <c r="J79" s="99" t="s">
        <v>80</v>
      </c>
      <c r="K79" s="99" t="s">
        <v>81</v>
      </c>
    </row>
    <row r="80" spans="1:11" ht="25.5">
      <c r="A80" s="98">
        <f t="shared" si="1"/>
        <v>79</v>
      </c>
      <c r="B80" s="98" t="s">
        <v>71</v>
      </c>
      <c r="C80" s="98"/>
      <c r="D80" s="103">
        <v>4</v>
      </c>
      <c r="E80" s="98"/>
      <c r="F80" s="98">
        <v>3</v>
      </c>
      <c r="G80" s="98">
        <v>19</v>
      </c>
      <c r="H80" s="98" t="s">
        <v>45</v>
      </c>
      <c r="I80" s="98"/>
      <c r="J80" s="99" t="s">
        <v>82</v>
      </c>
      <c r="K80" s="99" t="s">
        <v>83</v>
      </c>
    </row>
    <row r="81" spans="1:11" ht="25.5">
      <c r="A81" s="98">
        <f t="shared" si="1"/>
        <v>80</v>
      </c>
      <c r="B81" s="98" t="s">
        <v>71</v>
      </c>
      <c r="C81" s="98"/>
      <c r="D81" s="103">
        <v>4</v>
      </c>
      <c r="E81" s="98"/>
      <c r="F81" s="98">
        <v>3</v>
      </c>
      <c r="G81" s="98">
        <v>45</v>
      </c>
      <c r="H81" s="98" t="s">
        <v>45</v>
      </c>
      <c r="I81" s="98"/>
      <c r="J81" s="99" t="s">
        <v>84</v>
      </c>
      <c r="K81" s="99" t="s">
        <v>85</v>
      </c>
    </row>
    <row r="82" spans="1:11" ht="89.25">
      <c r="A82" s="98">
        <f t="shared" si="1"/>
        <v>81</v>
      </c>
      <c r="B82" s="98" t="s">
        <v>273</v>
      </c>
      <c r="C82" s="98"/>
      <c r="D82" s="103">
        <v>4</v>
      </c>
      <c r="E82" s="98"/>
      <c r="F82" s="98">
        <v>3</v>
      </c>
      <c r="G82" s="98">
        <v>53</v>
      </c>
      <c r="H82" s="98" t="s">
        <v>45</v>
      </c>
      <c r="I82" s="98"/>
      <c r="J82" s="99" t="s">
        <v>276</v>
      </c>
      <c r="K82" s="99" t="s">
        <v>277</v>
      </c>
    </row>
    <row r="83" spans="1:11">
      <c r="A83" s="98">
        <f t="shared" si="1"/>
        <v>82</v>
      </c>
      <c r="B83" s="98" t="s">
        <v>1895</v>
      </c>
      <c r="C83" s="98" t="s">
        <v>66</v>
      </c>
      <c r="D83" s="103">
        <v>4</v>
      </c>
      <c r="E83" s="106">
        <v>4</v>
      </c>
      <c r="F83" s="98">
        <v>3</v>
      </c>
      <c r="G83" s="98">
        <v>26</v>
      </c>
      <c r="H83" s="98" t="s">
        <v>45</v>
      </c>
      <c r="I83" s="98" t="s">
        <v>63</v>
      </c>
      <c r="J83" s="99" t="s">
        <v>1942</v>
      </c>
      <c r="K83" s="99" t="s">
        <v>1943</v>
      </c>
    </row>
    <row r="84" spans="1:11">
      <c r="A84" s="98">
        <f t="shared" si="1"/>
        <v>83</v>
      </c>
      <c r="B84" s="98" t="s">
        <v>1895</v>
      </c>
      <c r="C84" s="98" t="s">
        <v>66</v>
      </c>
      <c r="D84" s="103">
        <v>4</v>
      </c>
      <c r="E84" s="106">
        <v>4</v>
      </c>
      <c r="F84" s="98">
        <v>3</v>
      </c>
      <c r="G84" s="98">
        <v>54</v>
      </c>
      <c r="H84" s="98" t="s">
        <v>45</v>
      </c>
      <c r="I84" s="98" t="s">
        <v>63</v>
      </c>
      <c r="J84" s="99" t="s">
        <v>1944</v>
      </c>
      <c r="K84" s="99" t="s">
        <v>1945</v>
      </c>
    </row>
    <row r="85" spans="1:11" ht="51">
      <c r="A85" s="98">
        <f t="shared" si="1"/>
        <v>84</v>
      </c>
      <c r="B85" s="98" t="s">
        <v>1895</v>
      </c>
      <c r="C85" s="98" t="s">
        <v>66</v>
      </c>
      <c r="D85" s="103">
        <v>4</v>
      </c>
      <c r="E85" s="106">
        <v>4</v>
      </c>
      <c r="F85" s="98">
        <v>3</v>
      </c>
      <c r="G85" s="98">
        <v>54</v>
      </c>
      <c r="H85" s="98" t="s">
        <v>45</v>
      </c>
      <c r="I85" s="98" t="s">
        <v>63</v>
      </c>
      <c r="J85" s="99" t="s">
        <v>1950</v>
      </c>
      <c r="K85" s="99" t="s">
        <v>1951</v>
      </c>
    </row>
    <row r="86" spans="1:11">
      <c r="A86" s="98">
        <f t="shared" si="1"/>
        <v>85</v>
      </c>
      <c r="B86" s="98" t="s">
        <v>2388</v>
      </c>
      <c r="C86" s="98" t="s">
        <v>485</v>
      </c>
      <c r="D86" s="103">
        <v>4</v>
      </c>
      <c r="E86" s="99"/>
      <c r="F86" s="98">
        <v>3</v>
      </c>
      <c r="G86" s="98"/>
      <c r="H86" s="98" t="s">
        <v>49</v>
      </c>
      <c r="I86" s="98"/>
      <c r="J86" s="99" t="s">
        <v>2391</v>
      </c>
      <c r="K86" s="99" t="s">
        <v>2392</v>
      </c>
    </row>
    <row r="87" spans="1:11" ht="38.25">
      <c r="A87" s="98">
        <f t="shared" si="1"/>
        <v>86</v>
      </c>
      <c r="B87" s="98" t="s">
        <v>2388</v>
      </c>
      <c r="C87" s="98" t="s">
        <v>485</v>
      </c>
      <c r="D87" s="111" t="s">
        <v>2824</v>
      </c>
      <c r="E87" s="99"/>
      <c r="F87" s="98">
        <v>3</v>
      </c>
      <c r="G87" s="98"/>
      <c r="H87" s="98" t="s">
        <v>49</v>
      </c>
      <c r="I87" s="98"/>
      <c r="J87" s="99" t="s">
        <v>2825</v>
      </c>
      <c r="K87" s="99" t="s">
        <v>2825</v>
      </c>
    </row>
    <row r="88" spans="1:11" ht="25.5">
      <c r="A88" s="98">
        <f t="shared" si="1"/>
        <v>87</v>
      </c>
      <c r="B88" s="98" t="s">
        <v>71</v>
      </c>
      <c r="C88" s="98"/>
      <c r="D88" s="103">
        <v>5</v>
      </c>
      <c r="E88" s="98">
        <v>1</v>
      </c>
      <c r="F88" s="98">
        <v>4</v>
      </c>
      <c r="G88" s="98">
        <v>23</v>
      </c>
      <c r="H88" s="98" t="s">
        <v>45</v>
      </c>
      <c r="I88" s="98"/>
      <c r="J88" s="99" t="s">
        <v>72</v>
      </c>
      <c r="K88" s="99" t="s">
        <v>73</v>
      </c>
    </row>
    <row r="89" spans="1:11">
      <c r="A89" s="98">
        <f t="shared" si="1"/>
        <v>88</v>
      </c>
      <c r="B89" s="98" t="s">
        <v>71</v>
      </c>
      <c r="C89" s="98"/>
      <c r="D89" s="103">
        <v>5</v>
      </c>
      <c r="E89" s="98">
        <v>1</v>
      </c>
      <c r="F89" s="98">
        <v>4</v>
      </c>
      <c r="G89" s="98">
        <v>11</v>
      </c>
      <c r="H89" s="98" t="s">
        <v>45</v>
      </c>
      <c r="I89" s="98"/>
      <c r="J89" s="99" t="s">
        <v>86</v>
      </c>
      <c r="K89" s="99" t="s">
        <v>87</v>
      </c>
    </row>
    <row r="90" spans="1:11">
      <c r="A90" s="98">
        <f t="shared" si="1"/>
        <v>89</v>
      </c>
      <c r="B90" s="98" t="s">
        <v>185</v>
      </c>
      <c r="C90" s="98"/>
      <c r="D90" s="103">
        <v>5</v>
      </c>
      <c r="E90" s="98">
        <v>5.0999999999999996</v>
      </c>
      <c r="F90" s="98">
        <v>4</v>
      </c>
      <c r="G90" s="98">
        <v>11</v>
      </c>
      <c r="H90" s="98" t="s">
        <v>45</v>
      </c>
      <c r="I90" s="98"/>
      <c r="J90" s="99" t="s">
        <v>194</v>
      </c>
      <c r="K90" s="99" t="s">
        <v>195</v>
      </c>
    </row>
    <row r="91" spans="1:11" ht="25.5">
      <c r="A91" s="98">
        <f t="shared" si="1"/>
        <v>90</v>
      </c>
      <c r="B91" s="98" t="s">
        <v>273</v>
      </c>
      <c r="C91" s="98"/>
      <c r="D91" s="103">
        <v>5</v>
      </c>
      <c r="E91" s="98">
        <v>5.0999999999999996</v>
      </c>
      <c r="F91" s="98">
        <v>4</v>
      </c>
      <c r="G91" s="98">
        <v>11</v>
      </c>
      <c r="H91" s="98" t="s">
        <v>45</v>
      </c>
      <c r="I91" s="98"/>
      <c r="J91" s="99" t="s">
        <v>278</v>
      </c>
      <c r="K91" s="99" t="s">
        <v>279</v>
      </c>
    </row>
    <row r="92" spans="1:11" ht="38.25">
      <c r="A92" s="98">
        <f t="shared" si="1"/>
        <v>91</v>
      </c>
      <c r="B92" s="98" t="s">
        <v>273</v>
      </c>
      <c r="C92" s="98"/>
      <c r="D92" s="103">
        <v>5</v>
      </c>
      <c r="E92" s="98">
        <v>5.0999999999999996</v>
      </c>
      <c r="F92" s="98">
        <v>4</v>
      </c>
      <c r="G92" s="98" t="s">
        <v>280</v>
      </c>
      <c r="H92" s="98" t="s">
        <v>45</v>
      </c>
      <c r="I92" s="98"/>
      <c r="J92" s="99" t="s">
        <v>281</v>
      </c>
      <c r="K92" s="99" t="s">
        <v>282</v>
      </c>
    </row>
    <row r="93" spans="1:11" ht="25.5">
      <c r="A93" s="98">
        <f t="shared" si="1"/>
        <v>92</v>
      </c>
      <c r="B93" s="98" t="s">
        <v>273</v>
      </c>
      <c r="C93" s="98"/>
      <c r="D93" s="103">
        <v>5</v>
      </c>
      <c r="E93" s="98">
        <v>5.0999999999999996</v>
      </c>
      <c r="F93" s="98">
        <v>4</v>
      </c>
      <c r="G93" s="98">
        <v>23</v>
      </c>
      <c r="H93" s="98" t="s">
        <v>45</v>
      </c>
      <c r="I93" s="98"/>
      <c r="J93" s="99" t="s">
        <v>283</v>
      </c>
      <c r="K93" s="99" t="s">
        <v>284</v>
      </c>
    </row>
    <row r="94" spans="1:11" ht="76.5">
      <c r="A94" s="98">
        <f t="shared" si="1"/>
        <v>93</v>
      </c>
      <c r="B94" s="98" t="s">
        <v>273</v>
      </c>
      <c r="C94" s="98"/>
      <c r="D94" s="103"/>
      <c r="E94" s="98">
        <v>5.2</v>
      </c>
      <c r="F94" s="98">
        <v>4</v>
      </c>
      <c r="G94" s="98" t="s">
        <v>285</v>
      </c>
      <c r="H94" s="98" t="s">
        <v>45</v>
      </c>
      <c r="I94" s="98"/>
      <c r="J94" s="99" t="s">
        <v>286</v>
      </c>
      <c r="K94" s="99" t="s">
        <v>287</v>
      </c>
    </row>
    <row r="95" spans="1:11" ht="38.25">
      <c r="A95" s="98">
        <f t="shared" si="1"/>
        <v>94</v>
      </c>
      <c r="B95" s="98" t="s">
        <v>273</v>
      </c>
      <c r="C95" s="98"/>
      <c r="D95" s="103">
        <v>5</v>
      </c>
      <c r="E95" s="98"/>
      <c r="F95" s="98">
        <v>4</v>
      </c>
      <c r="G95" s="98"/>
      <c r="H95" s="98" t="s">
        <v>45</v>
      </c>
      <c r="I95" s="98"/>
      <c r="J95" s="99" t="s">
        <v>288</v>
      </c>
      <c r="K95" s="99" t="s">
        <v>289</v>
      </c>
    </row>
    <row r="96" spans="1:11" ht="51">
      <c r="A96" s="98">
        <f t="shared" si="1"/>
        <v>95</v>
      </c>
      <c r="B96" s="98" t="s">
        <v>273</v>
      </c>
      <c r="C96" s="98"/>
      <c r="D96" s="103">
        <v>5</v>
      </c>
      <c r="E96" s="98">
        <v>5.3</v>
      </c>
      <c r="F96" s="98">
        <v>4</v>
      </c>
      <c r="G96" s="98">
        <v>50</v>
      </c>
      <c r="H96" s="98" t="s">
        <v>45</v>
      </c>
      <c r="I96" s="98"/>
      <c r="J96" s="99" t="s">
        <v>290</v>
      </c>
      <c r="K96" s="99" t="s">
        <v>291</v>
      </c>
    </row>
    <row r="97" spans="1:11">
      <c r="A97" s="98">
        <f t="shared" si="1"/>
        <v>96</v>
      </c>
      <c r="B97" s="98" t="s">
        <v>342</v>
      </c>
      <c r="C97" s="98" t="s">
        <v>343</v>
      </c>
      <c r="D97" s="103">
        <v>5</v>
      </c>
      <c r="E97" s="98">
        <v>5.3</v>
      </c>
      <c r="F97" s="98">
        <v>4</v>
      </c>
      <c r="G97" s="98">
        <v>47</v>
      </c>
      <c r="H97" s="98" t="s">
        <v>45</v>
      </c>
      <c r="I97" s="98"/>
      <c r="J97" s="99" t="s">
        <v>346</v>
      </c>
      <c r="K97" s="99" t="s">
        <v>347</v>
      </c>
    </row>
    <row r="98" spans="1:11">
      <c r="A98" s="98">
        <f t="shared" si="1"/>
        <v>97</v>
      </c>
      <c r="B98" s="98" t="s">
        <v>342</v>
      </c>
      <c r="C98" s="98" t="s">
        <v>343</v>
      </c>
      <c r="D98" s="103">
        <v>5</v>
      </c>
      <c r="E98" s="98">
        <v>5.3</v>
      </c>
      <c r="F98" s="98">
        <v>4</v>
      </c>
      <c r="G98" s="98">
        <v>48</v>
      </c>
      <c r="H98" s="98" t="s">
        <v>45</v>
      </c>
      <c r="I98" s="98"/>
      <c r="J98" s="99" t="s">
        <v>348</v>
      </c>
      <c r="K98" s="99" t="s">
        <v>349</v>
      </c>
    </row>
    <row r="99" spans="1:11" ht="25.5">
      <c r="A99" s="98">
        <f t="shared" si="1"/>
        <v>98</v>
      </c>
      <c r="B99" s="98" t="s">
        <v>483</v>
      </c>
      <c r="C99" s="98" t="s">
        <v>484</v>
      </c>
      <c r="D99" s="103">
        <v>5</v>
      </c>
      <c r="E99" s="98">
        <v>5.0999999999999996</v>
      </c>
      <c r="F99" s="98">
        <v>4</v>
      </c>
      <c r="G99" s="98">
        <v>11</v>
      </c>
      <c r="H99" s="98" t="s">
        <v>49</v>
      </c>
      <c r="I99" s="98" t="s">
        <v>485</v>
      </c>
      <c r="J99" s="99" t="s">
        <v>86</v>
      </c>
      <c r="K99" s="99" t="s">
        <v>506</v>
      </c>
    </row>
    <row r="100" spans="1:11">
      <c r="A100" s="98">
        <f t="shared" si="1"/>
        <v>99</v>
      </c>
      <c r="B100" s="98" t="s">
        <v>2869</v>
      </c>
      <c r="C100" s="98" t="s">
        <v>2870</v>
      </c>
      <c r="D100" s="103">
        <v>5</v>
      </c>
      <c r="E100" s="98">
        <v>3</v>
      </c>
      <c r="F100" s="98">
        <v>4</v>
      </c>
      <c r="G100" s="98">
        <v>43</v>
      </c>
      <c r="H100" s="98" t="s">
        <v>49</v>
      </c>
      <c r="I100" s="98"/>
      <c r="J100" s="99" t="s">
        <v>2871</v>
      </c>
      <c r="K100" s="99"/>
    </row>
    <row r="101" spans="1:11" ht="63.75">
      <c r="A101" s="98">
        <f t="shared" si="1"/>
        <v>100</v>
      </c>
      <c r="B101" s="98" t="s">
        <v>1128</v>
      </c>
      <c r="C101" s="98" t="s">
        <v>1129</v>
      </c>
      <c r="D101" s="104">
        <v>5</v>
      </c>
      <c r="E101" s="105">
        <v>5.0999999999999996</v>
      </c>
      <c r="F101" s="104">
        <v>4</v>
      </c>
      <c r="G101" s="104">
        <v>11</v>
      </c>
      <c r="H101" s="104" t="s">
        <v>45</v>
      </c>
      <c r="I101" s="98" t="s">
        <v>63</v>
      </c>
      <c r="J101" s="99" t="s">
        <v>1158</v>
      </c>
      <c r="K101" s="99" t="s">
        <v>1159</v>
      </c>
    </row>
    <row r="102" spans="1:11" ht="25.5">
      <c r="A102" s="98">
        <f t="shared" si="1"/>
        <v>101</v>
      </c>
      <c r="B102" s="98" t="s">
        <v>1128</v>
      </c>
      <c r="C102" s="98" t="s">
        <v>1129</v>
      </c>
      <c r="D102" s="104">
        <v>5</v>
      </c>
      <c r="E102" s="105">
        <v>5.0999999999999996</v>
      </c>
      <c r="F102" s="104">
        <v>4</v>
      </c>
      <c r="G102" s="104">
        <v>13</v>
      </c>
      <c r="H102" s="104" t="s">
        <v>45</v>
      </c>
      <c r="I102" s="98" t="s">
        <v>63</v>
      </c>
      <c r="J102" s="99" t="s">
        <v>1160</v>
      </c>
      <c r="K102" s="99" t="s">
        <v>1161</v>
      </c>
    </row>
    <row r="103" spans="1:11" ht="51">
      <c r="A103" s="98">
        <f t="shared" si="1"/>
        <v>102</v>
      </c>
      <c r="B103" s="98" t="s">
        <v>1128</v>
      </c>
      <c r="C103" s="98" t="s">
        <v>1129</v>
      </c>
      <c r="D103" s="104">
        <v>5</v>
      </c>
      <c r="E103" s="105">
        <v>5.0999999999999996</v>
      </c>
      <c r="F103" s="104">
        <v>4</v>
      </c>
      <c r="G103" s="104">
        <v>21</v>
      </c>
      <c r="H103" s="104" t="s">
        <v>45</v>
      </c>
      <c r="I103" s="98" t="s">
        <v>63</v>
      </c>
      <c r="J103" s="99" t="s">
        <v>1162</v>
      </c>
      <c r="K103" s="99" t="s">
        <v>1163</v>
      </c>
    </row>
    <row r="104" spans="1:11" ht="63.75">
      <c r="A104" s="98">
        <f t="shared" si="1"/>
        <v>103</v>
      </c>
      <c r="B104" s="98" t="s">
        <v>1128</v>
      </c>
      <c r="C104" s="98" t="s">
        <v>1129</v>
      </c>
      <c r="D104" s="104">
        <v>5</v>
      </c>
      <c r="E104" s="105">
        <v>5.2</v>
      </c>
      <c r="F104" s="104">
        <v>4</v>
      </c>
      <c r="G104" s="104">
        <v>31</v>
      </c>
      <c r="H104" s="104" t="s">
        <v>45</v>
      </c>
      <c r="I104" s="98" t="s">
        <v>63</v>
      </c>
      <c r="J104" s="99" t="s">
        <v>1164</v>
      </c>
      <c r="K104" s="99" t="s">
        <v>1165</v>
      </c>
    </row>
    <row r="105" spans="1:11" ht="38.25">
      <c r="A105" s="98">
        <f t="shared" si="1"/>
        <v>104</v>
      </c>
      <c r="B105" s="98" t="s">
        <v>1128</v>
      </c>
      <c r="C105" s="98" t="s">
        <v>1129</v>
      </c>
      <c r="D105" s="104">
        <v>5</v>
      </c>
      <c r="E105" s="105">
        <v>5.2</v>
      </c>
      <c r="F105" s="104">
        <v>4</v>
      </c>
      <c r="G105" s="104">
        <v>34</v>
      </c>
      <c r="H105" s="104" t="s">
        <v>49</v>
      </c>
      <c r="I105" s="98" t="s">
        <v>63</v>
      </c>
      <c r="J105" s="99" t="s">
        <v>1166</v>
      </c>
      <c r="K105" s="99" t="s">
        <v>1167</v>
      </c>
    </row>
    <row r="106" spans="1:11" ht="51">
      <c r="A106" s="98">
        <f t="shared" si="1"/>
        <v>105</v>
      </c>
      <c r="B106" s="98" t="s">
        <v>1128</v>
      </c>
      <c r="C106" s="98" t="s">
        <v>1129</v>
      </c>
      <c r="D106" s="104">
        <v>5</v>
      </c>
      <c r="E106" s="105">
        <v>5.3</v>
      </c>
      <c r="F106" s="104">
        <v>4</v>
      </c>
      <c r="G106" s="104">
        <v>46</v>
      </c>
      <c r="H106" s="104" t="s">
        <v>49</v>
      </c>
      <c r="I106" s="98" t="s">
        <v>63</v>
      </c>
      <c r="J106" s="99" t="s">
        <v>1168</v>
      </c>
      <c r="K106" s="99" t="s">
        <v>1169</v>
      </c>
    </row>
    <row r="107" spans="1:11" ht="89.25">
      <c r="A107" s="98">
        <f t="shared" si="1"/>
        <v>106</v>
      </c>
      <c r="B107" s="98" t="s">
        <v>1128</v>
      </c>
      <c r="C107" s="98" t="s">
        <v>1129</v>
      </c>
      <c r="D107" s="104">
        <v>5</v>
      </c>
      <c r="E107" s="105">
        <v>5.3</v>
      </c>
      <c r="F107" s="104">
        <v>4</v>
      </c>
      <c r="G107" s="104">
        <v>49</v>
      </c>
      <c r="H107" s="104" t="s">
        <v>49</v>
      </c>
      <c r="I107" s="98" t="s">
        <v>63</v>
      </c>
      <c r="J107" s="99" t="s">
        <v>1170</v>
      </c>
      <c r="K107" s="99" t="s">
        <v>1171</v>
      </c>
    </row>
    <row r="108" spans="1:11" ht="51">
      <c r="A108" s="98">
        <f t="shared" si="1"/>
        <v>107</v>
      </c>
      <c r="B108" s="98" t="s">
        <v>1582</v>
      </c>
      <c r="C108" s="98" t="s">
        <v>149</v>
      </c>
      <c r="D108" s="103">
        <v>5</v>
      </c>
      <c r="E108" s="112" t="s">
        <v>1608</v>
      </c>
      <c r="F108" s="98">
        <v>4</v>
      </c>
      <c r="G108" s="98">
        <v>29</v>
      </c>
      <c r="H108" s="98" t="s">
        <v>49</v>
      </c>
      <c r="I108" s="98" t="s">
        <v>1583</v>
      </c>
      <c r="J108" s="99" t="s">
        <v>1609</v>
      </c>
      <c r="K108" s="99" t="s">
        <v>1610</v>
      </c>
    </row>
    <row r="109" spans="1:11" ht="25.5">
      <c r="A109" s="98">
        <f t="shared" si="1"/>
        <v>108</v>
      </c>
      <c r="B109" s="98" t="s">
        <v>1805</v>
      </c>
      <c r="C109" s="98"/>
      <c r="D109" s="103">
        <v>5.0999999999999996</v>
      </c>
      <c r="E109" s="98"/>
      <c r="F109" s="98">
        <v>4</v>
      </c>
      <c r="G109" s="98"/>
      <c r="H109" s="98" t="s">
        <v>49</v>
      </c>
      <c r="I109" s="98"/>
      <c r="J109" s="99" t="s">
        <v>1811</v>
      </c>
      <c r="K109" s="99" t="s">
        <v>1812</v>
      </c>
    </row>
    <row r="110" spans="1:11">
      <c r="A110" s="98">
        <f t="shared" si="1"/>
        <v>109</v>
      </c>
      <c r="B110" s="98" t="s">
        <v>1805</v>
      </c>
      <c r="C110" s="98"/>
      <c r="D110" s="103">
        <v>5.3</v>
      </c>
      <c r="E110" s="98"/>
      <c r="F110" s="98">
        <v>4</v>
      </c>
      <c r="G110" s="98"/>
      <c r="H110" s="98" t="s">
        <v>45</v>
      </c>
      <c r="I110" s="98"/>
      <c r="J110" s="99" t="s">
        <v>1813</v>
      </c>
      <c r="K110" s="99" t="s">
        <v>1814</v>
      </c>
    </row>
    <row r="111" spans="1:11" ht="25.5">
      <c r="A111" s="98">
        <f t="shared" si="1"/>
        <v>110</v>
      </c>
      <c r="B111" s="98" t="s">
        <v>1895</v>
      </c>
      <c r="C111" s="98" t="s">
        <v>66</v>
      </c>
      <c r="D111" s="103">
        <v>5</v>
      </c>
      <c r="E111" s="106">
        <v>5.0999999999999996</v>
      </c>
      <c r="F111" s="98">
        <v>4</v>
      </c>
      <c r="G111" s="98">
        <v>11</v>
      </c>
      <c r="H111" s="98" t="s">
        <v>45</v>
      </c>
      <c r="I111" s="98" t="s">
        <v>63</v>
      </c>
      <c r="J111" s="99" t="s">
        <v>1946</v>
      </c>
      <c r="K111" s="99" t="s">
        <v>1947</v>
      </c>
    </row>
    <row r="112" spans="1:11" ht="25.5">
      <c r="A112" s="98">
        <f t="shared" si="1"/>
        <v>111</v>
      </c>
      <c r="B112" s="98" t="s">
        <v>1895</v>
      </c>
      <c r="C112" s="98" t="s">
        <v>66</v>
      </c>
      <c r="D112" s="103">
        <v>5</v>
      </c>
      <c r="E112" s="106">
        <v>5.0999999999999996</v>
      </c>
      <c r="F112" s="98">
        <v>4</v>
      </c>
      <c r="G112" s="98">
        <v>11</v>
      </c>
      <c r="H112" s="98" t="s">
        <v>45</v>
      </c>
      <c r="I112" s="98" t="s">
        <v>63</v>
      </c>
      <c r="J112" s="99" t="s">
        <v>1948</v>
      </c>
      <c r="K112" s="99" t="s">
        <v>1949</v>
      </c>
    </row>
    <row r="113" spans="1:11" ht="63.75">
      <c r="A113" s="98">
        <f t="shared" si="1"/>
        <v>112</v>
      </c>
      <c r="B113" s="98" t="s">
        <v>1895</v>
      </c>
      <c r="C113" s="98" t="s">
        <v>66</v>
      </c>
      <c r="D113" s="103">
        <v>5</v>
      </c>
      <c r="E113" s="106">
        <v>5.2</v>
      </c>
      <c r="F113" s="98">
        <v>4</v>
      </c>
      <c r="G113" s="98">
        <v>29</v>
      </c>
      <c r="H113" s="98" t="s">
        <v>45</v>
      </c>
      <c r="I113" s="98" t="s">
        <v>63</v>
      </c>
      <c r="J113" s="99" t="s">
        <v>1952</v>
      </c>
      <c r="K113" s="99" t="s">
        <v>1953</v>
      </c>
    </row>
    <row r="114" spans="1:11" ht="127.5">
      <c r="A114" s="98">
        <f t="shared" si="1"/>
        <v>113</v>
      </c>
      <c r="B114" s="98" t="s">
        <v>1895</v>
      </c>
      <c r="C114" s="98" t="s">
        <v>66</v>
      </c>
      <c r="D114" s="103">
        <v>5</v>
      </c>
      <c r="E114" s="106">
        <v>5.3</v>
      </c>
      <c r="F114" s="98">
        <v>4</v>
      </c>
      <c r="G114" s="98">
        <v>50</v>
      </c>
      <c r="H114" s="98" t="s">
        <v>49</v>
      </c>
      <c r="I114" s="98" t="s">
        <v>63</v>
      </c>
      <c r="J114" s="99" t="s">
        <v>1954</v>
      </c>
      <c r="K114" s="99" t="s">
        <v>1955</v>
      </c>
    </row>
    <row r="115" spans="1:11" ht="38.25">
      <c r="A115" s="98">
        <f t="shared" si="1"/>
        <v>114</v>
      </c>
      <c r="B115" s="98" t="s">
        <v>2388</v>
      </c>
      <c r="C115" s="98" t="s">
        <v>485</v>
      </c>
      <c r="D115" s="103">
        <v>4</v>
      </c>
      <c r="E115" s="99"/>
      <c r="F115" s="98">
        <v>4</v>
      </c>
      <c r="G115" s="98"/>
      <c r="H115" s="98" t="s">
        <v>1781</v>
      </c>
      <c r="I115" s="98"/>
      <c r="J115" s="99" t="s">
        <v>2393</v>
      </c>
      <c r="K115" s="99" t="s">
        <v>2394</v>
      </c>
    </row>
    <row r="116" spans="1:11">
      <c r="A116" s="98">
        <f t="shared" si="1"/>
        <v>115</v>
      </c>
      <c r="B116" s="98" t="s">
        <v>71</v>
      </c>
      <c r="C116" s="98"/>
      <c r="D116" s="103">
        <v>5</v>
      </c>
      <c r="E116" s="98">
        <v>3</v>
      </c>
      <c r="F116" s="98">
        <v>5</v>
      </c>
      <c r="G116" s="98">
        <v>24</v>
      </c>
      <c r="H116" s="98" t="s">
        <v>45</v>
      </c>
      <c r="I116" s="98"/>
      <c r="J116" s="99" t="s">
        <v>88</v>
      </c>
      <c r="K116" s="99" t="s">
        <v>89</v>
      </c>
    </row>
    <row r="117" spans="1:11" ht="38.25">
      <c r="A117" s="98">
        <f t="shared" si="1"/>
        <v>116</v>
      </c>
      <c r="B117" s="98" t="s">
        <v>147</v>
      </c>
      <c r="C117" s="98" t="s">
        <v>148</v>
      </c>
      <c r="D117" s="103">
        <v>5</v>
      </c>
      <c r="E117" s="102">
        <v>5.3</v>
      </c>
      <c r="F117" s="98">
        <v>5</v>
      </c>
      <c r="G117" s="98">
        <v>1</v>
      </c>
      <c r="H117" s="98" t="s">
        <v>130</v>
      </c>
      <c r="I117" s="98" t="s">
        <v>149</v>
      </c>
      <c r="J117" s="99" t="s">
        <v>156</v>
      </c>
      <c r="K117" s="99" t="s">
        <v>157</v>
      </c>
    </row>
    <row r="118" spans="1:11" ht="127.5">
      <c r="A118" s="98">
        <f t="shared" si="1"/>
        <v>117</v>
      </c>
      <c r="B118" s="98" t="s">
        <v>273</v>
      </c>
      <c r="C118" s="98"/>
      <c r="D118" s="103">
        <v>5</v>
      </c>
      <c r="E118" s="99">
        <v>5.3</v>
      </c>
      <c r="F118" s="98">
        <v>5</v>
      </c>
      <c r="G118" s="98">
        <v>49</v>
      </c>
      <c r="H118" s="98" t="s">
        <v>45</v>
      </c>
      <c r="I118" s="98"/>
      <c r="J118" s="99" t="s">
        <v>292</v>
      </c>
      <c r="K118" s="99" t="s">
        <v>293</v>
      </c>
    </row>
    <row r="119" spans="1:11" ht="89.25">
      <c r="A119" s="98">
        <f t="shared" si="1"/>
        <v>118</v>
      </c>
      <c r="B119" s="98" t="s">
        <v>273</v>
      </c>
      <c r="C119" s="98"/>
      <c r="D119" s="103">
        <v>5</v>
      </c>
      <c r="E119" s="98">
        <v>5.3</v>
      </c>
      <c r="F119" s="98">
        <v>5</v>
      </c>
      <c r="G119" s="98">
        <v>19</v>
      </c>
      <c r="H119" s="98" t="s">
        <v>45</v>
      </c>
      <c r="I119" s="98"/>
      <c r="J119" s="99" t="s">
        <v>294</v>
      </c>
      <c r="K119" s="99" t="s">
        <v>295</v>
      </c>
    </row>
    <row r="120" spans="1:11" ht="38.25">
      <c r="A120" s="98">
        <f t="shared" si="1"/>
        <v>119</v>
      </c>
      <c r="B120" s="98" t="s">
        <v>273</v>
      </c>
      <c r="C120" s="98"/>
      <c r="D120" s="103">
        <v>5</v>
      </c>
      <c r="E120" s="98" t="s">
        <v>92</v>
      </c>
      <c r="F120" s="98">
        <v>5</v>
      </c>
      <c r="G120" s="98">
        <v>35</v>
      </c>
      <c r="H120" s="98" t="s">
        <v>45</v>
      </c>
      <c r="I120" s="98"/>
      <c r="J120" s="99" t="s">
        <v>296</v>
      </c>
      <c r="K120" s="99"/>
    </row>
    <row r="121" spans="1:11" ht="51">
      <c r="A121" s="98">
        <f t="shared" si="1"/>
        <v>120</v>
      </c>
      <c r="B121" s="98" t="s">
        <v>342</v>
      </c>
      <c r="C121" s="98" t="s">
        <v>343</v>
      </c>
      <c r="D121" s="103">
        <v>5</v>
      </c>
      <c r="E121" s="98">
        <v>5.3</v>
      </c>
      <c r="F121" s="98">
        <v>5</v>
      </c>
      <c r="G121" s="98">
        <v>1</v>
      </c>
      <c r="H121" s="98" t="s">
        <v>49</v>
      </c>
      <c r="I121" s="98"/>
      <c r="J121" s="99" t="s">
        <v>350</v>
      </c>
      <c r="K121" s="99" t="s">
        <v>351</v>
      </c>
    </row>
    <row r="122" spans="1:11" ht="38.25">
      <c r="A122" s="98">
        <f t="shared" si="1"/>
        <v>121</v>
      </c>
      <c r="B122" s="98" t="s">
        <v>342</v>
      </c>
      <c r="C122" s="98" t="s">
        <v>343</v>
      </c>
      <c r="D122" s="103">
        <v>5</v>
      </c>
      <c r="E122" s="98" t="s">
        <v>352</v>
      </c>
      <c r="F122" s="98">
        <v>5</v>
      </c>
      <c r="G122" s="98">
        <v>44</v>
      </c>
      <c r="H122" s="98" t="s">
        <v>49</v>
      </c>
      <c r="I122" s="98"/>
      <c r="J122" s="99" t="s">
        <v>353</v>
      </c>
      <c r="K122" s="99" t="s">
        <v>354</v>
      </c>
    </row>
    <row r="123" spans="1:11">
      <c r="A123" s="98">
        <f t="shared" si="1"/>
        <v>122</v>
      </c>
      <c r="B123" s="98" t="s">
        <v>342</v>
      </c>
      <c r="C123" s="98" t="s">
        <v>343</v>
      </c>
      <c r="D123" s="103">
        <v>5</v>
      </c>
      <c r="E123" s="98">
        <v>5.4</v>
      </c>
      <c r="F123" s="98">
        <v>5</v>
      </c>
      <c r="G123" s="98">
        <v>47</v>
      </c>
      <c r="H123" s="98" t="s">
        <v>49</v>
      </c>
      <c r="I123" s="98"/>
      <c r="J123" s="99" t="s">
        <v>355</v>
      </c>
      <c r="K123" s="99" t="s">
        <v>356</v>
      </c>
    </row>
    <row r="124" spans="1:11">
      <c r="A124" s="98">
        <f t="shared" si="1"/>
        <v>123</v>
      </c>
      <c r="B124" s="98" t="s">
        <v>483</v>
      </c>
      <c r="C124" s="98" t="s">
        <v>484</v>
      </c>
      <c r="D124" s="103">
        <v>5</v>
      </c>
      <c r="E124" s="98">
        <v>5.3</v>
      </c>
      <c r="F124" s="98">
        <v>5</v>
      </c>
      <c r="G124" s="98">
        <v>24</v>
      </c>
      <c r="H124" s="98" t="s">
        <v>45</v>
      </c>
      <c r="I124" s="98" t="s">
        <v>485</v>
      </c>
      <c r="J124" s="99" t="s">
        <v>507</v>
      </c>
      <c r="K124" s="99" t="s">
        <v>508</v>
      </c>
    </row>
    <row r="125" spans="1:11" ht="25.5">
      <c r="A125" s="98">
        <f t="shared" si="1"/>
        <v>124</v>
      </c>
      <c r="B125" s="98" t="s">
        <v>483</v>
      </c>
      <c r="C125" s="98" t="s">
        <v>484</v>
      </c>
      <c r="D125" s="103">
        <v>5</v>
      </c>
      <c r="E125" s="98">
        <v>5.4</v>
      </c>
      <c r="F125" s="98">
        <v>5</v>
      </c>
      <c r="G125" s="98">
        <v>47</v>
      </c>
      <c r="H125" s="98" t="s">
        <v>49</v>
      </c>
      <c r="I125" s="98" t="s">
        <v>485</v>
      </c>
      <c r="J125" s="99" t="s">
        <v>509</v>
      </c>
      <c r="K125" s="99" t="s">
        <v>510</v>
      </c>
    </row>
    <row r="126" spans="1:11">
      <c r="A126" s="98">
        <f t="shared" si="1"/>
        <v>125</v>
      </c>
      <c r="B126" s="98" t="s">
        <v>483</v>
      </c>
      <c r="C126" s="98" t="s">
        <v>484</v>
      </c>
      <c r="D126" s="103">
        <v>5</v>
      </c>
      <c r="E126" s="98">
        <v>5.4</v>
      </c>
      <c r="F126" s="98">
        <v>5</v>
      </c>
      <c r="G126" s="98">
        <v>52</v>
      </c>
      <c r="H126" s="98" t="s">
        <v>49</v>
      </c>
      <c r="I126" s="98" t="s">
        <v>485</v>
      </c>
      <c r="J126" s="99" t="s">
        <v>881</v>
      </c>
      <c r="K126" s="99" t="s">
        <v>882</v>
      </c>
    </row>
    <row r="127" spans="1:11" ht="76.5">
      <c r="A127" s="98">
        <f t="shared" si="1"/>
        <v>126</v>
      </c>
      <c r="B127" s="98" t="s">
        <v>1128</v>
      </c>
      <c r="C127" s="98" t="s">
        <v>1129</v>
      </c>
      <c r="D127" s="104">
        <v>5</v>
      </c>
      <c r="E127" s="105">
        <v>5.3</v>
      </c>
      <c r="F127" s="104">
        <v>5</v>
      </c>
      <c r="G127" s="104">
        <v>19</v>
      </c>
      <c r="H127" s="104" t="s">
        <v>45</v>
      </c>
      <c r="I127" s="98" t="s">
        <v>63</v>
      </c>
      <c r="J127" s="99" t="s">
        <v>1172</v>
      </c>
      <c r="K127" s="99" t="s">
        <v>1173</v>
      </c>
    </row>
    <row r="128" spans="1:11">
      <c r="A128" s="98">
        <f t="shared" si="1"/>
        <v>127</v>
      </c>
      <c r="B128" s="98" t="s">
        <v>1128</v>
      </c>
      <c r="C128" s="98" t="s">
        <v>1129</v>
      </c>
      <c r="D128" s="104">
        <v>5</v>
      </c>
      <c r="E128" s="105">
        <v>5.3</v>
      </c>
      <c r="F128" s="104">
        <v>5</v>
      </c>
      <c r="G128" s="104">
        <v>23</v>
      </c>
      <c r="H128" s="104" t="s">
        <v>45</v>
      </c>
      <c r="I128" s="98" t="s">
        <v>63</v>
      </c>
      <c r="J128" s="99" t="s">
        <v>1174</v>
      </c>
      <c r="K128" s="99" t="s">
        <v>1175</v>
      </c>
    </row>
    <row r="129" spans="1:11" ht="51">
      <c r="A129" s="98">
        <f t="shared" si="1"/>
        <v>128</v>
      </c>
      <c r="B129" s="98" t="s">
        <v>1128</v>
      </c>
      <c r="C129" s="98" t="s">
        <v>1129</v>
      </c>
      <c r="D129" s="104">
        <v>5</v>
      </c>
      <c r="E129" s="105">
        <v>5.3</v>
      </c>
      <c r="F129" s="104">
        <v>5</v>
      </c>
      <c r="G129" s="104">
        <v>27</v>
      </c>
      <c r="H129" s="104" t="s">
        <v>49</v>
      </c>
      <c r="I129" s="98" t="s">
        <v>63</v>
      </c>
      <c r="J129" s="99" t="s">
        <v>1176</v>
      </c>
      <c r="K129" s="99" t="s">
        <v>1177</v>
      </c>
    </row>
    <row r="130" spans="1:11" ht="38.25">
      <c r="A130" s="98">
        <f t="shared" si="1"/>
        <v>129</v>
      </c>
      <c r="B130" s="98" t="s">
        <v>1128</v>
      </c>
      <c r="C130" s="98" t="s">
        <v>1129</v>
      </c>
      <c r="D130" s="104">
        <v>5</v>
      </c>
      <c r="E130" s="105">
        <v>5.4</v>
      </c>
      <c r="F130" s="104">
        <v>5</v>
      </c>
      <c r="G130" s="104">
        <v>49</v>
      </c>
      <c r="H130" s="104" t="s">
        <v>45</v>
      </c>
      <c r="I130" s="98" t="s">
        <v>63</v>
      </c>
      <c r="J130" s="99" t="s">
        <v>1178</v>
      </c>
      <c r="K130" s="99" t="s">
        <v>1179</v>
      </c>
    </row>
    <row r="131" spans="1:11">
      <c r="A131" s="98">
        <f t="shared" ref="A131:A194" si="2">A130+1</f>
        <v>130</v>
      </c>
      <c r="B131" s="98" t="s">
        <v>1128</v>
      </c>
      <c r="C131" s="98" t="s">
        <v>1129</v>
      </c>
      <c r="D131" s="104">
        <v>5</v>
      </c>
      <c r="E131" s="105">
        <v>5.4</v>
      </c>
      <c r="F131" s="104">
        <v>5</v>
      </c>
      <c r="G131" s="104">
        <v>53</v>
      </c>
      <c r="H131" s="104" t="s">
        <v>45</v>
      </c>
      <c r="I131" s="98" t="s">
        <v>63</v>
      </c>
      <c r="J131" s="99" t="s">
        <v>1180</v>
      </c>
      <c r="K131" s="99" t="s">
        <v>1181</v>
      </c>
    </row>
    <row r="132" spans="1:11">
      <c r="A132" s="98">
        <f t="shared" si="2"/>
        <v>131</v>
      </c>
      <c r="B132" s="98" t="s">
        <v>1128</v>
      </c>
      <c r="C132" s="98" t="s">
        <v>1129</v>
      </c>
      <c r="D132" s="104">
        <v>5</v>
      </c>
      <c r="E132" s="105" t="s">
        <v>92</v>
      </c>
      <c r="F132" s="104">
        <v>5</v>
      </c>
      <c r="G132" s="104">
        <v>38</v>
      </c>
      <c r="H132" s="104" t="s">
        <v>45</v>
      </c>
      <c r="I132" s="98" t="s">
        <v>63</v>
      </c>
      <c r="J132" s="99" t="s">
        <v>1201</v>
      </c>
      <c r="K132" s="99" t="s">
        <v>1202</v>
      </c>
    </row>
    <row r="133" spans="1:11" ht="25.5">
      <c r="A133" s="98">
        <f t="shared" si="2"/>
        <v>132</v>
      </c>
      <c r="B133" s="113" t="s">
        <v>1780</v>
      </c>
      <c r="C133" s="98"/>
      <c r="D133" s="114">
        <v>5.3</v>
      </c>
      <c r="E133" s="113" t="s">
        <v>92</v>
      </c>
      <c r="F133" s="113">
        <v>5</v>
      </c>
      <c r="G133" s="113">
        <v>35</v>
      </c>
      <c r="H133" s="113" t="s">
        <v>1781</v>
      </c>
      <c r="I133" s="98"/>
      <c r="J133" s="115" t="s">
        <v>1782</v>
      </c>
      <c r="K133" s="115" t="s">
        <v>1783</v>
      </c>
    </row>
    <row r="134" spans="1:11" ht="51">
      <c r="A134" s="98">
        <f t="shared" si="2"/>
        <v>133</v>
      </c>
      <c r="B134" s="113" t="s">
        <v>1780</v>
      </c>
      <c r="C134" s="98"/>
      <c r="D134" s="114">
        <v>5.4</v>
      </c>
      <c r="E134" s="116">
        <v>5.4</v>
      </c>
      <c r="F134" s="117">
        <v>5</v>
      </c>
      <c r="G134" s="113" t="s">
        <v>1793</v>
      </c>
      <c r="H134" s="113" t="s">
        <v>49</v>
      </c>
      <c r="I134" s="98"/>
      <c r="J134" s="115" t="s">
        <v>1794</v>
      </c>
      <c r="K134" s="115" t="s">
        <v>1795</v>
      </c>
    </row>
    <row r="135" spans="1:11">
      <c r="A135" s="98">
        <f t="shared" si="2"/>
        <v>134</v>
      </c>
      <c r="B135" s="98" t="s">
        <v>1805</v>
      </c>
      <c r="C135" s="98"/>
      <c r="D135" s="103" t="s">
        <v>92</v>
      </c>
      <c r="E135" s="98"/>
      <c r="F135" s="98">
        <v>5</v>
      </c>
      <c r="G135" s="98"/>
      <c r="H135" s="98" t="s">
        <v>45</v>
      </c>
      <c r="I135" s="98"/>
      <c r="J135" s="99" t="s">
        <v>1813</v>
      </c>
      <c r="K135" s="99" t="s">
        <v>1815</v>
      </c>
    </row>
    <row r="136" spans="1:11" ht="38.25">
      <c r="A136" s="98">
        <f t="shared" si="2"/>
        <v>135</v>
      </c>
      <c r="B136" s="98" t="s">
        <v>1895</v>
      </c>
      <c r="C136" s="98" t="s">
        <v>66</v>
      </c>
      <c r="D136" s="103">
        <v>5</v>
      </c>
      <c r="E136" s="106">
        <v>5.3</v>
      </c>
      <c r="F136" s="98">
        <v>5</v>
      </c>
      <c r="G136" s="98">
        <v>4</v>
      </c>
      <c r="H136" s="98" t="s">
        <v>49</v>
      </c>
      <c r="I136" s="98" t="s">
        <v>63</v>
      </c>
      <c r="J136" s="99" t="s">
        <v>1956</v>
      </c>
      <c r="K136" s="99" t="s">
        <v>1957</v>
      </c>
    </row>
    <row r="137" spans="1:11" ht="38.25">
      <c r="A137" s="98">
        <f t="shared" si="2"/>
        <v>136</v>
      </c>
      <c r="B137" s="98" t="s">
        <v>1895</v>
      </c>
      <c r="C137" s="98" t="s">
        <v>66</v>
      </c>
      <c r="D137" s="103">
        <v>5</v>
      </c>
      <c r="E137" s="106">
        <v>5.3</v>
      </c>
      <c r="F137" s="98">
        <v>5</v>
      </c>
      <c r="G137" s="98">
        <v>4</v>
      </c>
      <c r="H137" s="98" t="s">
        <v>49</v>
      </c>
      <c r="I137" s="98" t="s">
        <v>63</v>
      </c>
      <c r="J137" s="99" t="s">
        <v>1958</v>
      </c>
      <c r="K137" s="99" t="s">
        <v>1959</v>
      </c>
    </row>
    <row r="138" spans="1:11" ht="25.5">
      <c r="A138" s="98">
        <f t="shared" si="2"/>
        <v>137</v>
      </c>
      <c r="B138" s="98" t="s">
        <v>1895</v>
      </c>
      <c r="C138" s="98" t="s">
        <v>66</v>
      </c>
      <c r="D138" s="103">
        <v>5</v>
      </c>
      <c r="E138" s="106">
        <v>5.3</v>
      </c>
      <c r="F138" s="98">
        <v>5</v>
      </c>
      <c r="G138" s="98">
        <v>23</v>
      </c>
      <c r="H138" s="98" t="s">
        <v>49</v>
      </c>
      <c r="I138" s="98" t="s">
        <v>63</v>
      </c>
      <c r="J138" s="99" t="s">
        <v>1960</v>
      </c>
      <c r="K138" s="99" t="s">
        <v>1961</v>
      </c>
    </row>
    <row r="139" spans="1:11" ht="25.5">
      <c r="A139" s="98">
        <f t="shared" si="2"/>
        <v>138</v>
      </c>
      <c r="B139" s="98" t="s">
        <v>1895</v>
      </c>
      <c r="C139" s="98" t="s">
        <v>66</v>
      </c>
      <c r="D139" s="103">
        <v>5</v>
      </c>
      <c r="E139" s="106">
        <v>5.3</v>
      </c>
      <c r="F139" s="98">
        <v>5</v>
      </c>
      <c r="G139" s="98">
        <v>23</v>
      </c>
      <c r="H139" s="98" t="s">
        <v>49</v>
      </c>
      <c r="I139" s="98" t="s">
        <v>63</v>
      </c>
      <c r="J139" s="99" t="s">
        <v>1962</v>
      </c>
      <c r="K139" s="99" t="s">
        <v>1963</v>
      </c>
    </row>
    <row r="140" spans="1:11" ht="25.5">
      <c r="A140" s="98">
        <f t="shared" si="2"/>
        <v>139</v>
      </c>
      <c r="B140" s="98" t="s">
        <v>1895</v>
      </c>
      <c r="C140" s="98" t="s">
        <v>66</v>
      </c>
      <c r="D140" s="103">
        <v>5</v>
      </c>
      <c r="E140" s="118" t="s">
        <v>92</v>
      </c>
      <c r="F140" s="98">
        <v>5</v>
      </c>
      <c r="G140" s="98">
        <v>35</v>
      </c>
      <c r="H140" s="98" t="s">
        <v>45</v>
      </c>
      <c r="I140" s="98" t="s">
        <v>63</v>
      </c>
      <c r="J140" s="99" t="s">
        <v>1964</v>
      </c>
      <c r="K140" s="99" t="s">
        <v>1965</v>
      </c>
    </row>
    <row r="141" spans="1:11">
      <c r="A141" s="98">
        <f t="shared" si="2"/>
        <v>140</v>
      </c>
      <c r="B141" s="98" t="s">
        <v>1895</v>
      </c>
      <c r="C141" s="98" t="s">
        <v>66</v>
      </c>
      <c r="D141" s="103">
        <v>5</v>
      </c>
      <c r="E141" s="106" t="s">
        <v>92</v>
      </c>
      <c r="F141" s="98">
        <v>5</v>
      </c>
      <c r="G141" s="98">
        <v>38</v>
      </c>
      <c r="H141" s="98" t="s">
        <v>45</v>
      </c>
      <c r="I141" s="98" t="s">
        <v>63</v>
      </c>
      <c r="J141" s="99" t="s">
        <v>1966</v>
      </c>
      <c r="K141" s="99" t="s">
        <v>1967</v>
      </c>
    </row>
    <row r="142" spans="1:11" ht="38.25">
      <c r="A142" s="98">
        <f t="shared" si="2"/>
        <v>141</v>
      </c>
      <c r="B142" s="98" t="s">
        <v>1895</v>
      </c>
      <c r="C142" s="98" t="s">
        <v>66</v>
      </c>
      <c r="D142" s="103">
        <v>5</v>
      </c>
      <c r="E142" s="106">
        <v>5.4</v>
      </c>
      <c r="F142" s="98">
        <v>5</v>
      </c>
      <c r="G142" s="98">
        <v>47</v>
      </c>
      <c r="H142" s="98" t="s">
        <v>49</v>
      </c>
      <c r="I142" s="98" t="s">
        <v>63</v>
      </c>
      <c r="J142" s="99" t="s">
        <v>1968</v>
      </c>
      <c r="K142" s="99" t="s">
        <v>1969</v>
      </c>
    </row>
    <row r="143" spans="1:11" ht="38.25">
      <c r="A143" s="98">
        <f t="shared" si="2"/>
        <v>142</v>
      </c>
      <c r="B143" s="98" t="s">
        <v>1895</v>
      </c>
      <c r="C143" s="98" t="s">
        <v>66</v>
      </c>
      <c r="D143" s="103">
        <v>5</v>
      </c>
      <c r="E143" s="106">
        <v>5.4</v>
      </c>
      <c r="F143" s="98">
        <v>5</v>
      </c>
      <c r="G143" s="98">
        <v>49</v>
      </c>
      <c r="H143" s="98" t="s">
        <v>45</v>
      </c>
      <c r="I143" s="98" t="s">
        <v>63</v>
      </c>
      <c r="J143" s="99" t="s">
        <v>1970</v>
      </c>
      <c r="K143" s="99" t="s">
        <v>1971</v>
      </c>
    </row>
    <row r="144" spans="1:11" ht="51">
      <c r="A144" s="98">
        <f t="shared" si="2"/>
        <v>143</v>
      </c>
      <c r="B144" s="98" t="s">
        <v>1895</v>
      </c>
      <c r="C144" s="98" t="s">
        <v>66</v>
      </c>
      <c r="D144" s="103">
        <v>5</v>
      </c>
      <c r="E144" s="106">
        <v>5.4</v>
      </c>
      <c r="F144" s="98">
        <v>5</v>
      </c>
      <c r="G144" s="98">
        <v>50</v>
      </c>
      <c r="H144" s="98" t="s">
        <v>45</v>
      </c>
      <c r="I144" s="98" t="s">
        <v>63</v>
      </c>
      <c r="J144" s="99" t="s">
        <v>1972</v>
      </c>
      <c r="K144" s="99" t="s">
        <v>1897</v>
      </c>
    </row>
    <row r="145" spans="1:11">
      <c r="A145" s="98">
        <f t="shared" si="2"/>
        <v>144</v>
      </c>
      <c r="B145" s="98" t="s">
        <v>1895</v>
      </c>
      <c r="C145" s="98" t="s">
        <v>66</v>
      </c>
      <c r="D145" s="103">
        <v>5</v>
      </c>
      <c r="E145" s="106">
        <v>5.4</v>
      </c>
      <c r="F145" s="98">
        <v>5</v>
      </c>
      <c r="G145" s="98">
        <v>51</v>
      </c>
      <c r="H145" s="98" t="s">
        <v>45</v>
      </c>
      <c r="I145" s="98" t="s">
        <v>63</v>
      </c>
      <c r="J145" s="99" t="s">
        <v>1973</v>
      </c>
      <c r="K145" s="99" t="s">
        <v>1974</v>
      </c>
    </row>
    <row r="146" spans="1:11" ht="25.5">
      <c r="A146" s="98">
        <f t="shared" si="2"/>
        <v>145</v>
      </c>
      <c r="B146" s="98" t="s">
        <v>1895</v>
      </c>
      <c r="C146" s="98" t="s">
        <v>66</v>
      </c>
      <c r="D146" s="103">
        <v>5</v>
      </c>
      <c r="E146" s="106">
        <v>5.4</v>
      </c>
      <c r="F146" s="98">
        <v>5</v>
      </c>
      <c r="G146" s="98">
        <v>52</v>
      </c>
      <c r="H146" s="98" t="s">
        <v>45</v>
      </c>
      <c r="I146" s="98" t="s">
        <v>63</v>
      </c>
      <c r="J146" s="99" t="s">
        <v>1975</v>
      </c>
      <c r="K146" s="99" t="s">
        <v>1976</v>
      </c>
    </row>
    <row r="147" spans="1:11" ht="25.5">
      <c r="A147" s="98">
        <f t="shared" si="2"/>
        <v>146</v>
      </c>
      <c r="B147" s="98" t="s">
        <v>1895</v>
      </c>
      <c r="C147" s="98" t="s">
        <v>66</v>
      </c>
      <c r="D147" s="103">
        <v>5</v>
      </c>
      <c r="E147" s="106">
        <v>5.4</v>
      </c>
      <c r="F147" s="98">
        <v>5</v>
      </c>
      <c r="G147" s="98">
        <v>54</v>
      </c>
      <c r="H147" s="98" t="s">
        <v>45</v>
      </c>
      <c r="I147" s="98" t="s">
        <v>63</v>
      </c>
      <c r="J147" s="99" t="s">
        <v>1977</v>
      </c>
      <c r="K147" s="99" t="s">
        <v>1978</v>
      </c>
    </row>
    <row r="148" spans="1:11">
      <c r="A148" s="98">
        <f t="shared" si="2"/>
        <v>147</v>
      </c>
      <c r="B148" s="98" t="s">
        <v>1128</v>
      </c>
      <c r="C148" s="98" t="s">
        <v>1129</v>
      </c>
      <c r="D148" s="104">
        <v>5</v>
      </c>
      <c r="E148" s="105">
        <v>5.4</v>
      </c>
      <c r="F148" s="104">
        <v>5</v>
      </c>
      <c r="G148" s="104"/>
      <c r="H148" s="104" t="s">
        <v>45</v>
      </c>
      <c r="I148" s="98" t="s">
        <v>63</v>
      </c>
      <c r="J148" s="99" t="s">
        <v>1182</v>
      </c>
      <c r="K148" s="99" t="s">
        <v>1183</v>
      </c>
    </row>
    <row r="149" spans="1:11">
      <c r="A149" s="98">
        <f t="shared" si="2"/>
        <v>148</v>
      </c>
      <c r="B149" s="98" t="s">
        <v>71</v>
      </c>
      <c r="C149" s="98"/>
      <c r="D149" s="103">
        <v>5</v>
      </c>
      <c r="E149" s="99">
        <v>5</v>
      </c>
      <c r="F149" s="98">
        <v>6</v>
      </c>
      <c r="G149" s="98">
        <v>38</v>
      </c>
      <c r="H149" s="98" t="s">
        <v>45</v>
      </c>
      <c r="I149" s="98"/>
      <c r="J149" s="99" t="s">
        <v>90</v>
      </c>
      <c r="K149" s="99" t="s">
        <v>91</v>
      </c>
    </row>
    <row r="150" spans="1:11" ht="38.25">
      <c r="A150" s="98">
        <f t="shared" si="2"/>
        <v>149</v>
      </c>
      <c r="B150" s="98" t="s">
        <v>273</v>
      </c>
      <c r="C150" s="98"/>
      <c r="D150" s="103">
        <v>5</v>
      </c>
      <c r="E150" s="98">
        <v>5.5</v>
      </c>
      <c r="F150" s="98">
        <v>6</v>
      </c>
      <c r="G150" s="98" t="s">
        <v>297</v>
      </c>
      <c r="H150" s="98" t="s">
        <v>45</v>
      </c>
      <c r="I150" s="98"/>
      <c r="J150" s="99" t="s">
        <v>298</v>
      </c>
      <c r="K150" s="99"/>
    </row>
    <row r="151" spans="1:11">
      <c r="A151" s="98">
        <f t="shared" si="2"/>
        <v>150</v>
      </c>
      <c r="B151" s="98" t="s">
        <v>273</v>
      </c>
      <c r="C151" s="98"/>
      <c r="D151" s="103">
        <v>5</v>
      </c>
      <c r="E151" s="98">
        <v>5.5</v>
      </c>
      <c r="F151" s="98">
        <v>6</v>
      </c>
      <c r="G151" s="98">
        <v>42</v>
      </c>
      <c r="H151" s="98" t="s">
        <v>45</v>
      </c>
      <c r="I151" s="98"/>
      <c r="J151" s="99" t="s">
        <v>299</v>
      </c>
      <c r="K151" s="99"/>
    </row>
    <row r="152" spans="1:11">
      <c r="A152" s="98">
        <f t="shared" si="2"/>
        <v>151</v>
      </c>
      <c r="B152" s="98" t="s">
        <v>483</v>
      </c>
      <c r="C152" s="98" t="s">
        <v>484</v>
      </c>
      <c r="D152" s="103">
        <v>5</v>
      </c>
      <c r="E152" s="98">
        <v>5.5</v>
      </c>
      <c r="F152" s="98">
        <v>6</v>
      </c>
      <c r="G152" s="98">
        <v>38</v>
      </c>
      <c r="H152" s="98" t="s">
        <v>45</v>
      </c>
      <c r="I152" s="98" t="s">
        <v>485</v>
      </c>
      <c r="J152" s="99" t="s">
        <v>511</v>
      </c>
      <c r="K152" s="99" t="s">
        <v>512</v>
      </c>
    </row>
    <row r="153" spans="1:11">
      <c r="A153" s="98">
        <f t="shared" si="2"/>
        <v>152</v>
      </c>
      <c r="B153" s="98" t="s">
        <v>483</v>
      </c>
      <c r="C153" s="98" t="s">
        <v>484</v>
      </c>
      <c r="D153" s="103">
        <v>5</v>
      </c>
      <c r="E153" s="98">
        <v>5.4</v>
      </c>
      <c r="F153" s="98">
        <v>6</v>
      </c>
      <c r="G153" s="98">
        <v>26</v>
      </c>
      <c r="H153" s="98" t="s">
        <v>49</v>
      </c>
      <c r="I153" s="98" t="s">
        <v>485</v>
      </c>
      <c r="J153" s="99" t="s">
        <v>881</v>
      </c>
      <c r="K153" s="99" t="s">
        <v>883</v>
      </c>
    </row>
    <row r="154" spans="1:11">
      <c r="A154" s="98">
        <f t="shared" si="2"/>
        <v>153</v>
      </c>
      <c r="B154" s="98" t="s">
        <v>1128</v>
      </c>
      <c r="C154" s="98" t="s">
        <v>1129</v>
      </c>
      <c r="D154" s="104">
        <v>5</v>
      </c>
      <c r="E154" s="105">
        <v>5.5</v>
      </c>
      <c r="F154" s="104">
        <v>6</v>
      </c>
      <c r="G154" s="104">
        <v>38</v>
      </c>
      <c r="H154" s="104" t="s">
        <v>45</v>
      </c>
      <c r="I154" s="98" t="s">
        <v>63</v>
      </c>
      <c r="J154" s="99" t="s">
        <v>1184</v>
      </c>
      <c r="K154" s="99" t="s">
        <v>1185</v>
      </c>
    </row>
    <row r="155" spans="1:11">
      <c r="A155" s="98">
        <f t="shared" si="2"/>
        <v>154</v>
      </c>
      <c r="B155" s="98" t="s">
        <v>1128</v>
      </c>
      <c r="C155" s="98" t="s">
        <v>1129</v>
      </c>
      <c r="D155" s="104">
        <v>5</v>
      </c>
      <c r="E155" s="105">
        <v>5.5</v>
      </c>
      <c r="F155" s="104">
        <v>6</v>
      </c>
      <c r="G155" s="104">
        <v>42</v>
      </c>
      <c r="H155" s="104" t="s">
        <v>45</v>
      </c>
      <c r="I155" s="98" t="s">
        <v>63</v>
      </c>
      <c r="J155" s="99" t="s">
        <v>1186</v>
      </c>
      <c r="K155" s="99" t="s">
        <v>1187</v>
      </c>
    </row>
    <row r="156" spans="1:11">
      <c r="A156" s="98">
        <f t="shared" si="2"/>
        <v>155</v>
      </c>
      <c r="B156" s="98" t="s">
        <v>1128</v>
      </c>
      <c r="C156" s="98" t="s">
        <v>1129</v>
      </c>
      <c r="D156" s="104">
        <v>5</v>
      </c>
      <c r="E156" s="105">
        <v>5.5</v>
      </c>
      <c r="F156" s="104">
        <v>6</v>
      </c>
      <c r="G156" s="104">
        <v>53</v>
      </c>
      <c r="H156" s="104" t="s">
        <v>49</v>
      </c>
      <c r="I156" s="98" t="s">
        <v>63</v>
      </c>
      <c r="J156" s="99" t="s">
        <v>1188</v>
      </c>
      <c r="K156" s="99" t="s">
        <v>1189</v>
      </c>
    </row>
    <row r="157" spans="1:11" ht="38.25">
      <c r="A157" s="98">
        <f t="shared" si="2"/>
        <v>156</v>
      </c>
      <c r="B157" s="98" t="s">
        <v>1128</v>
      </c>
      <c r="C157" s="98" t="s">
        <v>1129</v>
      </c>
      <c r="D157" s="104">
        <v>5</v>
      </c>
      <c r="E157" s="105">
        <v>5.5</v>
      </c>
      <c r="F157" s="104">
        <v>6</v>
      </c>
      <c r="G157" s="104"/>
      <c r="H157" s="104" t="s">
        <v>49</v>
      </c>
      <c r="I157" s="98" t="s">
        <v>63</v>
      </c>
      <c r="J157" s="99" t="s">
        <v>1190</v>
      </c>
      <c r="K157" s="99" t="s">
        <v>1191</v>
      </c>
    </row>
    <row r="158" spans="1:11" ht="38.25">
      <c r="A158" s="98">
        <f t="shared" si="2"/>
        <v>157</v>
      </c>
      <c r="B158" s="98" t="s">
        <v>1128</v>
      </c>
      <c r="C158" s="98" t="s">
        <v>1129</v>
      </c>
      <c r="D158" s="104">
        <v>5</v>
      </c>
      <c r="E158" s="105" t="s">
        <v>300</v>
      </c>
      <c r="F158" s="104">
        <v>6</v>
      </c>
      <c r="G158" s="104"/>
      <c r="H158" s="104" t="s">
        <v>49</v>
      </c>
      <c r="I158" s="98" t="s">
        <v>63</v>
      </c>
      <c r="J158" s="99" t="s">
        <v>1205</v>
      </c>
      <c r="K158" s="99" t="s">
        <v>1206</v>
      </c>
    </row>
    <row r="159" spans="1:11">
      <c r="A159" s="98">
        <f t="shared" si="2"/>
        <v>158</v>
      </c>
      <c r="B159" s="98" t="s">
        <v>1582</v>
      </c>
      <c r="C159" s="98" t="s">
        <v>149</v>
      </c>
      <c r="D159" s="111" t="s">
        <v>1617</v>
      </c>
      <c r="E159" s="109" t="s">
        <v>1618</v>
      </c>
      <c r="F159" s="98">
        <v>6</v>
      </c>
      <c r="G159" s="98">
        <v>38</v>
      </c>
      <c r="H159" s="98" t="s">
        <v>45</v>
      </c>
      <c r="I159" s="98"/>
      <c r="J159" s="99" t="s">
        <v>1619</v>
      </c>
      <c r="K159" s="99"/>
    </row>
    <row r="160" spans="1:11">
      <c r="A160" s="98">
        <f t="shared" si="2"/>
        <v>159</v>
      </c>
      <c r="B160" s="98" t="s">
        <v>1805</v>
      </c>
      <c r="C160" s="98"/>
      <c r="D160" s="103">
        <v>5.5</v>
      </c>
      <c r="E160" s="98"/>
      <c r="F160" s="98">
        <v>6</v>
      </c>
      <c r="G160" s="98"/>
      <c r="H160" s="98" t="s">
        <v>45</v>
      </c>
      <c r="I160" s="98"/>
      <c r="J160" s="99" t="s">
        <v>1813</v>
      </c>
      <c r="K160" s="99" t="s">
        <v>1815</v>
      </c>
    </row>
    <row r="161" spans="1:11">
      <c r="A161" s="98">
        <f t="shared" si="2"/>
        <v>160</v>
      </c>
      <c r="B161" s="98" t="s">
        <v>1805</v>
      </c>
      <c r="C161" s="98"/>
      <c r="D161" s="103">
        <v>5.5</v>
      </c>
      <c r="E161" s="98"/>
      <c r="F161" s="98">
        <v>6</v>
      </c>
      <c r="G161" s="98"/>
      <c r="H161" s="98" t="s">
        <v>45</v>
      </c>
      <c r="I161" s="98"/>
      <c r="J161" s="99" t="s">
        <v>1816</v>
      </c>
      <c r="K161" s="99" t="s">
        <v>1817</v>
      </c>
    </row>
    <row r="162" spans="1:11" ht="38.25">
      <c r="A162" s="98">
        <f t="shared" si="2"/>
        <v>161</v>
      </c>
      <c r="B162" s="98" t="s">
        <v>1895</v>
      </c>
      <c r="C162" s="98" t="s">
        <v>66</v>
      </c>
      <c r="D162" s="103">
        <v>5</v>
      </c>
      <c r="E162" s="106">
        <v>5.4</v>
      </c>
      <c r="F162" s="98">
        <v>6</v>
      </c>
      <c r="G162" s="98">
        <v>1</v>
      </c>
      <c r="H162" s="98" t="s">
        <v>49</v>
      </c>
      <c r="I162" s="98" t="s">
        <v>63</v>
      </c>
      <c r="J162" s="99" t="s">
        <v>1979</v>
      </c>
      <c r="K162" s="99" t="s">
        <v>1980</v>
      </c>
    </row>
    <row r="163" spans="1:11" ht="25.5">
      <c r="A163" s="98">
        <f t="shared" si="2"/>
        <v>162</v>
      </c>
      <c r="B163" s="98" t="s">
        <v>1895</v>
      </c>
      <c r="C163" s="98" t="s">
        <v>66</v>
      </c>
      <c r="D163" s="103">
        <v>5</v>
      </c>
      <c r="E163" s="106">
        <v>5.4</v>
      </c>
      <c r="F163" s="98">
        <v>6</v>
      </c>
      <c r="G163" s="98">
        <v>27</v>
      </c>
      <c r="H163" s="98" t="s">
        <v>45</v>
      </c>
      <c r="I163" s="98" t="s">
        <v>63</v>
      </c>
      <c r="J163" s="99" t="s">
        <v>1981</v>
      </c>
      <c r="K163" s="99" t="s">
        <v>1982</v>
      </c>
    </row>
    <row r="164" spans="1:11" ht="38.25">
      <c r="A164" s="98">
        <f t="shared" si="2"/>
        <v>163</v>
      </c>
      <c r="B164" s="98" t="s">
        <v>1895</v>
      </c>
      <c r="C164" s="98" t="s">
        <v>66</v>
      </c>
      <c r="D164" s="103">
        <v>5</v>
      </c>
      <c r="E164" s="106">
        <v>5.4</v>
      </c>
      <c r="F164" s="98">
        <v>6</v>
      </c>
      <c r="G164" s="98">
        <v>27</v>
      </c>
      <c r="H164" s="98" t="s">
        <v>45</v>
      </c>
      <c r="I164" s="98" t="s">
        <v>63</v>
      </c>
      <c r="J164" s="99" t="s">
        <v>1983</v>
      </c>
      <c r="K164" s="99" t="s">
        <v>1897</v>
      </c>
    </row>
    <row r="165" spans="1:11" ht="38.25">
      <c r="A165" s="98">
        <f t="shared" si="2"/>
        <v>164</v>
      </c>
      <c r="B165" s="98" t="s">
        <v>1895</v>
      </c>
      <c r="C165" s="98" t="s">
        <v>66</v>
      </c>
      <c r="D165" s="103">
        <v>5</v>
      </c>
      <c r="E165" s="106">
        <v>5.4</v>
      </c>
      <c r="F165" s="98">
        <v>6</v>
      </c>
      <c r="G165" s="98">
        <v>29</v>
      </c>
      <c r="H165" s="98" t="s">
        <v>45</v>
      </c>
      <c r="I165" s="98" t="s">
        <v>63</v>
      </c>
      <c r="J165" s="99" t="s">
        <v>1984</v>
      </c>
      <c r="K165" s="99" t="s">
        <v>1985</v>
      </c>
    </row>
    <row r="166" spans="1:11" ht="51">
      <c r="A166" s="98">
        <f t="shared" si="2"/>
        <v>165</v>
      </c>
      <c r="B166" s="98" t="s">
        <v>1895</v>
      </c>
      <c r="C166" s="98" t="s">
        <v>66</v>
      </c>
      <c r="D166" s="103">
        <v>5</v>
      </c>
      <c r="E166" s="106">
        <v>5.5</v>
      </c>
      <c r="F166" s="98">
        <v>6</v>
      </c>
      <c r="G166" s="98">
        <v>36</v>
      </c>
      <c r="H166" s="98" t="s">
        <v>45</v>
      </c>
      <c r="I166" s="98" t="s">
        <v>63</v>
      </c>
      <c r="J166" s="99" t="s">
        <v>1986</v>
      </c>
      <c r="K166" s="99" t="s">
        <v>1987</v>
      </c>
    </row>
    <row r="167" spans="1:11" ht="76.5">
      <c r="A167" s="98">
        <f t="shared" si="2"/>
        <v>166</v>
      </c>
      <c r="B167" s="98" t="s">
        <v>1895</v>
      </c>
      <c r="C167" s="98" t="s">
        <v>66</v>
      </c>
      <c r="D167" s="103">
        <v>5</v>
      </c>
      <c r="E167" s="106">
        <v>5.5</v>
      </c>
      <c r="F167" s="98">
        <v>6</v>
      </c>
      <c r="G167" s="98">
        <v>38</v>
      </c>
      <c r="H167" s="98" t="s">
        <v>49</v>
      </c>
      <c r="I167" s="98" t="s">
        <v>63</v>
      </c>
      <c r="J167" s="99" t="s">
        <v>1988</v>
      </c>
      <c r="K167" s="99" t="s">
        <v>1989</v>
      </c>
    </row>
    <row r="168" spans="1:11">
      <c r="A168" s="98">
        <f t="shared" si="2"/>
        <v>167</v>
      </c>
      <c r="B168" s="98" t="s">
        <v>1895</v>
      </c>
      <c r="C168" s="98" t="s">
        <v>66</v>
      </c>
      <c r="D168" s="103">
        <v>5</v>
      </c>
      <c r="E168" s="106">
        <v>5.5</v>
      </c>
      <c r="F168" s="98">
        <v>6</v>
      </c>
      <c r="G168" s="98">
        <v>42</v>
      </c>
      <c r="H168" s="98" t="s">
        <v>45</v>
      </c>
      <c r="I168" s="98" t="s">
        <v>63</v>
      </c>
      <c r="J168" s="99" t="s">
        <v>1990</v>
      </c>
      <c r="K168" s="99" t="s">
        <v>1187</v>
      </c>
    </row>
    <row r="169" spans="1:11">
      <c r="A169" s="98">
        <f t="shared" si="2"/>
        <v>168</v>
      </c>
      <c r="B169" s="98" t="s">
        <v>1895</v>
      </c>
      <c r="C169" s="98" t="s">
        <v>66</v>
      </c>
      <c r="D169" s="103">
        <v>5</v>
      </c>
      <c r="E169" s="106">
        <v>5.5</v>
      </c>
      <c r="F169" s="98">
        <v>6</v>
      </c>
      <c r="G169" s="98">
        <v>43</v>
      </c>
      <c r="H169" s="98" t="s">
        <v>45</v>
      </c>
      <c r="I169" s="98" t="s">
        <v>63</v>
      </c>
      <c r="J169" s="99" t="s">
        <v>1991</v>
      </c>
      <c r="K169" s="99" t="s">
        <v>1992</v>
      </c>
    </row>
    <row r="170" spans="1:11" ht="51">
      <c r="A170" s="98">
        <f t="shared" si="2"/>
        <v>169</v>
      </c>
      <c r="B170" s="98" t="s">
        <v>273</v>
      </c>
      <c r="C170" s="98"/>
      <c r="D170" s="103">
        <v>5</v>
      </c>
      <c r="E170" s="98" t="s">
        <v>300</v>
      </c>
      <c r="F170" s="98">
        <v>7</v>
      </c>
      <c r="G170" s="98" t="s">
        <v>301</v>
      </c>
      <c r="H170" s="98" t="s">
        <v>45</v>
      </c>
      <c r="I170" s="98"/>
      <c r="J170" s="99" t="s">
        <v>302</v>
      </c>
      <c r="K170" s="99"/>
    </row>
    <row r="171" spans="1:11" ht="25.5">
      <c r="A171" s="98">
        <f t="shared" si="2"/>
        <v>170</v>
      </c>
      <c r="B171" s="98" t="s">
        <v>1128</v>
      </c>
      <c r="C171" s="98" t="s">
        <v>1129</v>
      </c>
      <c r="D171" s="104">
        <v>5</v>
      </c>
      <c r="E171" s="105" t="s">
        <v>300</v>
      </c>
      <c r="F171" s="104">
        <v>7</v>
      </c>
      <c r="G171" s="104">
        <v>36</v>
      </c>
      <c r="H171" s="104" t="s">
        <v>45</v>
      </c>
      <c r="I171" s="98" t="s">
        <v>63</v>
      </c>
      <c r="J171" s="99" t="s">
        <v>1203</v>
      </c>
      <c r="K171" s="99" t="s">
        <v>1204</v>
      </c>
    </row>
    <row r="172" spans="1:11" ht="38.25">
      <c r="A172" s="98">
        <f t="shared" si="2"/>
        <v>171</v>
      </c>
      <c r="B172" s="98" t="s">
        <v>1895</v>
      </c>
      <c r="C172" s="98" t="s">
        <v>66</v>
      </c>
      <c r="D172" s="103">
        <v>5</v>
      </c>
      <c r="E172" s="106">
        <v>5.5</v>
      </c>
      <c r="F172" s="98">
        <v>7</v>
      </c>
      <c r="G172" s="98">
        <v>31</v>
      </c>
      <c r="H172" s="98" t="s">
        <v>49</v>
      </c>
      <c r="I172" s="98" t="s">
        <v>63</v>
      </c>
      <c r="J172" s="99" t="s">
        <v>1993</v>
      </c>
      <c r="K172" s="99" t="s">
        <v>1994</v>
      </c>
    </row>
    <row r="173" spans="1:11">
      <c r="A173" s="98">
        <f t="shared" si="2"/>
        <v>172</v>
      </c>
      <c r="B173" s="98" t="s">
        <v>1895</v>
      </c>
      <c r="C173" s="98" t="s">
        <v>66</v>
      </c>
      <c r="D173" s="103">
        <v>5</v>
      </c>
      <c r="E173" s="106" t="s">
        <v>300</v>
      </c>
      <c r="F173" s="98">
        <v>7</v>
      </c>
      <c r="G173" s="98">
        <v>36</v>
      </c>
      <c r="H173" s="98" t="s">
        <v>45</v>
      </c>
      <c r="I173" s="98" t="s">
        <v>63</v>
      </c>
      <c r="J173" s="99" t="s">
        <v>1995</v>
      </c>
      <c r="K173" s="99" t="s">
        <v>1996</v>
      </c>
    </row>
    <row r="174" spans="1:11">
      <c r="A174" s="98">
        <f t="shared" si="2"/>
        <v>173</v>
      </c>
      <c r="B174" s="98" t="s">
        <v>1895</v>
      </c>
      <c r="C174" s="98" t="s">
        <v>66</v>
      </c>
      <c r="D174" s="103">
        <v>5</v>
      </c>
      <c r="E174" s="106" t="s">
        <v>300</v>
      </c>
      <c r="F174" s="98">
        <v>7</v>
      </c>
      <c r="G174" s="98">
        <v>38</v>
      </c>
      <c r="H174" s="98" t="s">
        <v>45</v>
      </c>
      <c r="I174" s="98" t="s">
        <v>63</v>
      </c>
      <c r="J174" s="99" t="s">
        <v>1997</v>
      </c>
      <c r="K174" s="99" t="s">
        <v>1897</v>
      </c>
    </row>
    <row r="175" spans="1:11" ht="25.5">
      <c r="A175" s="98">
        <f t="shared" si="2"/>
        <v>174</v>
      </c>
      <c r="B175" s="98" t="s">
        <v>1895</v>
      </c>
      <c r="C175" s="98" t="s">
        <v>66</v>
      </c>
      <c r="D175" s="103">
        <v>5</v>
      </c>
      <c r="E175" s="106">
        <v>5.5</v>
      </c>
      <c r="F175" s="98">
        <v>7</v>
      </c>
      <c r="G175" s="98">
        <v>6</v>
      </c>
      <c r="H175" s="98" t="s">
        <v>49</v>
      </c>
      <c r="I175" s="98" t="s">
        <v>63</v>
      </c>
      <c r="J175" s="99" t="s">
        <v>2045</v>
      </c>
      <c r="K175" s="99" t="s">
        <v>2046</v>
      </c>
    </row>
    <row r="176" spans="1:11">
      <c r="A176" s="98">
        <f t="shared" si="2"/>
        <v>175</v>
      </c>
      <c r="B176" s="98" t="s">
        <v>2388</v>
      </c>
      <c r="C176" s="98" t="s">
        <v>485</v>
      </c>
      <c r="D176" s="103">
        <v>5.5</v>
      </c>
      <c r="E176" s="99" t="s">
        <v>2395</v>
      </c>
      <c r="F176" s="98">
        <v>7</v>
      </c>
      <c r="G176" s="98"/>
      <c r="H176" s="98" t="s">
        <v>49</v>
      </c>
      <c r="I176" s="98"/>
      <c r="J176" s="99" t="s">
        <v>2396</v>
      </c>
      <c r="K176" s="99" t="s">
        <v>2397</v>
      </c>
    </row>
    <row r="177" spans="1:11">
      <c r="A177" s="98">
        <f t="shared" si="2"/>
        <v>176</v>
      </c>
      <c r="B177" s="98" t="s">
        <v>273</v>
      </c>
      <c r="C177" s="98"/>
      <c r="D177" s="103">
        <v>5</v>
      </c>
      <c r="E177" s="98" t="s">
        <v>303</v>
      </c>
      <c r="F177" s="98">
        <v>8</v>
      </c>
      <c r="G177" s="98">
        <v>14</v>
      </c>
      <c r="H177" s="98" t="s">
        <v>45</v>
      </c>
      <c r="I177" s="98"/>
      <c r="J177" s="99" t="s">
        <v>304</v>
      </c>
      <c r="K177" s="99" t="s">
        <v>305</v>
      </c>
    </row>
    <row r="178" spans="1:11" ht="25.5">
      <c r="A178" s="98">
        <f t="shared" si="2"/>
        <v>177</v>
      </c>
      <c r="B178" s="98" t="s">
        <v>273</v>
      </c>
      <c r="C178" s="98"/>
      <c r="D178" s="103">
        <v>5</v>
      </c>
      <c r="E178" s="98" t="s">
        <v>306</v>
      </c>
      <c r="F178" s="98">
        <v>8</v>
      </c>
      <c r="G178" s="98">
        <v>51</v>
      </c>
      <c r="H178" s="98" t="s">
        <v>45</v>
      </c>
      <c r="I178" s="98"/>
      <c r="J178" s="99" t="s">
        <v>307</v>
      </c>
      <c r="K178" s="99" t="s">
        <v>308</v>
      </c>
    </row>
    <row r="179" spans="1:11" ht="38.25">
      <c r="A179" s="98">
        <f t="shared" si="2"/>
        <v>178</v>
      </c>
      <c r="B179" s="98" t="s">
        <v>342</v>
      </c>
      <c r="C179" s="98" t="s">
        <v>343</v>
      </c>
      <c r="D179" s="103">
        <v>5</v>
      </c>
      <c r="E179" s="98" t="s">
        <v>357</v>
      </c>
      <c r="F179" s="98">
        <v>8</v>
      </c>
      <c r="G179" s="98">
        <v>22</v>
      </c>
      <c r="H179" s="98" t="s">
        <v>49</v>
      </c>
      <c r="I179" s="98"/>
      <c r="J179" s="99" t="s">
        <v>358</v>
      </c>
      <c r="K179" s="99" t="s">
        <v>359</v>
      </c>
    </row>
    <row r="180" spans="1:11" ht="38.25">
      <c r="A180" s="98">
        <f t="shared" si="2"/>
        <v>179</v>
      </c>
      <c r="B180" s="98" t="s">
        <v>342</v>
      </c>
      <c r="C180" s="98" t="s">
        <v>343</v>
      </c>
      <c r="D180" s="103">
        <v>5</v>
      </c>
      <c r="E180" s="98" t="s">
        <v>357</v>
      </c>
      <c r="F180" s="98">
        <v>8</v>
      </c>
      <c r="G180" s="98">
        <v>24</v>
      </c>
      <c r="H180" s="98" t="s">
        <v>49</v>
      </c>
      <c r="I180" s="98"/>
      <c r="J180" s="99" t="s">
        <v>360</v>
      </c>
      <c r="K180" s="99" t="s">
        <v>361</v>
      </c>
    </row>
    <row r="181" spans="1:11">
      <c r="A181" s="98">
        <f t="shared" si="2"/>
        <v>180</v>
      </c>
      <c r="B181" s="98" t="s">
        <v>483</v>
      </c>
      <c r="C181" s="98" t="s">
        <v>484</v>
      </c>
      <c r="D181" s="103">
        <v>5</v>
      </c>
      <c r="E181" s="98" t="s">
        <v>303</v>
      </c>
      <c r="F181" s="98">
        <v>8</v>
      </c>
      <c r="G181" s="98">
        <v>13</v>
      </c>
      <c r="H181" s="98" t="s">
        <v>45</v>
      </c>
      <c r="I181" s="98" t="s">
        <v>485</v>
      </c>
      <c r="J181" s="99" t="s">
        <v>513</v>
      </c>
      <c r="K181" s="99" t="s">
        <v>514</v>
      </c>
    </row>
    <row r="182" spans="1:11" ht="25.5">
      <c r="A182" s="98">
        <f t="shared" si="2"/>
        <v>181</v>
      </c>
      <c r="B182" s="98" t="s">
        <v>2869</v>
      </c>
      <c r="C182" s="98" t="s">
        <v>2870</v>
      </c>
      <c r="D182" s="103">
        <v>5</v>
      </c>
      <c r="E182" s="98">
        <v>5</v>
      </c>
      <c r="F182" s="98">
        <v>8</v>
      </c>
      <c r="G182" s="98">
        <v>16</v>
      </c>
      <c r="H182" s="98" t="s">
        <v>49</v>
      </c>
      <c r="I182" s="98"/>
      <c r="J182" s="99" t="s">
        <v>2872</v>
      </c>
      <c r="K182" s="99"/>
    </row>
    <row r="183" spans="1:11" ht="25.5">
      <c r="A183" s="98">
        <f t="shared" si="2"/>
        <v>182</v>
      </c>
      <c r="B183" s="98" t="s">
        <v>1128</v>
      </c>
      <c r="C183" s="98" t="s">
        <v>1129</v>
      </c>
      <c r="D183" s="104">
        <v>5</v>
      </c>
      <c r="E183" s="105" t="s">
        <v>1207</v>
      </c>
      <c r="F183" s="104">
        <v>8</v>
      </c>
      <c r="G183" s="104">
        <v>3</v>
      </c>
      <c r="H183" s="104" t="s">
        <v>45</v>
      </c>
      <c r="I183" s="98" t="s">
        <v>63</v>
      </c>
      <c r="J183" s="99" t="s">
        <v>1208</v>
      </c>
      <c r="K183" s="99" t="s">
        <v>1209</v>
      </c>
    </row>
    <row r="184" spans="1:11" ht="25.5">
      <c r="A184" s="98">
        <f t="shared" si="2"/>
        <v>183</v>
      </c>
      <c r="B184" s="98" t="s">
        <v>1128</v>
      </c>
      <c r="C184" s="98" t="s">
        <v>1129</v>
      </c>
      <c r="D184" s="104">
        <v>5</v>
      </c>
      <c r="E184" s="105" t="s">
        <v>1210</v>
      </c>
      <c r="F184" s="104">
        <v>8</v>
      </c>
      <c r="G184" s="104">
        <v>8</v>
      </c>
      <c r="H184" s="104" t="s">
        <v>45</v>
      </c>
      <c r="I184" s="98" t="s">
        <v>63</v>
      </c>
      <c r="J184" s="99" t="s">
        <v>1211</v>
      </c>
      <c r="K184" s="99" t="s">
        <v>1212</v>
      </c>
    </row>
    <row r="185" spans="1:11">
      <c r="A185" s="98">
        <f t="shared" si="2"/>
        <v>184</v>
      </c>
      <c r="B185" s="98" t="s">
        <v>1128</v>
      </c>
      <c r="C185" s="98" t="s">
        <v>1129</v>
      </c>
      <c r="D185" s="104">
        <v>5</v>
      </c>
      <c r="E185" s="105" t="s">
        <v>303</v>
      </c>
      <c r="F185" s="104">
        <v>8</v>
      </c>
      <c r="G185" s="104">
        <v>13</v>
      </c>
      <c r="H185" s="104" t="s">
        <v>45</v>
      </c>
      <c r="I185" s="98" t="s">
        <v>63</v>
      </c>
      <c r="J185" s="99" t="s">
        <v>1213</v>
      </c>
      <c r="K185" s="99" t="s">
        <v>1214</v>
      </c>
    </row>
    <row r="186" spans="1:11">
      <c r="A186" s="98">
        <f t="shared" si="2"/>
        <v>185</v>
      </c>
      <c r="B186" s="98" t="s">
        <v>1128</v>
      </c>
      <c r="C186" s="98" t="s">
        <v>1129</v>
      </c>
      <c r="D186" s="104">
        <v>5</v>
      </c>
      <c r="E186" s="105" t="s">
        <v>357</v>
      </c>
      <c r="F186" s="104">
        <v>8</v>
      </c>
      <c r="G186" s="104">
        <v>23</v>
      </c>
      <c r="H186" s="104" t="s">
        <v>45</v>
      </c>
      <c r="I186" s="98" t="s">
        <v>63</v>
      </c>
      <c r="J186" s="99" t="s">
        <v>1215</v>
      </c>
      <c r="K186" s="99" t="s">
        <v>1216</v>
      </c>
    </row>
    <row r="187" spans="1:11" ht="25.5">
      <c r="A187" s="98">
        <f t="shared" si="2"/>
        <v>186</v>
      </c>
      <c r="B187" s="98" t="s">
        <v>1128</v>
      </c>
      <c r="C187" s="98" t="s">
        <v>1129</v>
      </c>
      <c r="D187" s="104">
        <v>5</v>
      </c>
      <c r="E187" s="105" t="s">
        <v>357</v>
      </c>
      <c r="F187" s="104">
        <v>8</v>
      </c>
      <c r="G187" s="104">
        <v>33</v>
      </c>
      <c r="H187" s="104" t="s">
        <v>49</v>
      </c>
      <c r="I187" s="98" t="s">
        <v>63</v>
      </c>
      <c r="J187" s="99" t="s">
        <v>1217</v>
      </c>
      <c r="K187" s="99" t="s">
        <v>1218</v>
      </c>
    </row>
    <row r="188" spans="1:11" ht="38.25">
      <c r="A188" s="98">
        <f t="shared" si="2"/>
        <v>187</v>
      </c>
      <c r="B188" s="98" t="s">
        <v>1128</v>
      </c>
      <c r="C188" s="98" t="s">
        <v>1129</v>
      </c>
      <c r="D188" s="104">
        <v>5</v>
      </c>
      <c r="E188" s="105" t="s">
        <v>306</v>
      </c>
      <c r="F188" s="104">
        <v>8</v>
      </c>
      <c r="G188" s="104">
        <v>50</v>
      </c>
      <c r="H188" s="104" t="s">
        <v>45</v>
      </c>
      <c r="I188" s="98" t="s">
        <v>63</v>
      </c>
      <c r="J188" s="99" t="s">
        <v>1219</v>
      </c>
      <c r="K188" s="99" t="s">
        <v>1220</v>
      </c>
    </row>
    <row r="189" spans="1:11">
      <c r="A189" s="98">
        <f t="shared" si="2"/>
        <v>188</v>
      </c>
      <c r="B189" s="98" t="s">
        <v>2862</v>
      </c>
      <c r="C189" s="98"/>
      <c r="D189" s="103">
        <v>5</v>
      </c>
      <c r="E189" s="98" t="s">
        <v>1210</v>
      </c>
      <c r="F189" s="98">
        <v>8</v>
      </c>
      <c r="G189" s="98">
        <v>9</v>
      </c>
      <c r="H189" s="98" t="s">
        <v>45</v>
      </c>
      <c r="I189" s="98"/>
      <c r="J189" s="99" t="s">
        <v>2873</v>
      </c>
      <c r="K189" s="99" t="s">
        <v>2874</v>
      </c>
    </row>
    <row r="190" spans="1:11">
      <c r="A190" s="98">
        <f t="shared" si="2"/>
        <v>189</v>
      </c>
      <c r="B190" s="98" t="s">
        <v>1582</v>
      </c>
      <c r="C190" s="98" t="s">
        <v>149</v>
      </c>
      <c r="D190" s="111" t="s">
        <v>1617</v>
      </c>
      <c r="E190" s="109" t="s">
        <v>1207</v>
      </c>
      <c r="F190" s="98">
        <v>8</v>
      </c>
      <c r="G190" s="98">
        <v>4</v>
      </c>
      <c r="H190" s="98" t="s">
        <v>45</v>
      </c>
      <c r="I190" s="98"/>
      <c r="J190" s="99" t="s">
        <v>1620</v>
      </c>
      <c r="K190" s="99" t="s">
        <v>1621</v>
      </c>
    </row>
    <row r="191" spans="1:11">
      <c r="A191" s="98">
        <f t="shared" si="2"/>
        <v>190</v>
      </c>
      <c r="B191" s="98" t="s">
        <v>1582</v>
      </c>
      <c r="C191" s="98" t="s">
        <v>149</v>
      </c>
      <c r="D191" s="111" t="s">
        <v>1617</v>
      </c>
      <c r="E191" s="109" t="s">
        <v>1210</v>
      </c>
      <c r="F191" s="98">
        <v>8</v>
      </c>
      <c r="G191" s="98">
        <v>9</v>
      </c>
      <c r="H191" s="98" t="s">
        <v>45</v>
      </c>
      <c r="I191" s="98"/>
      <c r="J191" s="99" t="s">
        <v>1622</v>
      </c>
      <c r="K191" s="99" t="s">
        <v>1623</v>
      </c>
    </row>
    <row r="192" spans="1:11">
      <c r="A192" s="98">
        <f t="shared" si="2"/>
        <v>191</v>
      </c>
      <c r="B192" s="98" t="s">
        <v>1582</v>
      </c>
      <c r="C192" s="98" t="s">
        <v>149</v>
      </c>
      <c r="D192" s="111" t="s">
        <v>1617</v>
      </c>
      <c r="E192" s="109" t="s">
        <v>303</v>
      </c>
      <c r="F192" s="98">
        <v>8</v>
      </c>
      <c r="G192" s="98">
        <v>14</v>
      </c>
      <c r="H192" s="98" t="s">
        <v>45</v>
      </c>
      <c r="I192" s="98"/>
      <c r="J192" s="99" t="s">
        <v>1622</v>
      </c>
      <c r="K192" s="99" t="s">
        <v>1623</v>
      </c>
    </row>
    <row r="193" spans="1:11" ht="25.5">
      <c r="A193" s="98">
        <f t="shared" si="2"/>
        <v>192</v>
      </c>
      <c r="B193" s="98" t="s">
        <v>1582</v>
      </c>
      <c r="C193" s="98" t="s">
        <v>149</v>
      </c>
      <c r="D193" s="111" t="s">
        <v>1617</v>
      </c>
      <c r="E193" s="109" t="s">
        <v>303</v>
      </c>
      <c r="F193" s="98">
        <v>8</v>
      </c>
      <c r="G193" s="98">
        <v>11</v>
      </c>
      <c r="H193" s="98" t="s">
        <v>49</v>
      </c>
      <c r="I193" s="98"/>
      <c r="J193" s="99" t="s">
        <v>1624</v>
      </c>
      <c r="K193" s="99" t="s">
        <v>1625</v>
      </c>
    </row>
    <row r="194" spans="1:11" ht="25.5">
      <c r="A194" s="98">
        <f t="shared" si="2"/>
        <v>193</v>
      </c>
      <c r="B194" s="98" t="s">
        <v>1582</v>
      </c>
      <c r="C194" s="98" t="s">
        <v>149</v>
      </c>
      <c r="D194" s="111" t="s">
        <v>1617</v>
      </c>
      <c r="E194" s="109" t="s">
        <v>1626</v>
      </c>
      <c r="F194" s="98">
        <v>8</v>
      </c>
      <c r="G194" s="98"/>
      <c r="H194" s="98" t="s">
        <v>49</v>
      </c>
      <c r="I194" s="98" t="s">
        <v>1583</v>
      </c>
      <c r="J194" s="99" t="s">
        <v>1627</v>
      </c>
      <c r="K194" s="99" t="s">
        <v>1628</v>
      </c>
    </row>
    <row r="195" spans="1:11" ht="25.5">
      <c r="A195" s="98">
        <f t="shared" ref="A195:A258" si="3">A194+1</f>
        <v>194</v>
      </c>
      <c r="B195" s="98" t="s">
        <v>1582</v>
      </c>
      <c r="C195" s="98" t="s">
        <v>149</v>
      </c>
      <c r="D195" s="103">
        <v>5</v>
      </c>
      <c r="E195" s="109" t="s">
        <v>306</v>
      </c>
      <c r="F195" s="98">
        <v>8</v>
      </c>
      <c r="G195" s="98">
        <v>47</v>
      </c>
      <c r="H195" s="98" t="s">
        <v>49</v>
      </c>
      <c r="I195" s="98" t="s">
        <v>1583</v>
      </c>
      <c r="J195" s="99" t="s">
        <v>1655</v>
      </c>
      <c r="K195" s="99" t="s">
        <v>1657</v>
      </c>
    </row>
    <row r="196" spans="1:11">
      <c r="A196" s="98">
        <f t="shared" si="3"/>
        <v>195</v>
      </c>
      <c r="B196" s="98" t="s">
        <v>1805</v>
      </c>
      <c r="C196" s="98"/>
      <c r="D196" s="103" t="s">
        <v>303</v>
      </c>
      <c r="E196" s="98"/>
      <c r="F196" s="98">
        <v>8</v>
      </c>
      <c r="G196" s="98"/>
      <c r="H196" s="98" t="s">
        <v>45</v>
      </c>
      <c r="I196" s="98"/>
      <c r="J196" s="99" t="s">
        <v>1818</v>
      </c>
      <c r="K196" s="99" t="s">
        <v>1819</v>
      </c>
    </row>
    <row r="197" spans="1:11" ht="25.5">
      <c r="A197" s="98">
        <f t="shared" si="3"/>
        <v>196</v>
      </c>
      <c r="B197" s="98" t="s">
        <v>1805</v>
      </c>
      <c r="C197" s="98"/>
      <c r="D197" s="103" t="s">
        <v>306</v>
      </c>
      <c r="E197" s="98"/>
      <c r="F197" s="98">
        <v>8</v>
      </c>
      <c r="G197" s="98"/>
      <c r="H197" s="98" t="s">
        <v>49</v>
      </c>
      <c r="I197" s="98"/>
      <c r="J197" s="99" t="s">
        <v>1820</v>
      </c>
      <c r="K197" s="99" t="s">
        <v>1820</v>
      </c>
    </row>
    <row r="198" spans="1:11" ht="25.5">
      <c r="A198" s="98">
        <f t="shared" si="3"/>
        <v>197</v>
      </c>
      <c r="B198" s="98" t="s">
        <v>1895</v>
      </c>
      <c r="C198" s="98" t="s">
        <v>66</v>
      </c>
      <c r="D198" s="103">
        <v>5</v>
      </c>
      <c r="E198" s="106" t="s">
        <v>1207</v>
      </c>
      <c r="F198" s="98">
        <v>8</v>
      </c>
      <c r="G198" s="98">
        <v>1</v>
      </c>
      <c r="H198" s="98" t="s">
        <v>45</v>
      </c>
      <c r="I198" s="98" t="s">
        <v>63</v>
      </c>
      <c r="J198" s="99" t="s">
        <v>1998</v>
      </c>
      <c r="K198" s="99" t="s">
        <v>1999</v>
      </c>
    </row>
    <row r="199" spans="1:11" ht="38.25">
      <c r="A199" s="98">
        <f t="shared" si="3"/>
        <v>198</v>
      </c>
      <c r="B199" s="98" t="s">
        <v>1895</v>
      </c>
      <c r="C199" s="98" t="s">
        <v>66</v>
      </c>
      <c r="D199" s="103">
        <v>5</v>
      </c>
      <c r="E199" s="106" t="s">
        <v>300</v>
      </c>
      <c r="F199" s="98">
        <v>8</v>
      </c>
      <c r="G199" s="98">
        <v>3</v>
      </c>
      <c r="H199" s="98" t="s">
        <v>45</v>
      </c>
      <c r="I199" s="98" t="s">
        <v>63</v>
      </c>
      <c r="J199" s="99" t="s">
        <v>2000</v>
      </c>
      <c r="K199" s="99" t="s">
        <v>1897</v>
      </c>
    </row>
    <row r="200" spans="1:11">
      <c r="A200" s="98">
        <f t="shared" si="3"/>
        <v>199</v>
      </c>
      <c r="B200" s="98" t="s">
        <v>1895</v>
      </c>
      <c r="C200" s="98" t="s">
        <v>66</v>
      </c>
      <c r="D200" s="103">
        <v>5</v>
      </c>
      <c r="E200" s="106" t="s">
        <v>1207</v>
      </c>
      <c r="F200" s="98">
        <v>8</v>
      </c>
      <c r="G200" s="98">
        <v>4</v>
      </c>
      <c r="H200" s="98" t="s">
        <v>45</v>
      </c>
      <c r="I200" s="98" t="s">
        <v>63</v>
      </c>
      <c r="J200" s="99" t="s">
        <v>2001</v>
      </c>
      <c r="K200" s="99" t="s">
        <v>1897</v>
      </c>
    </row>
    <row r="201" spans="1:11" ht="51">
      <c r="A201" s="98">
        <f t="shared" si="3"/>
        <v>200</v>
      </c>
      <c r="B201" s="98" t="s">
        <v>1895</v>
      </c>
      <c r="C201" s="98" t="s">
        <v>66</v>
      </c>
      <c r="D201" s="103">
        <v>5</v>
      </c>
      <c r="E201" s="106" t="s">
        <v>1207</v>
      </c>
      <c r="F201" s="98">
        <v>8</v>
      </c>
      <c r="G201" s="98">
        <v>4</v>
      </c>
      <c r="H201" s="98" t="s">
        <v>45</v>
      </c>
      <c r="I201" s="98" t="s">
        <v>63</v>
      </c>
      <c r="J201" s="99" t="s">
        <v>2002</v>
      </c>
      <c r="K201" s="99" t="s">
        <v>2003</v>
      </c>
    </row>
    <row r="202" spans="1:11">
      <c r="A202" s="98">
        <f t="shared" si="3"/>
        <v>201</v>
      </c>
      <c r="B202" s="98" t="s">
        <v>1895</v>
      </c>
      <c r="C202" s="98" t="s">
        <v>66</v>
      </c>
      <c r="D202" s="103">
        <v>5</v>
      </c>
      <c r="E202" s="106" t="s">
        <v>1210</v>
      </c>
      <c r="F202" s="98">
        <v>8</v>
      </c>
      <c r="G202" s="98">
        <v>9</v>
      </c>
      <c r="H202" s="98" t="s">
        <v>45</v>
      </c>
      <c r="I202" s="98" t="s">
        <v>63</v>
      </c>
      <c r="J202" s="99" t="s">
        <v>2004</v>
      </c>
      <c r="K202" s="99" t="s">
        <v>1897</v>
      </c>
    </row>
    <row r="203" spans="1:11" ht="102">
      <c r="A203" s="98">
        <f t="shared" si="3"/>
        <v>202</v>
      </c>
      <c r="B203" s="98" t="s">
        <v>1895</v>
      </c>
      <c r="C203" s="98" t="s">
        <v>66</v>
      </c>
      <c r="D203" s="103">
        <v>5</v>
      </c>
      <c r="E203" s="106" t="s">
        <v>306</v>
      </c>
      <c r="F203" s="98">
        <v>8</v>
      </c>
      <c r="G203" s="98">
        <v>43</v>
      </c>
      <c r="H203" s="98" t="s">
        <v>45</v>
      </c>
      <c r="I203" s="98" t="s">
        <v>63</v>
      </c>
      <c r="J203" s="99" t="s">
        <v>2005</v>
      </c>
      <c r="K203" s="99" t="s">
        <v>2006</v>
      </c>
    </row>
    <row r="204" spans="1:11">
      <c r="A204" s="98">
        <f t="shared" si="3"/>
        <v>203</v>
      </c>
      <c r="B204" s="98" t="s">
        <v>1895</v>
      </c>
      <c r="C204" s="98" t="s">
        <v>66</v>
      </c>
      <c r="D204" s="103">
        <v>5</v>
      </c>
      <c r="E204" s="106" t="s">
        <v>306</v>
      </c>
      <c r="F204" s="98">
        <v>8</v>
      </c>
      <c r="G204" s="98">
        <v>47</v>
      </c>
      <c r="H204" s="98" t="s">
        <v>45</v>
      </c>
      <c r="I204" s="98" t="s">
        <v>63</v>
      </c>
      <c r="J204" s="99" t="s">
        <v>2007</v>
      </c>
      <c r="K204" s="99" t="s">
        <v>1897</v>
      </c>
    </row>
    <row r="205" spans="1:11" ht="51">
      <c r="A205" s="98">
        <f t="shared" si="3"/>
        <v>204</v>
      </c>
      <c r="B205" s="98" t="s">
        <v>1895</v>
      </c>
      <c r="C205" s="98" t="s">
        <v>66</v>
      </c>
      <c r="D205" s="103">
        <v>5</v>
      </c>
      <c r="E205" s="118" t="s">
        <v>306</v>
      </c>
      <c r="F205" s="98">
        <v>8</v>
      </c>
      <c r="G205" s="98">
        <v>51</v>
      </c>
      <c r="H205" s="98" t="s">
        <v>45</v>
      </c>
      <c r="I205" s="98" t="s">
        <v>63</v>
      </c>
      <c r="J205" s="99" t="s">
        <v>2005</v>
      </c>
      <c r="K205" s="99" t="s">
        <v>2008</v>
      </c>
    </row>
    <row r="206" spans="1:11" ht="25.5">
      <c r="A206" s="98">
        <f t="shared" si="3"/>
        <v>205</v>
      </c>
      <c r="B206" s="98" t="s">
        <v>1895</v>
      </c>
      <c r="C206" s="98" t="s">
        <v>66</v>
      </c>
      <c r="D206" s="103">
        <v>5</v>
      </c>
      <c r="E206" s="106" t="s">
        <v>357</v>
      </c>
      <c r="F206" s="98">
        <v>8</v>
      </c>
      <c r="G206" s="98">
        <v>20</v>
      </c>
      <c r="H206" s="98" t="s">
        <v>45</v>
      </c>
      <c r="I206" s="98" t="s">
        <v>63</v>
      </c>
      <c r="J206" s="99" t="s">
        <v>2013</v>
      </c>
      <c r="K206" s="99" t="s">
        <v>2014</v>
      </c>
    </row>
    <row r="207" spans="1:11">
      <c r="A207" s="98">
        <f t="shared" si="3"/>
        <v>206</v>
      </c>
      <c r="B207" s="98" t="s">
        <v>1895</v>
      </c>
      <c r="C207" s="98" t="s">
        <v>66</v>
      </c>
      <c r="D207" s="103">
        <v>5</v>
      </c>
      <c r="E207" s="106" t="s">
        <v>1626</v>
      </c>
      <c r="F207" s="98">
        <v>8</v>
      </c>
      <c r="G207" s="98">
        <v>16</v>
      </c>
      <c r="H207" s="98" t="s">
        <v>49</v>
      </c>
      <c r="I207" s="98" t="s">
        <v>63</v>
      </c>
      <c r="J207" s="99" t="s">
        <v>2015</v>
      </c>
      <c r="K207" s="99" t="s">
        <v>2016</v>
      </c>
    </row>
    <row r="208" spans="1:11" ht="25.5">
      <c r="A208" s="98">
        <f t="shared" si="3"/>
        <v>207</v>
      </c>
      <c r="B208" s="98" t="s">
        <v>2388</v>
      </c>
      <c r="C208" s="98" t="s">
        <v>485</v>
      </c>
      <c r="D208" s="103" t="s">
        <v>1626</v>
      </c>
      <c r="E208" s="99"/>
      <c r="F208" s="98">
        <v>8</v>
      </c>
      <c r="G208" s="98"/>
      <c r="H208" s="98" t="s">
        <v>49</v>
      </c>
      <c r="I208" s="98"/>
      <c r="J208" s="99" t="s">
        <v>2398</v>
      </c>
      <c r="K208" s="99" t="s">
        <v>2399</v>
      </c>
    </row>
    <row r="209" spans="1:11" ht="63.75">
      <c r="A209" s="98">
        <f t="shared" si="3"/>
        <v>208</v>
      </c>
      <c r="B209" s="98" t="s">
        <v>2388</v>
      </c>
      <c r="C209" s="98" t="s">
        <v>485</v>
      </c>
      <c r="D209" s="103" t="s">
        <v>300</v>
      </c>
      <c r="E209" s="99"/>
      <c r="F209" s="98">
        <v>8</v>
      </c>
      <c r="G209" s="98"/>
      <c r="H209" s="98" t="s">
        <v>49</v>
      </c>
      <c r="I209" s="98"/>
      <c r="J209" s="99" t="s">
        <v>2400</v>
      </c>
      <c r="K209" s="99" t="s">
        <v>2401</v>
      </c>
    </row>
    <row r="210" spans="1:11" ht="38.25">
      <c r="A210" s="98">
        <f t="shared" si="3"/>
        <v>209</v>
      </c>
      <c r="B210" s="98" t="s">
        <v>71</v>
      </c>
      <c r="C210" s="98"/>
      <c r="D210" s="103">
        <v>5</v>
      </c>
      <c r="E210" s="98" t="s">
        <v>92</v>
      </c>
      <c r="F210" s="98">
        <v>9</v>
      </c>
      <c r="G210" s="98">
        <v>17</v>
      </c>
      <c r="H210" s="98" t="s">
        <v>45</v>
      </c>
      <c r="I210" s="98"/>
      <c r="J210" s="99" t="s">
        <v>93</v>
      </c>
      <c r="K210" s="99" t="s">
        <v>94</v>
      </c>
    </row>
    <row r="211" spans="1:11" ht="38.25">
      <c r="A211" s="98">
        <f t="shared" si="3"/>
        <v>210</v>
      </c>
      <c r="B211" s="98" t="s">
        <v>71</v>
      </c>
      <c r="C211" s="98"/>
      <c r="D211" s="103">
        <v>5</v>
      </c>
      <c r="E211" s="98" t="s">
        <v>92</v>
      </c>
      <c r="F211" s="98">
        <v>9</v>
      </c>
      <c r="G211" s="98">
        <v>18</v>
      </c>
      <c r="H211" s="98" t="s">
        <v>45</v>
      </c>
      <c r="I211" s="98"/>
      <c r="J211" s="99" t="s">
        <v>95</v>
      </c>
      <c r="K211" s="99" t="s">
        <v>96</v>
      </c>
    </row>
    <row r="212" spans="1:11" ht="114.75">
      <c r="A212" s="98">
        <f t="shared" si="3"/>
        <v>211</v>
      </c>
      <c r="B212" s="98" t="s">
        <v>71</v>
      </c>
      <c r="C212" s="98"/>
      <c r="D212" s="103">
        <v>5</v>
      </c>
      <c r="E212" s="98">
        <v>5.3</v>
      </c>
      <c r="F212" s="98">
        <v>9</v>
      </c>
      <c r="G212" s="98"/>
      <c r="H212" s="98"/>
      <c r="I212" s="98"/>
      <c r="J212" s="99" t="s">
        <v>97</v>
      </c>
      <c r="K212" s="99" t="s">
        <v>98</v>
      </c>
    </row>
    <row r="213" spans="1:11">
      <c r="A213" s="98">
        <f t="shared" si="3"/>
        <v>212</v>
      </c>
      <c r="B213" s="98" t="s">
        <v>185</v>
      </c>
      <c r="C213" s="98"/>
      <c r="D213" s="103">
        <v>5</v>
      </c>
      <c r="E213" s="98" t="s">
        <v>196</v>
      </c>
      <c r="F213" s="98">
        <v>9</v>
      </c>
      <c r="G213" s="98">
        <v>9</v>
      </c>
      <c r="H213" s="98" t="s">
        <v>45</v>
      </c>
      <c r="I213" s="98"/>
      <c r="J213" s="99" t="s">
        <v>197</v>
      </c>
      <c r="K213" s="99" t="s">
        <v>198</v>
      </c>
    </row>
    <row r="214" spans="1:11">
      <c r="A214" s="98">
        <f t="shared" si="3"/>
        <v>213</v>
      </c>
      <c r="B214" s="98" t="s">
        <v>185</v>
      </c>
      <c r="C214" s="98"/>
      <c r="D214" s="103">
        <v>5</v>
      </c>
      <c r="E214" s="98" t="s">
        <v>199</v>
      </c>
      <c r="F214" s="98">
        <v>9</v>
      </c>
      <c r="G214" s="98">
        <v>24</v>
      </c>
      <c r="H214" s="98" t="s">
        <v>45</v>
      </c>
      <c r="I214" s="98"/>
      <c r="J214" s="99" t="s">
        <v>200</v>
      </c>
      <c r="K214" s="99" t="s">
        <v>201</v>
      </c>
    </row>
    <row r="215" spans="1:11">
      <c r="A215" s="98">
        <f t="shared" si="3"/>
        <v>214</v>
      </c>
      <c r="B215" s="98" t="s">
        <v>273</v>
      </c>
      <c r="C215" s="98"/>
      <c r="D215" s="103">
        <v>5</v>
      </c>
      <c r="E215" s="98" t="s">
        <v>141</v>
      </c>
      <c r="F215" s="98">
        <v>9</v>
      </c>
      <c r="G215" s="98">
        <v>4</v>
      </c>
      <c r="H215" s="98" t="s">
        <v>45</v>
      </c>
      <c r="I215" s="98"/>
      <c r="J215" s="99" t="s">
        <v>309</v>
      </c>
      <c r="K215" s="99"/>
    </row>
    <row r="216" spans="1:11" ht="38.25">
      <c r="A216" s="98">
        <f t="shared" si="3"/>
        <v>215</v>
      </c>
      <c r="B216" s="98" t="s">
        <v>273</v>
      </c>
      <c r="C216" s="98"/>
      <c r="D216" s="103">
        <v>5</v>
      </c>
      <c r="E216" s="98" t="s">
        <v>141</v>
      </c>
      <c r="F216" s="98">
        <v>9</v>
      </c>
      <c r="G216" s="98" t="s">
        <v>310</v>
      </c>
      <c r="H216" s="98" t="s">
        <v>45</v>
      </c>
      <c r="I216" s="98"/>
      <c r="J216" s="99" t="s">
        <v>311</v>
      </c>
      <c r="K216" s="99"/>
    </row>
    <row r="217" spans="1:11">
      <c r="A217" s="98">
        <f t="shared" si="3"/>
        <v>216</v>
      </c>
      <c r="B217" s="98" t="s">
        <v>342</v>
      </c>
      <c r="C217" s="98" t="s">
        <v>343</v>
      </c>
      <c r="D217" s="103">
        <v>5</v>
      </c>
      <c r="E217" s="98" t="s">
        <v>141</v>
      </c>
      <c r="F217" s="98">
        <v>9</v>
      </c>
      <c r="G217" s="98">
        <v>4</v>
      </c>
      <c r="H217" s="98" t="s">
        <v>45</v>
      </c>
      <c r="I217" s="98"/>
      <c r="J217" s="99" t="s">
        <v>362</v>
      </c>
      <c r="K217" s="99" t="s">
        <v>363</v>
      </c>
    </row>
    <row r="218" spans="1:11" ht="51">
      <c r="A218" s="98">
        <f t="shared" si="3"/>
        <v>217</v>
      </c>
      <c r="B218" s="98" t="s">
        <v>342</v>
      </c>
      <c r="C218" s="98" t="s">
        <v>343</v>
      </c>
      <c r="D218" s="103">
        <v>5</v>
      </c>
      <c r="E218" s="98" t="s">
        <v>196</v>
      </c>
      <c r="F218" s="98">
        <v>9</v>
      </c>
      <c r="G218" s="98">
        <v>7</v>
      </c>
      <c r="H218" s="98" t="s">
        <v>49</v>
      </c>
      <c r="I218" s="98"/>
      <c r="J218" s="99" t="s">
        <v>364</v>
      </c>
      <c r="K218" s="99" t="s">
        <v>365</v>
      </c>
    </row>
    <row r="219" spans="1:11" ht="51">
      <c r="A219" s="98">
        <f t="shared" si="3"/>
        <v>218</v>
      </c>
      <c r="B219" s="98" t="s">
        <v>342</v>
      </c>
      <c r="C219" s="98" t="s">
        <v>343</v>
      </c>
      <c r="D219" s="103">
        <v>5</v>
      </c>
      <c r="E219" s="98" t="s">
        <v>366</v>
      </c>
      <c r="F219" s="98">
        <v>9</v>
      </c>
      <c r="G219" s="98">
        <v>44</v>
      </c>
      <c r="H219" s="98" t="s">
        <v>49</v>
      </c>
      <c r="I219" s="98"/>
      <c r="J219" s="99" t="s">
        <v>367</v>
      </c>
      <c r="K219" s="99" t="s">
        <v>365</v>
      </c>
    </row>
    <row r="220" spans="1:11">
      <c r="A220" s="98">
        <f t="shared" si="3"/>
        <v>219</v>
      </c>
      <c r="B220" s="98" t="s">
        <v>483</v>
      </c>
      <c r="C220" s="98" t="s">
        <v>484</v>
      </c>
      <c r="D220" s="103">
        <v>5</v>
      </c>
      <c r="E220" s="98" t="s">
        <v>141</v>
      </c>
      <c r="F220" s="98">
        <v>9</v>
      </c>
      <c r="G220" s="98">
        <v>4</v>
      </c>
      <c r="H220" s="98" t="s">
        <v>45</v>
      </c>
      <c r="I220" s="98" t="s">
        <v>485</v>
      </c>
      <c r="J220" s="99" t="s">
        <v>515</v>
      </c>
      <c r="K220" s="99" t="s">
        <v>516</v>
      </c>
    </row>
    <row r="221" spans="1:11" ht="38.25">
      <c r="A221" s="98">
        <f t="shared" si="3"/>
        <v>220</v>
      </c>
      <c r="B221" s="98" t="s">
        <v>483</v>
      </c>
      <c r="C221" s="98" t="s">
        <v>484</v>
      </c>
      <c r="D221" s="103">
        <v>5</v>
      </c>
      <c r="E221" s="98" t="s">
        <v>196</v>
      </c>
      <c r="F221" s="98">
        <v>9</v>
      </c>
      <c r="G221" s="98">
        <v>18</v>
      </c>
      <c r="H221" s="98" t="s">
        <v>49</v>
      </c>
      <c r="I221" s="98" t="s">
        <v>485</v>
      </c>
      <c r="J221" s="99" t="s">
        <v>517</v>
      </c>
      <c r="K221" s="99" t="s">
        <v>518</v>
      </c>
    </row>
    <row r="222" spans="1:11" ht="51">
      <c r="A222" s="98">
        <f t="shared" si="3"/>
        <v>221</v>
      </c>
      <c r="B222" s="98" t="s">
        <v>1128</v>
      </c>
      <c r="C222" s="98" t="s">
        <v>1129</v>
      </c>
      <c r="D222" s="104">
        <v>5</v>
      </c>
      <c r="E222" s="105" t="s">
        <v>141</v>
      </c>
      <c r="F222" s="104">
        <v>9</v>
      </c>
      <c r="G222" s="104">
        <v>3</v>
      </c>
      <c r="H222" s="104" t="s">
        <v>45</v>
      </c>
      <c r="I222" s="98" t="s">
        <v>63</v>
      </c>
      <c r="J222" s="99" t="s">
        <v>1221</v>
      </c>
      <c r="K222" s="99" t="s">
        <v>1222</v>
      </c>
    </row>
    <row r="223" spans="1:11" ht="38.25">
      <c r="A223" s="98">
        <f t="shared" si="3"/>
        <v>222</v>
      </c>
      <c r="B223" s="98" t="s">
        <v>1128</v>
      </c>
      <c r="C223" s="98" t="s">
        <v>1129</v>
      </c>
      <c r="D223" s="104">
        <v>5</v>
      </c>
      <c r="E223" s="105" t="s">
        <v>196</v>
      </c>
      <c r="F223" s="104">
        <v>9</v>
      </c>
      <c r="G223" s="104">
        <v>9</v>
      </c>
      <c r="H223" s="104" t="s">
        <v>45</v>
      </c>
      <c r="I223" s="98" t="s">
        <v>63</v>
      </c>
      <c r="J223" s="99" t="s">
        <v>1223</v>
      </c>
      <c r="K223" s="99" t="s">
        <v>1224</v>
      </c>
    </row>
    <row r="224" spans="1:11">
      <c r="A224" s="98">
        <f t="shared" si="3"/>
        <v>223</v>
      </c>
      <c r="B224" s="98" t="s">
        <v>1128</v>
      </c>
      <c r="C224" s="98" t="s">
        <v>1129</v>
      </c>
      <c r="D224" s="104">
        <v>5</v>
      </c>
      <c r="E224" s="105" t="s">
        <v>196</v>
      </c>
      <c r="F224" s="104">
        <v>9</v>
      </c>
      <c r="G224" s="104">
        <v>10</v>
      </c>
      <c r="H224" s="104" t="s">
        <v>45</v>
      </c>
      <c r="I224" s="98" t="s">
        <v>63</v>
      </c>
      <c r="J224" s="99" t="s">
        <v>1225</v>
      </c>
      <c r="K224" s="99" t="s">
        <v>1226</v>
      </c>
    </row>
    <row r="225" spans="1:11" ht="38.25">
      <c r="A225" s="98">
        <f t="shared" si="3"/>
        <v>224</v>
      </c>
      <c r="B225" s="98" t="s">
        <v>1128</v>
      </c>
      <c r="C225" s="98" t="s">
        <v>1129</v>
      </c>
      <c r="D225" s="104">
        <v>5</v>
      </c>
      <c r="E225" s="105" t="s">
        <v>196</v>
      </c>
      <c r="F225" s="104">
        <v>9</v>
      </c>
      <c r="G225" s="104">
        <v>16</v>
      </c>
      <c r="H225" s="104" t="s">
        <v>45</v>
      </c>
      <c r="I225" s="98" t="s">
        <v>63</v>
      </c>
      <c r="J225" s="99" t="s">
        <v>1227</v>
      </c>
      <c r="K225" s="99" t="s">
        <v>1228</v>
      </c>
    </row>
    <row r="226" spans="1:11" ht="25.5">
      <c r="A226" s="98">
        <f t="shared" si="3"/>
        <v>225</v>
      </c>
      <c r="B226" s="98" t="s">
        <v>1128</v>
      </c>
      <c r="C226" s="98" t="s">
        <v>1129</v>
      </c>
      <c r="D226" s="104">
        <v>5</v>
      </c>
      <c r="E226" s="105" t="s">
        <v>196</v>
      </c>
      <c r="F226" s="104">
        <v>9</v>
      </c>
      <c r="G226" s="104">
        <v>17</v>
      </c>
      <c r="H226" s="104" t="s">
        <v>45</v>
      </c>
      <c r="I226" s="98" t="s">
        <v>63</v>
      </c>
      <c r="J226" s="99" t="s">
        <v>1229</v>
      </c>
      <c r="K226" s="99" t="s">
        <v>1230</v>
      </c>
    </row>
    <row r="227" spans="1:11" ht="63.75">
      <c r="A227" s="98">
        <f t="shared" si="3"/>
        <v>226</v>
      </c>
      <c r="B227" s="98" t="s">
        <v>1128</v>
      </c>
      <c r="C227" s="98" t="s">
        <v>1129</v>
      </c>
      <c r="D227" s="104">
        <v>5</v>
      </c>
      <c r="E227" s="105" t="s">
        <v>199</v>
      </c>
      <c r="F227" s="104">
        <v>9</v>
      </c>
      <c r="G227" s="104">
        <v>23</v>
      </c>
      <c r="H227" s="104" t="s">
        <v>45</v>
      </c>
      <c r="I227" s="98" t="s">
        <v>63</v>
      </c>
      <c r="J227" s="99" t="s">
        <v>1231</v>
      </c>
      <c r="K227" s="99" t="s">
        <v>1232</v>
      </c>
    </row>
    <row r="228" spans="1:11" ht="51">
      <c r="A228" s="98">
        <f t="shared" si="3"/>
        <v>227</v>
      </c>
      <c r="B228" s="98" t="s">
        <v>1128</v>
      </c>
      <c r="C228" s="98" t="s">
        <v>1129</v>
      </c>
      <c r="D228" s="104">
        <v>5</v>
      </c>
      <c r="E228" s="105" t="s">
        <v>199</v>
      </c>
      <c r="F228" s="104">
        <v>9</v>
      </c>
      <c r="G228" s="104">
        <v>25</v>
      </c>
      <c r="H228" s="104" t="s">
        <v>49</v>
      </c>
      <c r="I228" s="98" t="s">
        <v>63</v>
      </c>
      <c r="J228" s="99" t="s">
        <v>1233</v>
      </c>
      <c r="K228" s="99" t="s">
        <v>1234</v>
      </c>
    </row>
    <row r="229" spans="1:11" ht="63.75">
      <c r="A229" s="98">
        <f t="shared" si="3"/>
        <v>228</v>
      </c>
      <c r="B229" s="98" t="s">
        <v>1128</v>
      </c>
      <c r="C229" s="98" t="s">
        <v>1129</v>
      </c>
      <c r="D229" s="104">
        <v>5</v>
      </c>
      <c r="E229" s="105" t="s">
        <v>199</v>
      </c>
      <c r="F229" s="104">
        <v>9</v>
      </c>
      <c r="G229" s="104">
        <v>26</v>
      </c>
      <c r="H229" s="104" t="s">
        <v>49</v>
      </c>
      <c r="I229" s="98" t="s">
        <v>63</v>
      </c>
      <c r="J229" s="99" t="s">
        <v>1235</v>
      </c>
      <c r="K229" s="99" t="s">
        <v>1236</v>
      </c>
    </row>
    <row r="230" spans="1:11" ht="63.75">
      <c r="A230" s="98">
        <f t="shared" si="3"/>
        <v>229</v>
      </c>
      <c r="B230" s="98" t="s">
        <v>1128</v>
      </c>
      <c r="C230" s="98" t="s">
        <v>1129</v>
      </c>
      <c r="D230" s="104">
        <v>5</v>
      </c>
      <c r="E230" s="105" t="s">
        <v>199</v>
      </c>
      <c r="F230" s="104">
        <v>9</v>
      </c>
      <c r="G230" s="104">
        <v>28</v>
      </c>
      <c r="H230" s="104" t="s">
        <v>49</v>
      </c>
      <c r="I230" s="98" t="s">
        <v>63</v>
      </c>
      <c r="J230" s="99" t="s">
        <v>1237</v>
      </c>
      <c r="K230" s="99" t="s">
        <v>1238</v>
      </c>
    </row>
    <row r="231" spans="1:11" ht="242.25">
      <c r="A231" s="98">
        <f t="shared" si="3"/>
        <v>230</v>
      </c>
      <c r="B231" s="98" t="s">
        <v>1128</v>
      </c>
      <c r="C231" s="98" t="s">
        <v>1129</v>
      </c>
      <c r="D231" s="104">
        <v>5</v>
      </c>
      <c r="E231" s="105" t="s">
        <v>1239</v>
      </c>
      <c r="F231" s="104">
        <v>9</v>
      </c>
      <c r="G231" s="104">
        <v>35</v>
      </c>
      <c r="H231" s="104" t="s">
        <v>49</v>
      </c>
      <c r="I231" s="98" t="s">
        <v>63</v>
      </c>
      <c r="J231" s="99" t="s">
        <v>1240</v>
      </c>
      <c r="K231" s="99" t="s">
        <v>1241</v>
      </c>
    </row>
    <row r="232" spans="1:11" ht="114.75">
      <c r="A232" s="98">
        <f t="shared" si="3"/>
        <v>231</v>
      </c>
      <c r="B232" s="98" t="s">
        <v>1128</v>
      </c>
      <c r="C232" s="98" t="s">
        <v>1129</v>
      </c>
      <c r="D232" s="104">
        <v>5</v>
      </c>
      <c r="E232" s="105" t="s">
        <v>366</v>
      </c>
      <c r="F232" s="104">
        <v>9</v>
      </c>
      <c r="G232" s="104">
        <v>46</v>
      </c>
      <c r="H232" s="104" t="s">
        <v>49</v>
      </c>
      <c r="I232" s="98" t="s">
        <v>63</v>
      </c>
      <c r="J232" s="99" t="s">
        <v>1242</v>
      </c>
      <c r="K232" s="99" t="s">
        <v>1243</v>
      </c>
    </row>
    <row r="233" spans="1:11" ht="357">
      <c r="A233" s="98">
        <f t="shared" si="3"/>
        <v>232</v>
      </c>
      <c r="B233" s="98" t="s">
        <v>2862</v>
      </c>
      <c r="C233" s="98"/>
      <c r="D233" s="103">
        <v>5</v>
      </c>
      <c r="E233" s="98" t="s">
        <v>366</v>
      </c>
      <c r="F233" s="98">
        <v>9</v>
      </c>
      <c r="G233" s="98"/>
      <c r="H233" s="98" t="s">
        <v>45</v>
      </c>
      <c r="I233" s="98"/>
      <c r="J233" s="99" t="s">
        <v>2875</v>
      </c>
      <c r="K233" s="99" t="s">
        <v>2876</v>
      </c>
    </row>
    <row r="234" spans="1:11" ht="76.5">
      <c r="A234" s="98">
        <f t="shared" si="3"/>
        <v>233</v>
      </c>
      <c r="B234" s="98" t="s">
        <v>1582</v>
      </c>
      <c r="C234" s="98" t="s">
        <v>149</v>
      </c>
      <c r="D234" s="103">
        <v>5</v>
      </c>
      <c r="E234" s="98" t="s">
        <v>1239</v>
      </c>
      <c r="F234" s="98">
        <v>9</v>
      </c>
      <c r="G234" s="109" t="s">
        <v>1593</v>
      </c>
      <c r="H234" s="98" t="s">
        <v>49</v>
      </c>
      <c r="I234" s="98" t="s">
        <v>1583</v>
      </c>
      <c r="J234" s="99" t="s">
        <v>1594</v>
      </c>
      <c r="K234" s="99" t="s">
        <v>1595</v>
      </c>
    </row>
    <row r="235" spans="1:11" ht="76.5">
      <c r="A235" s="98">
        <f t="shared" si="3"/>
        <v>234</v>
      </c>
      <c r="B235" s="113" t="s">
        <v>1780</v>
      </c>
      <c r="C235" s="98"/>
      <c r="D235" s="114">
        <v>5.5</v>
      </c>
      <c r="E235" s="113" t="s">
        <v>196</v>
      </c>
      <c r="F235" s="113">
        <v>9</v>
      </c>
      <c r="G235" s="113">
        <v>33</v>
      </c>
      <c r="H235" s="113" t="s">
        <v>49</v>
      </c>
      <c r="I235" s="98"/>
      <c r="J235" s="115" t="s">
        <v>1796</v>
      </c>
      <c r="K235" s="115" t="s">
        <v>1797</v>
      </c>
    </row>
    <row r="236" spans="1:11">
      <c r="A236" s="98">
        <f t="shared" si="3"/>
        <v>235</v>
      </c>
      <c r="B236" s="98" t="s">
        <v>1805</v>
      </c>
      <c r="C236" s="98"/>
      <c r="D236" s="103" t="s">
        <v>196</v>
      </c>
      <c r="E236" s="98"/>
      <c r="F236" s="98">
        <v>9</v>
      </c>
      <c r="G236" s="98"/>
      <c r="H236" s="98" t="s">
        <v>49</v>
      </c>
      <c r="I236" s="98"/>
      <c r="J236" s="99" t="s">
        <v>1821</v>
      </c>
      <c r="K236" s="99" t="s">
        <v>1822</v>
      </c>
    </row>
    <row r="237" spans="1:11">
      <c r="A237" s="98">
        <f t="shared" si="3"/>
        <v>236</v>
      </c>
      <c r="B237" s="98" t="s">
        <v>1805</v>
      </c>
      <c r="C237" s="98"/>
      <c r="D237" s="103" t="s">
        <v>199</v>
      </c>
      <c r="E237" s="99"/>
      <c r="F237" s="98">
        <v>9</v>
      </c>
      <c r="G237" s="98"/>
      <c r="H237" s="98" t="s">
        <v>49</v>
      </c>
      <c r="I237" s="98"/>
      <c r="J237" s="99" t="s">
        <v>1823</v>
      </c>
      <c r="K237" s="99" t="s">
        <v>1824</v>
      </c>
    </row>
    <row r="238" spans="1:11" ht="25.5">
      <c r="A238" s="98">
        <f t="shared" si="3"/>
        <v>237</v>
      </c>
      <c r="B238" s="98" t="s">
        <v>1805</v>
      </c>
      <c r="C238" s="98"/>
      <c r="D238" s="103" t="s">
        <v>1239</v>
      </c>
      <c r="E238" s="98"/>
      <c r="F238" s="98">
        <v>9</v>
      </c>
      <c r="G238" s="98"/>
      <c r="H238" s="98" t="s">
        <v>49</v>
      </c>
      <c r="I238" s="98"/>
      <c r="J238" s="99" t="s">
        <v>1825</v>
      </c>
      <c r="K238" s="99" t="s">
        <v>1826</v>
      </c>
    </row>
    <row r="239" spans="1:11" ht="25.5">
      <c r="A239" s="98">
        <f t="shared" si="3"/>
        <v>238</v>
      </c>
      <c r="B239" s="98" t="s">
        <v>1895</v>
      </c>
      <c r="C239" s="98" t="s">
        <v>66</v>
      </c>
      <c r="D239" s="103">
        <v>5</v>
      </c>
      <c r="E239" s="106" t="s">
        <v>141</v>
      </c>
      <c r="F239" s="98">
        <v>9</v>
      </c>
      <c r="G239" s="98">
        <v>1</v>
      </c>
      <c r="H239" s="98" t="s">
        <v>45</v>
      </c>
      <c r="I239" s="98" t="s">
        <v>63</v>
      </c>
      <c r="J239" s="99" t="s">
        <v>2009</v>
      </c>
      <c r="K239" s="99" t="s">
        <v>2010</v>
      </c>
    </row>
    <row r="240" spans="1:11" ht="38.25">
      <c r="A240" s="98">
        <f t="shared" si="3"/>
        <v>239</v>
      </c>
      <c r="B240" s="98" t="s">
        <v>1895</v>
      </c>
      <c r="C240" s="98" t="s">
        <v>66</v>
      </c>
      <c r="D240" s="103">
        <v>5</v>
      </c>
      <c r="E240" s="106" t="s">
        <v>141</v>
      </c>
      <c r="F240" s="98">
        <v>9</v>
      </c>
      <c r="G240" s="98">
        <v>3</v>
      </c>
      <c r="H240" s="98" t="s">
        <v>45</v>
      </c>
      <c r="I240" s="98" t="s">
        <v>63</v>
      </c>
      <c r="J240" s="99" t="s">
        <v>2011</v>
      </c>
      <c r="K240" s="99" t="s">
        <v>2012</v>
      </c>
    </row>
    <row r="241" spans="1:11" ht="25.5">
      <c r="A241" s="98">
        <f t="shared" si="3"/>
        <v>240</v>
      </c>
      <c r="B241" s="98" t="s">
        <v>1895</v>
      </c>
      <c r="C241" s="98" t="s">
        <v>66</v>
      </c>
      <c r="D241" s="103">
        <v>5</v>
      </c>
      <c r="E241" s="118" t="s">
        <v>141</v>
      </c>
      <c r="F241" s="98">
        <v>9</v>
      </c>
      <c r="G241" s="98">
        <v>3</v>
      </c>
      <c r="H241" s="98" t="s">
        <v>45</v>
      </c>
      <c r="I241" s="98" t="s">
        <v>63</v>
      </c>
      <c r="J241" s="99" t="s">
        <v>2017</v>
      </c>
      <c r="K241" s="99" t="s">
        <v>2018</v>
      </c>
    </row>
    <row r="242" spans="1:11" ht="51">
      <c r="A242" s="98">
        <f t="shared" si="3"/>
        <v>241</v>
      </c>
      <c r="B242" s="98" t="s">
        <v>1895</v>
      </c>
      <c r="C242" s="98" t="s">
        <v>66</v>
      </c>
      <c r="D242" s="103">
        <v>5</v>
      </c>
      <c r="E242" s="106" t="s">
        <v>141</v>
      </c>
      <c r="F242" s="98">
        <v>9</v>
      </c>
      <c r="G242" s="98">
        <v>4</v>
      </c>
      <c r="H242" s="98" t="s">
        <v>45</v>
      </c>
      <c r="I242" s="98" t="s">
        <v>63</v>
      </c>
      <c r="J242" s="99" t="s">
        <v>2019</v>
      </c>
      <c r="K242" s="99" t="s">
        <v>2020</v>
      </c>
    </row>
    <row r="243" spans="1:11">
      <c r="A243" s="98">
        <f t="shared" si="3"/>
        <v>242</v>
      </c>
      <c r="B243" s="98" t="s">
        <v>1895</v>
      </c>
      <c r="C243" s="98" t="s">
        <v>66</v>
      </c>
      <c r="D243" s="103">
        <v>5</v>
      </c>
      <c r="E243" s="106" t="s">
        <v>196</v>
      </c>
      <c r="F243" s="98">
        <v>9</v>
      </c>
      <c r="G243" s="98">
        <v>10</v>
      </c>
      <c r="H243" s="98" t="s">
        <v>45</v>
      </c>
      <c r="I243" s="98" t="s">
        <v>63</v>
      </c>
      <c r="J243" s="99" t="s">
        <v>2021</v>
      </c>
      <c r="K243" s="99" t="s">
        <v>2022</v>
      </c>
    </row>
    <row r="244" spans="1:11" ht="63.75">
      <c r="A244" s="98">
        <f t="shared" si="3"/>
        <v>243</v>
      </c>
      <c r="B244" s="98" t="s">
        <v>1895</v>
      </c>
      <c r="C244" s="98" t="s">
        <v>66</v>
      </c>
      <c r="D244" s="103">
        <v>5</v>
      </c>
      <c r="E244" s="106" t="s">
        <v>196</v>
      </c>
      <c r="F244" s="98">
        <v>9</v>
      </c>
      <c r="G244" s="98">
        <v>10</v>
      </c>
      <c r="H244" s="98" t="s">
        <v>49</v>
      </c>
      <c r="I244" s="98" t="s">
        <v>63</v>
      </c>
      <c r="J244" s="99" t="s">
        <v>2023</v>
      </c>
      <c r="K244" s="99" t="s">
        <v>2024</v>
      </c>
    </row>
    <row r="245" spans="1:11" ht="76.5">
      <c r="A245" s="98">
        <f t="shared" si="3"/>
        <v>244</v>
      </c>
      <c r="B245" s="98" t="s">
        <v>1895</v>
      </c>
      <c r="C245" s="98" t="s">
        <v>66</v>
      </c>
      <c r="D245" s="103">
        <v>5</v>
      </c>
      <c r="E245" s="106" t="s">
        <v>196</v>
      </c>
      <c r="F245" s="98">
        <v>9</v>
      </c>
      <c r="G245" s="98">
        <v>14</v>
      </c>
      <c r="H245" s="98" t="s">
        <v>45</v>
      </c>
      <c r="I245" s="98" t="s">
        <v>63</v>
      </c>
      <c r="J245" s="99" t="s">
        <v>2025</v>
      </c>
      <c r="K245" s="99" t="s">
        <v>1897</v>
      </c>
    </row>
    <row r="246" spans="1:11" ht="25.5">
      <c r="A246" s="98">
        <f t="shared" si="3"/>
        <v>245</v>
      </c>
      <c r="B246" s="98" t="s">
        <v>1895</v>
      </c>
      <c r="C246" s="98" t="s">
        <v>66</v>
      </c>
      <c r="D246" s="103">
        <v>5</v>
      </c>
      <c r="E246" s="106" t="s">
        <v>196</v>
      </c>
      <c r="F246" s="98">
        <v>9</v>
      </c>
      <c r="G246" s="98">
        <v>17</v>
      </c>
      <c r="H246" s="98" t="s">
        <v>45</v>
      </c>
      <c r="I246" s="98" t="s">
        <v>63</v>
      </c>
      <c r="J246" s="99" t="s">
        <v>2026</v>
      </c>
      <c r="K246" s="99" t="s">
        <v>2027</v>
      </c>
    </row>
    <row r="247" spans="1:11" ht="89.25">
      <c r="A247" s="98">
        <f t="shared" si="3"/>
        <v>246</v>
      </c>
      <c r="B247" s="98" t="s">
        <v>1895</v>
      </c>
      <c r="C247" s="98" t="s">
        <v>66</v>
      </c>
      <c r="D247" s="103">
        <v>5</v>
      </c>
      <c r="E247" s="106" t="s">
        <v>196</v>
      </c>
      <c r="F247" s="98">
        <v>9</v>
      </c>
      <c r="G247" s="98">
        <v>18</v>
      </c>
      <c r="H247" s="98" t="s">
        <v>45</v>
      </c>
      <c r="I247" s="98" t="s">
        <v>63</v>
      </c>
      <c r="J247" s="99" t="s">
        <v>2028</v>
      </c>
      <c r="K247" s="99" t="s">
        <v>2029</v>
      </c>
    </row>
    <row r="248" spans="1:11" ht="51">
      <c r="A248" s="98">
        <f t="shared" si="3"/>
        <v>247</v>
      </c>
      <c r="B248" s="98" t="s">
        <v>1895</v>
      </c>
      <c r="C248" s="98" t="s">
        <v>66</v>
      </c>
      <c r="D248" s="103">
        <v>5</v>
      </c>
      <c r="E248" s="106" t="s">
        <v>199</v>
      </c>
      <c r="F248" s="98">
        <v>9</v>
      </c>
      <c r="G248" s="98">
        <v>23</v>
      </c>
      <c r="H248" s="98" t="s">
        <v>45</v>
      </c>
      <c r="I248" s="98" t="s">
        <v>63</v>
      </c>
      <c r="J248" s="99" t="s">
        <v>2030</v>
      </c>
      <c r="K248" s="99" t="s">
        <v>1897</v>
      </c>
    </row>
    <row r="249" spans="1:11" ht="38.25">
      <c r="A249" s="98">
        <f t="shared" si="3"/>
        <v>248</v>
      </c>
      <c r="B249" s="98" t="s">
        <v>1895</v>
      </c>
      <c r="C249" s="98" t="s">
        <v>66</v>
      </c>
      <c r="D249" s="103">
        <v>5</v>
      </c>
      <c r="E249" s="106" t="s">
        <v>199</v>
      </c>
      <c r="F249" s="98">
        <v>9</v>
      </c>
      <c r="G249" s="98">
        <v>25</v>
      </c>
      <c r="H249" s="98" t="s">
        <v>45</v>
      </c>
      <c r="I249" s="98" t="s">
        <v>63</v>
      </c>
      <c r="J249" s="99" t="s">
        <v>2031</v>
      </c>
      <c r="K249" s="99" t="s">
        <v>2032</v>
      </c>
    </row>
    <row r="250" spans="1:11" ht="63.75">
      <c r="A250" s="98">
        <f t="shared" si="3"/>
        <v>249</v>
      </c>
      <c r="B250" s="98" t="s">
        <v>1895</v>
      </c>
      <c r="C250" s="98" t="s">
        <v>66</v>
      </c>
      <c r="D250" s="103">
        <v>5</v>
      </c>
      <c r="E250" s="106" t="s">
        <v>199</v>
      </c>
      <c r="F250" s="98">
        <v>9</v>
      </c>
      <c r="G250" s="98">
        <v>26</v>
      </c>
      <c r="H250" s="98" t="s">
        <v>45</v>
      </c>
      <c r="I250" s="98" t="s">
        <v>63</v>
      </c>
      <c r="J250" s="99" t="s">
        <v>2033</v>
      </c>
      <c r="K250" s="99" t="s">
        <v>1897</v>
      </c>
    </row>
    <row r="251" spans="1:11" ht="89.25">
      <c r="A251" s="98">
        <f t="shared" si="3"/>
        <v>250</v>
      </c>
      <c r="B251" s="98" t="s">
        <v>1895</v>
      </c>
      <c r="C251" s="98" t="s">
        <v>66</v>
      </c>
      <c r="D251" s="103">
        <v>5</v>
      </c>
      <c r="E251" s="106" t="s">
        <v>199</v>
      </c>
      <c r="F251" s="98">
        <v>9</v>
      </c>
      <c r="G251" s="98">
        <v>28</v>
      </c>
      <c r="H251" s="98" t="s">
        <v>45</v>
      </c>
      <c r="I251" s="98" t="s">
        <v>63</v>
      </c>
      <c r="J251" s="99" t="s">
        <v>2034</v>
      </c>
      <c r="K251" s="99" t="s">
        <v>1897</v>
      </c>
    </row>
    <row r="252" spans="1:11" ht="51">
      <c r="A252" s="98">
        <f t="shared" si="3"/>
        <v>251</v>
      </c>
      <c r="B252" s="98" t="s">
        <v>1895</v>
      </c>
      <c r="C252" s="98" t="s">
        <v>66</v>
      </c>
      <c r="D252" s="103">
        <v>5</v>
      </c>
      <c r="E252" s="106" t="s">
        <v>1239</v>
      </c>
      <c r="F252" s="98">
        <v>9</v>
      </c>
      <c r="G252" s="98">
        <v>35</v>
      </c>
      <c r="H252" s="98" t="s">
        <v>45</v>
      </c>
      <c r="I252" s="98" t="s">
        <v>63</v>
      </c>
      <c r="J252" s="99" t="s">
        <v>2035</v>
      </c>
      <c r="K252" s="99" t="s">
        <v>1897</v>
      </c>
    </row>
    <row r="253" spans="1:11" ht="51">
      <c r="A253" s="98">
        <f t="shared" si="3"/>
        <v>252</v>
      </c>
      <c r="B253" s="98" t="s">
        <v>1895</v>
      </c>
      <c r="C253" s="98" t="s">
        <v>66</v>
      </c>
      <c r="D253" s="103">
        <v>5</v>
      </c>
      <c r="E253" s="106" t="s">
        <v>1239</v>
      </c>
      <c r="F253" s="98">
        <v>9</v>
      </c>
      <c r="G253" s="98">
        <v>37</v>
      </c>
      <c r="H253" s="98" t="s">
        <v>45</v>
      </c>
      <c r="I253" s="98" t="s">
        <v>63</v>
      </c>
      <c r="J253" s="99" t="s">
        <v>2036</v>
      </c>
      <c r="K253" s="99" t="s">
        <v>2037</v>
      </c>
    </row>
    <row r="254" spans="1:11" ht="76.5">
      <c r="A254" s="98">
        <f t="shared" si="3"/>
        <v>253</v>
      </c>
      <c r="B254" s="98" t="s">
        <v>1895</v>
      </c>
      <c r="C254" s="98" t="s">
        <v>66</v>
      </c>
      <c r="D254" s="103">
        <v>5</v>
      </c>
      <c r="E254" s="106" t="s">
        <v>1239</v>
      </c>
      <c r="F254" s="98">
        <v>9</v>
      </c>
      <c r="G254" s="98">
        <v>40</v>
      </c>
      <c r="H254" s="98" t="s">
        <v>49</v>
      </c>
      <c r="I254" s="98" t="s">
        <v>63</v>
      </c>
      <c r="J254" s="99" t="s">
        <v>2038</v>
      </c>
      <c r="K254" s="99" t="s">
        <v>2039</v>
      </c>
    </row>
    <row r="255" spans="1:11" ht="63.75">
      <c r="A255" s="98">
        <f t="shared" si="3"/>
        <v>254</v>
      </c>
      <c r="B255" s="98" t="s">
        <v>1895</v>
      </c>
      <c r="C255" s="98" t="s">
        <v>66</v>
      </c>
      <c r="D255" s="103">
        <v>5</v>
      </c>
      <c r="E255" s="106" t="s">
        <v>1239</v>
      </c>
      <c r="F255" s="98">
        <v>9</v>
      </c>
      <c r="G255" s="98">
        <v>42</v>
      </c>
      <c r="H255" s="98" t="s">
        <v>45</v>
      </c>
      <c r="I255" s="98" t="s">
        <v>63</v>
      </c>
      <c r="J255" s="99" t="s">
        <v>2040</v>
      </c>
      <c r="K255" s="99" t="s">
        <v>2041</v>
      </c>
    </row>
    <row r="256" spans="1:11" ht="51">
      <c r="A256" s="98">
        <f t="shared" si="3"/>
        <v>255</v>
      </c>
      <c r="B256" s="98" t="s">
        <v>1895</v>
      </c>
      <c r="C256" s="98" t="s">
        <v>66</v>
      </c>
      <c r="D256" s="103">
        <v>5</v>
      </c>
      <c r="E256" s="106" t="s">
        <v>1239</v>
      </c>
      <c r="F256" s="98">
        <v>9</v>
      </c>
      <c r="G256" s="98">
        <v>37</v>
      </c>
      <c r="H256" s="98" t="s">
        <v>45</v>
      </c>
      <c r="I256" s="98" t="s">
        <v>63</v>
      </c>
      <c r="J256" s="99" t="s">
        <v>2042</v>
      </c>
      <c r="K256" s="99" t="s">
        <v>1897</v>
      </c>
    </row>
    <row r="257" spans="1:11" ht="51">
      <c r="A257" s="98">
        <f t="shared" si="3"/>
        <v>256</v>
      </c>
      <c r="B257" s="98" t="s">
        <v>1895</v>
      </c>
      <c r="C257" s="98" t="s">
        <v>66</v>
      </c>
      <c r="D257" s="103">
        <v>5</v>
      </c>
      <c r="E257" s="106" t="s">
        <v>366</v>
      </c>
      <c r="F257" s="98">
        <v>9</v>
      </c>
      <c r="G257" s="98">
        <v>48</v>
      </c>
      <c r="H257" s="98" t="s">
        <v>45</v>
      </c>
      <c r="I257" s="98" t="s">
        <v>63</v>
      </c>
      <c r="J257" s="99" t="s">
        <v>2043</v>
      </c>
      <c r="K257" s="99" t="s">
        <v>1897</v>
      </c>
    </row>
    <row r="258" spans="1:11" ht="89.25">
      <c r="A258" s="98">
        <f t="shared" si="3"/>
        <v>257</v>
      </c>
      <c r="B258" s="98" t="s">
        <v>2388</v>
      </c>
      <c r="C258" s="98" t="s">
        <v>485</v>
      </c>
      <c r="D258" s="103" t="s">
        <v>196</v>
      </c>
      <c r="E258" s="99"/>
      <c r="F258" s="98">
        <v>9</v>
      </c>
      <c r="G258" s="98"/>
      <c r="H258" s="98" t="s">
        <v>49</v>
      </c>
      <c r="I258" s="98"/>
      <c r="J258" s="99" t="s">
        <v>2402</v>
      </c>
      <c r="K258" s="99" t="s">
        <v>2403</v>
      </c>
    </row>
    <row r="259" spans="1:11" ht="89.25">
      <c r="A259" s="98">
        <f t="shared" ref="A259:A322" si="4">A258+1</f>
        <v>258</v>
      </c>
      <c r="B259" s="98" t="s">
        <v>2388</v>
      </c>
      <c r="C259" s="98" t="s">
        <v>485</v>
      </c>
      <c r="D259" s="103" t="s">
        <v>199</v>
      </c>
      <c r="E259" s="99"/>
      <c r="F259" s="98">
        <v>9</v>
      </c>
      <c r="G259" s="98"/>
      <c r="H259" s="98" t="s">
        <v>49</v>
      </c>
      <c r="I259" s="98"/>
      <c r="J259" s="99" t="s">
        <v>2404</v>
      </c>
      <c r="K259" s="99" t="s">
        <v>2951</v>
      </c>
    </row>
    <row r="260" spans="1:11" ht="114.75">
      <c r="A260" s="98">
        <f t="shared" si="4"/>
        <v>259</v>
      </c>
      <c r="B260" s="98" t="s">
        <v>2388</v>
      </c>
      <c r="C260" s="98" t="s">
        <v>485</v>
      </c>
      <c r="D260" s="103" t="s">
        <v>1239</v>
      </c>
      <c r="E260" s="99"/>
      <c r="F260" s="98">
        <v>9</v>
      </c>
      <c r="G260" s="98">
        <v>41</v>
      </c>
      <c r="H260" s="98" t="s">
        <v>49</v>
      </c>
      <c r="I260" s="98"/>
      <c r="J260" s="99" t="s">
        <v>2406</v>
      </c>
      <c r="K260" s="99" t="s">
        <v>2407</v>
      </c>
    </row>
    <row r="261" spans="1:11" ht="165.75">
      <c r="A261" s="98">
        <f t="shared" si="4"/>
        <v>260</v>
      </c>
      <c r="B261" s="98" t="s">
        <v>2388</v>
      </c>
      <c r="C261" s="98" t="s">
        <v>485</v>
      </c>
      <c r="D261" s="103" t="s">
        <v>366</v>
      </c>
      <c r="E261" s="99" t="s">
        <v>2411</v>
      </c>
      <c r="F261" s="98">
        <v>9</v>
      </c>
      <c r="G261" s="98"/>
      <c r="H261" s="98" t="s">
        <v>49</v>
      </c>
      <c r="I261" s="98"/>
      <c r="J261" s="99" t="s">
        <v>2416</v>
      </c>
      <c r="K261" s="99" t="s">
        <v>2417</v>
      </c>
    </row>
    <row r="262" spans="1:11" ht="25.5">
      <c r="A262" s="98">
        <f t="shared" si="4"/>
        <v>261</v>
      </c>
      <c r="B262" s="98" t="s">
        <v>41</v>
      </c>
      <c r="C262" s="98" t="s">
        <v>42</v>
      </c>
      <c r="D262" s="103">
        <v>5</v>
      </c>
      <c r="E262" s="98" t="s">
        <v>43</v>
      </c>
      <c r="F262" s="98">
        <v>10</v>
      </c>
      <c r="G262" s="98" t="s">
        <v>44</v>
      </c>
      <c r="H262" s="98" t="s">
        <v>45</v>
      </c>
      <c r="I262" s="98"/>
      <c r="J262" s="99" t="s">
        <v>46</v>
      </c>
      <c r="K262" s="99" t="s">
        <v>47</v>
      </c>
    </row>
    <row r="263" spans="1:11" ht="25.5">
      <c r="A263" s="98">
        <f t="shared" si="4"/>
        <v>262</v>
      </c>
      <c r="B263" s="98" t="s">
        <v>41</v>
      </c>
      <c r="C263" s="98" t="s">
        <v>42</v>
      </c>
      <c r="D263" s="103">
        <v>5</v>
      </c>
      <c r="E263" s="98" t="s">
        <v>48</v>
      </c>
      <c r="F263" s="98">
        <v>10</v>
      </c>
      <c r="G263" s="98">
        <v>11</v>
      </c>
      <c r="H263" s="98" t="s">
        <v>49</v>
      </c>
      <c r="I263" s="98"/>
      <c r="J263" s="99" t="s">
        <v>50</v>
      </c>
      <c r="K263" s="99" t="s">
        <v>51</v>
      </c>
    </row>
    <row r="264" spans="1:11">
      <c r="A264" s="98">
        <f t="shared" si="4"/>
        <v>263</v>
      </c>
      <c r="B264" s="98" t="s">
        <v>185</v>
      </c>
      <c r="C264" s="98"/>
      <c r="D264" s="103">
        <v>5</v>
      </c>
      <c r="E264" s="98" t="s">
        <v>48</v>
      </c>
      <c r="F264" s="98">
        <v>10</v>
      </c>
      <c r="G264" s="98">
        <v>11</v>
      </c>
      <c r="H264" s="98" t="s">
        <v>45</v>
      </c>
      <c r="I264" s="98"/>
      <c r="J264" s="99" t="s">
        <v>202</v>
      </c>
      <c r="K264" s="99" t="s">
        <v>203</v>
      </c>
    </row>
    <row r="265" spans="1:11" ht="38.25">
      <c r="A265" s="98">
        <f t="shared" si="4"/>
        <v>264</v>
      </c>
      <c r="B265" s="98" t="s">
        <v>273</v>
      </c>
      <c r="C265" s="98"/>
      <c r="D265" s="103">
        <v>5</v>
      </c>
      <c r="E265" s="98" t="s">
        <v>48</v>
      </c>
      <c r="F265" s="98">
        <v>10</v>
      </c>
      <c r="G265" s="98" t="s">
        <v>312</v>
      </c>
      <c r="H265" s="98" t="s">
        <v>49</v>
      </c>
      <c r="I265" s="98"/>
      <c r="J265" s="99" t="s">
        <v>313</v>
      </c>
      <c r="K265" s="99" t="s">
        <v>314</v>
      </c>
    </row>
    <row r="266" spans="1:11" ht="25.5">
      <c r="A266" s="98">
        <f t="shared" si="4"/>
        <v>265</v>
      </c>
      <c r="B266" s="98" t="s">
        <v>273</v>
      </c>
      <c r="C266" s="98"/>
      <c r="D266" s="103">
        <v>5</v>
      </c>
      <c r="E266" s="98" t="s">
        <v>141</v>
      </c>
      <c r="F266" s="98">
        <v>10</v>
      </c>
      <c r="G266" s="98">
        <v>40</v>
      </c>
      <c r="H266" s="98" t="s">
        <v>49</v>
      </c>
      <c r="I266" s="98"/>
      <c r="J266" s="99" t="s">
        <v>315</v>
      </c>
      <c r="K266" s="99"/>
    </row>
    <row r="267" spans="1:11" ht="25.5">
      <c r="A267" s="98">
        <f t="shared" si="4"/>
        <v>266</v>
      </c>
      <c r="B267" s="98" t="s">
        <v>273</v>
      </c>
      <c r="C267" s="98"/>
      <c r="D267" s="103">
        <v>5</v>
      </c>
      <c r="E267" s="98" t="s">
        <v>204</v>
      </c>
      <c r="F267" s="98">
        <v>10</v>
      </c>
      <c r="G267" s="98">
        <v>36</v>
      </c>
      <c r="H267" s="98" t="s">
        <v>45</v>
      </c>
      <c r="I267" s="98"/>
      <c r="J267" s="99" t="s">
        <v>316</v>
      </c>
      <c r="K267" s="99" t="s">
        <v>317</v>
      </c>
    </row>
    <row r="268" spans="1:11" ht="25.5">
      <c r="A268" s="98">
        <f t="shared" si="4"/>
        <v>267</v>
      </c>
      <c r="B268" s="98" t="s">
        <v>342</v>
      </c>
      <c r="C268" s="98" t="s">
        <v>343</v>
      </c>
      <c r="D268" s="103">
        <v>5</v>
      </c>
      <c r="E268" s="98" t="s">
        <v>43</v>
      </c>
      <c r="F268" s="98">
        <v>10</v>
      </c>
      <c r="G268" s="98">
        <v>30</v>
      </c>
      <c r="H268" s="98" t="s">
        <v>49</v>
      </c>
      <c r="I268" s="98"/>
      <c r="J268" s="99" t="s">
        <v>368</v>
      </c>
      <c r="K268" s="99" t="s">
        <v>369</v>
      </c>
    </row>
    <row r="269" spans="1:11" ht="25.5">
      <c r="A269" s="98">
        <f t="shared" si="4"/>
        <v>268</v>
      </c>
      <c r="B269" s="98" t="s">
        <v>342</v>
      </c>
      <c r="C269" s="98" t="s">
        <v>343</v>
      </c>
      <c r="D269" s="103">
        <v>5</v>
      </c>
      <c r="E269" s="98" t="s">
        <v>144</v>
      </c>
      <c r="F269" s="98">
        <v>10</v>
      </c>
      <c r="G269" s="98">
        <v>46</v>
      </c>
      <c r="H269" s="98" t="s">
        <v>45</v>
      </c>
      <c r="I269" s="98"/>
      <c r="J269" s="99" t="s">
        <v>370</v>
      </c>
      <c r="K269" s="99" t="s">
        <v>371</v>
      </c>
    </row>
    <row r="270" spans="1:11">
      <c r="A270" s="98">
        <f t="shared" si="4"/>
        <v>269</v>
      </c>
      <c r="B270" s="98" t="s">
        <v>483</v>
      </c>
      <c r="C270" s="98" t="s">
        <v>484</v>
      </c>
      <c r="D270" s="103">
        <v>5</v>
      </c>
      <c r="E270" s="98" t="s">
        <v>519</v>
      </c>
      <c r="F270" s="98">
        <v>10</v>
      </c>
      <c r="G270" s="98">
        <v>3</v>
      </c>
      <c r="H270" s="98" t="s">
        <v>45</v>
      </c>
      <c r="I270" s="98" t="s">
        <v>485</v>
      </c>
      <c r="J270" s="99" t="s">
        <v>520</v>
      </c>
      <c r="K270" s="99" t="s">
        <v>521</v>
      </c>
    </row>
    <row r="271" spans="1:11" ht="25.5">
      <c r="A271" s="98">
        <f t="shared" si="4"/>
        <v>270</v>
      </c>
      <c r="B271" s="98" t="s">
        <v>483</v>
      </c>
      <c r="C271" s="98" t="s">
        <v>484</v>
      </c>
      <c r="D271" s="103">
        <v>5</v>
      </c>
      <c r="E271" s="98" t="s">
        <v>48</v>
      </c>
      <c r="F271" s="98">
        <v>10</v>
      </c>
      <c r="G271" s="98">
        <v>11</v>
      </c>
      <c r="H271" s="98" t="s">
        <v>49</v>
      </c>
      <c r="I271" s="98" t="s">
        <v>485</v>
      </c>
      <c r="J271" s="99" t="s">
        <v>522</v>
      </c>
      <c r="K271" s="99" t="s">
        <v>523</v>
      </c>
    </row>
    <row r="272" spans="1:11" ht="38.25">
      <c r="A272" s="98">
        <f t="shared" si="4"/>
        <v>271</v>
      </c>
      <c r="B272" s="98" t="s">
        <v>483</v>
      </c>
      <c r="C272" s="98" t="s">
        <v>484</v>
      </c>
      <c r="D272" s="103">
        <v>5</v>
      </c>
      <c r="E272" s="98" t="s">
        <v>558</v>
      </c>
      <c r="F272" s="98">
        <v>10</v>
      </c>
      <c r="G272" s="98">
        <v>36</v>
      </c>
      <c r="H272" s="98" t="s">
        <v>49</v>
      </c>
      <c r="I272" s="98" t="s">
        <v>485</v>
      </c>
      <c r="J272" s="99" t="s">
        <v>559</v>
      </c>
      <c r="K272" s="99" t="s">
        <v>560</v>
      </c>
    </row>
    <row r="273" spans="1:11" ht="76.5">
      <c r="A273" s="98">
        <f t="shared" si="4"/>
        <v>272</v>
      </c>
      <c r="B273" s="98" t="s">
        <v>1128</v>
      </c>
      <c r="C273" s="98" t="s">
        <v>1129</v>
      </c>
      <c r="D273" s="104">
        <v>5</v>
      </c>
      <c r="E273" s="105" t="s">
        <v>519</v>
      </c>
      <c r="F273" s="104">
        <v>10</v>
      </c>
      <c r="G273" s="104">
        <v>3</v>
      </c>
      <c r="H273" s="104" t="s">
        <v>45</v>
      </c>
      <c r="I273" s="98" t="s">
        <v>63</v>
      </c>
      <c r="J273" s="99" t="s">
        <v>1244</v>
      </c>
      <c r="K273" s="99" t="s">
        <v>1245</v>
      </c>
    </row>
    <row r="274" spans="1:11" ht="102">
      <c r="A274" s="98">
        <f t="shared" si="4"/>
        <v>273</v>
      </c>
      <c r="B274" s="98" t="s">
        <v>1128</v>
      </c>
      <c r="C274" s="98" t="s">
        <v>1129</v>
      </c>
      <c r="D274" s="104">
        <v>5</v>
      </c>
      <c r="E274" s="105" t="s">
        <v>48</v>
      </c>
      <c r="F274" s="104">
        <v>10</v>
      </c>
      <c r="G274" s="104">
        <v>9</v>
      </c>
      <c r="H274" s="104" t="s">
        <v>45</v>
      </c>
      <c r="I274" s="98" t="s">
        <v>63</v>
      </c>
      <c r="J274" s="99" t="s">
        <v>1246</v>
      </c>
      <c r="K274" s="99" t="s">
        <v>1247</v>
      </c>
    </row>
    <row r="275" spans="1:11" ht="127.5">
      <c r="A275" s="98">
        <f t="shared" si="4"/>
        <v>274</v>
      </c>
      <c r="B275" s="98" t="s">
        <v>1128</v>
      </c>
      <c r="C275" s="98" t="s">
        <v>1129</v>
      </c>
      <c r="D275" s="104">
        <v>5</v>
      </c>
      <c r="E275" s="105" t="s">
        <v>48</v>
      </c>
      <c r="F275" s="104">
        <v>10</v>
      </c>
      <c r="G275" s="104">
        <v>14</v>
      </c>
      <c r="H275" s="104" t="s">
        <v>49</v>
      </c>
      <c r="I275" s="98" t="s">
        <v>63</v>
      </c>
      <c r="J275" s="99" t="s">
        <v>1248</v>
      </c>
      <c r="K275" s="99" t="s">
        <v>1249</v>
      </c>
    </row>
    <row r="276" spans="1:11" ht="76.5">
      <c r="A276" s="98">
        <f t="shared" si="4"/>
        <v>275</v>
      </c>
      <c r="B276" s="98" t="s">
        <v>1128</v>
      </c>
      <c r="C276" s="98" t="s">
        <v>1129</v>
      </c>
      <c r="D276" s="104">
        <v>5</v>
      </c>
      <c r="E276" s="105" t="s">
        <v>43</v>
      </c>
      <c r="F276" s="104">
        <v>10</v>
      </c>
      <c r="G276" s="104">
        <v>32</v>
      </c>
      <c r="H276" s="104" t="s">
        <v>49</v>
      </c>
      <c r="I276" s="98" t="s">
        <v>63</v>
      </c>
      <c r="J276" s="99" t="s">
        <v>1250</v>
      </c>
      <c r="K276" s="99" t="s">
        <v>1251</v>
      </c>
    </row>
    <row r="277" spans="1:11">
      <c r="A277" s="98">
        <f t="shared" si="4"/>
        <v>276</v>
      </c>
      <c r="B277" s="98" t="s">
        <v>1128</v>
      </c>
      <c r="C277" s="98" t="s">
        <v>1129</v>
      </c>
      <c r="D277" s="104">
        <v>5</v>
      </c>
      <c r="E277" s="105" t="s">
        <v>558</v>
      </c>
      <c r="F277" s="104">
        <v>10</v>
      </c>
      <c r="G277" s="104">
        <v>36</v>
      </c>
      <c r="H277" s="104" t="s">
        <v>45</v>
      </c>
      <c r="I277" s="98" t="s">
        <v>63</v>
      </c>
      <c r="J277" s="99" t="s">
        <v>1252</v>
      </c>
      <c r="K277" s="99" t="s">
        <v>1253</v>
      </c>
    </row>
    <row r="278" spans="1:11" ht="242.25">
      <c r="A278" s="98">
        <f t="shared" si="4"/>
        <v>277</v>
      </c>
      <c r="B278" s="98" t="s">
        <v>1128</v>
      </c>
      <c r="C278" s="98" t="s">
        <v>1129</v>
      </c>
      <c r="D278" s="104">
        <v>5</v>
      </c>
      <c r="E278" s="105" t="s">
        <v>558</v>
      </c>
      <c r="F278" s="104">
        <v>10</v>
      </c>
      <c r="G278" s="104">
        <v>38</v>
      </c>
      <c r="H278" s="104" t="s">
        <v>45</v>
      </c>
      <c r="I278" s="98" t="s">
        <v>63</v>
      </c>
      <c r="J278" s="99" t="s">
        <v>1254</v>
      </c>
      <c r="K278" s="99" t="s">
        <v>1255</v>
      </c>
    </row>
    <row r="279" spans="1:11">
      <c r="A279" s="98">
        <f t="shared" si="4"/>
        <v>278</v>
      </c>
      <c r="B279" s="98" t="s">
        <v>1128</v>
      </c>
      <c r="C279" s="98" t="s">
        <v>1129</v>
      </c>
      <c r="D279" s="104">
        <v>5</v>
      </c>
      <c r="E279" s="105" t="s">
        <v>144</v>
      </c>
      <c r="F279" s="104">
        <v>10</v>
      </c>
      <c r="G279" s="104">
        <v>48</v>
      </c>
      <c r="H279" s="104" t="s">
        <v>45</v>
      </c>
      <c r="I279" s="98" t="s">
        <v>63</v>
      </c>
      <c r="J279" s="99" t="s">
        <v>1256</v>
      </c>
      <c r="K279" s="99" t="s">
        <v>1257</v>
      </c>
    </row>
    <row r="280" spans="1:11" ht="51">
      <c r="A280" s="98">
        <f t="shared" si="4"/>
        <v>279</v>
      </c>
      <c r="B280" s="98" t="s">
        <v>2862</v>
      </c>
      <c r="C280" s="98"/>
      <c r="D280" s="103">
        <v>5</v>
      </c>
      <c r="E280" s="98" t="s">
        <v>48</v>
      </c>
      <c r="F280" s="98">
        <v>10</v>
      </c>
      <c r="G280" s="98"/>
      <c r="H280" s="98" t="s">
        <v>45</v>
      </c>
      <c r="I280" s="98"/>
      <c r="J280" s="99" t="s">
        <v>2877</v>
      </c>
      <c r="K280" s="99" t="s">
        <v>2878</v>
      </c>
    </row>
    <row r="281" spans="1:11" ht="25.5">
      <c r="A281" s="98">
        <f t="shared" si="4"/>
        <v>280</v>
      </c>
      <c r="B281" s="98" t="s">
        <v>2862</v>
      </c>
      <c r="C281" s="98"/>
      <c r="D281" s="103">
        <v>5</v>
      </c>
      <c r="E281" s="98" t="s">
        <v>144</v>
      </c>
      <c r="F281" s="98">
        <v>10</v>
      </c>
      <c r="G281" s="98">
        <v>46</v>
      </c>
      <c r="H281" s="98" t="s">
        <v>45</v>
      </c>
      <c r="I281" s="98"/>
      <c r="J281" s="119" t="s">
        <v>2879</v>
      </c>
      <c r="K281" s="99" t="s">
        <v>2880</v>
      </c>
    </row>
    <row r="282" spans="1:11" ht="38.25">
      <c r="A282" s="98">
        <f t="shared" si="4"/>
        <v>281</v>
      </c>
      <c r="B282" s="98" t="s">
        <v>1582</v>
      </c>
      <c r="C282" s="98" t="s">
        <v>149</v>
      </c>
      <c r="D282" s="103">
        <v>5</v>
      </c>
      <c r="E282" s="98" t="s">
        <v>1589</v>
      </c>
      <c r="F282" s="98">
        <v>10</v>
      </c>
      <c r="G282" s="120" t="s">
        <v>1590</v>
      </c>
      <c r="H282" s="98" t="s">
        <v>49</v>
      </c>
      <c r="I282" s="98" t="s">
        <v>1583</v>
      </c>
      <c r="J282" s="99" t="s">
        <v>1591</v>
      </c>
      <c r="K282" s="99" t="s">
        <v>1592</v>
      </c>
    </row>
    <row r="283" spans="1:11" ht="38.25">
      <c r="A283" s="98">
        <f t="shared" si="4"/>
        <v>282</v>
      </c>
      <c r="B283" s="98" t="s">
        <v>1582</v>
      </c>
      <c r="C283" s="98" t="s">
        <v>149</v>
      </c>
      <c r="D283" s="103">
        <v>5</v>
      </c>
      <c r="E283" s="98" t="s">
        <v>558</v>
      </c>
      <c r="F283" s="98">
        <v>10</v>
      </c>
      <c r="G283" s="109" t="s">
        <v>1596</v>
      </c>
      <c r="H283" s="98" t="s">
        <v>49</v>
      </c>
      <c r="I283" s="98" t="s">
        <v>1583</v>
      </c>
      <c r="J283" s="99" t="s">
        <v>1597</v>
      </c>
      <c r="K283" s="99" t="s">
        <v>1598</v>
      </c>
    </row>
    <row r="284" spans="1:11">
      <c r="A284" s="98">
        <f t="shared" si="4"/>
        <v>283</v>
      </c>
      <c r="B284" s="98" t="s">
        <v>1805</v>
      </c>
      <c r="C284" s="98"/>
      <c r="D284" s="103" t="s">
        <v>48</v>
      </c>
      <c r="E284" s="98"/>
      <c r="F284" s="98">
        <v>10</v>
      </c>
      <c r="G284" s="98"/>
      <c r="H284" s="98" t="s">
        <v>49</v>
      </c>
      <c r="I284" s="98"/>
      <c r="J284" s="99" t="s">
        <v>1827</v>
      </c>
      <c r="K284" s="99" t="s">
        <v>1828</v>
      </c>
    </row>
    <row r="285" spans="1:11">
      <c r="A285" s="98">
        <f t="shared" si="4"/>
        <v>284</v>
      </c>
      <c r="B285" s="98" t="s">
        <v>1805</v>
      </c>
      <c r="C285" s="98"/>
      <c r="D285" s="103" t="s">
        <v>558</v>
      </c>
      <c r="E285" s="98"/>
      <c r="F285" s="98">
        <v>10</v>
      </c>
      <c r="G285" s="98"/>
      <c r="H285" s="98" t="s">
        <v>49</v>
      </c>
      <c r="I285" s="98"/>
      <c r="J285" s="99" t="s">
        <v>1829</v>
      </c>
      <c r="K285" s="99" t="s">
        <v>1830</v>
      </c>
    </row>
    <row r="286" spans="1:11">
      <c r="A286" s="98">
        <f t="shared" si="4"/>
        <v>285</v>
      </c>
      <c r="B286" s="98" t="s">
        <v>1805</v>
      </c>
      <c r="C286" s="98"/>
      <c r="D286" s="103" t="s">
        <v>144</v>
      </c>
      <c r="E286" s="98"/>
      <c r="F286" s="98">
        <v>10</v>
      </c>
      <c r="G286" s="98"/>
      <c r="H286" s="98" t="s">
        <v>49</v>
      </c>
      <c r="I286" s="98"/>
      <c r="J286" s="99" t="s">
        <v>1829</v>
      </c>
      <c r="K286" s="99" t="s">
        <v>1830</v>
      </c>
    </row>
    <row r="287" spans="1:11" ht="25.5">
      <c r="A287" s="98">
        <f t="shared" si="4"/>
        <v>286</v>
      </c>
      <c r="B287" s="98" t="s">
        <v>41</v>
      </c>
      <c r="C287" s="98" t="s">
        <v>42</v>
      </c>
      <c r="D287" s="103">
        <v>5</v>
      </c>
      <c r="E287" s="98" t="s">
        <v>43</v>
      </c>
      <c r="F287" s="98">
        <v>10</v>
      </c>
      <c r="G287" s="98" t="s">
        <v>44</v>
      </c>
      <c r="H287" s="98" t="s">
        <v>45</v>
      </c>
      <c r="I287" s="98"/>
      <c r="J287" s="99" t="s">
        <v>46</v>
      </c>
      <c r="K287" s="99" t="s">
        <v>47</v>
      </c>
    </row>
    <row r="288" spans="1:11" ht="25.5">
      <c r="A288" s="98">
        <f t="shared" si="4"/>
        <v>287</v>
      </c>
      <c r="B288" s="98" t="s">
        <v>41</v>
      </c>
      <c r="C288" s="98" t="s">
        <v>42</v>
      </c>
      <c r="D288" s="103">
        <v>5</v>
      </c>
      <c r="E288" s="98" t="s">
        <v>48</v>
      </c>
      <c r="F288" s="98">
        <v>10</v>
      </c>
      <c r="G288" s="98">
        <v>11</v>
      </c>
      <c r="H288" s="98" t="s">
        <v>49</v>
      </c>
      <c r="I288" s="98"/>
      <c r="J288" s="99" t="s">
        <v>50</v>
      </c>
      <c r="K288" s="99" t="s">
        <v>51</v>
      </c>
    </row>
    <row r="289" spans="1:11" ht="63.75">
      <c r="A289" s="98">
        <f t="shared" si="4"/>
        <v>288</v>
      </c>
      <c r="B289" s="98" t="s">
        <v>1895</v>
      </c>
      <c r="C289" s="98" t="s">
        <v>66</v>
      </c>
      <c r="D289" s="103">
        <v>5</v>
      </c>
      <c r="E289" s="106" t="s">
        <v>519</v>
      </c>
      <c r="F289" s="98">
        <v>10</v>
      </c>
      <c r="G289" s="98">
        <v>3</v>
      </c>
      <c r="H289" s="98" t="s">
        <v>45</v>
      </c>
      <c r="I289" s="98" t="s">
        <v>63</v>
      </c>
      <c r="J289" s="99" t="s">
        <v>2044</v>
      </c>
      <c r="K289" s="99" t="s">
        <v>1897</v>
      </c>
    </row>
    <row r="290" spans="1:11">
      <c r="A290" s="98">
        <f t="shared" si="4"/>
        <v>289</v>
      </c>
      <c r="B290" s="98" t="s">
        <v>1895</v>
      </c>
      <c r="C290" s="98" t="s">
        <v>66</v>
      </c>
      <c r="D290" s="103">
        <v>5</v>
      </c>
      <c r="E290" s="106" t="s">
        <v>48</v>
      </c>
      <c r="F290" s="98">
        <v>10</v>
      </c>
      <c r="G290" s="98">
        <v>15</v>
      </c>
      <c r="H290" s="98" t="s">
        <v>45</v>
      </c>
      <c r="I290" s="98" t="s">
        <v>63</v>
      </c>
      <c r="J290" s="99" t="s">
        <v>2049</v>
      </c>
      <c r="K290" s="99" t="s">
        <v>2050</v>
      </c>
    </row>
    <row r="291" spans="1:11">
      <c r="A291" s="98">
        <f t="shared" si="4"/>
        <v>290</v>
      </c>
      <c r="B291" s="98" t="s">
        <v>1895</v>
      </c>
      <c r="C291" s="98" t="s">
        <v>66</v>
      </c>
      <c r="D291" s="103">
        <v>5</v>
      </c>
      <c r="E291" s="106" t="s">
        <v>48</v>
      </c>
      <c r="F291" s="98">
        <v>10</v>
      </c>
      <c r="G291" s="98">
        <v>15</v>
      </c>
      <c r="H291" s="98" t="s">
        <v>45</v>
      </c>
      <c r="I291" s="98" t="s">
        <v>63</v>
      </c>
      <c r="J291" s="99" t="s">
        <v>2051</v>
      </c>
      <c r="K291" s="99" t="s">
        <v>1897</v>
      </c>
    </row>
    <row r="292" spans="1:11">
      <c r="A292" s="98">
        <f t="shared" si="4"/>
        <v>291</v>
      </c>
      <c r="B292" s="98" t="s">
        <v>1895</v>
      </c>
      <c r="C292" s="98" t="s">
        <v>66</v>
      </c>
      <c r="D292" s="103">
        <v>5</v>
      </c>
      <c r="E292" s="106" t="s">
        <v>48</v>
      </c>
      <c r="F292" s="98">
        <v>10</v>
      </c>
      <c r="G292" s="98">
        <v>15</v>
      </c>
      <c r="H292" s="98" t="s">
        <v>45</v>
      </c>
      <c r="I292" s="98" t="s">
        <v>63</v>
      </c>
      <c r="J292" s="99" t="s">
        <v>2052</v>
      </c>
      <c r="K292" s="99" t="s">
        <v>2053</v>
      </c>
    </row>
    <row r="293" spans="1:11" ht="38.25">
      <c r="A293" s="98">
        <f t="shared" si="4"/>
        <v>292</v>
      </c>
      <c r="B293" s="98" t="s">
        <v>1895</v>
      </c>
      <c r="C293" s="98" t="s">
        <v>66</v>
      </c>
      <c r="D293" s="103">
        <v>5</v>
      </c>
      <c r="E293" s="106" t="s">
        <v>48</v>
      </c>
      <c r="F293" s="98">
        <v>10</v>
      </c>
      <c r="G293" s="98">
        <v>17</v>
      </c>
      <c r="H293" s="98" t="s">
        <v>45</v>
      </c>
      <c r="I293" s="98" t="s">
        <v>63</v>
      </c>
      <c r="J293" s="99" t="s">
        <v>2054</v>
      </c>
      <c r="K293" s="99" t="s">
        <v>1897</v>
      </c>
    </row>
    <row r="294" spans="1:11" ht="38.25">
      <c r="A294" s="98">
        <f t="shared" si="4"/>
        <v>293</v>
      </c>
      <c r="B294" s="98" t="s">
        <v>1895</v>
      </c>
      <c r="C294" s="98" t="s">
        <v>66</v>
      </c>
      <c r="D294" s="103">
        <v>5</v>
      </c>
      <c r="E294" s="106" t="s">
        <v>43</v>
      </c>
      <c r="F294" s="98">
        <v>10</v>
      </c>
      <c r="G294" s="98">
        <v>33</v>
      </c>
      <c r="H294" s="98" t="s">
        <v>45</v>
      </c>
      <c r="I294" s="98" t="s">
        <v>63</v>
      </c>
      <c r="J294" s="99" t="s">
        <v>2055</v>
      </c>
      <c r="K294" s="99" t="s">
        <v>1897</v>
      </c>
    </row>
    <row r="295" spans="1:11" ht="38.25">
      <c r="A295" s="98">
        <f t="shared" si="4"/>
        <v>294</v>
      </c>
      <c r="B295" s="98" t="s">
        <v>1895</v>
      </c>
      <c r="C295" s="98" t="s">
        <v>66</v>
      </c>
      <c r="D295" s="103">
        <v>5</v>
      </c>
      <c r="E295" s="106" t="s">
        <v>43</v>
      </c>
      <c r="F295" s="98">
        <v>10</v>
      </c>
      <c r="G295" s="98">
        <v>34</v>
      </c>
      <c r="H295" s="98" t="s">
        <v>45</v>
      </c>
      <c r="I295" s="98" t="s">
        <v>63</v>
      </c>
      <c r="J295" s="99" t="s">
        <v>2056</v>
      </c>
      <c r="K295" s="99" t="s">
        <v>1897</v>
      </c>
    </row>
    <row r="296" spans="1:11" ht="25.5">
      <c r="A296" s="98">
        <f t="shared" si="4"/>
        <v>295</v>
      </c>
      <c r="B296" s="98" t="s">
        <v>1895</v>
      </c>
      <c r="C296" s="98" t="s">
        <v>66</v>
      </c>
      <c r="D296" s="103">
        <v>5</v>
      </c>
      <c r="E296" s="106" t="s">
        <v>558</v>
      </c>
      <c r="F296" s="98">
        <v>10</v>
      </c>
      <c r="G296" s="98">
        <v>39</v>
      </c>
      <c r="H296" s="98" t="s">
        <v>45</v>
      </c>
      <c r="I296" s="98" t="s">
        <v>63</v>
      </c>
      <c r="J296" s="99" t="s">
        <v>2057</v>
      </c>
      <c r="K296" s="99" t="s">
        <v>1897</v>
      </c>
    </row>
    <row r="297" spans="1:11" ht="51">
      <c r="A297" s="98">
        <f t="shared" si="4"/>
        <v>296</v>
      </c>
      <c r="B297" s="98" t="s">
        <v>1895</v>
      </c>
      <c r="C297" s="98" t="s">
        <v>66</v>
      </c>
      <c r="D297" s="103">
        <v>5</v>
      </c>
      <c r="E297" s="106" t="s">
        <v>558</v>
      </c>
      <c r="F297" s="98">
        <v>10</v>
      </c>
      <c r="G297" s="98">
        <v>39</v>
      </c>
      <c r="H297" s="98" t="s">
        <v>45</v>
      </c>
      <c r="I297" s="98" t="s">
        <v>63</v>
      </c>
      <c r="J297" s="99" t="s">
        <v>2058</v>
      </c>
      <c r="K297" s="99" t="s">
        <v>2059</v>
      </c>
    </row>
    <row r="298" spans="1:11" ht="76.5">
      <c r="A298" s="98">
        <f t="shared" si="4"/>
        <v>297</v>
      </c>
      <c r="B298" s="98" t="s">
        <v>1895</v>
      </c>
      <c r="C298" s="98" t="s">
        <v>66</v>
      </c>
      <c r="D298" s="103">
        <v>5</v>
      </c>
      <c r="E298" s="106" t="s">
        <v>144</v>
      </c>
      <c r="F298" s="98">
        <v>10</v>
      </c>
      <c r="G298" s="98">
        <v>46</v>
      </c>
      <c r="H298" s="98" t="s">
        <v>45</v>
      </c>
      <c r="I298" s="98" t="s">
        <v>63</v>
      </c>
      <c r="J298" s="99" t="s">
        <v>2060</v>
      </c>
      <c r="K298" s="99" t="s">
        <v>2061</v>
      </c>
    </row>
    <row r="299" spans="1:11" ht="76.5">
      <c r="A299" s="98">
        <f t="shared" si="4"/>
        <v>298</v>
      </c>
      <c r="B299" s="98" t="s">
        <v>2388</v>
      </c>
      <c r="C299" s="98" t="s">
        <v>485</v>
      </c>
      <c r="D299" s="103" t="s">
        <v>48</v>
      </c>
      <c r="E299" s="99" t="s">
        <v>2408</v>
      </c>
      <c r="F299" s="98">
        <v>10</v>
      </c>
      <c r="G299" s="98"/>
      <c r="H299" s="98" t="s">
        <v>49</v>
      </c>
      <c r="I299" s="98"/>
      <c r="J299" s="99" t="s">
        <v>2409</v>
      </c>
      <c r="K299" s="99" t="s">
        <v>2410</v>
      </c>
    </row>
    <row r="300" spans="1:11" ht="25.5">
      <c r="A300" s="98">
        <f t="shared" si="4"/>
        <v>299</v>
      </c>
      <c r="B300" s="98" t="s">
        <v>2388</v>
      </c>
      <c r="C300" s="98" t="s">
        <v>485</v>
      </c>
      <c r="D300" s="103" t="s">
        <v>48</v>
      </c>
      <c r="E300" s="99" t="s">
        <v>2411</v>
      </c>
      <c r="F300" s="98">
        <v>10</v>
      </c>
      <c r="G300" s="98"/>
      <c r="H300" s="98" t="s">
        <v>45</v>
      </c>
      <c r="I300" s="98"/>
      <c r="J300" s="99" t="s">
        <v>2412</v>
      </c>
      <c r="K300" s="99" t="s">
        <v>2413</v>
      </c>
    </row>
    <row r="301" spans="1:11" ht="25.5">
      <c r="A301" s="98">
        <f t="shared" si="4"/>
        <v>300</v>
      </c>
      <c r="B301" s="98" t="s">
        <v>2388</v>
      </c>
      <c r="C301" s="98" t="s">
        <v>485</v>
      </c>
      <c r="D301" s="103" t="s">
        <v>48</v>
      </c>
      <c r="E301" s="99" t="s">
        <v>2414</v>
      </c>
      <c r="F301" s="98">
        <v>10</v>
      </c>
      <c r="G301" s="98"/>
      <c r="H301" s="98" t="s">
        <v>49</v>
      </c>
      <c r="I301" s="98"/>
      <c r="J301" s="99" t="s">
        <v>2415</v>
      </c>
      <c r="K301" s="99" t="s">
        <v>2415</v>
      </c>
    </row>
    <row r="302" spans="1:11" ht="229.5">
      <c r="A302" s="98">
        <f t="shared" si="4"/>
        <v>301</v>
      </c>
      <c r="B302" s="98" t="s">
        <v>2388</v>
      </c>
      <c r="C302" s="98" t="s">
        <v>485</v>
      </c>
      <c r="D302" s="103" t="s">
        <v>558</v>
      </c>
      <c r="E302" s="99"/>
      <c r="F302" s="98">
        <v>10</v>
      </c>
      <c r="G302" s="98"/>
      <c r="H302" s="98" t="s">
        <v>49</v>
      </c>
      <c r="I302" s="98"/>
      <c r="J302" s="99" t="s">
        <v>2418</v>
      </c>
      <c r="K302" s="99" t="s">
        <v>2952</v>
      </c>
    </row>
    <row r="303" spans="1:11">
      <c r="A303" s="98">
        <f t="shared" si="4"/>
        <v>302</v>
      </c>
      <c r="B303" s="98" t="s">
        <v>2388</v>
      </c>
      <c r="C303" s="98" t="s">
        <v>485</v>
      </c>
      <c r="D303" s="103" t="s">
        <v>144</v>
      </c>
      <c r="E303" s="99"/>
      <c r="F303" s="98">
        <v>10</v>
      </c>
      <c r="G303" s="98"/>
      <c r="H303" s="98" t="s">
        <v>49</v>
      </c>
      <c r="I303" s="98"/>
      <c r="J303" s="99" t="s">
        <v>2420</v>
      </c>
      <c r="K303" s="99" t="s">
        <v>2421</v>
      </c>
    </row>
    <row r="304" spans="1:11" ht="25.5">
      <c r="A304" s="98">
        <f t="shared" si="4"/>
        <v>303</v>
      </c>
      <c r="B304" s="98" t="s">
        <v>147</v>
      </c>
      <c r="C304" s="98" t="s">
        <v>148</v>
      </c>
      <c r="D304" s="103">
        <v>5</v>
      </c>
      <c r="E304" s="102">
        <v>5.5</v>
      </c>
      <c r="F304" s="98">
        <v>11</v>
      </c>
      <c r="G304" s="98">
        <v>5</v>
      </c>
      <c r="H304" s="98" t="s">
        <v>130</v>
      </c>
      <c r="I304" s="98" t="s">
        <v>149</v>
      </c>
      <c r="J304" s="99" t="s">
        <v>158</v>
      </c>
      <c r="K304" s="99" t="s">
        <v>159</v>
      </c>
    </row>
    <row r="305" spans="1:11">
      <c r="A305" s="98">
        <f t="shared" si="4"/>
        <v>304</v>
      </c>
      <c r="B305" s="98" t="s">
        <v>185</v>
      </c>
      <c r="C305" s="98"/>
      <c r="D305" s="103">
        <v>5</v>
      </c>
      <c r="E305" s="98" t="s">
        <v>204</v>
      </c>
      <c r="F305" s="98">
        <v>11</v>
      </c>
      <c r="G305" s="98">
        <v>16</v>
      </c>
      <c r="H305" s="98" t="s">
        <v>45</v>
      </c>
      <c r="I305" s="98"/>
      <c r="J305" s="99" t="s">
        <v>205</v>
      </c>
      <c r="K305" s="99" t="s">
        <v>206</v>
      </c>
    </row>
    <row r="306" spans="1:11">
      <c r="A306" s="98">
        <f t="shared" si="4"/>
        <v>305</v>
      </c>
      <c r="B306" s="98" t="s">
        <v>185</v>
      </c>
      <c r="C306" s="98"/>
      <c r="D306" s="103">
        <v>5</v>
      </c>
      <c r="E306" s="98" t="s">
        <v>204</v>
      </c>
      <c r="F306" s="98">
        <v>11</v>
      </c>
      <c r="G306" s="98">
        <v>16</v>
      </c>
      <c r="H306" s="98" t="s">
        <v>45</v>
      </c>
      <c r="I306" s="98"/>
      <c r="J306" s="99" t="s">
        <v>207</v>
      </c>
      <c r="K306" s="99" t="s">
        <v>206</v>
      </c>
    </row>
    <row r="307" spans="1:11">
      <c r="A307" s="98">
        <f t="shared" si="4"/>
        <v>306</v>
      </c>
      <c r="B307" s="98" t="s">
        <v>342</v>
      </c>
      <c r="C307" s="98" t="s">
        <v>343</v>
      </c>
      <c r="D307" s="103">
        <v>5</v>
      </c>
      <c r="E307" s="98" t="s">
        <v>204</v>
      </c>
      <c r="F307" s="98">
        <v>11</v>
      </c>
      <c r="G307" s="98">
        <v>4</v>
      </c>
      <c r="H307" s="98" t="s">
        <v>45</v>
      </c>
      <c r="I307" s="98"/>
      <c r="J307" s="99" t="s">
        <v>372</v>
      </c>
      <c r="K307" s="99" t="s">
        <v>373</v>
      </c>
    </row>
    <row r="308" spans="1:11" ht="25.5">
      <c r="A308" s="98">
        <f t="shared" si="4"/>
        <v>307</v>
      </c>
      <c r="B308" s="98" t="s">
        <v>342</v>
      </c>
      <c r="C308" s="98" t="s">
        <v>343</v>
      </c>
      <c r="D308" s="103">
        <v>5</v>
      </c>
      <c r="E308" s="98" t="s">
        <v>204</v>
      </c>
      <c r="F308" s="98">
        <v>11</v>
      </c>
      <c r="G308" s="98">
        <v>7</v>
      </c>
      <c r="H308" s="98" t="s">
        <v>49</v>
      </c>
      <c r="I308" s="98"/>
      <c r="J308" s="99" t="s">
        <v>374</v>
      </c>
      <c r="K308" s="99" t="s">
        <v>375</v>
      </c>
    </row>
    <row r="309" spans="1:11" ht="51">
      <c r="A309" s="98">
        <f t="shared" si="4"/>
        <v>308</v>
      </c>
      <c r="B309" s="98" t="s">
        <v>342</v>
      </c>
      <c r="C309" s="98" t="s">
        <v>343</v>
      </c>
      <c r="D309" s="103">
        <v>5</v>
      </c>
      <c r="E309" s="98" t="s">
        <v>204</v>
      </c>
      <c r="F309" s="98">
        <v>11</v>
      </c>
      <c r="G309" s="98">
        <v>9</v>
      </c>
      <c r="H309" s="98" t="s">
        <v>49</v>
      </c>
      <c r="I309" s="98"/>
      <c r="J309" s="99" t="s">
        <v>376</v>
      </c>
      <c r="K309" s="99" t="s">
        <v>377</v>
      </c>
    </row>
    <row r="310" spans="1:11" ht="38.25">
      <c r="A310" s="98">
        <f t="shared" si="4"/>
        <v>309</v>
      </c>
      <c r="B310" s="98" t="s">
        <v>342</v>
      </c>
      <c r="C310" s="98" t="s">
        <v>343</v>
      </c>
      <c r="D310" s="103">
        <v>5</v>
      </c>
      <c r="E310" s="98" t="s">
        <v>204</v>
      </c>
      <c r="F310" s="98">
        <v>11</v>
      </c>
      <c r="G310" s="98">
        <v>11</v>
      </c>
      <c r="H310" s="98" t="s">
        <v>45</v>
      </c>
      <c r="I310" s="98"/>
      <c r="J310" s="99" t="s">
        <v>378</v>
      </c>
      <c r="K310" s="99" t="s">
        <v>379</v>
      </c>
    </row>
    <row r="311" spans="1:11" ht="63.75">
      <c r="A311" s="98">
        <f t="shared" si="4"/>
        <v>310</v>
      </c>
      <c r="B311" s="98" t="s">
        <v>342</v>
      </c>
      <c r="C311" s="98" t="s">
        <v>343</v>
      </c>
      <c r="D311" s="103">
        <v>5</v>
      </c>
      <c r="E311" s="98" t="s">
        <v>204</v>
      </c>
      <c r="F311" s="98">
        <v>11</v>
      </c>
      <c r="G311" s="98">
        <v>18</v>
      </c>
      <c r="H311" s="98" t="s">
        <v>45</v>
      </c>
      <c r="I311" s="98"/>
      <c r="J311" s="99" t="s">
        <v>380</v>
      </c>
      <c r="K311" s="99" t="s">
        <v>381</v>
      </c>
    </row>
    <row r="312" spans="1:11" ht="51">
      <c r="A312" s="98">
        <f t="shared" si="4"/>
        <v>311</v>
      </c>
      <c r="B312" s="98" t="s">
        <v>342</v>
      </c>
      <c r="C312" s="98" t="s">
        <v>343</v>
      </c>
      <c r="D312" s="103">
        <v>5</v>
      </c>
      <c r="E312" s="98" t="s">
        <v>204</v>
      </c>
      <c r="F312" s="98">
        <v>11</v>
      </c>
      <c r="G312" s="98">
        <v>24</v>
      </c>
      <c r="H312" s="98" t="s">
        <v>49</v>
      </c>
      <c r="I312" s="98"/>
      <c r="J312" s="99" t="s">
        <v>382</v>
      </c>
      <c r="K312" s="99" t="s">
        <v>383</v>
      </c>
    </row>
    <row r="313" spans="1:11" ht="25.5">
      <c r="A313" s="98">
        <f t="shared" si="4"/>
        <v>312</v>
      </c>
      <c r="B313" s="98" t="s">
        <v>483</v>
      </c>
      <c r="C313" s="98" t="s">
        <v>484</v>
      </c>
      <c r="D313" s="103">
        <v>5</v>
      </c>
      <c r="E313" s="98" t="s">
        <v>204</v>
      </c>
      <c r="F313" s="98">
        <v>11</v>
      </c>
      <c r="G313" s="98">
        <v>5</v>
      </c>
      <c r="H313" s="98" t="s">
        <v>49</v>
      </c>
      <c r="I313" s="98" t="s">
        <v>485</v>
      </c>
      <c r="J313" s="99" t="s">
        <v>509</v>
      </c>
      <c r="K313" s="99" t="s">
        <v>510</v>
      </c>
    </row>
    <row r="314" spans="1:11">
      <c r="A314" s="98">
        <f t="shared" si="4"/>
        <v>313</v>
      </c>
      <c r="B314" s="98" t="s">
        <v>483</v>
      </c>
      <c r="C314" s="98" t="s">
        <v>484</v>
      </c>
      <c r="D314" s="103">
        <v>5</v>
      </c>
      <c r="E314" s="98">
        <v>5.6</v>
      </c>
      <c r="F314" s="98">
        <v>11</v>
      </c>
      <c r="G314" s="98">
        <v>33</v>
      </c>
      <c r="H314" s="98" t="s">
        <v>49</v>
      </c>
      <c r="I314" s="98" t="s">
        <v>485</v>
      </c>
      <c r="J314" s="99" t="s">
        <v>524</v>
      </c>
      <c r="K314" s="99" t="s">
        <v>525</v>
      </c>
    </row>
    <row r="315" spans="1:11">
      <c r="A315" s="98">
        <f t="shared" si="4"/>
        <v>314</v>
      </c>
      <c r="B315" s="98" t="s">
        <v>483</v>
      </c>
      <c r="C315" s="98" t="s">
        <v>484</v>
      </c>
      <c r="D315" s="103">
        <v>5</v>
      </c>
      <c r="E315" s="98" t="s">
        <v>318</v>
      </c>
      <c r="F315" s="98">
        <v>11</v>
      </c>
      <c r="G315" s="98">
        <v>41</v>
      </c>
      <c r="H315" s="98" t="s">
        <v>49</v>
      </c>
      <c r="I315" s="98" t="s">
        <v>485</v>
      </c>
      <c r="J315" s="99" t="s">
        <v>526</v>
      </c>
      <c r="K315" s="99" t="s">
        <v>527</v>
      </c>
    </row>
    <row r="316" spans="1:11" ht="25.5">
      <c r="A316" s="98">
        <f t="shared" si="4"/>
        <v>315</v>
      </c>
      <c r="B316" s="98" t="s">
        <v>483</v>
      </c>
      <c r="C316" s="98" t="s">
        <v>484</v>
      </c>
      <c r="D316" s="103">
        <v>5</v>
      </c>
      <c r="E316" s="98" t="s">
        <v>204</v>
      </c>
      <c r="F316" s="98">
        <v>11</v>
      </c>
      <c r="G316" s="98">
        <v>21</v>
      </c>
      <c r="H316" s="98" t="s">
        <v>49</v>
      </c>
      <c r="I316" s="98" t="s">
        <v>485</v>
      </c>
      <c r="J316" s="99" t="s">
        <v>881</v>
      </c>
      <c r="K316" s="99" t="s">
        <v>884</v>
      </c>
    </row>
    <row r="317" spans="1:11" ht="51">
      <c r="A317" s="98">
        <f t="shared" si="4"/>
        <v>316</v>
      </c>
      <c r="B317" s="98" t="s">
        <v>1128</v>
      </c>
      <c r="C317" s="98" t="s">
        <v>1129</v>
      </c>
      <c r="D317" s="104">
        <v>5</v>
      </c>
      <c r="E317" s="105" t="s">
        <v>204</v>
      </c>
      <c r="F317" s="104">
        <v>11</v>
      </c>
      <c r="G317" s="104">
        <v>4</v>
      </c>
      <c r="H317" s="104" t="s">
        <v>45</v>
      </c>
      <c r="I317" s="98" t="s">
        <v>63</v>
      </c>
      <c r="J317" s="99" t="s">
        <v>1258</v>
      </c>
      <c r="K317" s="99" t="s">
        <v>1259</v>
      </c>
    </row>
    <row r="318" spans="1:11">
      <c r="A318" s="98">
        <f t="shared" si="4"/>
        <v>317</v>
      </c>
      <c r="B318" s="98" t="s">
        <v>1128</v>
      </c>
      <c r="C318" s="98" t="s">
        <v>1129</v>
      </c>
      <c r="D318" s="104">
        <v>5</v>
      </c>
      <c r="E318" s="105" t="s">
        <v>318</v>
      </c>
      <c r="F318" s="104">
        <v>11</v>
      </c>
      <c r="G318" s="104">
        <v>39</v>
      </c>
      <c r="H318" s="104" t="s">
        <v>49</v>
      </c>
      <c r="I318" s="98" t="s">
        <v>63</v>
      </c>
      <c r="J318" s="99" t="s">
        <v>1260</v>
      </c>
      <c r="K318" s="99" t="s">
        <v>1261</v>
      </c>
    </row>
    <row r="319" spans="1:11">
      <c r="A319" s="98">
        <f t="shared" si="4"/>
        <v>318</v>
      </c>
      <c r="B319" s="98" t="s">
        <v>1128</v>
      </c>
      <c r="C319" s="98" t="s">
        <v>1129</v>
      </c>
      <c r="D319" s="104">
        <v>5</v>
      </c>
      <c r="E319" s="105" t="s">
        <v>318</v>
      </c>
      <c r="F319" s="104">
        <v>11</v>
      </c>
      <c r="G319" s="104">
        <v>41</v>
      </c>
      <c r="H319" s="104" t="s">
        <v>49</v>
      </c>
      <c r="I319" s="98" t="s">
        <v>63</v>
      </c>
      <c r="J319" s="99" t="s">
        <v>1262</v>
      </c>
      <c r="K319" s="99" t="s">
        <v>1263</v>
      </c>
    </row>
    <row r="320" spans="1:11">
      <c r="A320" s="98">
        <f t="shared" si="4"/>
        <v>319</v>
      </c>
      <c r="B320" s="98" t="s">
        <v>2862</v>
      </c>
      <c r="C320" s="98"/>
      <c r="D320" s="103">
        <v>5</v>
      </c>
      <c r="E320" s="98" t="s">
        <v>204</v>
      </c>
      <c r="F320" s="98">
        <v>11</v>
      </c>
      <c r="G320" s="98">
        <v>19</v>
      </c>
      <c r="H320" s="98" t="s">
        <v>45</v>
      </c>
      <c r="I320" s="98"/>
      <c r="J320" s="99" t="s">
        <v>2881</v>
      </c>
      <c r="K320" s="99" t="s">
        <v>2882</v>
      </c>
    </row>
    <row r="321" spans="1:11">
      <c r="A321" s="98">
        <f t="shared" si="4"/>
        <v>320</v>
      </c>
      <c r="B321" s="98" t="s">
        <v>1582</v>
      </c>
      <c r="C321" s="98" t="s">
        <v>149</v>
      </c>
      <c r="D321" s="111" t="s">
        <v>1617</v>
      </c>
      <c r="E321" s="109" t="s">
        <v>1629</v>
      </c>
      <c r="F321" s="98">
        <v>11</v>
      </c>
      <c r="G321" s="98">
        <v>33</v>
      </c>
      <c r="H321" s="98" t="s">
        <v>45</v>
      </c>
      <c r="I321" s="98"/>
      <c r="J321" s="99" t="s">
        <v>1630</v>
      </c>
      <c r="K321" s="99" t="s">
        <v>1631</v>
      </c>
    </row>
    <row r="322" spans="1:11" ht="229.5">
      <c r="A322" s="98">
        <f t="shared" si="4"/>
        <v>321</v>
      </c>
      <c r="B322" s="98" t="s">
        <v>1582</v>
      </c>
      <c r="C322" s="98" t="s">
        <v>149</v>
      </c>
      <c r="D322" s="103">
        <v>5</v>
      </c>
      <c r="E322" s="121" t="s">
        <v>318</v>
      </c>
      <c r="F322" s="109">
        <v>11</v>
      </c>
      <c r="G322" s="109" t="s">
        <v>1632</v>
      </c>
      <c r="H322" s="98" t="s">
        <v>49</v>
      </c>
      <c r="I322" s="98" t="s">
        <v>1583</v>
      </c>
      <c r="J322" s="99" t="s">
        <v>1633</v>
      </c>
      <c r="K322" s="99" t="s">
        <v>1634</v>
      </c>
    </row>
    <row r="323" spans="1:11" ht="63.75">
      <c r="A323" s="98">
        <f t="shared" ref="A323:A386" si="5">A322+1</f>
        <v>322</v>
      </c>
      <c r="B323" s="98" t="s">
        <v>1805</v>
      </c>
      <c r="C323" s="98"/>
      <c r="D323" s="103" t="s">
        <v>204</v>
      </c>
      <c r="E323" s="98"/>
      <c r="F323" s="98">
        <v>11</v>
      </c>
      <c r="G323" s="98"/>
      <c r="H323" s="98" t="s">
        <v>49</v>
      </c>
      <c r="I323" s="98"/>
      <c r="J323" s="99" t="s">
        <v>1831</v>
      </c>
      <c r="K323" s="99" t="s">
        <v>1832</v>
      </c>
    </row>
    <row r="324" spans="1:11" ht="51">
      <c r="A324" s="98">
        <f t="shared" si="5"/>
        <v>323</v>
      </c>
      <c r="B324" s="98" t="s">
        <v>1895</v>
      </c>
      <c r="C324" s="98" t="s">
        <v>66</v>
      </c>
      <c r="D324" s="103">
        <v>5</v>
      </c>
      <c r="E324" s="118" t="s">
        <v>204</v>
      </c>
      <c r="F324" s="98">
        <v>11</v>
      </c>
      <c r="G324" s="98">
        <v>6</v>
      </c>
      <c r="H324" s="98" t="s">
        <v>49</v>
      </c>
      <c r="I324" s="98" t="s">
        <v>63</v>
      </c>
      <c r="J324" s="99" t="s">
        <v>2062</v>
      </c>
      <c r="K324" s="99" t="s">
        <v>2063</v>
      </c>
    </row>
    <row r="325" spans="1:11" ht="102">
      <c r="A325" s="98">
        <f t="shared" si="5"/>
        <v>324</v>
      </c>
      <c r="B325" s="98" t="s">
        <v>1895</v>
      </c>
      <c r="C325" s="98" t="s">
        <v>66</v>
      </c>
      <c r="D325" s="103">
        <v>5</v>
      </c>
      <c r="E325" s="106" t="s">
        <v>204</v>
      </c>
      <c r="F325" s="98">
        <v>11</v>
      </c>
      <c r="G325" s="98">
        <v>7</v>
      </c>
      <c r="H325" s="98" t="s">
        <v>49</v>
      </c>
      <c r="I325" s="98" t="s">
        <v>63</v>
      </c>
      <c r="J325" s="99" t="s">
        <v>2064</v>
      </c>
      <c r="K325" s="99" t="s">
        <v>2065</v>
      </c>
    </row>
    <row r="326" spans="1:11" ht="38.25">
      <c r="A326" s="98">
        <f t="shared" si="5"/>
        <v>325</v>
      </c>
      <c r="B326" s="98" t="s">
        <v>1895</v>
      </c>
      <c r="C326" s="98" t="s">
        <v>66</v>
      </c>
      <c r="D326" s="103">
        <v>5</v>
      </c>
      <c r="E326" s="106" t="s">
        <v>204</v>
      </c>
      <c r="F326" s="98">
        <v>11</v>
      </c>
      <c r="G326" s="98">
        <v>7</v>
      </c>
      <c r="H326" s="98" t="s">
        <v>45</v>
      </c>
      <c r="I326" s="98" t="s">
        <v>63</v>
      </c>
      <c r="J326" s="99" t="s">
        <v>2066</v>
      </c>
      <c r="K326" s="99" t="s">
        <v>2067</v>
      </c>
    </row>
    <row r="327" spans="1:11" ht="51">
      <c r="A327" s="98">
        <f t="shared" si="5"/>
        <v>326</v>
      </c>
      <c r="B327" s="98" t="s">
        <v>1895</v>
      </c>
      <c r="C327" s="98" t="s">
        <v>66</v>
      </c>
      <c r="D327" s="103">
        <v>5</v>
      </c>
      <c r="E327" s="106" t="s">
        <v>204</v>
      </c>
      <c r="F327" s="98">
        <v>11</v>
      </c>
      <c r="G327" s="98">
        <v>8</v>
      </c>
      <c r="H327" s="98" t="s">
        <v>45</v>
      </c>
      <c r="I327" s="98" t="s">
        <v>63</v>
      </c>
      <c r="J327" s="99" t="s">
        <v>2068</v>
      </c>
      <c r="K327" s="99" t="s">
        <v>1897</v>
      </c>
    </row>
    <row r="328" spans="1:11" ht="63.75">
      <c r="A328" s="98">
        <f t="shared" si="5"/>
        <v>327</v>
      </c>
      <c r="B328" s="98" t="s">
        <v>1895</v>
      </c>
      <c r="C328" s="98" t="s">
        <v>66</v>
      </c>
      <c r="D328" s="103">
        <v>5</v>
      </c>
      <c r="E328" s="106" t="s">
        <v>204</v>
      </c>
      <c r="F328" s="98">
        <v>11</v>
      </c>
      <c r="G328" s="98">
        <v>9</v>
      </c>
      <c r="H328" s="98" t="s">
        <v>49</v>
      </c>
      <c r="I328" s="98" t="s">
        <v>63</v>
      </c>
      <c r="J328" s="99" t="s">
        <v>2069</v>
      </c>
      <c r="K328" s="99" t="s">
        <v>2070</v>
      </c>
    </row>
    <row r="329" spans="1:11" ht="63.75">
      <c r="A329" s="98">
        <f t="shared" si="5"/>
        <v>328</v>
      </c>
      <c r="B329" s="98" t="s">
        <v>1895</v>
      </c>
      <c r="C329" s="98" t="s">
        <v>66</v>
      </c>
      <c r="D329" s="103">
        <v>5</v>
      </c>
      <c r="E329" s="106" t="s">
        <v>204</v>
      </c>
      <c r="F329" s="98">
        <v>11</v>
      </c>
      <c r="G329" s="98">
        <v>13</v>
      </c>
      <c r="H329" s="98" t="s">
        <v>49</v>
      </c>
      <c r="I329" s="98" t="s">
        <v>63</v>
      </c>
      <c r="J329" s="99" t="s">
        <v>2071</v>
      </c>
      <c r="K329" s="99" t="s">
        <v>2072</v>
      </c>
    </row>
    <row r="330" spans="1:11" ht="25.5">
      <c r="A330" s="98">
        <f t="shared" si="5"/>
        <v>329</v>
      </c>
      <c r="B330" s="98" t="s">
        <v>1895</v>
      </c>
      <c r="C330" s="98" t="s">
        <v>66</v>
      </c>
      <c r="D330" s="103">
        <v>5</v>
      </c>
      <c r="E330" s="106" t="s">
        <v>204</v>
      </c>
      <c r="F330" s="98">
        <v>11</v>
      </c>
      <c r="G330" s="98">
        <v>15</v>
      </c>
      <c r="H330" s="98" t="s">
        <v>45</v>
      </c>
      <c r="I330" s="98" t="s">
        <v>63</v>
      </c>
      <c r="J330" s="99" t="s">
        <v>2073</v>
      </c>
      <c r="K330" s="99" t="s">
        <v>2074</v>
      </c>
    </row>
    <row r="331" spans="1:11">
      <c r="A331" s="98">
        <f t="shared" si="5"/>
        <v>330</v>
      </c>
      <c r="B331" s="98" t="s">
        <v>1895</v>
      </c>
      <c r="C331" s="98" t="s">
        <v>66</v>
      </c>
      <c r="D331" s="103">
        <v>5</v>
      </c>
      <c r="E331" s="106" t="s">
        <v>204</v>
      </c>
      <c r="F331" s="98">
        <v>11</v>
      </c>
      <c r="G331" s="98">
        <v>16</v>
      </c>
      <c r="H331" s="98" t="s">
        <v>45</v>
      </c>
      <c r="I331" s="98" t="s">
        <v>63</v>
      </c>
      <c r="J331" s="99" t="s">
        <v>2075</v>
      </c>
      <c r="K331" s="99" t="s">
        <v>1967</v>
      </c>
    </row>
    <row r="332" spans="1:11" ht="38.25">
      <c r="A332" s="98">
        <f t="shared" si="5"/>
        <v>331</v>
      </c>
      <c r="B332" s="98" t="s">
        <v>1895</v>
      </c>
      <c r="C332" s="98" t="s">
        <v>66</v>
      </c>
      <c r="D332" s="103">
        <v>5</v>
      </c>
      <c r="E332" s="106" t="s">
        <v>204</v>
      </c>
      <c r="F332" s="98">
        <v>11</v>
      </c>
      <c r="G332" s="98">
        <v>18</v>
      </c>
      <c r="H332" s="98" t="s">
        <v>45</v>
      </c>
      <c r="I332" s="98" t="s">
        <v>63</v>
      </c>
      <c r="J332" s="99" t="s">
        <v>2076</v>
      </c>
      <c r="K332" s="99" t="s">
        <v>1897</v>
      </c>
    </row>
    <row r="333" spans="1:11" ht="38.25">
      <c r="A333" s="98">
        <f t="shared" si="5"/>
        <v>332</v>
      </c>
      <c r="B333" s="98" t="s">
        <v>1895</v>
      </c>
      <c r="C333" s="98" t="s">
        <v>66</v>
      </c>
      <c r="D333" s="103">
        <v>5</v>
      </c>
      <c r="E333" s="106" t="s">
        <v>204</v>
      </c>
      <c r="F333" s="98">
        <v>11</v>
      </c>
      <c r="G333" s="98">
        <v>18</v>
      </c>
      <c r="H333" s="98" t="s">
        <v>45</v>
      </c>
      <c r="I333" s="98" t="s">
        <v>63</v>
      </c>
      <c r="J333" s="99" t="s">
        <v>2077</v>
      </c>
      <c r="K333" s="99" t="s">
        <v>2078</v>
      </c>
    </row>
    <row r="334" spans="1:11" ht="25.5">
      <c r="A334" s="98">
        <f t="shared" si="5"/>
        <v>333</v>
      </c>
      <c r="B334" s="98" t="s">
        <v>1895</v>
      </c>
      <c r="C334" s="98" t="s">
        <v>66</v>
      </c>
      <c r="D334" s="103">
        <v>5</v>
      </c>
      <c r="E334" s="106" t="s">
        <v>204</v>
      </c>
      <c r="F334" s="98">
        <v>11</v>
      </c>
      <c r="G334" s="98">
        <v>21</v>
      </c>
      <c r="H334" s="98" t="s">
        <v>45</v>
      </c>
      <c r="I334" s="98" t="s">
        <v>63</v>
      </c>
      <c r="J334" s="99" t="s">
        <v>2079</v>
      </c>
      <c r="K334" s="99" t="s">
        <v>1897</v>
      </c>
    </row>
    <row r="335" spans="1:11" ht="38.25">
      <c r="A335" s="98">
        <f t="shared" si="5"/>
        <v>334</v>
      </c>
      <c r="B335" s="98" t="s">
        <v>1895</v>
      </c>
      <c r="C335" s="98" t="s">
        <v>66</v>
      </c>
      <c r="D335" s="103">
        <v>5</v>
      </c>
      <c r="E335" s="106" t="s">
        <v>204</v>
      </c>
      <c r="F335" s="98">
        <v>11</v>
      </c>
      <c r="G335" s="98">
        <v>23</v>
      </c>
      <c r="H335" s="98" t="s">
        <v>49</v>
      </c>
      <c r="I335" s="98" t="s">
        <v>63</v>
      </c>
      <c r="J335" s="99" t="s">
        <v>2080</v>
      </c>
      <c r="K335" s="99" t="s">
        <v>2081</v>
      </c>
    </row>
    <row r="336" spans="1:11" ht="38.25">
      <c r="A336" s="98">
        <f t="shared" si="5"/>
        <v>335</v>
      </c>
      <c r="B336" s="98" t="s">
        <v>1895</v>
      </c>
      <c r="C336" s="98" t="s">
        <v>66</v>
      </c>
      <c r="D336" s="103">
        <v>5</v>
      </c>
      <c r="E336" s="106" t="s">
        <v>204</v>
      </c>
      <c r="F336" s="98">
        <v>11</v>
      </c>
      <c r="G336" s="98">
        <v>24</v>
      </c>
      <c r="H336" s="98" t="s">
        <v>45</v>
      </c>
      <c r="I336" s="98" t="s">
        <v>63</v>
      </c>
      <c r="J336" s="99" t="s">
        <v>2082</v>
      </c>
      <c r="K336" s="99" t="s">
        <v>2083</v>
      </c>
    </row>
    <row r="337" spans="1:11" ht="38.25">
      <c r="A337" s="98">
        <f t="shared" si="5"/>
        <v>336</v>
      </c>
      <c r="B337" s="98" t="s">
        <v>1895</v>
      </c>
      <c r="C337" s="98" t="s">
        <v>66</v>
      </c>
      <c r="D337" s="103">
        <v>5</v>
      </c>
      <c r="E337" s="106" t="s">
        <v>204</v>
      </c>
      <c r="F337" s="98">
        <v>11</v>
      </c>
      <c r="G337" s="98">
        <v>24</v>
      </c>
      <c r="H337" s="98" t="s">
        <v>49</v>
      </c>
      <c r="I337" s="98" t="s">
        <v>63</v>
      </c>
      <c r="J337" s="99" t="s">
        <v>2084</v>
      </c>
      <c r="K337" s="99" t="s">
        <v>2085</v>
      </c>
    </row>
    <row r="338" spans="1:11" ht="38.25">
      <c r="A338" s="98">
        <f t="shared" si="5"/>
        <v>337</v>
      </c>
      <c r="B338" s="98" t="s">
        <v>1895</v>
      </c>
      <c r="C338" s="98" t="s">
        <v>66</v>
      </c>
      <c r="D338" s="103">
        <v>5</v>
      </c>
      <c r="E338" s="106" t="s">
        <v>204</v>
      </c>
      <c r="F338" s="98">
        <v>11</v>
      </c>
      <c r="G338" s="98">
        <v>24</v>
      </c>
      <c r="H338" s="98" t="s">
        <v>45</v>
      </c>
      <c r="I338" s="98" t="s">
        <v>63</v>
      </c>
      <c r="J338" s="99" t="s">
        <v>2086</v>
      </c>
      <c r="K338" s="99" t="s">
        <v>2087</v>
      </c>
    </row>
    <row r="339" spans="1:11" ht="25.5">
      <c r="A339" s="98">
        <f t="shared" si="5"/>
        <v>338</v>
      </c>
      <c r="B339" s="98" t="s">
        <v>1895</v>
      </c>
      <c r="C339" s="98" t="s">
        <v>66</v>
      </c>
      <c r="D339" s="103">
        <v>5</v>
      </c>
      <c r="E339" s="106" t="s">
        <v>204</v>
      </c>
      <c r="F339" s="98">
        <v>11</v>
      </c>
      <c r="G339" s="98">
        <v>29</v>
      </c>
      <c r="H339" s="98" t="s">
        <v>49</v>
      </c>
      <c r="I339" s="98" t="s">
        <v>63</v>
      </c>
      <c r="J339" s="99" t="s">
        <v>2088</v>
      </c>
      <c r="K339" s="99" t="s">
        <v>2089</v>
      </c>
    </row>
    <row r="340" spans="1:11" ht="25.5">
      <c r="A340" s="98">
        <f t="shared" si="5"/>
        <v>339</v>
      </c>
      <c r="B340" s="98" t="s">
        <v>1895</v>
      </c>
      <c r="C340" s="98" t="s">
        <v>66</v>
      </c>
      <c r="D340" s="103">
        <v>5</v>
      </c>
      <c r="E340" s="106">
        <v>5.6</v>
      </c>
      <c r="F340" s="98">
        <v>11</v>
      </c>
      <c r="G340" s="98">
        <v>33</v>
      </c>
      <c r="H340" s="98" t="s">
        <v>45</v>
      </c>
      <c r="I340" s="98" t="s">
        <v>63</v>
      </c>
      <c r="J340" s="99" t="s">
        <v>2090</v>
      </c>
      <c r="K340" s="99" t="s">
        <v>2091</v>
      </c>
    </row>
    <row r="341" spans="1:11" ht="51">
      <c r="A341" s="98">
        <f t="shared" si="5"/>
        <v>340</v>
      </c>
      <c r="B341" s="98" t="s">
        <v>1895</v>
      </c>
      <c r="C341" s="98" t="s">
        <v>66</v>
      </c>
      <c r="D341" s="103">
        <v>5</v>
      </c>
      <c r="E341" s="106">
        <v>5.6</v>
      </c>
      <c r="F341" s="98">
        <v>11</v>
      </c>
      <c r="G341" s="98">
        <v>34</v>
      </c>
      <c r="H341" s="98" t="s">
        <v>49</v>
      </c>
      <c r="I341" s="98" t="s">
        <v>63</v>
      </c>
      <c r="J341" s="99" t="s">
        <v>2092</v>
      </c>
      <c r="K341" s="99" t="s">
        <v>2093</v>
      </c>
    </row>
    <row r="342" spans="1:11" ht="63.75">
      <c r="A342" s="98">
        <f t="shared" si="5"/>
        <v>341</v>
      </c>
      <c r="B342" s="98" t="s">
        <v>1895</v>
      </c>
      <c r="C342" s="98" t="s">
        <v>66</v>
      </c>
      <c r="D342" s="103">
        <v>5</v>
      </c>
      <c r="E342" s="106" t="s">
        <v>318</v>
      </c>
      <c r="F342" s="98">
        <v>11</v>
      </c>
      <c r="G342" s="98">
        <v>39</v>
      </c>
      <c r="H342" s="98" t="s">
        <v>45</v>
      </c>
      <c r="I342" s="98" t="s">
        <v>63</v>
      </c>
      <c r="J342" s="99" t="s">
        <v>2094</v>
      </c>
      <c r="K342" s="99" t="s">
        <v>2095</v>
      </c>
    </row>
    <row r="343" spans="1:11" ht="114.75">
      <c r="A343" s="98">
        <f t="shared" si="5"/>
        <v>342</v>
      </c>
      <c r="B343" s="98" t="s">
        <v>1895</v>
      </c>
      <c r="C343" s="98" t="s">
        <v>66</v>
      </c>
      <c r="D343" s="103">
        <v>5</v>
      </c>
      <c r="E343" s="106" t="s">
        <v>318</v>
      </c>
      <c r="F343" s="98">
        <v>11</v>
      </c>
      <c r="G343" s="98">
        <v>45</v>
      </c>
      <c r="H343" s="98" t="s">
        <v>49</v>
      </c>
      <c r="I343" s="98" t="s">
        <v>63</v>
      </c>
      <c r="J343" s="99" t="s">
        <v>2096</v>
      </c>
      <c r="K343" s="99" t="s">
        <v>2097</v>
      </c>
    </row>
    <row r="344" spans="1:11">
      <c r="A344" s="98">
        <f t="shared" si="5"/>
        <v>343</v>
      </c>
      <c r="B344" s="98" t="s">
        <v>1895</v>
      </c>
      <c r="C344" s="98" t="s">
        <v>66</v>
      </c>
      <c r="D344" s="103">
        <v>5</v>
      </c>
      <c r="E344" s="118" t="s">
        <v>318</v>
      </c>
      <c r="F344" s="98">
        <v>11</v>
      </c>
      <c r="G344" s="98">
        <v>45</v>
      </c>
      <c r="H344" s="98" t="s">
        <v>45</v>
      </c>
      <c r="I344" s="98" t="s">
        <v>63</v>
      </c>
      <c r="J344" s="99" t="s">
        <v>2098</v>
      </c>
      <c r="K344" s="99" t="s">
        <v>2099</v>
      </c>
    </row>
    <row r="345" spans="1:11">
      <c r="A345" s="98">
        <f t="shared" si="5"/>
        <v>344</v>
      </c>
      <c r="B345" s="98" t="s">
        <v>1895</v>
      </c>
      <c r="C345" s="98" t="s">
        <v>66</v>
      </c>
      <c r="D345" s="103">
        <v>5</v>
      </c>
      <c r="E345" s="106" t="s">
        <v>318</v>
      </c>
      <c r="F345" s="98">
        <v>11</v>
      </c>
      <c r="G345" s="98">
        <v>39</v>
      </c>
      <c r="H345" s="98" t="s">
        <v>45</v>
      </c>
      <c r="I345" s="98" t="s">
        <v>63</v>
      </c>
      <c r="J345" s="99" t="s">
        <v>2100</v>
      </c>
      <c r="K345" s="99" t="s">
        <v>1897</v>
      </c>
    </row>
    <row r="346" spans="1:11">
      <c r="A346" s="98">
        <f t="shared" si="5"/>
        <v>345</v>
      </c>
      <c r="B346" s="98" t="s">
        <v>1895</v>
      </c>
      <c r="C346" s="98" t="s">
        <v>66</v>
      </c>
      <c r="D346" s="103">
        <v>5</v>
      </c>
      <c r="E346" s="106" t="s">
        <v>318</v>
      </c>
      <c r="F346" s="98">
        <v>11</v>
      </c>
      <c r="G346" s="98">
        <v>41</v>
      </c>
      <c r="H346" s="98" t="s">
        <v>45</v>
      </c>
      <c r="I346" s="98" t="s">
        <v>63</v>
      </c>
      <c r="J346" s="99" t="s">
        <v>2101</v>
      </c>
      <c r="K346" s="99" t="s">
        <v>1897</v>
      </c>
    </row>
    <row r="347" spans="1:11">
      <c r="A347" s="98">
        <f t="shared" si="5"/>
        <v>346</v>
      </c>
      <c r="B347" s="98" t="s">
        <v>2388</v>
      </c>
      <c r="C347" s="98" t="s">
        <v>485</v>
      </c>
      <c r="D347" s="103" t="s">
        <v>204</v>
      </c>
      <c r="E347" s="99"/>
      <c r="F347" s="98">
        <v>11</v>
      </c>
      <c r="G347" s="98"/>
      <c r="H347" s="98" t="s">
        <v>2422</v>
      </c>
      <c r="I347" s="98"/>
      <c r="J347" s="99" t="s">
        <v>2423</v>
      </c>
      <c r="K347" s="99" t="s">
        <v>2424</v>
      </c>
    </row>
    <row r="348" spans="1:11" ht="63.75">
      <c r="A348" s="98">
        <f t="shared" si="5"/>
        <v>347</v>
      </c>
      <c r="B348" s="98" t="s">
        <v>2388</v>
      </c>
      <c r="C348" s="98" t="s">
        <v>485</v>
      </c>
      <c r="D348" s="103" t="s">
        <v>204</v>
      </c>
      <c r="E348" s="99"/>
      <c r="F348" s="98">
        <v>11</v>
      </c>
      <c r="G348" s="98"/>
      <c r="H348" s="98" t="s">
        <v>49</v>
      </c>
      <c r="I348" s="98"/>
      <c r="J348" s="99" t="s">
        <v>2425</v>
      </c>
      <c r="K348" s="99" t="s">
        <v>2426</v>
      </c>
    </row>
    <row r="349" spans="1:11" ht="25.5">
      <c r="A349" s="98">
        <f t="shared" si="5"/>
        <v>348</v>
      </c>
      <c r="B349" s="98" t="s">
        <v>2388</v>
      </c>
      <c r="C349" s="98" t="s">
        <v>485</v>
      </c>
      <c r="D349" s="103" t="s">
        <v>204</v>
      </c>
      <c r="E349" s="99"/>
      <c r="F349" s="98">
        <v>11</v>
      </c>
      <c r="G349" s="98">
        <v>23</v>
      </c>
      <c r="H349" s="98" t="s">
        <v>49</v>
      </c>
      <c r="I349" s="98"/>
      <c r="J349" s="99" t="s">
        <v>2427</v>
      </c>
      <c r="K349" s="99" t="s">
        <v>2428</v>
      </c>
    </row>
    <row r="350" spans="1:11">
      <c r="A350" s="98">
        <f t="shared" si="5"/>
        <v>349</v>
      </c>
      <c r="B350" s="98" t="s">
        <v>1128</v>
      </c>
      <c r="C350" s="98" t="s">
        <v>1129</v>
      </c>
      <c r="D350" s="104">
        <v>5</v>
      </c>
      <c r="E350" s="107" t="s">
        <v>204</v>
      </c>
      <c r="F350" s="104">
        <v>11</v>
      </c>
      <c r="G350" s="104"/>
      <c r="H350" s="104" t="s">
        <v>45</v>
      </c>
      <c r="I350" s="98" t="s">
        <v>63</v>
      </c>
      <c r="J350" s="99" t="s">
        <v>1182</v>
      </c>
      <c r="K350" s="99" t="s">
        <v>1183</v>
      </c>
    </row>
    <row r="351" spans="1:11">
      <c r="A351" s="98">
        <f t="shared" si="5"/>
        <v>350</v>
      </c>
      <c r="B351" s="98" t="s">
        <v>273</v>
      </c>
      <c r="C351" s="98"/>
      <c r="D351" s="103">
        <v>5</v>
      </c>
      <c r="E351" s="98" t="s">
        <v>318</v>
      </c>
      <c r="F351" s="98">
        <v>12</v>
      </c>
      <c r="G351" s="98">
        <v>26</v>
      </c>
      <c r="H351" s="98" t="s">
        <v>45</v>
      </c>
      <c r="I351" s="98"/>
      <c r="J351" s="99" t="s">
        <v>319</v>
      </c>
      <c r="K351" s="99" t="s">
        <v>320</v>
      </c>
    </row>
    <row r="352" spans="1:11">
      <c r="A352" s="98">
        <f t="shared" si="5"/>
        <v>351</v>
      </c>
      <c r="B352" s="98" t="s">
        <v>273</v>
      </c>
      <c r="C352" s="98"/>
      <c r="D352" s="103">
        <v>5</v>
      </c>
      <c r="E352" s="98" t="s">
        <v>318</v>
      </c>
      <c r="F352" s="98">
        <v>12</v>
      </c>
      <c r="G352" s="98">
        <v>27</v>
      </c>
      <c r="H352" s="98" t="s">
        <v>45</v>
      </c>
      <c r="I352" s="98"/>
      <c r="J352" s="99" t="s">
        <v>321</v>
      </c>
      <c r="K352" s="99"/>
    </row>
    <row r="353" spans="1:11" ht="38.25">
      <c r="A353" s="98">
        <f t="shared" si="5"/>
        <v>352</v>
      </c>
      <c r="B353" s="98" t="s">
        <v>342</v>
      </c>
      <c r="C353" s="98" t="s">
        <v>343</v>
      </c>
      <c r="D353" s="103">
        <v>5</v>
      </c>
      <c r="E353" s="98" t="s">
        <v>318</v>
      </c>
      <c r="F353" s="98">
        <v>12</v>
      </c>
      <c r="G353" s="98">
        <v>1</v>
      </c>
      <c r="H353" s="98" t="s">
        <v>49</v>
      </c>
      <c r="I353" s="98"/>
      <c r="J353" s="99" t="s">
        <v>384</v>
      </c>
      <c r="K353" s="99" t="s">
        <v>385</v>
      </c>
    </row>
    <row r="354" spans="1:11">
      <c r="A354" s="98">
        <f t="shared" si="5"/>
        <v>353</v>
      </c>
      <c r="B354" s="98" t="s">
        <v>483</v>
      </c>
      <c r="C354" s="98" t="s">
        <v>484</v>
      </c>
      <c r="D354" s="103">
        <v>5</v>
      </c>
      <c r="E354" s="98" t="s">
        <v>318</v>
      </c>
      <c r="F354" s="98">
        <v>12</v>
      </c>
      <c r="G354" s="98">
        <v>26</v>
      </c>
      <c r="H354" s="98" t="s">
        <v>49</v>
      </c>
      <c r="I354" s="98" t="s">
        <v>485</v>
      </c>
      <c r="J354" s="99" t="s">
        <v>528</v>
      </c>
      <c r="K354" s="99" t="s">
        <v>529</v>
      </c>
    </row>
    <row r="355" spans="1:11" ht="25.5">
      <c r="A355" s="98">
        <f t="shared" si="5"/>
        <v>354</v>
      </c>
      <c r="B355" s="98" t="s">
        <v>1128</v>
      </c>
      <c r="C355" s="98" t="s">
        <v>1129</v>
      </c>
      <c r="D355" s="104">
        <v>5</v>
      </c>
      <c r="E355" s="105" t="s">
        <v>318</v>
      </c>
      <c r="F355" s="104">
        <v>12</v>
      </c>
      <c r="G355" s="104">
        <v>26</v>
      </c>
      <c r="H355" s="104" t="s">
        <v>45</v>
      </c>
      <c r="I355" s="98" t="s">
        <v>63</v>
      </c>
      <c r="J355" s="99" t="s">
        <v>1264</v>
      </c>
      <c r="K355" s="99" t="s">
        <v>1265</v>
      </c>
    </row>
    <row r="356" spans="1:11" ht="25.5">
      <c r="A356" s="98">
        <f t="shared" si="5"/>
        <v>355</v>
      </c>
      <c r="B356" s="98" t="s">
        <v>1128</v>
      </c>
      <c r="C356" s="98" t="s">
        <v>1129</v>
      </c>
      <c r="D356" s="104">
        <v>5</v>
      </c>
      <c r="E356" s="105" t="s">
        <v>318</v>
      </c>
      <c r="F356" s="104">
        <v>12</v>
      </c>
      <c r="G356" s="104">
        <v>36</v>
      </c>
      <c r="H356" s="104" t="s">
        <v>49</v>
      </c>
      <c r="I356" s="98" t="s">
        <v>63</v>
      </c>
      <c r="J356" s="99" t="s">
        <v>1266</v>
      </c>
      <c r="K356" s="99" t="s">
        <v>1267</v>
      </c>
    </row>
    <row r="357" spans="1:11" ht="76.5">
      <c r="A357" s="98">
        <f t="shared" si="5"/>
        <v>356</v>
      </c>
      <c r="B357" s="98" t="s">
        <v>1128</v>
      </c>
      <c r="C357" s="98" t="s">
        <v>1129</v>
      </c>
      <c r="D357" s="104">
        <v>5</v>
      </c>
      <c r="E357" s="105" t="s">
        <v>386</v>
      </c>
      <c r="F357" s="104">
        <v>12</v>
      </c>
      <c r="G357" s="104">
        <v>48</v>
      </c>
      <c r="H357" s="104" t="s">
        <v>45</v>
      </c>
      <c r="I357" s="98" t="s">
        <v>63</v>
      </c>
      <c r="J357" s="99" t="s">
        <v>1268</v>
      </c>
      <c r="K357" s="99" t="s">
        <v>1269</v>
      </c>
    </row>
    <row r="358" spans="1:11" ht="51">
      <c r="A358" s="98">
        <f t="shared" si="5"/>
        <v>357</v>
      </c>
      <c r="B358" s="98" t="s">
        <v>1128</v>
      </c>
      <c r="C358" s="98" t="s">
        <v>1129</v>
      </c>
      <c r="D358" s="104">
        <v>5</v>
      </c>
      <c r="E358" s="105" t="s">
        <v>386</v>
      </c>
      <c r="F358" s="104">
        <v>12</v>
      </c>
      <c r="G358" s="104">
        <v>50</v>
      </c>
      <c r="H358" s="104" t="s">
        <v>45</v>
      </c>
      <c r="I358" s="98" t="s">
        <v>63</v>
      </c>
      <c r="J358" s="99" t="s">
        <v>1270</v>
      </c>
      <c r="K358" s="99" t="s">
        <v>1271</v>
      </c>
    </row>
    <row r="359" spans="1:11" ht="51">
      <c r="A359" s="98">
        <f t="shared" si="5"/>
        <v>358</v>
      </c>
      <c r="B359" s="98" t="s">
        <v>1128</v>
      </c>
      <c r="C359" s="98" t="s">
        <v>1129</v>
      </c>
      <c r="D359" s="104">
        <v>5</v>
      </c>
      <c r="E359" s="105" t="s">
        <v>386</v>
      </c>
      <c r="F359" s="104">
        <v>12</v>
      </c>
      <c r="G359" s="104">
        <v>52</v>
      </c>
      <c r="H359" s="104" t="s">
        <v>45</v>
      </c>
      <c r="I359" s="98" t="s">
        <v>63</v>
      </c>
      <c r="J359" s="99" t="s">
        <v>1272</v>
      </c>
      <c r="K359" s="99" t="s">
        <v>1273</v>
      </c>
    </row>
    <row r="360" spans="1:11" ht="76.5">
      <c r="A360" s="98">
        <f t="shared" si="5"/>
        <v>359</v>
      </c>
      <c r="B360" s="98" t="s">
        <v>1895</v>
      </c>
      <c r="C360" s="98" t="s">
        <v>66</v>
      </c>
      <c r="D360" s="103" t="s">
        <v>1903</v>
      </c>
      <c r="E360" s="106">
        <v>0</v>
      </c>
      <c r="F360" s="98">
        <v>12</v>
      </c>
      <c r="G360" s="98">
        <v>1</v>
      </c>
      <c r="H360" s="98" t="s">
        <v>45</v>
      </c>
      <c r="I360" s="98" t="s">
        <v>63</v>
      </c>
      <c r="J360" s="99" t="s">
        <v>1911</v>
      </c>
      <c r="K360" s="99" t="s">
        <v>1912</v>
      </c>
    </row>
    <row r="361" spans="1:11">
      <c r="A361" s="98">
        <f t="shared" si="5"/>
        <v>360</v>
      </c>
      <c r="B361" s="98" t="s">
        <v>1895</v>
      </c>
      <c r="C361" s="98" t="s">
        <v>66</v>
      </c>
      <c r="D361" s="103">
        <v>5</v>
      </c>
      <c r="E361" s="106" t="s">
        <v>318</v>
      </c>
      <c r="F361" s="98">
        <v>12</v>
      </c>
      <c r="G361" s="98">
        <v>26</v>
      </c>
      <c r="H361" s="98" t="s">
        <v>45</v>
      </c>
      <c r="I361" s="98" t="s">
        <v>63</v>
      </c>
      <c r="J361" s="99" t="s">
        <v>2102</v>
      </c>
      <c r="K361" s="99" t="s">
        <v>1897</v>
      </c>
    </row>
    <row r="362" spans="1:11" ht="38.25">
      <c r="A362" s="98">
        <f t="shared" si="5"/>
        <v>361</v>
      </c>
      <c r="B362" s="98" t="s">
        <v>1895</v>
      </c>
      <c r="C362" s="98" t="s">
        <v>66</v>
      </c>
      <c r="D362" s="103">
        <v>5</v>
      </c>
      <c r="E362" s="106" t="s">
        <v>318</v>
      </c>
      <c r="F362" s="98">
        <v>12</v>
      </c>
      <c r="G362" s="98">
        <v>27</v>
      </c>
      <c r="H362" s="98" t="s">
        <v>49</v>
      </c>
      <c r="I362" s="98" t="s">
        <v>63</v>
      </c>
      <c r="J362" s="99" t="s">
        <v>2103</v>
      </c>
      <c r="K362" s="99" t="s">
        <v>2104</v>
      </c>
    </row>
    <row r="363" spans="1:11">
      <c r="A363" s="98">
        <f t="shared" si="5"/>
        <v>362</v>
      </c>
      <c r="B363" s="98" t="s">
        <v>1895</v>
      </c>
      <c r="C363" s="98" t="s">
        <v>66</v>
      </c>
      <c r="D363" s="103">
        <v>5</v>
      </c>
      <c r="E363" s="106" t="s">
        <v>318</v>
      </c>
      <c r="F363" s="98">
        <v>12</v>
      </c>
      <c r="G363" s="98">
        <v>31</v>
      </c>
      <c r="H363" s="98" t="s">
        <v>45</v>
      </c>
      <c r="I363" s="98" t="s">
        <v>63</v>
      </c>
      <c r="J363" s="99" t="s">
        <v>2105</v>
      </c>
      <c r="K363" s="99" t="s">
        <v>1897</v>
      </c>
    </row>
    <row r="364" spans="1:11" ht="51">
      <c r="A364" s="98">
        <f t="shared" si="5"/>
        <v>363</v>
      </c>
      <c r="B364" s="98" t="s">
        <v>1895</v>
      </c>
      <c r="C364" s="98" t="s">
        <v>66</v>
      </c>
      <c r="D364" s="103">
        <v>5</v>
      </c>
      <c r="E364" s="106" t="s">
        <v>386</v>
      </c>
      <c r="F364" s="98">
        <v>12</v>
      </c>
      <c r="G364" s="98">
        <v>48</v>
      </c>
      <c r="H364" s="98" t="s">
        <v>45</v>
      </c>
      <c r="I364" s="98" t="s">
        <v>63</v>
      </c>
      <c r="J364" s="99" t="s">
        <v>2106</v>
      </c>
      <c r="K364" s="99" t="s">
        <v>1897</v>
      </c>
    </row>
    <row r="365" spans="1:11" ht="38.25">
      <c r="A365" s="98">
        <f t="shared" si="5"/>
        <v>364</v>
      </c>
      <c r="B365" s="98" t="s">
        <v>1895</v>
      </c>
      <c r="C365" s="98" t="s">
        <v>66</v>
      </c>
      <c r="D365" s="103">
        <v>5</v>
      </c>
      <c r="E365" s="106" t="s">
        <v>386</v>
      </c>
      <c r="F365" s="98">
        <v>12</v>
      </c>
      <c r="G365" s="98">
        <v>53</v>
      </c>
      <c r="H365" s="98" t="s">
        <v>45</v>
      </c>
      <c r="I365" s="98" t="s">
        <v>63</v>
      </c>
      <c r="J365" s="99" t="s">
        <v>2107</v>
      </c>
      <c r="K365" s="99" t="s">
        <v>2108</v>
      </c>
    </row>
    <row r="366" spans="1:11" ht="63.75">
      <c r="A366" s="98">
        <f t="shared" si="5"/>
        <v>365</v>
      </c>
      <c r="B366" s="98" t="s">
        <v>2388</v>
      </c>
      <c r="C366" s="98" t="s">
        <v>485</v>
      </c>
      <c r="D366" s="103" t="s">
        <v>318</v>
      </c>
      <c r="E366" s="99"/>
      <c r="F366" s="98">
        <v>12</v>
      </c>
      <c r="G366" s="98">
        <v>27</v>
      </c>
      <c r="H366" s="98" t="s">
        <v>49</v>
      </c>
      <c r="I366" s="98"/>
      <c r="J366" s="99" t="s">
        <v>2429</v>
      </c>
      <c r="K366" s="99" t="s">
        <v>2430</v>
      </c>
    </row>
    <row r="367" spans="1:11" ht="25.5">
      <c r="A367" s="98">
        <f t="shared" si="5"/>
        <v>366</v>
      </c>
      <c r="B367" s="98" t="s">
        <v>273</v>
      </c>
      <c r="C367" s="98"/>
      <c r="D367" s="103">
        <v>5</v>
      </c>
      <c r="E367" s="98" t="s">
        <v>322</v>
      </c>
      <c r="F367" s="98">
        <v>13</v>
      </c>
      <c r="G367" s="98">
        <v>11</v>
      </c>
      <c r="H367" s="98" t="s">
        <v>45</v>
      </c>
      <c r="I367" s="98"/>
      <c r="J367" s="99" t="s">
        <v>323</v>
      </c>
      <c r="K367" s="99" t="s">
        <v>324</v>
      </c>
    </row>
    <row r="368" spans="1:11" ht="25.5">
      <c r="A368" s="98">
        <f t="shared" si="5"/>
        <v>367</v>
      </c>
      <c r="B368" s="98" t="s">
        <v>342</v>
      </c>
      <c r="C368" s="98" t="s">
        <v>343</v>
      </c>
      <c r="D368" s="103">
        <v>5</v>
      </c>
      <c r="E368" s="98" t="s">
        <v>386</v>
      </c>
      <c r="F368" s="98">
        <v>13</v>
      </c>
      <c r="G368" s="98">
        <v>3</v>
      </c>
      <c r="H368" s="98" t="s">
        <v>49</v>
      </c>
      <c r="I368" s="98"/>
      <c r="J368" s="99" t="s">
        <v>387</v>
      </c>
      <c r="K368" s="99" t="s">
        <v>388</v>
      </c>
    </row>
    <row r="369" spans="1:11" ht="25.5">
      <c r="A369" s="98">
        <f t="shared" si="5"/>
        <v>368</v>
      </c>
      <c r="B369" s="98" t="s">
        <v>342</v>
      </c>
      <c r="C369" s="98" t="s">
        <v>343</v>
      </c>
      <c r="D369" s="103">
        <v>5</v>
      </c>
      <c r="E369" s="98" t="s">
        <v>322</v>
      </c>
      <c r="F369" s="98">
        <v>13</v>
      </c>
      <c r="G369" s="98">
        <v>48</v>
      </c>
      <c r="H369" s="98" t="s">
        <v>45</v>
      </c>
      <c r="I369" s="98"/>
      <c r="J369" s="99" t="s">
        <v>389</v>
      </c>
      <c r="K369" s="99" t="s">
        <v>390</v>
      </c>
    </row>
    <row r="370" spans="1:11" ht="25.5">
      <c r="A370" s="98">
        <f t="shared" si="5"/>
        <v>369</v>
      </c>
      <c r="B370" s="98" t="s">
        <v>483</v>
      </c>
      <c r="C370" s="98" t="s">
        <v>484</v>
      </c>
      <c r="D370" s="103">
        <v>5</v>
      </c>
      <c r="E370" s="98" t="s">
        <v>322</v>
      </c>
      <c r="F370" s="98">
        <v>13</v>
      </c>
      <c r="G370" s="98">
        <v>7</v>
      </c>
      <c r="H370" s="98" t="s">
        <v>45</v>
      </c>
      <c r="I370" s="98" t="s">
        <v>485</v>
      </c>
      <c r="J370" s="99" t="s">
        <v>530</v>
      </c>
      <c r="K370" s="99" t="s">
        <v>531</v>
      </c>
    </row>
    <row r="371" spans="1:11" ht="38.25">
      <c r="A371" s="98">
        <f t="shared" si="5"/>
        <v>370</v>
      </c>
      <c r="B371" s="98" t="s">
        <v>483</v>
      </c>
      <c r="C371" s="98" t="s">
        <v>484</v>
      </c>
      <c r="D371" s="103">
        <v>5</v>
      </c>
      <c r="E371" s="98" t="s">
        <v>322</v>
      </c>
      <c r="F371" s="98">
        <v>13</v>
      </c>
      <c r="G371" s="98">
        <v>49</v>
      </c>
      <c r="H371" s="98" t="s">
        <v>49</v>
      </c>
      <c r="I371" s="98" t="s">
        <v>485</v>
      </c>
      <c r="J371" s="99" t="s">
        <v>532</v>
      </c>
      <c r="K371" s="99" t="s">
        <v>533</v>
      </c>
    </row>
    <row r="372" spans="1:11" ht="25.5">
      <c r="A372" s="98">
        <f t="shared" si="5"/>
        <v>371</v>
      </c>
      <c r="B372" s="98" t="s">
        <v>1128</v>
      </c>
      <c r="C372" s="98" t="s">
        <v>1129</v>
      </c>
      <c r="D372" s="104">
        <v>5</v>
      </c>
      <c r="E372" s="105" t="s">
        <v>322</v>
      </c>
      <c r="F372" s="104">
        <v>13</v>
      </c>
      <c r="G372" s="104">
        <v>48</v>
      </c>
      <c r="H372" s="104" t="s">
        <v>49</v>
      </c>
      <c r="I372" s="98" t="s">
        <v>63</v>
      </c>
      <c r="J372" s="99" t="s">
        <v>1274</v>
      </c>
      <c r="K372" s="99" t="s">
        <v>1275</v>
      </c>
    </row>
    <row r="373" spans="1:11" ht="38.25">
      <c r="A373" s="98">
        <f t="shared" si="5"/>
        <v>372</v>
      </c>
      <c r="B373" s="98" t="s">
        <v>1895</v>
      </c>
      <c r="C373" s="98" t="s">
        <v>66</v>
      </c>
      <c r="D373" s="103">
        <v>5</v>
      </c>
      <c r="E373" s="106" t="s">
        <v>322</v>
      </c>
      <c r="F373" s="98">
        <v>13</v>
      </c>
      <c r="G373" s="98">
        <v>7</v>
      </c>
      <c r="H373" s="98" t="s">
        <v>49</v>
      </c>
      <c r="I373" s="98" t="s">
        <v>63</v>
      </c>
      <c r="J373" s="99" t="s">
        <v>2109</v>
      </c>
      <c r="K373" s="99" t="s">
        <v>2110</v>
      </c>
    </row>
    <row r="374" spans="1:11" ht="38.25">
      <c r="A374" s="98">
        <f t="shared" si="5"/>
        <v>373</v>
      </c>
      <c r="B374" s="98" t="s">
        <v>273</v>
      </c>
      <c r="C374" s="98"/>
      <c r="D374" s="103">
        <v>5</v>
      </c>
      <c r="E374" s="98" t="s">
        <v>325</v>
      </c>
      <c r="F374" s="98">
        <v>14</v>
      </c>
      <c r="G374" s="98">
        <v>19</v>
      </c>
      <c r="H374" s="98" t="s">
        <v>45</v>
      </c>
      <c r="I374" s="98"/>
      <c r="J374" s="99" t="s">
        <v>326</v>
      </c>
      <c r="K374" s="99"/>
    </row>
    <row r="375" spans="1:11" ht="63.75">
      <c r="A375" s="98">
        <f t="shared" si="5"/>
        <v>374</v>
      </c>
      <c r="B375" s="98" t="s">
        <v>342</v>
      </c>
      <c r="C375" s="98" t="s">
        <v>343</v>
      </c>
      <c r="D375" s="103">
        <v>5</v>
      </c>
      <c r="E375" s="98" t="s">
        <v>391</v>
      </c>
      <c r="F375" s="98">
        <v>14</v>
      </c>
      <c r="G375" s="98">
        <v>13</v>
      </c>
      <c r="H375" s="98" t="s">
        <v>49</v>
      </c>
      <c r="I375" s="98"/>
      <c r="J375" s="99" t="s">
        <v>392</v>
      </c>
      <c r="K375" s="99" t="s">
        <v>393</v>
      </c>
    </row>
    <row r="376" spans="1:11" ht="38.25">
      <c r="A376" s="98">
        <f t="shared" si="5"/>
        <v>375</v>
      </c>
      <c r="B376" s="98" t="s">
        <v>342</v>
      </c>
      <c r="C376" s="98" t="s">
        <v>343</v>
      </c>
      <c r="D376" s="103">
        <v>5</v>
      </c>
      <c r="E376" s="98" t="s">
        <v>391</v>
      </c>
      <c r="F376" s="98">
        <v>14</v>
      </c>
      <c r="G376" s="98">
        <v>38</v>
      </c>
      <c r="H376" s="98" t="s">
        <v>49</v>
      </c>
      <c r="I376" s="98"/>
      <c r="J376" s="99" t="s">
        <v>394</v>
      </c>
      <c r="K376" s="99" t="s">
        <v>395</v>
      </c>
    </row>
    <row r="377" spans="1:11">
      <c r="A377" s="98">
        <f t="shared" si="5"/>
        <v>376</v>
      </c>
      <c r="B377" s="98" t="s">
        <v>483</v>
      </c>
      <c r="C377" s="98" t="s">
        <v>484</v>
      </c>
      <c r="D377" s="103">
        <v>5</v>
      </c>
      <c r="E377" s="98" t="s">
        <v>391</v>
      </c>
      <c r="F377" s="98">
        <v>14</v>
      </c>
      <c r="G377" s="98">
        <v>5</v>
      </c>
      <c r="H377" s="98" t="s">
        <v>45</v>
      </c>
      <c r="I377" s="98" t="s">
        <v>485</v>
      </c>
      <c r="J377" s="99" t="s">
        <v>534</v>
      </c>
      <c r="K377" s="99" t="s">
        <v>534</v>
      </c>
    </row>
    <row r="378" spans="1:11">
      <c r="A378" s="98">
        <f t="shared" si="5"/>
        <v>377</v>
      </c>
      <c r="B378" s="98" t="s">
        <v>483</v>
      </c>
      <c r="C378" s="98" t="s">
        <v>484</v>
      </c>
      <c r="D378" s="103">
        <v>5</v>
      </c>
      <c r="E378" s="98" t="s">
        <v>391</v>
      </c>
      <c r="F378" s="98">
        <v>14</v>
      </c>
      <c r="G378" s="98">
        <v>7</v>
      </c>
      <c r="H378" s="98" t="s">
        <v>45</v>
      </c>
      <c r="I378" s="98" t="s">
        <v>485</v>
      </c>
      <c r="J378" s="99" t="s">
        <v>535</v>
      </c>
      <c r="K378" s="99" t="s">
        <v>535</v>
      </c>
    </row>
    <row r="379" spans="1:11" ht="38.25">
      <c r="A379" s="98">
        <f t="shared" si="5"/>
        <v>378</v>
      </c>
      <c r="B379" s="98" t="s">
        <v>483</v>
      </c>
      <c r="C379" s="98" t="s">
        <v>484</v>
      </c>
      <c r="D379" s="103">
        <v>5</v>
      </c>
      <c r="E379" s="98" t="s">
        <v>391</v>
      </c>
      <c r="F379" s="98">
        <v>14</v>
      </c>
      <c r="G379" s="98">
        <v>29</v>
      </c>
      <c r="H379" s="98" t="s">
        <v>49</v>
      </c>
      <c r="I379" s="98" t="s">
        <v>485</v>
      </c>
      <c r="J379" s="99" t="s">
        <v>536</v>
      </c>
      <c r="K379" s="99" t="s">
        <v>533</v>
      </c>
    </row>
    <row r="380" spans="1:11" ht="25.5">
      <c r="A380" s="98">
        <f t="shared" si="5"/>
        <v>379</v>
      </c>
      <c r="B380" s="98" t="s">
        <v>1128</v>
      </c>
      <c r="C380" s="98" t="s">
        <v>1129</v>
      </c>
      <c r="D380" s="104">
        <v>5</v>
      </c>
      <c r="E380" s="105" t="s">
        <v>391</v>
      </c>
      <c r="F380" s="104">
        <v>14</v>
      </c>
      <c r="G380" s="104">
        <v>28</v>
      </c>
      <c r="H380" s="104" t="s">
        <v>49</v>
      </c>
      <c r="I380" s="98" t="s">
        <v>63</v>
      </c>
      <c r="J380" s="99" t="s">
        <v>1276</v>
      </c>
      <c r="K380" s="99" t="s">
        <v>1277</v>
      </c>
    </row>
    <row r="381" spans="1:11" ht="51">
      <c r="A381" s="98">
        <f t="shared" si="5"/>
        <v>380</v>
      </c>
      <c r="B381" s="98" t="s">
        <v>1128</v>
      </c>
      <c r="C381" s="98" t="s">
        <v>1129</v>
      </c>
      <c r="D381" s="104">
        <v>5</v>
      </c>
      <c r="E381" s="105" t="s">
        <v>391</v>
      </c>
      <c r="F381" s="104">
        <v>14</v>
      </c>
      <c r="G381" s="104">
        <v>34</v>
      </c>
      <c r="H381" s="104" t="s">
        <v>49</v>
      </c>
      <c r="I381" s="98" t="s">
        <v>63</v>
      </c>
      <c r="J381" s="99" t="s">
        <v>1278</v>
      </c>
      <c r="K381" s="99" t="s">
        <v>1279</v>
      </c>
    </row>
    <row r="382" spans="1:11" ht="38.25">
      <c r="A382" s="98">
        <f t="shared" si="5"/>
        <v>381</v>
      </c>
      <c r="B382" s="98" t="s">
        <v>1895</v>
      </c>
      <c r="C382" s="98" t="s">
        <v>66</v>
      </c>
      <c r="D382" s="103">
        <v>5</v>
      </c>
      <c r="E382" s="106" t="s">
        <v>538</v>
      </c>
      <c r="F382" s="98">
        <v>14</v>
      </c>
      <c r="G382" s="98">
        <v>1</v>
      </c>
      <c r="H382" s="98" t="s">
        <v>49</v>
      </c>
      <c r="I382" s="98" t="s">
        <v>63</v>
      </c>
      <c r="J382" s="99" t="s">
        <v>2109</v>
      </c>
      <c r="K382" s="99" t="s">
        <v>2110</v>
      </c>
    </row>
    <row r="383" spans="1:11" ht="25.5">
      <c r="A383" s="98">
        <f t="shared" si="5"/>
        <v>382</v>
      </c>
      <c r="B383" s="98" t="s">
        <v>1895</v>
      </c>
      <c r="C383" s="98" t="s">
        <v>66</v>
      </c>
      <c r="D383" s="103">
        <v>5</v>
      </c>
      <c r="E383" s="106" t="s">
        <v>391</v>
      </c>
      <c r="F383" s="98">
        <v>14</v>
      </c>
      <c r="G383" s="98">
        <v>36</v>
      </c>
      <c r="H383" s="98" t="s">
        <v>45</v>
      </c>
      <c r="I383" s="98" t="s">
        <v>63</v>
      </c>
      <c r="J383" s="99" t="s">
        <v>2111</v>
      </c>
      <c r="K383" s="99" t="s">
        <v>1897</v>
      </c>
    </row>
    <row r="384" spans="1:11" ht="25.5">
      <c r="A384" s="98">
        <f t="shared" si="5"/>
        <v>383</v>
      </c>
      <c r="B384" s="98" t="s">
        <v>1895</v>
      </c>
      <c r="C384" s="98" t="s">
        <v>66</v>
      </c>
      <c r="D384" s="103">
        <v>5</v>
      </c>
      <c r="E384" s="106" t="s">
        <v>391</v>
      </c>
      <c r="F384" s="98">
        <v>14</v>
      </c>
      <c r="G384" s="98">
        <v>40</v>
      </c>
      <c r="H384" s="98" t="s">
        <v>45</v>
      </c>
      <c r="I384" s="98" t="s">
        <v>63</v>
      </c>
      <c r="J384" s="99" t="s">
        <v>2112</v>
      </c>
      <c r="K384" s="99" t="s">
        <v>1897</v>
      </c>
    </row>
    <row r="385" spans="1:11" ht="51">
      <c r="A385" s="98">
        <f t="shared" si="5"/>
        <v>384</v>
      </c>
      <c r="B385" s="98" t="s">
        <v>1895</v>
      </c>
      <c r="C385" s="98" t="s">
        <v>66</v>
      </c>
      <c r="D385" s="103">
        <v>5</v>
      </c>
      <c r="E385" s="106" t="s">
        <v>391</v>
      </c>
      <c r="F385" s="98">
        <v>14</v>
      </c>
      <c r="G385" s="98">
        <v>1</v>
      </c>
      <c r="H385" s="98" t="s">
        <v>45</v>
      </c>
      <c r="I385" s="98" t="s">
        <v>63</v>
      </c>
      <c r="J385" s="99" t="s">
        <v>2113</v>
      </c>
      <c r="K385" s="99" t="s">
        <v>2114</v>
      </c>
    </row>
    <row r="386" spans="1:11" ht="63.75">
      <c r="A386" s="98">
        <f t="shared" si="5"/>
        <v>385</v>
      </c>
      <c r="B386" s="98" t="s">
        <v>342</v>
      </c>
      <c r="C386" s="98" t="s">
        <v>343</v>
      </c>
      <c r="D386" s="103">
        <v>5</v>
      </c>
      <c r="E386" s="98" t="s">
        <v>391</v>
      </c>
      <c r="F386" s="98">
        <v>15</v>
      </c>
      <c r="G386" s="98">
        <v>1</v>
      </c>
      <c r="H386" s="98" t="s">
        <v>49</v>
      </c>
      <c r="I386" s="98"/>
      <c r="J386" s="99" t="s">
        <v>396</v>
      </c>
      <c r="K386" s="99" t="s">
        <v>393</v>
      </c>
    </row>
    <row r="387" spans="1:11" ht="25.5">
      <c r="A387" s="98">
        <f t="shared" ref="A387:A450" si="6">A386+1</f>
        <v>386</v>
      </c>
      <c r="B387" s="98" t="s">
        <v>342</v>
      </c>
      <c r="C387" s="98" t="s">
        <v>343</v>
      </c>
      <c r="D387" s="103">
        <v>5</v>
      </c>
      <c r="E387" s="98" t="s">
        <v>325</v>
      </c>
      <c r="F387" s="98">
        <v>15</v>
      </c>
      <c r="G387" s="98">
        <v>22</v>
      </c>
      <c r="H387" s="98" t="s">
        <v>49</v>
      </c>
      <c r="I387" s="98"/>
      <c r="J387" s="99" t="s">
        <v>397</v>
      </c>
      <c r="K387" s="99" t="s">
        <v>398</v>
      </c>
    </row>
    <row r="388" spans="1:11" ht="38.25">
      <c r="A388" s="98">
        <f t="shared" si="6"/>
        <v>387</v>
      </c>
      <c r="B388" s="98" t="s">
        <v>483</v>
      </c>
      <c r="C388" s="98" t="s">
        <v>484</v>
      </c>
      <c r="D388" s="103">
        <v>5</v>
      </c>
      <c r="E388" s="98" t="s">
        <v>391</v>
      </c>
      <c r="F388" s="98">
        <v>15</v>
      </c>
      <c r="G388" s="98">
        <v>12</v>
      </c>
      <c r="H388" s="98" t="s">
        <v>49</v>
      </c>
      <c r="I388" s="98" t="s">
        <v>485</v>
      </c>
      <c r="J388" s="99" t="s">
        <v>537</v>
      </c>
      <c r="K388" s="99" t="s">
        <v>533</v>
      </c>
    </row>
    <row r="389" spans="1:11">
      <c r="A389" s="98">
        <f t="shared" si="6"/>
        <v>388</v>
      </c>
      <c r="B389" s="98" t="s">
        <v>483</v>
      </c>
      <c r="C389" s="98" t="s">
        <v>484</v>
      </c>
      <c r="D389" s="103">
        <v>5</v>
      </c>
      <c r="E389" s="98" t="s">
        <v>325</v>
      </c>
      <c r="F389" s="98">
        <v>15</v>
      </c>
      <c r="G389" s="98">
        <v>22</v>
      </c>
      <c r="H389" s="98" t="s">
        <v>45</v>
      </c>
      <c r="I389" s="98" t="s">
        <v>485</v>
      </c>
      <c r="J389" s="99" t="s">
        <v>534</v>
      </c>
      <c r="K389" s="99" t="s">
        <v>534</v>
      </c>
    </row>
    <row r="390" spans="1:11" ht="51">
      <c r="A390" s="98">
        <f t="shared" si="6"/>
        <v>389</v>
      </c>
      <c r="B390" s="98" t="s">
        <v>483</v>
      </c>
      <c r="C390" s="98" t="s">
        <v>484</v>
      </c>
      <c r="D390" s="103">
        <v>5</v>
      </c>
      <c r="E390" s="98" t="s">
        <v>538</v>
      </c>
      <c r="F390" s="98">
        <v>15</v>
      </c>
      <c r="G390" s="98">
        <v>39</v>
      </c>
      <c r="H390" s="98" t="s">
        <v>49</v>
      </c>
      <c r="I390" s="98" t="s">
        <v>485</v>
      </c>
      <c r="J390" s="99" t="s">
        <v>539</v>
      </c>
      <c r="K390" s="99" t="s">
        <v>540</v>
      </c>
    </row>
    <row r="391" spans="1:11" ht="25.5">
      <c r="A391" s="98">
        <f t="shared" si="6"/>
        <v>390</v>
      </c>
      <c r="B391" s="98" t="s">
        <v>1128</v>
      </c>
      <c r="C391" s="98" t="s">
        <v>1129</v>
      </c>
      <c r="D391" s="104">
        <v>5</v>
      </c>
      <c r="E391" s="105" t="s">
        <v>391</v>
      </c>
      <c r="F391" s="104">
        <v>15</v>
      </c>
      <c r="G391" s="104">
        <v>11</v>
      </c>
      <c r="H391" s="104" t="s">
        <v>49</v>
      </c>
      <c r="I391" s="98" t="s">
        <v>63</v>
      </c>
      <c r="J391" s="99" t="s">
        <v>1276</v>
      </c>
      <c r="K391" s="99" t="s">
        <v>1277</v>
      </c>
    </row>
    <row r="392" spans="1:11">
      <c r="A392" s="98">
        <f t="shared" si="6"/>
        <v>391</v>
      </c>
      <c r="B392" s="98" t="s">
        <v>1128</v>
      </c>
      <c r="C392" s="98" t="s">
        <v>1129</v>
      </c>
      <c r="D392" s="104">
        <v>5</v>
      </c>
      <c r="E392" s="105" t="s">
        <v>538</v>
      </c>
      <c r="F392" s="104">
        <v>15</v>
      </c>
      <c r="G392" s="104">
        <v>29</v>
      </c>
      <c r="H392" s="104" t="s">
        <v>49</v>
      </c>
      <c r="I392" s="98" t="s">
        <v>63</v>
      </c>
      <c r="J392" s="99" t="s">
        <v>1280</v>
      </c>
      <c r="K392" s="99" t="s">
        <v>1281</v>
      </c>
    </row>
    <row r="393" spans="1:11" ht="25.5">
      <c r="A393" s="98">
        <f t="shared" si="6"/>
        <v>392</v>
      </c>
      <c r="B393" s="98" t="s">
        <v>1128</v>
      </c>
      <c r="C393" s="98" t="s">
        <v>1129</v>
      </c>
      <c r="D393" s="104">
        <v>5</v>
      </c>
      <c r="E393" s="105" t="s">
        <v>538</v>
      </c>
      <c r="F393" s="104">
        <v>15</v>
      </c>
      <c r="G393" s="104">
        <v>37</v>
      </c>
      <c r="H393" s="104" t="s">
        <v>49</v>
      </c>
      <c r="I393" s="98" t="s">
        <v>63</v>
      </c>
      <c r="J393" s="99" t="s">
        <v>1282</v>
      </c>
      <c r="K393" s="99" t="s">
        <v>1283</v>
      </c>
    </row>
    <row r="394" spans="1:11">
      <c r="A394" s="98">
        <f t="shared" si="6"/>
        <v>393</v>
      </c>
      <c r="B394" s="98" t="s">
        <v>1128</v>
      </c>
      <c r="C394" s="98" t="s">
        <v>1129</v>
      </c>
      <c r="D394" s="104">
        <v>5</v>
      </c>
      <c r="E394" s="105" t="s">
        <v>538</v>
      </c>
      <c r="F394" s="104">
        <v>15</v>
      </c>
      <c r="G394" s="104">
        <v>39</v>
      </c>
      <c r="H394" s="104" t="s">
        <v>49</v>
      </c>
      <c r="I394" s="98" t="s">
        <v>63</v>
      </c>
      <c r="J394" s="99" t="s">
        <v>1284</v>
      </c>
      <c r="K394" s="99" t="s">
        <v>1285</v>
      </c>
    </row>
    <row r="395" spans="1:11" ht="51">
      <c r="A395" s="98">
        <f t="shared" si="6"/>
        <v>394</v>
      </c>
      <c r="B395" s="98" t="s">
        <v>1582</v>
      </c>
      <c r="C395" s="98" t="s">
        <v>149</v>
      </c>
      <c r="D395" s="103">
        <v>5</v>
      </c>
      <c r="E395" s="109" t="s">
        <v>1540</v>
      </c>
      <c r="F395" s="109">
        <v>15</v>
      </c>
      <c r="G395" s="109" t="s">
        <v>1658</v>
      </c>
      <c r="H395" s="98" t="s">
        <v>49</v>
      </c>
      <c r="I395" s="98" t="s">
        <v>1583</v>
      </c>
      <c r="J395" s="99" t="s">
        <v>1655</v>
      </c>
      <c r="K395" s="99" t="s">
        <v>1659</v>
      </c>
    </row>
    <row r="396" spans="1:11" ht="25.5">
      <c r="A396" s="98">
        <f t="shared" si="6"/>
        <v>395</v>
      </c>
      <c r="B396" s="98" t="s">
        <v>1805</v>
      </c>
      <c r="C396" s="98"/>
      <c r="D396" s="103" t="s">
        <v>538</v>
      </c>
      <c r="E396" s="98"/>
      <c r="F396" s="98">
        <v>15</v>
      </c>
      <c r="G396" s="98"/>
      <c r="H396" s="98" t="s">
        <v>49</v>
      </c>
      <c r="I396" s="98"/>
      <c r="J396" s="99" t="s">
        <v>1833</v>
      </c>
      <c r="K396" s="99" t="s">
        <v>1834</v>
      </c>
    </row>
    <row r="397" spans="1:11" ht="25.5">
      <c r="A397" s="98">
        <f t="shared" si="6"/>
        <v>396</v>
      </c>
      <c r="B397" s="98" t="s">
        <v>1895</v>
      </c>
      <c r="C397" s="98" t="s">
        <v>66</v>
      </c>
      <c r="D397" s="103">
        <v>5</v>
      </c>
      <c r="E397" s="106" t="s">
        <v>538</v>
      </c>
      <c r="F397" s="98">
        <v>15</v>
      </c>
      <c r="G397" s="98">
        <v>39</v>
      </c>
      <c r="H397" s="98" t="s">
        <v>45</v>
      </c>
      <c r="I397" s="98" t="s">
        <v>63</v>
      </c>
      <c r="J397" s="99" t="s">
        <v>2115</v>
      </c>
      <c r="K397" s="99" t="s">
        <v>1897</v>
      </c>
    </row>
    <row r="398" spans="1:11" ht="63.75">
      <c r="A398" s="98">
        <f t="shared" si="6"/>
        <v>397</v>
      </c>
      <c r="B398" s="98" t="s">
        <v>1895</v>
      </c>
      <c r="C398" s="98" t="s">
        <v>66</v>
      </c>
      <c r="D398" s="103">
        <v>5</v>
      </c>
      <c r="E398" s="106" t="s">
        <v>1540</v>
      </c>
      <c r="F398" s="98">
        <v>15</v>
      </c>
      <c r="G398" s="98">
        <v>42</v>
      </c>
      <c r="H398" s="98" t="s">
        <v>49</v>
      </c>
      <c r="I398" s="98" t="s">
        <v>63</v>
      </c>
      <c r="J398" s="99" t="s">
        <v>2116</v>
      </c>
      <c r="K398" s="99" t="s">
        <v>2117</v>
      </c>
    </row>
    <row r="399" spans="1:11" ht="51">
      <c r="A399" s="98">
        <f t="shared" si="6"/>
        <v>398</v>
      </c>
      <c r="B399" s="98" t="s">
        <v>1895</v>
      </c>
      <c r="C399" s="98" t="s">
        <v>66</v>
      </c>
      <c r="D399" s="103">
        <v>5</v>
      </c>
      <c r="E399" s="106" t="s">
        <v>1540</v>
      </c>
      <c r="F399" s="98">
        <v>15</v>
      </c>
      <c r="G399" s="98">
        <v>45</v>
      </c>
      <c r="H399" s="98" t="s">
        <v>49</v>
      </c>
      <c r="I399" s="98" t="s">
        <v>63</v>
      </c>
      <c r="J399" s="99" t="s">
        <v>2118</v>
      </c>
      <c r="K399" s="99" t="s">
        <v>2119</v>
      </c>
    </row>
    <row r="400" spans="1:11" ht="89.25">
      <c r="A400" s="98">
        <f t="shared" si="6"/>
        <v>399</v>
      </c>
      <c r="B400" s="98" t="s">
        <v>1895</v>
      </c>
      <c r="C400" s="98" t="s">
        <v>66</v>
      </c>
      <c r="D400" s="103">
        <v>5</v>
      </c>
      <c r="E400" s="106" t="s">
        <v>1540</v>
      </c>
      <c r="F400" s="98">
        <v>15</v>
      </c>
      <c r="G400" s="98">
        <v>50</v>
      </c>
      <c r="H400" s="98" t="s">
        <v>49</v>
      </c>
      <c r="I400" s="98" t="s">
        <v>63</v>
      </c>
      <c r="J400" s="99" t="s">
        <v>2120</v>
      </c>
      <c r="K400" s="99" t="s">
        <v>2121</v>
      </c>
    </row>
    <row r="401" spans="1:11">
      <c r="A401" s="98">
        <f t="shared" si="6"/>
        <v>400</v>
      </c>
      <c r="B401" s="98" t="s">
        <v>483</v>
      </c>
      <c r="C401" s="98" t="s">
        <v>484</v>
      </c>
      <c r="D401" s="103">
        <v>5</v>
      </c>
      <c r="E401" s="98" t="s">
        <v>541</v>
      </c>
      <c r="F401" s="98">
        <v>16</v>
      </c>
      <c r="G401" s="98">
        <v>50</v>
      </c>
      <c r="H401" s="98" t="s">
        <v>45</v>
      </c>
      <c r="I401" s="98" t="s">
        <v>485</v>
      </c>
      <c r="J401" s="99" t="s">
        <v>542</v>
      </c>
      <c r="K401" s="99" t="s">
        <v>543</v>
      </c>
    </row>
    <row r="402" spans="1:11">
      <c r="A402" s="98">
        <f t="shared" si="6"/>
        <v>401</v>
      </c>
      <c r="B402" s="98" t="s">
        <v>483</v>
      </c>
      <c r="C402" s="98" t="s">
        <v>484</v>
      </c>
      <c r="D402" s="103">
        <v>5</v>
      </c>
      <c r="E402" s="98" t="s">
        <v>541</v>
      </c>
      <c r="F402" s="98">
        <v>16</v>
      </c>
      <c r="G402" s="98">
        <v>52</v>
      </c>
      <c r="H402" s="98" t="s">
        <v>45</v>
      </c>
      <c r="I402" s="98" t="s">
        <v>485</v>
      </c>
      <c r="J402" s="99" t="s">
        <v>544</v>
      </c>
      <c r="K402" s="99" t="s">
        <v>544</v>
      </c>
    </row>
    <row r="403" spans="1:11">
      <c r="A403" s="98">
        <f t="shared" si="6"/>
        <v>402</v>
      </c>
      <c r="B403" s="98" t="s">
        <v>1128</v>
      </c>
      <c r="C403" s="98" t="s">
        <v>1129</v>
      </c>
      <c r="D403" s="104">
        <v>5</v>
      </c>
      <c r="E403" s="105" t="s">
        <v>541</v>
      </c>
      <c r="F403" s="104">
        <v>16</v>
      </c>
      <c r="G403" s="104">
        <v>50</v>
      </c>
      <c r="H403" s="104" t="s">
        <v>45</v>
      </c>
      <c r="I403" s="98" t="s">
        <v>63</v>
      </c>
      <c r="J403" s="99" t="s">
        <v>1286</v>
      </c>
      <c r="K403" s="99" t="s">
        <v>1287</v>
      </c>
    </row>
    <row r="404" spans="1:11" ht="25.5">
      <c r="A404" s="98">
        <f t="shared" si="6"/>
        <v>403</v>
      </c>
      <c r="B404" s="98" t="s">
        <v>2862</v>
      </c>
      <c r="C404" s="98"/>
      <c r="D404" s="103">
        <v>5</v>
      </c>
      <c r="E404" s="98" t="s">
        <v>1540</v>
      </c>
      <c r="F404" s="98">
        <v>16</v>
      </c>
      <c r="G404" s="98"/>
      <c r="H404" s="98" t="s">
        <v>45</v>
      </c>
      <c r="I404" s="98"/>
      <c r="J404" s="99" t="s">
        <v>2883</v>
      </c>
      <c r="K404" s="99" t="s">
        <v>2884</v>
      </c>
    </row>
    <row r="405" spans="1:11" ht="25.5">
      <c r="A405" s="98">
        <f t="shared" si="6"/>
        <v>404</v>
      </c>
      <c r="B405" s="98" t="s">
        <v>1539</v>
      </c>
      <c r="C405" s="98" t="s">
        <v>979</v>
      </c>
      <c r="D405" s="92">
        <v>5</v>
      </c>
      <c r="E405" s="92" t="s">
        <v>1540</v>
      </c>
      <c r="F405" s="92">
        <v>16</v>
      </c>
      <c r="G405" s="92" t="s">
        <v>1541</v>
      </c>
      <c r="H405" s="92" t="s">
        <v>49</v>
      </c>
      <c r="I405" s="92" t="s">
        <v>485</v>
      </c>
      <c r="J405" s="99" t="s">
        <v>1542</v>
      </c>
      <c r="K405" s="99" t="s">
        <v>1543</v>
      </c>
    </row>
    <row r="406" spans="1:11" ht="25.5">
      <c r="A406" s="98">
        <f t="shared" si="6"/>
        <v>405</v>
      </c>
      <c r="B406" s="98" t="s">
        <v>1539</v>
      </c>
      <c r="C406" s="98" t="s">
        <v>979</v>
      </c>
      <c r="D406" s="92">
        <v>5</v>
      </c>
      <c r="E406" s="92" t="s">
        <v>541</v>
      </c>
      <c r="F406" s="92">
        <v>16</v>
      </c>
      <c r="G406" s="92" t="s">
        <v>1544</v>
      </c>
      <c r="H406" s="92" t="s">
        <v>49</v>
      </c>
      <c r="I406" s="92" t="s">
        <v>485</v>
      </c>
      <c r="J406" s="99" t="s">
        <v>1542</v>
      </c>
      <c r="K406" s="99" t="s">
        <v>1543</v>
      </c>
    </row>
    <row r="407" spans="1:11" ht="89.25">
      <c r="A407" s="98">
        <f t="shared" si="6"/>
        <v>406</v>
      </c>
      <c r="B407" s="98" t="s">
        <v>1895</v>
      </c>
      <c r="C407" s="98" t="s">
        <v>66</v>
      </c>
      <c r="D407" s="103">
        <v>5</v>
      </c>
      <c r="E407" s="106" t="s">
        <v>1540</v>
      </c>
      <c r="F407" s="98">
        <v>16</v>
      </c>
      <c r="G407" s="98">
        <v>3</v>
      </c>
      <c r="H407" s="98" t="s">
        <v>49</v>
      </c>
      <c r="I407" s="98" t="s">
        <v>63</v>
      </c>
      <c r="J407" s="99" t="s">
        <v>2122</v>
      </c>
      <c r="K407" s="99" t="s">
        <v>2123</v>
      </c>
    </row>
    <row r="408" spans="1:11" ht="51">
      <c r="A408" s="98">
        <f t="shared" si="6"/>
        <v>407</v>
      </c>
      <c r="B408" s="98" t="s">
        <v>1895</v>
      </c>
      <c r="C408" s="98" t="s">
        <v>66</v>
      </c>
      <c r="D408" s="103">
        <v>5</v>
      </c>
      <c r="E408" s="106" t="s">
        <v>541</v>
      </c>
      <c r="F408" s="98">
        <v>16</v>
      </c>
      <c r="G408" s="98">
        <v>44</v>
      </c>
      <c r="H408" s="98" t="s">
        <v>49</v>
      </c>
      <c r="I408" s="98" t="s">
        <v>63</v>
      </c>
      <c r="J408" s="99" t="s">
        <v>2126</v>
      </c>
      <c r="K408" s="99" t="s">
        <v>2127</v>
      </c>
    </row>
    <row r="409" spans="1:11">
      <c r="A409" s="98">
        <f t="shared" si="6"/>
        <v>408</v>
      </c>
      <c r="B409" s="98" t="s">
        <v>273</v>
      </c>
      <c r="C409" s="98"/>
      <c r="D409" s="103">
        <v>5</v>
      </c>
      <c r="E409" s="98" t="s">
        <v>327</v>
      </c>
      <c r="F409" s="98">
        <v>17</v>
      </c>
      <c r="G409" s="98">
        <v>46</v>
      </c>
      <c r="H409" s="98" t="s">
        <v>45</v>
      </c>
      <c r="I409" s="98"/>
      <c r="J409" s="99" t="s">
        <v>328</v>
      </c>
      <c r="K409" s="99"/>
    </row>
    <row r="410" spans="1:11">
      <c r="A410" s="98">
        <f t="shared" si="6"/>
        <v>409</v>
      </c>
      <c r="B410" s="98" t="s">
        <v>483</v>
      </c>
      <c r="C410" s="98" t="s">
        <v>484</v>
      </c>
      <c r="D410" s="103">
        <v>5</v>
      </c>
      <c r="E410" s="98" t="s">
        <v>545</v>
      </c>
      <c r="F410" s="98">
        <v>17</v>
      </c>
      <c r="G410" s="98">
        <v>10</v>
      </c>
      <c r="H410" s="98" t="s">
        <v>45</v>
      </c>
      <c r="I410" s="98" t="s">
        <v>485</v>
      </c>
      <c r="J410" s="99" t="s">
        <v>544</v>
      </c>
      <c r="K410" s="99" t="s">
        <v>544</v>
      </c>
    </row>
    <row r="411" spans="1:11">
      <c r="A411" s="98">
        <f t="shared" si="6"/>
        <v>410</v>
      </c>
      <c r="B411" s="98" t="s">
        <v>483</v>
      </c>
      <c r="C411" s="98" t="s">
        <v>484</v>
      </c>
      <c r="D411" s="103">
        <v>5</v>
      </c>
      <c r="E411" s="98" t="s">
        <v>327</v>
      </c>
      <c r="F411" s="98">
        <v>17</v>
      </c>
      <c r="G411" s="98">
        <v>54</v>
      </c>
      <c r="H411" s="98" t="s">
        <v>45</v>
      </c>
      <c r="I411" s="98" t="s">
        <v>485</v>
      </c>
      <c r="J411" s="99" t="s">
        <v>544</v>
      </c>
      <c r="K411" s="99" t="s">
        <v>544</v>
      </c>
    </row>
    <row r="412" spans="1:11" ht="38.25">
      <c r="A412" s="98">
        <f t="shared" si="6"/>
        <v>411</v>
      </c>
      <c r="B412" s="98" t="s">
        <v>483</v>
      </c>
      <c r="C412" s="98" t="s">
        <v>484</v>
      </c>
      <c r="D412" s="103">
        <v>5</v>
      </c>
      <c r="E412" s="98" t="s">
        <v>327</v>
      </c>
      <c r="F412" s="98">
        <v>17</v>
      </c>
      <c r="G412" s="98">
        <v>40</v>
      </c>
      <c r="H412" s="98" t="s">
        <v>45</v>
      </c>
      <c r="I412" s="98" t="s">
        <v>485</v>
      </c>
      <c r="J412" s="99" t="s">
        <v>546</v>
      </c>
      <c r="K412" s="99" t="s">
        <v>547</v>
      </c>
    </row>
    <row r="413" spans="1:11" ht="25.5">
      <c r="A413" s="98">
        <f t="shared" si="6"/>
        <v>412</v>
      </c>
      <c r="B413" s="98" t="s">
        <v>1539</v>
      </c>
      <c r="C413" s="98" t="s">
        <v>979</v>
      </c>
      <c r="D413" s="92">
        <v>5</v>
      </c>
      <c r="E413" s="92" t="s">
        <v>545</v>
      </c>
      <c r="F413" s="92">
        <v>17</v>
      </c>
      <c r="G413" s="92" t="s">
        <v>1545</v>
      </c>
      <c r="H413" s="92" t="s">
        <v>49</v>
      </c>
      <c r="I413" s="92" t="s">
        <v>485</v>
      </c>
      <c r="J413" s="99" t="s">
        <v>1542</v>
      </c>
      <c r="K413" s="99" t="s">
        <v>1543</v>
      </c>
    </row>
    <row r="414" spans="1:11" ht="25.5">
      <c r="A414" s="98">
        <f t="shared" si="6"/>
        <v>413</v>
      </c>
      <c r="B414" s="98" t="s">
        <v>1539</v>
      </c>
      <c r="C414" s="98" t="s">
        <v>979</v>
      </c>
      <c r="D414" s="92">
        <v>5</v>
      </c>
      <c r="E414" s="92" t="s">
        <v>327</v>
      </c>
      <c r="F414" s="92">
        <v>17</v>
      </c>
      <c r="G414" s="92" t="s">
        <v>1546</v>
      </c>
      <c r="H414" s="92" t="s">
        <v>49</v>
      </c>
      <c r="I414" s="92" t="s">
        <v>485</v>
      </c>
      <c r="J414" s="99" t="s">
        <v>1542</v>
      </c>
      <c r="K414" s="99" t="s">
        <v>1543</v>
      </c>
    </row>
    <row r="415" spans="1:11" ht="63.75">
      <c r="A415" s="98">
        <f t="shared" si="6"/>
        <v>414</v>
      </c>
      <c r="B415" s="98" t="s">
        <v>1895</v>
      </c>
      <c r="C415" s="98" t="s">
        <v>66</v>
      </c>
      <c r="D415" s="103">
        <v>5</v>
      </c>
      <c r="E415" s="106" t="s">
        <v>545</v>
      </c>
      <c r="F415" s="98">
        <v>17</v>
      </c>
      <c r="G415" s="98">
        <v>4</v>
      </c>
      <c r="H415" s="98" t="s">
        <v>49</v>
      </c>
      <c r="I415" s="98" t="s">
        <v>63</v>
      </c>
      <c r="J415" s="99" t="s">
        <v>2128</v>
      </c>
      <c r="K415" s="99" t="s">
        <v>2129</v>
      </c>
    </row>
    <row r="416" spans="1:11" ht="51">
      <c r="A416" s="98">
        <f t="shared" si="6"/>
        <v>415</v>
      </c>
      <c r="B416" s="98" t="s">
        <v>1895</v>
      </c>
      <c r="C416" s="98" t="s">
        <v>66</v>
      </c>
      <c r="D416" s="103">
        <v>5</v>
      </c>
      <c r="E416" s="106" t="s">
        <v>327</v>
      </c>
      <c r="F416" s="98">
        <v>17</v>
      </c>
      <c r="G416" s="98">
        <v>30</v>
      </c>
      <c r="H416" s="98" t="s">
        <v>49</v>
      </c>
      <c r="I416" s="98" t="s">
        <v>63</v>
      </c>
      <c r="J416" s="99" t="s">
        <v>2130</v>
      </c>
      <c r="K416" s="99" t="s">
        <v>2131</v>
      </c>
    </row>
    <row r="417" spans="1:11" ht="63.75">
      <c r="A417" s="98">
        <f t="shared" si="6"/>
        <v>416</v>
      </c>
      <c r="B417" s="122" t="s">
        <v>99</v>
      </c>
      <c r="C417" s="98"/>
      <c r="D417" s="123">
        <v>5</v>
      </c>
      <c r="E417" s="124" t="s">
        <v>115</v>
      </c>
      <c r="F417" s="125">
        <v>18</v>
      </c>
      <c r="G417" s="126" t="s">
        <v>116</v>
      </c>
      <c r="H417" s="123" t="s">
        <v>49</v>
      </c>
      <c r="I417" s="98"/>
      <c r="J417" s="119" t="s">
        <v>117</v>
      </c>
      <c r="K417" s="119" t="s">
        <v>118</v>
      </c>
    </row>
    <row r="418" spans="1:11" ht="25.5">
      <c r="A418" s="98">
        <f t="shared" si="6"/>
        <v>417</v>
      </c>
      <c r="B418" s="98" t="s">
        <v>273</v>
      </c>
      <c r="C418" s="98"/>
      <c r="D418" s="103">
        <v>5</v>
      </c>
      <c r="E418" s="98" t="s">
        <v>115</v>
      </c>
      <c r="F418" s="98">
        <v>18</v>
      </c>
      <c r="G418" s="98">
        <v>1</v>
      </c>
      <c r="H418" s="98" t="s">
        <v>45</v>
      </c>
      <c r="I418" s="98"/>
      <c r="J418" s="99" t="s">
        <v>329</v>
      </c>
      <c r="K418" s="99" t="s">
        <v>330</v>
      </c>
    </row>
    <row r="419" spans="1:11" ht="63.75">
      <c r="A419" s="98">
        <f t="shared" si="6"/>
        <v>418</v>
      </c>
      <c r="B419" s="98" t="s">
        <v>273</v>
      </c>
      <c r="C419" s="98"/>
      <c r="D419" s="103">
        <v>5</v>
      </c>
      <c r="E419" s="98" t="s">
        <v>115</v>
      </c>
      <c r="F419" s="98">
        <v>18</v>
      </c>
      <c r="G419" s="98">
        <v>6</v>
      </c>
      <c r="H419" s="98" t="s">
        <v>45</v>
      </c>
      <c r="I419" s="98"/>
      <c r="J419" s="99" t="s">
        <v>331</v>
      </c>
      <c r="K419" s="99"/>
    </row>
    <row r="420" spans="1:11">
      <c r="A420" s="98">
        <f t="shared" si="6"/>
        <v>419</v>
      </c>
      <c r="B420" s="98" t="s">
        <v>273</v>
      </c>
      <c r="C420" s="98"/>
      <c r="D420" s="103">
        <v>5</v>
      </c>
      <c r="E420" s="98" t="s">
        <v>332</v>
      </c>
      <c r="F420" s="98">
        <v>18</v>
      </c>
      <c r="G420" s="98">
        <v>23</v>
      </c>
      <c r="H420" s="98" t="s">
        <v>45</v>
      </c>
      <c r="I420" s="98"/>
      <c r="J420" s="99" t="s">
        <v>333</v>
      </c>
      <c r="K420" s="99" t="s">
        <v>334</v>
      </c>
    </row>
    <row r="421" spans="1:11" ht="25.5">
      <c r="A421" s="98">
        <f t="shared" si="6"/>
        <v>420</v>
      </c>
      <c r="B421" s="98" t="s">
        <v>273</v>
      </c>
      <c r="C421" s="98"/>
      <c r="D421" s="103">
        <v>5</v>
      </c>
      <c r="E421" s="98" t="s">
        <v>332</v>
      </c>
      <c r="F421" s="98">
        <v>18</v>
      </c>
      <c r="G421" s="98">
        <v>33</v>
      </c>
      <c r="H421" s="98" t="s">
        <v>45</v>
      </c>
      <c r="I421" s="98"/>
      <c r="J421" s="99" t="s">
        <v>335</v>
      </c>
      <c r="K421" s="99"/>
    </row>
    <row r="422" spans="1:11" ht="38.25">
      <c r="A422" s="98">
        <f t="shared" si="6"/>
        <v>421</v>
      </c>
      <c r="B422" s="98" t="s">
        <v>342</v>
      </c>
      <c r="C422" s="98" t="s">
        <v>343</v>
      </c>
      <c r="D422" s="103">
        <v>5</v>
      </c>
      <c r="E422" s="98" t="s">
        <v>115</v>
      </c>
      <c r="F422" s="98">
        <v>18</v>
      </c>
      <c r="G422" s="98">
        <v>1</v>
      </c>
      <c r="H422" s="98" t="s">
        <v>49</v>
      </c>
      <c r="I422" s="98"/>
      <c r="J422" s="99" t="s">
        <v>399</v>
      </c>
      <c r="K422" s="99" t="s">
        <v>400</v>
      </c>
    </row>
    <row r="423" spans="1:11" ht="25.5">
      <c r="A423" s="98">
        <f t="shared" si="6"/>
        <v>422</v>
      </c>
      <c r="B423" s="98" t="s">
        <v>342</v>
      </c>
      <c r="C423" s="98" t="s">
        <v>343</v>
      </c>
      <c r="D423" s="103">
        <v>5</v>
      </c>
      <c r="E423" s="98" t="s">
        <v>332</v>
      </c>
      <c r="F423" s="98">
        <v>18</v>
      </c>
      <c r="G423" s="98">
        <v>25</v>
      </c>
      <c r="H423" s="98" t="s">
        <v>45</v>
      </c>
      <c r="I423" s="98"/>
      <c r="J423" s="99" t="s">
        <v>401</v>
      </c>
      <c r="K423" s="99" t="s">
        <v>402</v>
      </c>
    </row>
    <row r="424" spans="1:11" ht="25.5">
      <c r="A424" s="98">
        <f t="shared" si="6"/>
        <v>423</v>
      </c>
      <c r="B424" s="98" t="s">
        <v>342</v>
      </c>
      <c r="C424" s="98" t="s">
        <v>343</v>
      </c>
      <c r="D424" s="103">
        <v>5</v>
      </c>
      <c r="E424" s="98" t="s">
        <v>332</v>
      </c>
      <c r="F424" s="98">
        <v>18</v>
      </c>
      <c r="G424" s="98">
        <v>25</v>
      </c>
      <c r="H424" s="98" t="s">
        <v>49</v>
      </c>
      <c r="I424" s="98"/>
      <c r="J424" s="99" t="s">
        <v>403</v>
      </c>
      <c r="K424" s="99" t="s">
        <v>404</v>
      </c>
    </row>
    <row r="425" spans="1:11" ht="25.5">
      <c r="A425" s="98">
        <f t="shared" si="6"/>
        <v>424</v>
      </c>
      <c r="B425" s="98" t="s">
        <v>342</v>
      </c>
      <c r="C425" s="98" t="s">
        <v>343</v>
      </c>
      <c r="D425" s="103">
        <v>5</v>
      </c>
      <c r="E425" s="98" t="s">
        <v>332</v>
      </c>
      <c r="F425" s="98">
        <v>18</v>
      </c>
      <c r="G425" s="98">
        <v>33</v>
      </c>
      <c r="H425" s="98" t="s">
        <v>45</v>
      </c>
      <c r="I425" s="98"/>
      <c r="J425" s="99" t="s">
        <v>405</v>
      </c>
      <c r="K425" s="99" t="s">
        <v>406</v>
      </c>
    </row>
    <row r="426" spans="1:11">
      <c r="A426" s="98">
        <f t="shared" si="6"/>
        <v>425</v>
      </c>
      <c r="B426" s="98" t="s">
        <v>483</v>
      </c>
      <c r="C426" s="98" t="s">
        <v>484</v>
      </c>
      <c r="D426" s="103">
        <v>5</v>
      </c>
      <c r="E426" s="98" t="s">
        <v>332</v>
      </c>
      <c r="F426" s="98">
        <v>18</v>
      </c>
      <c r="G426" s="98">
        <v>34</v>
      </c>
      <c r="H426" s="98" t="s">
        <v>45</v>
      </c>
      <c r="I426" s="98" t="s">
        <v>485</v>
      </c>
      <c r="J426" s="99" t="s">
        <v>548</v>
      </c>
      <c r="K426" s="99" t="s">
        <v>549</v>
      </c>
    </row>
    <row r="427" spans="1:11" ht="25.5">
      <c r="A427" s="98">
        <f t="shared" si="6"/>
        <v>426</v>
      </c>
      <c r="B427" s="98" t="s">
        <v>1128</v>
      </c>
      <c r="C427" s="98" t="s">
        <v>1129</v>
      </c>
      <c r="D427" s="104">
        <v>5</v>
      </c>
      <c r="E427" s="105" t="s">
        <v>115</v>
      </c>
      <c r="F427" s="104">
        <v>18</v>
      </c>
      <c r="G427" s="104">
        <v>11</v>
      </c>
      <c r="H427" s="104" t="s">
        <v>49</v>
      </c>
      <c r="I427" s="98" t="s">
        <v>63</v>
      </c>
      <c r="J427" s="99" t="s">
        <v>1288</v>
      </c>
      <c r="K427" s="99" t="s">
        <v>1289</v>
      </c>
    </row>
    <row r="428" spans="1:11">
      <c r="A428" s="98">
        <f t="shared" si="6"/>
        <v>427</v>
      </c>
      <c r="B428" s="98" t="s">
        <v>1128</v>
      </c>
      <c r="C428" s="98" t="s">
        <v>1129</v>
      </c>
      <c r="D428" s="104">
        <v>5</v>
      </c>
      <c r="E428" s="105" t="s">
        <v>1290</v>
      </c>
      <c r="F428" s="104">
        <v>18</v>
      </c>
      <c r="G428" s="104">
        <v>17</v>
      </c>
      <c r="H428" s="104" t="s">
        <v>45</v>
      </c>
      <c r="I428" s="98" t="s">
        <v>63</v>
      </c>
      <c r="J428" s="99" t="s">
        <v>1291</v>
      </c>
      <c r="K428" s="99" t="s">
        <v>1292</v>
      </c>
    </row>
    <row r="429" spans="1:11" ht="25.5">
      <c r="A429" s="98">
        <f t="shared" si="6"/>
        <v>428</v>
      </c>
      <c r="B429" s="98" t="s">
        <v>1128</v>
      </c>
      <c r="C429" s="98" t="s">
        <v>1129</v>
      </c>
      <c r="D429" s="104">
        <v>5</v>
      </c>
      <c r="E429" s="105" t="s">
        <v>332</v>
      </c>
      <c r="F429" s="104">
        <v>18</v>
      </c>
      <c r="G429" s="104">
        <v>33</v>
      </c>
      <c r="H429" s="104" t="s">
        <v>45</v>
      </c>
      <c r="I429" s="98" t="s">
        <v>63</v>
      </c>
      <c r="J429" s="99" t="s">
        <v>1293</v>
      </c>
      <c r="K429" s="99" t="s">
        <v>1294</v>
      </c>
    </row>
    <row r="430" spans="1:11" ht="51">
      <c r="A430" s="98">
        <f t="shared" si="6"/>
        <v>429</v>
      </c>
      <c r="B430" s="98" t="s">
        <v>2862</v>
      </c>
      <c r="C430" s="98"/>
      <c r="D430" s="103">
        <v>5</v>
      </c>
      <c r="E430" s="98" t="s">
        <v>2885</v>
      </c>
      <c r="F430" s="98">
        <v>18</v>
      </c>
      <c r="G430" s="98">
        <v>13</v>
      </c>
      <c r="H430" s="98" t="s">
        <v>49</v>
      </c>
      <c r="I430" s="98"/>
      <c r="J430" s="99" t="s">
        <v>2886</v>
      </c>
      <c r="K430" s="99" t="s">
        <v>2887</v>
      </c>
    </row>
    <row r="431" spans="1:11" ht="25.5">
      <c r="A431" s="98">
        <f t="shared" si="6"/>
        <v>430</v>
      </c>
      <c r="B431" s="98" t="s">
        <v>1805</v>
      </c>
      <c r="C431" s="98"/>
      <c r="D431" s="103" t="s">
        <v>115</v>
      </c>
      <c r="E431" s="98"/>
      <c r="F431" s="98">
        <v>18</v>
      </c>
      <c r="G431" s="98"/>
      <c r="H431" s="98" t="s">
        <v>49</v>
      </c>
      <c r="I431" s="98"/>
      <c r="J431" s="99" t="s">
        <v>1835</v>
      </c>
      <c r="K431" s="99" t="s">
        <v>1836</v>
      </c>
    </row>
    <row r="432" spans="1:11" ht="51">
      <c r="A432" s="98">
        <f t="shared" si="6"/>
        <v>431</v>
      </c>
      <c r="B432" s="98" t="s">
        <v>1895</v>
      </c>
      <c r="C432" s="98" t="s">
        <v>66</v>
      </c>
      <c r="D432" s="103">
        <v>5</v>
      </c>
      <c r="E432" s="106" t="s">
        <v>327</v>
      </c>
      <c r="F432" s="98">
        <v>18</v>
      </c>
      <c r="G432" s="98">
        <v>1</v>
      </c>
      <c r="H432" s="98" t="s">
        <v>49</v>
      </c>
      <c r="I432" s="98" t="s">
        <v>63</v>
      </c>
      <c r="J432" s="99" t="s">
        <v>2132</v>
      </c>
      <c r="K432" s="99" t="s">
        <v>2133</v>
      </c>
    </row>
    <row r="433" spans="1:11" ht="25.5">
      <c r="A433" s="98">
        <f t="shared" si="6"/>
        <v>432</v>
      </c>
      <c r="B433" s="98" t="s">
        <v>1895</v>
      </c>
      <c r="C433" s="98" t="s">
        <v>66</v>
      </c>
      <c r="D433" s="103">
        <v>5</v>
      </c>
      <c r="E433" s="106" t="s">
        <v>1290</v>
      </c>
      <c r="F433" s="98">
        <v>18</v>
      </c>
      <c r="G433" s="98">
        <v>18</v>
      </c>
      <c r="H433" s="98" t="s">
        <v>45</v>
      </c>
      <c r="I433" s="98" t="s">
        <v>63</v>
      </c>
      <c r="J433" s="99" t="s">
        <v>2134</v>
      </c>
      <c r="K433" s="99" t="s">
        <v>1897</v>
      </c>
    </row>
    <row r="434" spans="1:11" ht="38.25">
      <c r="A434" s="98">
        <f t="shared" si="6"/>
        <v>433</v>
      </c>
      <c r="B434" s="98" t="s">
        <v>1895</v>
      </c>
      <c r="C434" s="98" t="s">
        <v>66</v>
      </c>
      <c r="D434" s="103">
        <v>5</v>
      </c>
      <c r="E434" s="106" t="s">
        <v>332</v>
      </c>
      <c r="F434" s="98">
        <v>18</v>
      </c>
      <c r="G434" s="98">
        <v>22</v>
      </c>
      <c r="H434" s="98" t="s">
        <v>45</v>
      </c>
      <c r="I434" s="98" t="s">
        <v>63</v>
      </c>
      <c r="J434" s="99" t="s">
        <v>2135</v>
      </c>
      <c r="K434" s="99" t="s">
        <v>2136</v>
      </c>
    </row>
    <row r="435" spans="1:11" ht="51">
      <c r="A435" s="98">
        <f t="shared" si="6"/>
        <v>434</v>
      </c>
      <c r="B435" s="98" t="s">
        <v>1895</v>
      </c>
      <c r="C435" s="98" t="s">
        <v>66</v>
      </c>
      <c r="D435" s="103">
        <v>5</v>
      </c>
      <c r="E435" s="106" t="s">
        <v>332</v>
      </c>
      <c r="F435" s="98">
        <v>18</v>
      </c>
      <c r="G435" s="98">
        <v>23</v>
      </c>
      <c r="H435" s="98" t="s">
        <v>49</v>
      </c>
      <c r="I435" s="98" t="s">
        <v>63</v>
      </c>
      <c r="J435" s="99" t="s">
        <v>2137</v>
      </c>
      <c r="K435" s="99" t="s">
        <v>2138</v>
      </c>
    </row>
    <row r="436" spans="1:11" ht="51">
      <c r="A436" s="98">
        <f t="shared" si="6"/>
        <v>435</v>
      </c>
      <c r="B436" s="98" t="s">
        <v>1895</v>
      </c>
      <c r="C436" s="98" t="s">
        <v>66</v>
      </c>
      <c r="D436" s="103">
        <v>5</v>
      </c>
      <c r="E436" s="106" t="s">
        <v>332</v>
      </c>
      <c r="F436" s="98">
        <v>18</v>
      </c>
      <c r="G436" s="98">
        <v>31</v>
      </c>
      <c r="H436" s="98" t="s">
        <v>49</v>
      </c>
      <c r="I436" s="98" t="s">
        <v>63</v>
      </c>
      <c r="J436" s="99" t="s">
        <v>2139</v>
      </c>
      <c r="K436" s="99" t="s">
        <v>2138</v>
      </c>
    </row>
    <row r="437" spans="1:11" ht="38.25">
      <c r="A437" s="98">
        <f t="shared" si="6"/>
        <v>436</v>
      </c>
      <c r="B437" s="98" t="s">
        <v>1895</v>
      </c>
      <c r="C437" s="98" t="s">
        <v>66</v>
      </c>
      <c r="D437" s="103">
        <v>5</v>
      </c>
      <c r="E437" s="106" t="s">
        <v>332</v>
      </c>
      <c r="F437" s="98">
        <v>18</v>
      </c>
      <c r="G437" s="98">
        <v>31</v>
      </c>
      <c r="H437" s="98" t="s">
        <v>49</v>
      </c>
      <c r="I437" s="98" t="s">
        <v>63</v>
      </c>
      <c r="J437" s="99" t="s">
        <v>2140</v>
      </c>
      <c r="K437" s="99" t="s">
        <v>2141</v>
      </c>
    </row>
    <row r="438" spans="1:11" ht="38.25">
      <c r="A438" s="98">
        <f t="shared" si="6"/>
        <v>437</v>
      </c>
      <c r="B438" s="98" t="s">
        <v>1895</v>
      </c>
      <c r="C438" s="98" t="s">
        <v>66</v>
      </c>
      <c r="D438" s="103">
        <v>5</v>
      </c>
      <c r="E438" s="106" t="s">
        <v>332</v>
      </c>
      <c r="F438" s="98">
        <v>18</v>
      </c>
      <c r="G438" s="98">
        <v>31</v>
      </c>
      <c r="H438" s="98" t="s">
        <v>49</v>
      </c>
      <c r="I438" s="98" t="s">
        <v>63</v>
      </c>
      <c r="J438" s="99" t="s">
        <v>2142</v>
      </c>
      <c r="K438" s="99" t="s">
        <v>1963</v>
      </c>
    </row>
    <row r="439" spans="1:11">
      <c r="A439" s="98">
        <f t="shared" si="6"/>
        <v>438</v>
      </c>
      <c r="B439" s="98" t="s">
        <v>1895</v>
      </c>
      <c r="C439" s="98" t="s">
        <v>66</v>
      </c>
      <c r="D439" s="103">
        <v>5</v>
      </c>
      <c r="E439" s="106" t="s">
        <v>332</v>
      </c>
      <c r="F439" s="98">
        <v>18</v>
      </c>
      <c r="G439" s="98">
        <v>32</v>
      </c>
      <c r="H439" s="98" t="s">
        <v>45</v>
      </c>
      <c r="I439" s="98" t="s">
        <v>63</v>
      </c>
      <c r="J439" s="99" t="s">
        <v>2143</v>
      </c>
      <c r="K439" s="99" t="s">
        <v>1897</v>
      </c>
    </row>
    <row r="440" spans="1:11" ht="38.25">
      <c r="A440" s="98">
        <f t="shared" si="6"/>
        <v>439</v>
      </c>
      <c r="B440" s="98" t="s">
        <v>1895</v>
      </c>
      <c r="C440" s="98" t="s">
        <v>66</v>
      </c>
      <c r="D440" s="103">
        <v>5</v>
      </c>
      <c r="E440" s="106" t="s">
        <v>332</v>
      </c>
      <c r="F440" s="98">
        <v>18</v>
      </c>
      <c r="G440" s="98">
        <v>34</v>
      </c>
      <c r="H440" s="98" t="s">
        <v>45</v>
      </c>
      <c r="I440" s="98" t="s">
        <v>63</v>
      </c>
      <c r="J440" s="99" t="s">
        <v>2144</v>
      </c>
      <c r="K440" s="99" t="s">
        <v>2145</v>
      </c>
    </row>
    <row r="441" spans="1:11" ht="89.25">
      <c r="A441" s="98">
        <f t="shared" si="6"/>
        <v>440</v>
      </c>
      <c r="B441" s="98" t="s">
        <v>1895</v>
      </c>
      <c r="C441" s="98" t="s">
        <v>66</v>
      </c>
      <c r="D441" s="103">
        <v>5</v>
      </c>
      <c r="E441" s="106" t="s">
        <v>2146</v>
      </c>
      <c r="F441" s="98">
        <v>18</v>
      </c>
      <c r="G441" s="98">
        <v>42</v>
      </c>
      <c r="H441" s="98" t="s">
        <v>49</v>
      </c>
      <c r="I441" s="98" t="s">
        <v>63</v>
      </c>
      <c r="J441" s="99" t="s">
        <v>2147</v>
      </c>
      <c r="K441" s="99" t="s">
        <v>2018</v>
      </c>
    </row>
    <row r="442" spans="1:11" ht="153">
      <c r="A442" s="98">
        <f t="shared" si="6"/>
        <v>441</v>
      </c>
      <c r="B442" s="98" t="s">
        <v>125</v>
      </c>
      <c r="C442" s="98"/>
      <c r="D442" s="103">
        <v>5.3</v>
      </c>
      <c r="E442" s="98"/>
      <c r="F442" s="98">
        <v>19</v>
      </c>
      <c r="G442" s="98">
        <v>27</v>
      </c>
      <c r="H442" s="98" t="s">
        <v>126</v>
      </c>
      <c r="I442" s="98"/>
      <c r="J442" s="99" t="s">
        <v>2953</v>
      </c>
      <c r="K442" s="99" t="s">
        <v>128</v>
      </c>
    </row>
    <row r="443" spans="1:11" ht="25.5">
      <c r="A443" s="98">
        <f t="shared" si="6"/>
        <v>442</v>
      </c>
      <c r="B443" s="98" t="s">
        <v>147</v>
      </c>
      <c r="C443" s="98" t="s">
        <v>148</v>
      </c>
      <c r="D443" s="103">
        <v>5</v>
      </c>
      <c r="E443" s="102">
        <v>5.7</v>
      </c>
      <c r="F443" s="98">
        <v>19</v>
      </c>
      <c r="G443" s="98">
        <v>9</v>
      </c>
      <c r="H443" s="98" t="s">
        <v>130</v>
      </c>
      <c r="I443" s="98" t="s">
        <v>149</v>
      </c>
      <c r="J443" s="99" t="s">
        <v>158</v>
      </c>
      <c r="K443" s="99" t="s">
        <v>162</v>
      </c>
    </row>
    <row r="444" spans="1:11">
      <c r="A444" s="98">
        <f t="shared" si="6"/>
        <v>443</v>
      </c>
      <c r="B444" s="98" t="s">
        <v>273</v>
      </c>
      <c r="C444" s="98"/>
      <c r="D444" s="103">
        <v>5</v>
      </c>
      <c r="E444" s="98" t="s">
        <v>336</v>
      </c>
      <c r="F444" s="98">
        <v>19</v>
      </c>
      <c r="G444" s="98">
        <v>4</v>
      </c>
      <c r="H444" s="98" t="s">
        <v>45</v>
      </c>
      <c r="I444" s="98"/>
      <c r="J444" s="99" t="s">
        <v>337</v>
      </c>
      <c r="K444" s="99"/>
    </row>
    <row r="445" spans="1:11">
      <c r="A445" s="98">
        <f t="shared" si="6"/>
        <v>444</v>
      </c>
      <c r="B445" s="98" t="s">
        <v>273</v>
      </c>
      <c r="C445" s="98"/>
      <c r="D445" s="103">
        <v>5</v>
      </c>
      <c r="E445" s="98" t="s">
        <v>338</v>
      </c>
      <c r="F445" s="98">
        <v>19</v>
      </c>
      <c r="G445" s="98">
        <v>53</v>
      </c>
      <c r="H445" s="98" t="s">
        <v>45</v>
      </c>
      <c r="I445" s="98"/>
      <c r="J445" s="99" t="s">
        <v>339</v>
      </c>
      <c r="K445" s="99"/>
    </row>
    <row r="446" spans="1:11" ht="25.5">
      <c r="A446" s="98">
        <f t="shared" si="6"/>
        <v>445</v>
      </c>
      <c r="B446" s="98" t="s">
        <v>483</v>
      </c>
      <c r="C446" s="98" t="s">
        <v>484</v>
      </c>
      <c r="D446" s="103">
        <v>5</v>
      </c>
      <c r="E446" s="98">
        <v>5.7</v>
      </c>
      <c r="F446" s="98">
        <v>19</v>
      </c>
      <c r="G446" s="98">
        <v>10</v>
      </c>
      <c r="H446" s="98" t="s">
        <v>49</v>
      </c>
      <c r="I446" s="98" t="s">
        <v>485</v>
      </c>
      <c r="J446" s="99" t="s">
        <v>509</v>
      </c>
      <c r="K446" s="99" t="s">
        <v>510</v>
      </c>
    </row>
    <row r="447" spans="1:11" ht="25.5">
      <c r="A447" s="98">
        <f t="shared" si="6"/>
        <v>446</v>
      </c>
      <c r="B447" s="98" t="s">
        <v>483</v>
      </c>
      <c r="C447" s="98" t="s">
        <v>484</v>
      </c>
      <c r="D447" s="103">
        <v>5</v>
      </c>
      <c r="E447" s="98">
        <v>5.7</v>
      </c>
      <c r="F447" s="98">
        <v>19</v>
      </c>
      <c r="G447" s="98">
        <v>10</v>
      </c>
      <c r="H447" s="98" t="s">
        <v>49</v>
      </c>
      <c r="I447" s="98" t="s">
        <v>485</v>
      </c>
      <c r="J447" s="99" t="s">
        <v>550</v>
      </c>
      <c r="K447" s="99" t="s">
        <v>551</v>
      </c>
    </row>
    <row r="448" spans="1:11">
      <c r="A448" s="98">
        <f t="shared" si="6"/>
        <v>447</v>
      </c>
      <c r="B448" s="98" t="s">
        <v>483</v>
      </c>
      <c r="C448" s="98" t="s">
        <v>484</v>
      </c>
      <c r="D448" s="103">
        <v>5</v>
      </c>
      <c r="E448" s="98">
        <v>5.7</v>
      </c>
      <c r="F448" s="98">
        <v>19</v>
      </c>
      <c r="G448" s="98">
        <v>12</v>
      </c>
      <c r="H448" s="98" t="s">
        <v>45</v>
      </c>
      <c r="I448" s="98" t="s">
        <v>485</v>
      </c>
      <c r="J448" s="99" t="s">
        <v>552</v>
      </c>
      <c r="K448" s="99" t="s">
        <v>553</v>
      </c>
    </row>
    <row r="449" spans="1:11" ht="25.5">
      <c r="A449" s="98">
        <f t="shared" si="6"/>
        <v>448</v>
      </c>
      <c r="B449" s="98" t="s">
        <v>483</v>
      </c>
      <c r="C449" s="98" t="s">
        <v>484</v>
      </c>
      <c r="D449" s="103">
        <v>5</v>
      </c>
      <c r="E449" s="98">
        <v>5.7</v>
      </c>
      <c r="F449" s="98">
        <v>19</v>
      </c>
      <c r="G449" s="98">
        <v>29</v>
      </c>
      <c r="H449" s="98" t="s">
        <v>49</v>
      </c>
      <c r="I449" s="98" t="s">
        <v>485</v>
      </c>
      <c r="J449" s="99" t="s">
        <v>554</v>
      </c>
      <c r="K449" s="99" t="s">
        <v>555</v>
      </c>
    </row>
    <row r="450" spans="1:11" ht="25.5">
      <c r="A450" s="98">
        <f t="shared" si="6"/>
        <v>449</v>
      </c>
      <c r="B450" s="98" t="s">
        <v>483</v>
      </c>
      <c r="C450" s="98" t="s">
        <v>484</v>
      </c>
      <c r="D450" s="103">
        <v>5</v>
      </c>
      <c r="E450" s="98">
        <v>5.7</v>
      </c>
      <c r="F450" s="98">
        <v>19</v>
      </c>
      <c r="G450" s="98">
        <v>29</v>
      </c>
      <c r="H450" s="98" t="s">
        <v>49</v>
      </c>
      <c r="I450" s="98" t="s">
        <v>485</v>
      </c>
      <c r="J450" s="99" t="s">
        <v>556</v>
      </c>
      <c r="K450" s="99" t="s">
        <v>557</v>
      </c>
    </row>
    <row r="451" spans="1:11" ht="25.5">
      <c r="A451" s="98">
        <f t="shared" ref="A451:A514" si="7">A450+1</f>
        <v>450</v>
      </c>
      <c r="B451" s="98" t="s">
        <v>483</v>
      </c>
      <c r="C451" s="98" t="s">
        <v>484</v>
      </c>
      <c r="D451" s="103">
        <v>5</v>
      </c>
      <c r="E451" s="98">
        <v>5.7</v>
      </c>
      <c r="F451" s="98">
        <v>19</v>
      </c>
      <c r="G451" s="98">
        <v>34</v>
      </c>
      <c r="H451" s="98" t="s">
        <v>45</v>
      </c>
      <c r="I451" s="98" t="s">
        <v>485</v>
      </c>
      <c r="J451" s="99" t="s">
        <v>561</v>
      </c>
      <c r="K451" s="99" t="s">
        <v>562</v>
      </c>
    </row>
    <row r="452" spans="1:11" ht="25.5">
      <c r="A452" s="98">
        <f t="shared" si="7"/>
        <v>451</v>
      </c>
      <c r="B452" s="98" t="s">
        <v>2869</v>
      </c>
      <c r="C452" s="98" t="s">
        <v>2870</v>
      </c>
      <c r="D452" s="103">
        <v>5</v>
      </c>
      <c r="E452" s="98">
        <v>7</v>
      </c>
      <c r="F452" s="98">
        <v>19</v>
      </c>
      <c r="G452" s="98">
        <v>9</v>
      </c>
      <c r="H452" s="98" t="s">
        <v>49</v>
      </c>
      <c r="I452" s="98"/>
      <c r="J452" s="99" t="s">
        <v>2888</v>
      </c>
      <c r="K452" s="99"/>
    </row>
    <row r="453" spans="1:11">
      <c r="A453" s="98">
        <f t="shared" si="7"/>
        <v>452</v>
      </c>
      <c r="B453" s="98" t="s">
        <v>1128</v>
      </c>
      <c r="C453" s="98" t="s">
        <v>1129</v>
      </c>
      <c r="D453" s="104">
        <v>5</v>
      </c>
      <c r="E453" s="105" t="s">
        <v>1192</v>
      </c>
      <c r="F453" s="104">
        <v>19</v>
      </c>
      <c r="G453" s="105"/>
      <c r="H453" s="104" t="s">
        <v>45</v>
      </c>
      <c r="I453" s="98" t="s">
        <v>63</v>
      </c>
      <c r="J453" s="99" t="s">
        <v>1182</v>
      </c>
      <c r="K453" s="99" t="s">
        <v>1183</v>
      </c>
    </row>
    <row r="454" spans="1:11" ht="25.5">
      <c r="A454" s="98">
        <f t="shared" si="7"/>
        <v>453</v>
      </c>
      <c r="B454" s="98" t="s">
        <v>2862</v>
      </c>
      <c r="C454" s="98"/>
      <c r="D454" s="103">
        <v>5</v>
      </c>
      <c r="E454" s="98">
        <v>5.7</v>
      </c>
      <c r="F454" s="98">
        <v>19</v>
      </c>
      <c r="G454" s="98">
        <v>16</v>
      </c>
      <c r="H454" s="98" t="s">
        <v>45</v>
      </c>
      <c r="I454" s="98"/>
      <c r="J454" s="99" t="s">
        <v>2889</v>
      </c>
      <c r="K454" s="99" t="s">
        <v>2890</v>
      </c>
    </row>
    <row r="455" spans="1:11" ht="25.5">
      <c r="A455" s="98">
        <f t="shared" si="7"/>
        <v>454</v>
      </c>
      <c r="B455" s="98" t="s">
        <v>2862</v>
      </c>
      <c r="C455" s="98"/>
      <c r="D455" s="103">
        <v>5</v>
      </c>
      <c r="E455" s="98" t="s">
        <v>338</v>
      </c>
      <c r="F455" s="98">
        <v>19</v>
      </c>
      <c r="G455" s="98">
        <v>35</v>
      </c>
      <c r="H455" s="98" t="s">
        <v>45</v>
      </c>
      <c r="I455" s="98"/>
      <c r="J455" s="99" t="s">
        <v>2891</v>
      </c>
      <c r="K455" s="99" t="s">
        <v>2892</v>
      </c>
    </row>
    <row r="456" spans="1:11" ht="63.75">
      <c r="A456" s="98">
        <f t="shared" si="7"/>
        <v>455</v>
      </c>
      <c r="B456" s="98" t="s">
        <v>1805</v>
      </c>
      <c r="C456" s="98"/>
      <c r="D456" s="103">
        <v>5.7</v>
      </c>
      <c r="E456" s="98"/>
      <c r="F456" s="98">
        <v>19</v>
      </c>
      <c r="G456" s="98"/>
      <c r="H456" s="98" t="s">
        <v>45</v>
      </c>
      <c r="I456" s="98"/>
      <c r="J456" s="99" t="s">
        <v>1831</v>
      </c>
      <c r="K456" s="99" t="s">
        <v>1832</v>
      </c>
    </row>
    <row r="457" spans="1:11" ht="25.5">
      <c r="A457" s="98">
        <f t="shared" si="7"/>
        <v>456</v>
      </c>
      <c r="B457" s="98" t="s">
        <v>1805</v>
      </c>
      <c r="C457" s="98"/>
      <c r="D457" s="103" t="s">
        <v>338</v>
      </c>
      <c r="E457" s="98"/>
      <c r="F457" s="98">
        <v>19</v>
      </c>
      <c r="G457" s="98"/>
      <c r="H457" s="98" t="s">
        <v>49</v>
      </c>
      <c r="I457" s="98"/>
      <c r="J457" s="99" t="s">
        <v>1837</v>
      </c>
      <c r="K457" s="99" t="s">
        <v>1838</v>
      </c>
    </row>
    <row r="458" spans="1:11" ht="76.5">
      <c r="A458" s="98">
        <f t="shared" si="7"/>
        <v>457</v>
      </c>
      <c r="B458" s="98" t="s">
        <v>1895</v>
      </c>
      <c r="C458" s="98" t="s">
        <v>66</v>
      </c>
      <c r="D458" s="103">
        <v>5</v>
      </c>
      <c r="E458" s="106" t="s">
        <v>1540</v>
      </c>
      <c r="F458" s="98">
        <v>19</v>
      </c>
      <c r="G458" s="98">
        <v>19</v>
      </c>
      <c r="H458" s="98" t="s">
        <v>49</v>
      </c>
      <c r="I458" s="98" t="s">
        <v>63</v>
      </c>
      <c r="J458" s="99" t="s">
        <v>2124</v>
      </c>
      <c r="K458" s="99" t="s">
        <v>2125</v>
      </c>
    </row>
    <row r="459" spans="1:11" ht="76.5">
      <c r="A459" s="98">
        <f t="shared" si="7"/>
        <v>458</v>
      </c>
      <c r="B459" s="98" t="s">
        <v>1895</v>
      </c>
      <c r="C459" s="98" t="s">
        <v>66</v>
      </c>
      <c r="D459" s="103">
        <v>5</v>
      </c>
      <c r="E459" s="106" t="s">
        <v>336</v>
      </c>
      <c r="F459" s="98">
        <v>19</v>
      </c>
      <c r="G459" s="98">
        <v>1</v>
      </c>
      <c r="H459" s="98" t="s">
        <v>45</v>
      </c>
      <c r="I459" s="98" t="s">
        <v>63</v>
      </c>
      <c r="J459" s="99" t="s">
        <v>2148</v>
      </c>
      <c r="K459" s="99" t="s">
        <v>2149</v>
      </c>
    </row>
    <row r="460" spans="1:11" ht="51">
      <c r="A460" s="98">
        <f t="shared" si="7"/>
        <v>459</v>
      </c>
      <c r="B460" s="98" t="s">
        <v>1895</v>
      </c>
      <c r="C460" s="98" t="s">
        <v>66</v>
      </c>
      <c r="D460" s="103">
        <v>5</v>
      </c>
      <c r="E460" s="106">
        <v>5.7</v>
      </c>
      <c r="F460" s="98">
        <v>19</v>
      </c>
      <c r="G460" s="98">
        <v>10</v>
      </c>
      <c r="H460" s="98" t="s">
        <v>49</v>
      </c>
      <c r="I460" s="98" t="s">
        <v>63</v>
      </c>
      <c r="J460" s="99" t="s">
        <v>2062</v>
      </c>
      <c r="K460" s="99" t="s">
        <v>2063</v>
      </c>
    </row>
    <row r="461" spans="1:11" ht="76.5">
      <c r="A461" s="98">
        <f t="shared" si="7"/>
        <v>460</v>
      </c>
      <c r="B461" s="98" t="s">
        <v>1895</v>
      </c>
      <c r="C461" s="98" t="s">
        <v>66</v>
      </c>
      <c r="D461" s="103">
        <v>5</v>
      </c>
      <c r="E461" s="106">
        <v>5.7</v>
      </c>
      <c r="F461" s="98">
        <v>19</v>
      </c>
      <c r="G461" s="98">
        <v>12</v>
      </c>
      <c r="H461" s="98" t="s">
        <v>49</v>
      </c>
      <c r="I461" s="98" t="s">
        <v>63</v>
      </c>
      <c r="J461" s="99" t="s">
        <v>2150</v>
      </c>
      <c r="K461" s="99" t="s">
        <v>2151</v>
      </c>
    </row>
    <row r="462" spans="1:11" ht="76.5">
      <c r="A462" s="98">
        <f t="shared" si="7"/>
        <v>461</v>
      </c>
      <c r="B462" s="98" t="s">
        <v>1895</v>
      </c>
      <c r="C462" s="98" t="s">
        <v>66</v>
      </c>
      <c r="D462" s="103">
        <v>5</v>
      </c>
      <c r="E462" s="106">
        <v>5.7</v>
      </c>
      <c r="F462" s="98">
        <v>19</v>
      </c>
      <c r="G462" s="98">
        <v>10</v>
      </c>
      <c r="H462" s="98" t="s">
        <v>49</v>
      </c>
      <c r="I462" s="98" t="s">
        <v>63</v>
      </c>
      <c r="J462" s="99" t="s">
        <v>2152</v>
      </c>
      <c r="K462" s="99" t="s">
        <v>2153</v>
      </c>
    </row>
    <row r="463" spans="1:11" ht="38.25">
      <c r="A463" s="98">
        <f t="shared" si="7"/>
        <v>462</v>
      </c>
      <c r="B463" s="98" t="s">
        <v>1895</v>
      </c>
      <c r="C463" s="98" t="s">
        <v>66</v>
      </c>
      <c r="D463" s="103">
        <v>5</v>
      </c>
      <c r="E463" s="106" t="s">
        <v>338</v>
      </c>
      <c r="F463" s="98">
        <v>19</v>
      </c>
      <c r="G463" s="98">
        <v>34</v>
      </c>
      <c r="H463" s="98" t="s">
        <v>45</v>
      </c>
      <c r="I463" s="98" t="s">
        <v>63</v>
      </c>
      <c r="J463" s="99" t="s">
        <v>2154</v>
      </c>
      <c r="K463" s="99" t="s">
        <v>2155</v>
      </c>
    </row>
    <row r="464" spans="1:11" ht="25.5">
      <c r="A464" s="98">
        <f t="shared" si="7"/>
        <v>463</v>
      </c>
      <c r="B464" s="98" t="s">
        <v>1895</v>
      </c>
      <c r="C464" s="98" t="s">
        <v>66</v>
      </c>
      <c r="D464" s="103">
        <v>5</v>
      </c>
      <c r="E464" s="106" t="s">
        <v>338</v>
      </c>
      <c r="F464" s="98">
        <v>19</v>
      </c>
      <c r="G464" s="98">
        <v>45</v>
      </c>
      <c r="H464" s="98" t="s">
        <v>45</v>
      </c>
      <c r="I464" s="98" t="s">
        <v>63</v>
      </c>
      <c r="J464" s="99" t="s">
        <v>2156</v>
      </c>
      <c r="K464" s="99" t="s">
        <v>1897</v>
      </c>
    </row>
    <row r="465" spans="1:11">
      <c r="A465" s="98">
        <f t="shared" si="7"/>
        <v>464</v>
      </c>
      <c r="B465" s="98" t="s">
        <v>273</v>
      </c>
      <c r="C465" s="98"/>
      <c r="D465" s="103">
        <v>5</v>
      </c>
      <c r="E465" s="98" t="s">
        <v>338</v>
      </c>
      <c r="F465" s="98">
        <v>20</v>
      </c>
      <c r="G465" s="98">
        <v>6</v>
      </c>
      <c r="H465" s="98" t="s">
        <v>45</v>
      </c>
      <c r="I465" s="98"/>
      <c r="J465" s="99" t="s">
        <v>340</v>
      </c>
      <c r="K465" s="99"/>
    </row>
    <row r="466" spans="1:11">
      <c r="A466" s="98">
        <f t="shared" si="7"/>
        <v>465</v>
      </c>
      <c r="B466" s="98" t="s">
        <v>1128</v>
      </c>
      <c r="C466" s="98" t="s">
        <v>1129</v>
      </c>
      <c r="D466" s="104">
        <v>5</v>
      </c>
      <c r="E466" s="105" t="s">
        <v>338</v>
      </c>
      <c r="F466" s="104">
        <v>20</v>
      </c>
      <c r="G466" s="104">
        <v>9</v>
      </c>
      <c r="H466" s="104" t="s">
        <v>45</v>
      </c>
      <c r="I466" s="98" t="s">
        <v>63</v>
      </c>
      <c r="J466" s="99" t="s">
        <v>1295</v>
      </c>
      <c r="K466" s="99" t="s">
        <v>1296</v>
      </c>
    </row>
    <row r="467" spans="1:11" ht="38.25">
      <c r="A467" s="98">
        <f t="shared" si="7"/>
        <v>466</v>
      </c>
      <c r="B467" s="98" t="s">
        <v>1895</v>
      </c>
      <c r="C467" s="98" t="s">
        <v>66</v>
      </c>
      <c r="D467" s="103">
        <v>5</v>
      </c>
      <c r="E467" s="106" t="s">
        <v>338</v>
      </c>
      <c r="F467" s="98">
        <v>20</v>
      </c>
      <c r="G467" s="98">
        <v>5</v>
      </c>
      <c r="H467" s="98" t="s">
        <v>45</v>
      </c>
      <c r="I467" s="98" t="s">
        <v>63</v>
      </c>
      <c r="J467" s="99" t="s">
        <v>2157</v>
      </c>
      <c r="K467" s="99" t="s">
        <v>2158</v>
      </c>
    </row>
    <row r="468" spans="1:11" ht="51">
      <c r="A468" s="98">
        <f t="shared" si="7"/>
        <v>467</v>
      </c>
      <c r="B468" s="98" t="s">
        <v>1895</v>
      </c>
      <c r="C468" s="98" t="s">
        <v>66</v>
      </c>
      <c r="D468" s="103">
        <v>5</v>
      </c>
      <c r="E468" s="106" t="s">
        <v>338</v>
      </c>
      <c r="F468" s="98">
        <v>20</v>
      </c>
      <c r="G468" s="98">
        <v>24</v>
      </c>
      <c r="H468" s="98" t="s">
        <v>45</v>
      </c>
      <c r="I468" s="98" t="s">
        <v>63</v>
      </c>
      <c r="J468" s="99" t="s">
        <v>2159</v>
      </c>
      <c r="K468" s="99" t="s">
        <v>2160</v>
      </c>
    </row>
    <row r="469" spans="1:11" ht="38.25">
      <c r="A469" s="98">
        <f t="shared" si="7"/>
        <v>468</v>
      </c>
      <c r="B469" s="98" t="s">
        <v>1895</v>
      </c>
      <c r="C469" s="98" t="s">
        <v>66</v>
      </c>
      <c r="D469" s="103">
        <v>5</v>
      </c>
      <c r="E469" s="106">
        <v>5.8</v>
      </c>
      <c r="F469" s="98">
        <v>20</v>
      </c>
      <c r="G469" s="98">
        <v>30</v>
      </c>
      <c r="H469" s="98" t="s">
        <v>49</v>
      </c>
      <c r="I469" s="98" t="s">
        <v>63</v>
      </c>
      <c r="J469" s="99" t="s">
        <v>2161</v>
      </c>
      <c r="K469" s="99" t="s">
        <v>2162</v>
      </c>
    </row>
    <row r="470" spans="1:11" ht="25.5">
      <c r="A470" s="98">
        <f t="shared" si="7"/>
        <v>469</v>
      </c>
      <c r="B470" s="98" t="s">
        <v>1895</v>
      </c>
      <c r="C470" s="98" t="s">
        <v>66</v>
      </c>
      <c r="D470" s="103">
        <v>5</v>
      </c>
      <c r="E470" s="106">
        <v>5.8</v>
      </c>
      <c r="F470" s="98">
        <v>20</v>
      </c>
      <c r="G470" s="98">
        <v>33</v>
      </c>
      <c r="H470" s="98" t="s">
        <v>49</v>
      </c>
      <c r="I470" s="98" t="s">
        <v>63</v>
      </c>
      <c r="J470" s="99" t="s">
        <v>2163</v>
      </c>
      <c r="K470" s="99" t="s">
        <v>2164</v>
      </c>
    </row>
    <row r="471" spans="1:11" ht="140.25">
      <c r="A471" s="98">
        <f t="shared" si="7"/>
        <v>470</v>
      </c>
      <c r="B471" s="98" t="s">
        <v>1895</v>
      </c>
      <c r="C471" s="98" t="s">
        <v>66</v>
      </c>
      <c r="D471" s="103">
        <v>5</v>
      </c>
      <c r="E471" s="106">
        <v>5.8</v>
      </c>
      <c r="F471" s="98">
        <v>20</v>
      </c>
      <c r="G471" s="98">
        <v>39</v>
      </c>
      <c r="H471" s="98" t="s">
        <v>49</v>
      </c>
      <c r="I471" s="98" t="s">
        <v>63</v>
      </c>
      <c r="J471" s="99" t="s">
        <v>2165</v>
      </c>
      <c r="K471" s="99" t="s">
        <v>2166</v>
      </c>
    </row>
    <row r="472" spans="1:11" ht="25.5">
      <c r="A472" s="98">
        <f t="shared" si="7"/>
        <v>471</v>
      </c>
      <c r="B472" s="98" t="s">
        <v>273</v>
      </c>
      <c r="C472" s="98"/>
      <c r="D472" s="103">
        <v>5</v>
      </c>
      <c r="E472" s="98">
        <v>5.8</v>
      </c>
      <c r="F472" s="98">
        <v>21</v>
      </c>
      <c r="G472" s="98">
        <v>3</v>
      </c>
      <c r="H472" s="98" t="s">
        <v>45</v>
      </c>
      <c r="I472" s="98"/>
      <c r="J472" s="99" t="s">
        <v>341</v>
      </c>
      <c r="K472" s="99"/>
    </row>
    <row r="473" spans="1:11" ht="114.75">
      <c r="A473" s="98">
        <f t="shared" si="7"/>
        <v>472</v>
      </c>
      <c r="B473" s="98" t="s">
        <v>1895</v>
      </c>
      <c r="C473" s="98" t="s">
        <v>66</v>
      </c>
      <c r="D473" s="103">
        <v>5</v>
      </c>
      <c r="E473" s="106">
        <v>5.8</v>
      </c>
      <c r="F473" s="98">
        <v>21</v>
      </c>
      <c r="G473" s="98">
        <v>1</v>
      </c>
      <c r="H473" s="98" t="s">
        <v>49</v>
      </c>
      <c r="I473" s="98" t="s">
        <v>63</v>
      </c>
      <c r="J473" s="99" t="s">
        <v>2167</v>
      </c>
      <c r="K473" s="99" t="s">
        <v>2168</v>
      </c>
    </row>
    <row r="474" spans="1:11" ht="25.5">
      <c r="A474" s="98">
        <f t="shared" si="7"/>
        <v>473</v>
      </c>
      <c r="B474" s="98" t="s">
        <v>1895</v>
      </c>
      <c r="C474" s="98" t="s">
        <v>66</v>
      </c>
      <c r="D474" s="103">
        <v>5</v>
      </c>
      <c r="E474" s="106">
        <v>5.8</v>
      </c>
      <c r="F474" s="98">
        <v>21</v>
      </c>
      <c r="G474" s="98">
        <v>8</v>
      </c>
      <c r="H474" s="98" t="s">
        <v>49</v>
      </c>
      <c r="I474" s="98" t="s">
        <v>63</v>
      </c>
      <c r="J474" s="99" t="s">
        <v>2169</v>
      </c>
      <c r="K474" s="99" t="s">
        <v>2018</v>
      </c>
    </row>
    <row r="475" spans="1:11" ht="51">
      <c r="A475" s="98">
        <f t="shared" si="7"/>
        <v>474</v>
      </c>
      <c r="B475" s="98" t="s">
        <v>1895</v>
      </c>
      <c r="C475" s="98" t="s">
        <v>66</v>
      </c>
      <c r="D475" s="103">
        <v>5</v>
      </c>
      <c r="E475" s="106">
        <v>5.8</v>
      </c>
      <c r="F475" s="98">
        <v>21</v>
      </c>
      <c r="G475" s="98">
        <v>13</v>
      </c>
      <c r="H475" s="98" t="s">
        <v>49</v>
      </c>
      <c r="I475" s="98" t="s">
        <v>63</v>
      </c>
      <c r="J475" s="99" t="s">
        <v>2170</v>
      </c>
      <c r="K475" s="99" t="s">
        <v>2171</v>
      </c>
    </row>
    <row r="476" spans="1:11" ht="51">
      <c r="A476" s="98">
        <f t="shared" si="7"/>
        <v>475</v>
      </c>
      <c r="B476" s="98" t="s">
        <v>1895</v>
      </c>
      <c r="C476" s="98" t="s">
        <v>66</v>
      </c>
      <c r="D476" s="103">
        <v>5</v>
      </c>
      <c r="E476" s="106">
        <v>5.8</v>
      </c>
      <c r="F476" s="98">
        <v>21</v>
      </c>
      <c r="G476" s="98">
        <v>18</v>
      </c>
      <c r="H476" s="98" t="s">
        <v>49</v>
      </c>
      <c r="I476" s="98" t="s">
        <v>63</v>
      </c>
      <c r="J476" s="99" t="s">
        <v>2170</v>
      </c>
      <c r="K476" s="99" t="s">
        <v>2172</v>
      </c>
    </row>
    <row r="477" spans="1:11" ht="25.5">
      <c r="A477" s="98">
        <f t="shared" si="7"/>
        <v>476</v>
      </c>
      <c r="B477" s="98" t="s">
        <v>1895</v>
      </c>
      <c r="C477" s="98" t="s">
        <v>66</v>
      </c>
      <c r="D477" s="103">
        <v>5</v>
      </c>
      <c r="E477" s="106">
        <v>5.8</v>
      </c>
      <c r="F477" s="98">
        <v>21</v>
      </c>
      <c r="G477" s="98">
        <v>22</v>
      </c>
      <c r="H477" s="98" t="s">
        <v>49</v>
      </c>
      <c r="I477" s="98" t="s">
        <v>63</v>
      </c>
      <c r="J477" s="99" t="s">
        <v>2170</v>
      </c>
      <c r="K477" s="99" t="s">
        <v>2173</v>
      </c>
    </row>
    <row r="478" spans="1:11" ht="25.5">
      <c r="A478" s="98">
        <f t="shared" si="7"/>
        <v>477</v>
      </c>
      <c r="B478" s="98" t="s">
        <v>1895</v>
      </c>
      <c r="C478" s="98" t="s">
        <v>66</v>
      </c>
      <c r="D478" s="103">
        <v>5</v>
      </c>
      <c r="E478" s="106">
        <v>5.8</v>
      </c>
      <c r="F478" s="98">
        <v>21</v>
      </c>
      <c r="G478" s="98">
        <v>25</v>
      </c>
      <c r="H478" s="98" t="s">
        <v>49</v>
      </c>
      <c r="I478" s="98" t="s">
        <v>63</v>
      </c>
      <c r="J478" s="99" t="s">
        <v>2170</v>
      </c>
      <c r="K478" s="99" t="s">
        <v>2174</v>
      </c>
    </row>
    <row r="479" spans="1:11" ht="38.25">
      <c r="A479" s="98">
        <f t="shared" si="7"/>
        <v>478</v>
      </c>
      <c r="B479" s="98" t="s">
        <v>147</v>
      </c>
      <c r="C479" s="98" t="s">
        <v>148</v>
      </c>
      <c r="D479" s="103">
        <v>6</v>
      </c>
      <c r="E479" s="102">
        <v>6</v>
      </c>
      <c r="F479" s="98">
        <v>22</v>
      </c>
      <c r="G479" s="98">
        <v>3</v>
      </c>
      <c r="H479" s="98" t="s">
        <v>130</v>
      </c>
      <c r="I479" s="98" t="s">
        <v>149</v>
      </c>
      <c r="J479" s="99" t="s">
        <v>163</v>
      </c>
      <c r="K479" s="99" t="s">
        <v>164</v>
      </c>
    </row>
    <row r="480" spans="1:11" ht="25.5">
      <c r="A480" s="98">
        <f t="shared" si="7"/>
        <v>479</v>
      </c>
      <c r="B480" s="98" t="s">
        <v>342</v>
      </c>
      <c r="C480" s="98" t="s">
        <v>343</v>
      </c>
      <c r="D480" s="103">
        <v>6</v>
      </c>
      <c r="E480" s="98">
        <v>6.1</v>
      </c>
      <c r="F480" s="98">
        <v>22</v>
      </c>
      <c r="G480" s="98">
        <v>20</v>
      </c>
      <c r="H480" s="98" t="s">
        <v>49</v>
      </c>
      <c r="I480" s="98"/>
      <c r="J480" s="99" t="s">
        <v>407</v>
      </c>
      <c r="K480" s="99" t="s">
        <v>408</v>
      </c>
    </row>
    <row r="481" spans="1:11" ht="63.75">
      <c r="A481" s="98">
        <f t="shared" si="7"/>
        <v>480</v>
      </c>
      <c r="B481" s="98" t="s">
        <v>342</v>
      </c>
      <c r="C481" s="98" t="s">
        <v>343</v>
      </c>
      <c r="D481" s="103">
        <v>6</v>
      </c>
      <c r="E481" s="98" t="s">
        <v>409</v>
      </c>
      <c r="F481" s="98">
        <v>22</v>
      </c>
      <c r="G481" s="98">
        <v>25</v>
      </c>
      <c r="H481" s="98" t="s">
        <v>49</v>
      </c>
      <c r="I481" s="98"/>
      <c r="J481" s="99" t="s">
        <v>410</v>
      </c>
      <c r="K481" s="99" t="s">
        <v>411</v>
      </c>
    </row>
    <row r="482" spans="1:11">
      <c r="A482" s="98">
        <f t="shared" si="7"/>
        <v>481</v>
      </c>
      <c r="B482" s="98" t="s">
        <v>342</v>
      </c>
      <c r="C482" s="98" t="s">
        <v>343</v>
      </c>
      <c r="D482" s="103">
        <v>6</v>
      </c>
      <c r="E482" s="98" t="s">
        <v>409</v>
      </c>
      <c r="F482" s="98">
        <v>22</v>
      </c>
      <c r="G482" s="98">
        <v>53</v>
      </c>
      <c r="H482" s="98" t="s">
        <v>49</v>
      </c>
      <c r="I482" s="98"/>
      <c r="J482" s="99" t="s">
        <v>412</v>
      </c>
      <c r="K482" s="99" t="s">
        <v>413</v>
      </c>
    </row>
    <row r="483" spans="1:11" ht="25.5">
      <c r="A483" s="98">
        <f t="shared" si="7"/>
        <v>482</v>
      </c>
      <c r="B483" s="98" t="s">
        <v>483</v>
      </c>
      <c r="C483" s="98" t="s">
        <v>484</v>
      </c>
      <c r="D483" s="103">
        <v>6</v>
      </c>
      <c r="E483" s="98">
        <v>0</v>
      </c>
      <c r="F483" s="98">
        <v>22</v>
      </c>
      <c r="G483" s="98">
        <v>3</v>
      </c>
      <c r="H483" s="98" t="s">
        <v>49</v>
      </c>
      <c r="I483" s="98" t="s">
        <v>485</v>
      </c>
      <c r="J483" s="99" t="s">
        <v>565</v>
      </c>
      <c r="K483" s="99" t="s">
        <v>566</v>
      </c>
    </row>
    <row r="484" spans="1:11">
      <c r="A484" s="98">
        <f t="shared" si="7"/>
        <v>483</v>
      </c>
      <c r="B484" s="98" t="s">
        <v>1128</v>
      </c>
      <c r="C484" s="98" t="s">
        <v>1129</v>
      </c>
      <c r="D484" s="104">
        <v>6</v>
      </c>
      <c r="E484" s="105">
        <v>6.1</v>
      </c>
      <c r="F484" s="104">
        <v>22</v>
      </c>
      <c r="G484" s="104">
        <v>20</v>
      </c>
      <c r="H484" s="104" t="s">
        <v>49</v>
      </c>
      <c r="I484" s="98" t="s">
        <v>63</v>
      </c>
      <c r="J484" s="99" t="s">
        <v>1193</v>
      </c>
      <c r="K484" s="99" t="s">
        <v>1194</v>
      </c>
    </row>
    <row r="485" spans="1:11">
      <c r="A485" s="98">
        <f t="shared" si="7"/>
        <v>484</v>
      </c>
      <c r="B485" s="98" t="s">
        <v>1128</v>
      </c>
      <c r="C485" s="98" t="s">
        <v>1129</v>
      </c>
      <c r="D485" s="104">
        <v>6</v>
      </c>
      <c r="E485" s="105" t="s">
        <v>409</v>
      </c>
      <c r="F485" s="104">
        <v>22</v>
      </c>
      <c r="G485" s="104">
        <v>34</v>
      </c>
      <c r="H485" s="104" t="s">
        <v>49</v>
      </c>
      <c r="I485" s="98" t="s">
        <v>63</v>
      </c>
      <c r="J485" s="99" t="s">
        <v>1297</v>
      </c>
      <c r="K485" s="99" t="s">
        <v>1298</v>
      </c>
    </row>
    <row r="486" spans="1:11" ht="51">
      <c r="A486" s="98">
        <f t="shared" si="7"/>
        <v>485</v>
      </c>
      <c r="B486" s="98" t="s">
        <v>1128</v>
      </c>
      <c r="C486" s="98" t="s">
        <v>1129</v>
      </c>
      <c r="D486" s="104">
        <v>6</v>
      </c>
      <c r="E486" s="105" t="s">
        <v>409</v>
      </c>
      <c r="F486" s="104">
        <v>22</v>
      </c>
      <c r="G486" s="104">
        <v>36</v>
      </c>
      <c r="H486" s="104" t="s">
        <v>49</v>
      </c>
      <c r="I486" s="98" t="s">
        <v>63</v>
      </c>
      <c r="J486" s="99" t="s">
        <v>1299</v>
      </c>
      <c r="K486" s="99" t="s">
        <v>1300</v>
      </c>
    </row>
    <row r="487" spans="1:11">
      <c r="A487" s="98">
        <f t="shared" si="7"/>
        <v>486</v>
      </c>
      <c r="B487" s="98" t="s">
        <v>1735</v>
      </c>
      <c r="C487" s="98" t="s">
        <v>250</v>
      </c>
      <c r="D487" s="103">
        <v>6</v>
      </c>
      <c r="E487" s="106" t="s">
        <v>1736</v>
      </c>
      <c r="F487" s="98">
        <v>22</v>
      </c>
      <c r="G487" s="102">
        <v>24</v>
      </c>
      <c r="H487" s="98" t="s">
        <v>45</v>
      </c>
      <c r="I487" s="98" t="s">
        <v>66</v>
      </c>
      <c r="J487" s="99" t="s">
        <v>1737</v>
      </c>
      <c r="K487" s="99" t="s">
        <v>1738</v>
      </c>
    </row>
    <row r="488" spans="1:11" ht="25.5">
      <c r="A488" s="98">
        <f t="shared" si="7"/>
        <v>487</v>
      </c>
      <c r="B488" s="98" t="s">
        <v>1735</v>
      </c>
      <c r="C488" s="98" t="s">
        <v>250</v>
      </c>
      <c r="D488" s="103">
        <v>6</v>
      </c>
      <c r="E488" s="106" t="s">
        <v>409</v>
      </c>
      <c r="F488" s="98">
        <v>22</v>
      </c>
      <c r="G488" s="102" t="s">
        <v>1739</v>
      </c>
      <c r="H488" s="98" t="s">
        <v>45</v>
      </c>
      <c r="I488" s="98" t="s">
        <v>63</v>
      </c>
      <c r="J488" s="99" t="s">
        <v>1740</v>
      </c>
      <c r="K488" s="99" t="s">
        <v>1086</v>
      </c>
    </row>
    <row r="489" spans="1:11" ht="102">
      <c r="A489" s="98">
        <f t="shared" si="7"/>
        <v>488</v>
      </c>
      <c r="B489" s="113" t="s">
        <v>1780</v>
      </c>
      <c r="C489" s="98"/>
      <c r="D489" s="114">
        <v>6.1</v>
      </c>
      <c r="E489" s="127" t="s">
        <v>409</v>
      </c>
      <c r="F489" s="113">
        <v>22</v>
      </c>
      <c r="G489" s="113">
        <v>13</v>
      </c>
      <c r="H489" s="113" t="s">
        <v>49</v>
      </c>
      <c r="I489" s="98"/>
      <c r="J489" s="115" t="s">
        <v>1798</v>
      </c>
      <c r="K489" s="115" t="s">
        <v>1799</v>
      </c>
    </row>
    <row r="490" spans="1:11" ht="25.5">
      <c r="A490" s="98">
        <f t="shared" si="7"/>
        <v>489</v>
      </c>
      <c r="B490" s="98" t="s">
        <v>1805</v>
      </c>
      <c r="C490" s="98"/>
      <c r="D490" s="103">
        <v>6</v>
      </c>
      <c r="E490" s="98"/>
      <c r="F490" s="98">
        <v>22</v>
      </c>
      <c r="G490" s="98"/>
      <c r="H490" s="98" t="s">
        <v>49</v>
      </c>
      <c r="I490" s="98"/>
      <c r="J490" s="99" t="s">
        <v>1839</v>
      </c>
      <c r="K490" s="99" t="s">
        <v>1840</v>
      </c>
    </row>
    <row r="491" spans="1:11">
      <c r="A491" s="98">
        <f t="shared" si="7"/>
        <v>490</v>
      </c>
      <c r="B491" s="98" t="s">
        <v>1805</v>
      </c>
      <c r="C491" s="98"/>
      <c r="D491" s="103">
        <v>6</v>
      </c>
      <c r="E491" s="98"/>
      <c r="F491" s="98">
        <v>22</v>
      </c>
      <c r="G491" s="98"/>
      <c r="H491" s="98" t="s">
        <v>49</v>
      </c>
      <c r="I491" s="98"/>
      <c r="J491" s="99" t="s">
        <v>1841</v>
      </c>
      <c r="K491" s="99" t="s">
        <v>1842</v>
      </c>
    </row>
    <row r="492" spans="1:11">
      <c r="A492" s="98">
        <f t="shared" si="7"/>
        <v>491</v>
      </c>
      <c r="B492" s="98" t="s">
        <v>1805</v>
      </c>
      <c r="C492" s="98"/>
      <c r="D492" s="103" t="s">
        <v>409</v>
      </c>
      <c r="E492" s="98"/>
      <c r="F492" s="98">
        <v>22</v>
      </c>
      <c r="G492" s="98"/>
      <c r="H492" s="98" t="s">
        <v>45</v>
      </c>
      <c r="I492" s="98"/>
      <c r="J492" s="99" t="s">
        <v>1843</v>
      </c>
      <c r="K492" s="99" t="s">
        <v>1844</v>
      </c>
    </row>
    <row r="493" spans="1:11" ht="38.25">
      <c r="A493" s="98">
        <f t="shared" si="7"/>
        <v>492</v>
      </c>
      <c r="B493" s="98" t="s">
        <v>1895</v>
      </c>
      <c r="C493" s="98" t="s">
        <v>66</v>
      </c>
      <c r="D493" s="103">
        <v>6</v>
      </c>
      <c r="E493" s="106">
        <v>6</v>
      </c>
      <c r="F493" s="98">
        <v>22</v>
      </c>
      <c r="G493" s="98">
        <v>1</v>
      </c>
      <c r="H493" s="98" t="s">
        <v>45</v>
      </c>
      <c r="I493" s="98" t="s">
        <v>63</v>
      </c>
      <c r="J493" s="99" t="s">
        <v>2175</v>
      </c>
      <c r="K493" s="99" t="s">
        <v>2176</v>
      </c>
    </row>
    <row r="494" spans="1:11" ht="25.5">
      <c r="A494" s="98">
        <f t="shared" si="7"/>
        <v>493</v>
      </c>
      <c r="B494" s="98" t="s">
        <v>1895</v>
      </c>
      <c r="C494" s="98" t="s">
        <v>66</v>
      </c>
      <c r="D494" s="103">
        <v>6</v>
      </c>
      <c r="E494" s="106">
        <v>6</v>
      </c>
      <c r="F494" s="98">
        <v>22</v>
      </c>
      <c r="G494" s="98">
        <v>3</v>
      </c>
      <c r="H494" s="98" t="s">
        <v>45</v>
      </c>
      <c r="I494" s="98" t="s">
        <v>63</v>
      </c>
      <c r="J494" s="99" t="s">
        <v>2177</v>
      </c>
      <c r="K494" s="99" t="s">
        <v>2178</v>
      </c>
    </row>
    <row r="495" spans="1:11">
      <c r="A495" s="98">
        <f t="shared" si="7"/>
        <v>494</v>
      </c>
      <c r="B495" s="98" t="s">
        <v>1895</v>
      </c>
      <c r="C495" s="98" t="s">
        <v>66</v>
      </c>
      <c r="D495" s="103">
        <v>6</v>
      </c>
      <c r="E495" s="106">
        <v>6</v>
      </c>
      <c r="F495" s="98">
        <v>22</v>
      </c>
      <c r="G495" s="98">
        <v>7</v>
      </c>
      <c r="H495" s="98" t="s">
        <v>45</v>
      </c>
      <c r="I495" s="98" t="s">
        <v>63</v>
      </c>
      <c r="J495" s="99" t="s">
        <v>2179</v>
      </c>
      <c r="K495" s="99" t="s">
        <v>1897</v>
      </c>
    </row>
    <row r="496" spans="1:11" ht="51">
      <c r="A496" s="98">
        <f t="shared" si="7"/>
        <v>495</v>
      </c>
      <c r="B496" s="98" t="s">
        <v>1895</v>
      </c>
      <c r="C496" s="98" t="s">
        <v>66</v>
      </c>
      <c r="D496" s="103">
        <v>6</v>
      </c>
      <c r="E496" s="106">
        <v>6</v>
      </c>
      <c r="F496" s="98">
        <v>22</v>
      </c>
      <c r="G496" s="98">
        <v>4</v>
      </c>
      <c r="H496" s="98" t="s">
        <v>45</v>
      </c>
      <c r="I496" s="98" t="s">
        <v>63</v>
      </c>
      <c r="J496" s="99" t="s">
        <v>2180</v>
      </c>
      <c r="K496" s="99" t="s">
        <v>2181</v>
      </c>
    </row>
    <row r="497" spans="1:11" ht="38.25">
      <c r="A497" s="98">
        <f t="shared" si="7"/>
        <v>496</v>
      </c>
      <c r="B497" s="98" t="s">
        <v>1895</v>
      </c>
      <c r="C497" s="98" t="s">
        <v>66</v>
      </c>
      <c r="D497" s="103">
        <v>6</v>
      </c>
      <c r="E497" s="106">
        <v>6</v>
      </c>
      <c r="F497" s="98">
        <v>22</v>
      </c>
      <c r="G497" s="98">
        <v>14</v>
      </c>
      <c r="H497" s="98" t="s">
        <v>45</v>
      </c>
      <c r="I497" s="98" t="s">
        <v>63</v>
      </c>
      <c r="J497" s="99" t="s">
        <v>2182</v>
      </c>
      <c r="K497" s="99" t="s">
        <v>2183</v>
      </c>
    </row>
    <row r="498" spans="1:11" ht="25.5">
      <c r="A498" s="98">
        <f t="shared" si="7"/>
        <v>497</v>
      </c>
      <c r="B498" s="98" t="s">
        <v>1895</v>
      </c>
      <c r="C498" s="98" t="s">
        <v>66</v>
      </c>
      <c r="D498" s="103">
        <v>6</v>
      </c>
      <c r="E498" s="106">
        <v>6.1</v>
      </c>
      <c r="F498" s="98">
        <v>22</v>
      </c>
      <c r="G498" s="98">
        <v>20</v>
      </c>
      <c r="H498" s="98" t="s">
        <v>49</v>
      </c>
      <c r="I498" s="98" t="s">
        <v>63</v>
      </c>
      <c r="J498" s="99" t="s">
        <v>2184</v>
      </c>
      <c r="K498" s="99" t="s">
        <v>1897</v>
      </c>
    </row>
    <row r="499" spans="1:11" ht="25.5">
      <c r="A499" s="98">
        <f t="shared" si="7"/>
        <v>498</v>
      </c>
      <c r="B499" s="98" t="s">
        <v>1895</v>
      </c>
      <c r="C499" s="98" t="s">
        <v>66</v>
      </c>
      <c r="D499" s="103">
        <v>6</v>
      </c>
      <c r="E499" s="106" t="s">
        <v>1736</v>
      </c>
      <c r="F499" s="98">
        <v>22</v>
      </c>
      <c r="G499" s="98">
        <v>24</v>
      </c>
      <c r="H499" s="98" t="s">
        <v>49</v>
      </c>
      <c r="I499" s="98" t="s">
        <v>63</v>
      </c>
      <c r="J499" s="99" t="s">
        <v>2185</v>
      </c>
      <c r="K499" s="99" t="s">
        <v>2186</v>
      </c>
    </row>
    <row r="500" spans="1:11" ht="38.25">
      <c r="A500" s="98">
        <f t="shared" si="7"/>
        <v>499</v>
      </c>
      <c r="B500" s="98" t="s">
        <v>1895</v>
      </c>
      <c r="C500" s="98" t="s">
        <v>66</v>
      </c>
      <c r="D500" s="103">
        <v>6</v>
      </c>
      <c r="E500" s="118" t="s">
        <v>409</v>
      </c>
      <c r="F500" s="98">
        <v>22</v>
      </c>
      <c r="G500" s="98">
        <v>28</v>
      </c>
      <c r="H500" s="98" t="s">
        <v>49</v>
      </c>
      <c r="I500" s="98" t="s">
        <v>63</v>
      </c>
      <c r="J500" s="99" t="s">
        <v>2187</v>
      </c>
      <c r="K500" s="99" t="s">
        <v>2188</v>
      </c>
    </row>
    <row r="501" spans="1:11" ht="25.5">
      <c r="A501" s="98">
        <f t="shared" si="7"/>
        <v>500</v>
      </c>
      <c r="B501" s="98" t="s">
        <v>1895</v>
      </c>
      <c r="C501" s="98" t="s">
        <v>66</v>
      </c>
      <c r="D501" s="103">
        <v>6</v>
      </c>
      <c r="E501" s="106" t="s">
        <v>409</v>
      </c>
      <c r="F501" s="98">
        <v>22</v>
      </c>
      <c r="G501" s="98">
        <v>34</v>
      </c>
      <c r="H501" s="98" t="s">
        <v>49</v>
      </c>
      <c r="I501" s="98" t="s">
        <v>63</v>
      </c>
      <c r="J501" s="99" t="s">
        <v>2189</v>
      </c>
      <c r="K501" s="99" t="s">
        <v>1897</v>
      </c>
    </row>
    <row r="502" spans="1:11" ht="38.25">
      <c r="A502" s="98">
        <f t="shared" si="7"/>
        <v>501</v>
      </c>
      <c r="B502" s="98" t="s">
        <v>1895</v>
      </c>
      <c r="C502" s="98" t="s">
        <v>66</v>
      </c>
      <c r="D502" s="103">
        <v>6</v>
      </c>
      <c r="E502" s="106" t="s">
        <v>409</v>
      </c>
      <c r="F502" s="98">
        <v>22</v>
      </c>
      <c r="G502" s="98">
        <v>34</v>
      </c>
      <c r="H502" s="98" t="s">
        <v>49</v>
      </c>
      <c r="I502" s="98" t="s">
        <v>63</v>
      </c>
      <c r="J502" s="99" t="s">
        <v>2190</v>
      </c>
      <c r="K502" s="99" t="s">
        <v>2191</v>
      </c>
    </row>
    <row r="503" spans="1:11" ht="25.5">
      <c r="A503" s="98">
        <f t="shared" si="7"/>
        <v>502</v>
      </c>
      <c r="B503" s="98" t="s">
        <v>1895</v>
      </c>
      <c r="C503" s="98" t="s">
        <v>66</v>
      </c>
      <c r="D503" s="103">
        <v>6</v>
      </c>
      <c r="E503" s="106" t="s">
        <v>409</v>
      </c>
      <c r="F503" s="98">
        <v>22</v>
      </c>
      <c r="G503" s="98">
        <v>34</v>
      </c>
      <c r="H503" s="98" t="s">
        <v>49</v>
      </c>
      <c r="I503" s="98" t="s">
        <v>63</v>
      </c>
      <c r="J503" s="99" t="s">
        <v>2192</v>
      </c>
      <c r="K503" s="99" t="s">
        <v>2193</v>
      </c>
    </row>
    <row r="504" spans="1:11" ht="38.25">
      <c r="A504" s="98">
        <f t="shared" si="7"/>
        <v>503</v>
      </c>
      <c r="B504" s="98" t="s">
        <v>1895</v>
      </c>
      <c r="C504" s="98" t="s">
        <v>66</v>
      </c>
      <c r="D504" s="103">
        <v>6</v>
      </c>
      <c r="E504" s="106" t="s">
        <v>409</v>
      </c>
      <c r="F504" s="98">
        <v>22</v>
      </c>
      <c r="G504" s="98">
        <v>50</v>
      </c>
      <c r="H504" s="98" t="s">
        <v>49</v>
      </c>
      <c r="I504" s="98" t="s">
        <v>63</v>
      </c>
      <c r="J504" s="99" t="s">
        <v>2194</v>
      </c>
      <c r="K504" s="99" t="s">
        <v>2018</v>
      </c>
    </row>
    <row r="505" spans="1:11">
      <c r="A505" s="98">
        <f t="shared" si="7"/>
        <v>504</v>
      </c>
      <c r="B505" s="98" t="s">
        <v>1895</v>
      </c>
      <c r="C505" s="98" t="s">
        <v>66</v>
      </c>
      <c r="D505" s="103">
        <v>6</v>
      </c>
      <c r="E505" s="106" t="s">
        <v>409</v>
      </c>
      <c r="F505" s="98">
        <v>22</v>
      </c>
      <c r="G505" s="98">
        <v>54</v>
      </c>
      <c r="H505" s="98" t="s">
        <v>49</v>
      </c>
      <c r="I505" s="98" t="s">
        <v>63</v>
      </c>
      <c r="J505" s="99" t="s">
        <v>2195</v>
      </c>
      <c r="K505" s="99" t="s">
        <v>2196</v>
      </c>
    </row>
    <row r="506" spans="1:11" ht="51">
      <c r="A506" s="98">
        <f t="shared" si="7"/>
        <v>505</v>
      </c>
      <c r="B506" s="98" t="s">
        <v>2371</v>
      </c>
      <c r="C506" s="98"/>
      <c r="D506" s="103">
        <v>6</v>
      </c>
      <c r="E506" s="98" t="s">
        <v>409</v>
      </c>
      <c r="F506" s="98">
        <v>22</v>
      </c>
      <c r="G506" s="98">
        <v>38</v>
      </c>
      <c r="H506" s="98" t="s">
        <v>49</v>
      </c>
      <c r="I506" s="98"/>
      <c r="J506" s="99" t="s">
        <v>2372</v>
      </c>
      <c r="K506" s="99" t="s">
        <v>2373</v>
      </c>
    </row>
    <row r="507" spans="1:11" ht="63.75">
      <c r="A507" s="98">
        <f t="shared" si="7"/>
        <v>506</v>
      </c>
      <c r="B507" s="98" t="s">
        <v>2388</v>
      </c>
      <c r="C507" s="98" t="s">
        <v>485</v>
      </c>
      <c r="D507" s="103" t="s">
        <v>409</v>
      </c>
      <c r="E507" s="99"/>
      <c r="F507" s="98">
        <v>22</v>
      </c>
      <c r="G507" s="98">
        <v>28</v>
      </c>
      <c r="H507" s="98" t="s">
        <v>1781</v>
      </c>
      <c r="I507" s="98"/>
      <c r="J507" s="99" t="s">
        <v>2431</v>
      </c>
      <c r="K507" s="99" t="s">
        <v>2432</v>
      </c>
    </row>
    <row r="508" spans="1:11" ht="38.25">
      <c r="A508" s="98">
        <f t="shared" si="7"/>
        <v>507</v>
      </c>
      <c r="B508" s="98" t="s">
        <v>2388</v>
      </c>
      <c r="C508" s="98" t="s">
        <v>485</v>
      </c>
      <c r="D508" s="103" t="s">
        <v>409</v>
      </c>
      <c r="E508" s="99" t="s">
        <v>2433</v>
      </c>
      <c r="F508" s="98">
        <v>22</v>
      </c>
      <c r="G508" s="98"/>
      <c r="H508" s="98" t="s">
        <v>49</v>
      </c>
      <c r="I508" s="98"/>
      <c r="J508" s="99" t="s">
        <v>2434</v>
      </c>
      <c r="K508" s="99" t="s">
        <v>2435</v>
      </c>
    </row>
    <row r="509" spans="1:11" ht="25.5">
      <c r="A509" s="98">
        <f t="shared" si="7"/>
        <v>508</v>
      </c>
      <c r="B509" s="98" t="s">
        <v>125</v>
      </c>
      <c r="C509" s="98"/>
      <c r="D509" s="103" t="s">
        <v>141</v>
      </c>
      <c r="E509" s="98"/>
      <c r="F509" s="98">
        <v>23</v>
      </c>
      <c r="G509" s="98">
        <v>4</v>
      </c>
      <c r="H509" s="98" t="s">
        <v>130</v>
      </c>
      <c r="I509" s="98"/>
      <c r="J509" s="99" t="s">
        <v>142</v>
      </c>
      <c r="K509" s="99" t="s">
        <v>143</v>
      </c>
    </row>
    <row r="510" spans="1:11" ht="38.25">
      <c r="A510" s="98">
        <f t="shared" si="7"/>
        <v>509</v>
      </c>
      <c r="B510" s="98" t="s">
        <v>342</v>
      </c>
      <c r="C510" s="98" t="s">
        <v>343</v>
      </c>
      <c r="D510" s="103">
        <v>6</v>
      </c>
      <c r="E510" s="98" t="s">
        <v>409</v>
      </c>
      <c r="F510" s="98">
        <v>23</v>
      </c>
      <c r="G510" s="98">
        <v>6</v>
      </c>
      <c r="H510" s="98" t="s">
        <v>49</v>
      </c>
      <c r="I510" s="98"/>
      <c r="J510" s="99" t="s">
        <v>414</v>
      </c>
      <c r="K510" s="99" t="s">
        <v>415</v>
      </c>
    </row>
    <row r="511" spans="1:11" ht="25.5">
      <c r="A511" s="98">
        <f t="shared" si="7"/>
        <v>510</v>
      </c>
      <c r="B511" s="98" t="s">
        <v>483</v>
      </c>
      <c r="C511" s="98" t="s">
        <v>484</v>
      </c>
      <c r="D511" s="103">
        <v>6</v>
      </c>
      <c r="E511" s="98" t="s">
        <v>409</v>
      </c>
      <c r="F511" s="98">
        <v>23</v>
      </c>
      <c r="G511" s="98">
        <v>6</v>
      </c>
      <c r="H511" s="98" t="s">
        <v>49</v>
      </c>
      <c r="I511" s="98" t="s">
        <v>485</v>
      </c>
      <c r="J511" s="99" t="s">
        <v>567</v>
      </c>
      <c r="K511" s="99" t="s">
        <v>568</v>
      </c>
    </row>
    <row r="512" spans="1:11" ht="25.5">
      <c r="A512" s="98">
        <f t="shared" si="7"/>
        <v>511</v>
      </c>
      <c r="B512" s="98" t="s">
        <v>483</v>
      </c>
      <c r="C512" s="98" t="s">
        <v>484</v>
      </c>
      <c r="D512" s="103">
        <v>6</v>
      </c>
      <c r="E512" s="98" t="s">
        <v>409</v>
      </c>
      <c r="F512" s="98">
        <v>23</v>
      </c>
      <c r="G512" s="98">
        <v>8</v>
      </c>
      <c r="H512" s="98" t="s">
        <v>49</v>
      </c>
      <c r="I512" s="98" t="s">
        <v>485</v>
      </c>
      <c r="J512" s="99" t="s">
        <v>569</v>
      </c>
      <c r="K512" s="99" t="s">
        <v>570</v>
      </c>
    </row>
    <row r="513" spans="1:11" ht="25.5">
      <c r="A513" s="98">
        <f t="shared" si="7"/>
        <v>512</v>
      </c>
      <c r="B513" s="98" t="s">
        <v>978</v>
      </c>
      <c r="C513" s="98" t="s">
        <v>979</v>
      </c>
      <c r="D513" s="103">
        <v>6</v>
      </c>
      <c r="E513" s="98" t="s">
        <v>980</v>
      </c>
      <c r="F513" s="98">
        <v>23</v>
      </c>
      <c r="G513" s="98">
        <v>16</v>
      </c>
      <c r="H513" s="98" t="s">
        <v>49</v>
      </c>
      <c r="I513" s="98" t="s">
        <v>485</v>
      </c>
      <c r="J513" s="99" t="s">
        <v>981</v>
      </c>
      <c r="K513" s="99" t="s">
        <v>982</v>
      </c>
    </row>
    <row r="514" spans="1:11" ht="25.5">
      <c r="A514" s="98">
        <f t="shared" si="7"/>
        <v>513</v>
      </c>
      <c r="B514" s="98" t="s">
        <v>2869</v>
      </c>
      <c r="C514" s="98" t="s">
        <v>2870</v>
      </c>
      <c r="D514" s="103">
        <v>6</v>
      </c>
      <c r="E514" s="98">
        <v>1</v>
      </c>
      <c r="F514" s="98">
        <v>23</v>
      </c>
      <c r="G514" s="98">
        <v>12</v>
      </c>
      <c r="H514" s="98" t="s">
        <v>49</v>
      </c>
      <c r="I514" s="98"/>
      <c r="J514" s="99" t="s">
        <v>2893</v>
      </c>
      <c r="K514" s="99"/>
    </row>
    <row r="515" spans="1:11" ht="51">
      <c r="A515" s="98">
        <f t="shared" ref="A515:A578" si="8">A514+1</f>
        <v>514</v>
      </c>
      <c r="B515" s="98" t="s">
        <v>1128</v>
      </c>
      <c r="C515" s="98" t="s">
        <v>1129</v>
      </c>
      <c r="D515" s="104">
        <v>6</v>
      </c>
      <c r="E515" s="105" t="s">
        <v>409</v>
      </c>
      <c r="F515" s="104">
        <v>23</v>
      </c>
      <c r="G515" s="104">
        <v>6</v>
      </c>
      <c r="H515" s="104" t="s">
        <v>49</v>
      </c>
      <c r="I515" s="98" t="s">
        <v>63</v>
      </c>
      <c r="J515" s="99" t="s">
        <v>1301</v>
      </c>
      <c r="K515" s="99" t="s">
        <v>1302</v>
      </c>
    </row>
    <row r="516" spans="1:11">
      <c r="A516" s="98">
        <f t="shared" si="8"/>
        <v>515</v>
      </c>
      <c r="B516" s="98" t="s">
        <v>1128</v>
      </c>
      <c r="C516" s="98" t="s">
        <v>1129</v>
      </c>
      <c r="D516" s="104">
        <v>6</v>
      </c>
      <c r="E516" s="105" t="s">
        <v>409</v>
      </c>
      <c r="F516" s="104">
        <v>23</v>
      </c>
      <c r="G516" s="104">
        <v>8</v>
      </c>
      <c r="H516" s="104" t="s">
        <v>49</v>
      </c>
      <c r="I516" s="98" t="s">
        <v>63</v>
      </c>
      <c r="J516" s="99" t="s">
        <v>1303</v>
      </c>
      <c r="K516" s="99" t="s">
        <v>1304</v>
      </c>
    </row>
    <row r="517" spans="1:11">
      <c r="A517" s="98">
        <f t="shared" si="8"/>
        <v>516</v>
      </c>
      <c r="B517" s="98" t="s">
        <v>2862</v>
      </c>
      <c r="C517" s="98"/>
      <c r="D517" s="103">
        <v>6</v>
      </c>
      <c r="E517" s="98" t="s">
        <v>409</v>
      </c>
      <c r="F517" s="98">
        <v>23</v>
      </c>
      <c r="G517" s="98">
        <v>5</v>
      </c>
      <c r="H517" s="98" t="s">
        <v>45</v>
      </c>
      <c r="I517" s="98"/>
      <c r="J517" s="99" t="s">
        <v>2894</v>
      </c>
      <c r="K517" s="99" t="s">
        <v>2895</v>
      </c>
    </row>
    <row r="518" spans="1:11">
      <c r="A518" s="98">
        <f t="shared" si="8"/>
        <v>517</v>
      </c>
      <c r="B518" s="98" t="s">
        <v>2862</v>
      </c>
      <c r="C518" s="98"/>
      <c r="D518" s="103">
        <v>6</v>
      </c>
      <c r="E518" s="98" t="s">
        <v>409</v>
      </c>
      <c r="F518" s="98">
        <v>23</v>
      </c>
      <c r="G518" s="98">
        <v>8</v>
      </c>
      <c r="H518" s="98" t="s">
        <v>45</v>
      </c>
      <c r="I518" s="98"/>
      <c r="J518" s="99" t="s">
        <v>2896</v>
      </c>
      <c r="K518" s="99" t="s">
        <v>2897</v>
      </c>
    </row>
    <row r="519" spans="1:11" ht="25.5">
      <c r="A519" s="98">
        <f t="shared" si="8"/>
        <v>518</v>
      </c>
      <c r="B519" s="98" t="s">
        <v>1539</v>
      </c>
      <c r="C519" s="98" t="s">
        <v>979</v>
      </c>
      <c r="D519" s="92">
        <v>6</v>
      </c>
      <c r="E519" s="128" t="s">
        <v>980</v>
      </c>
      <c r="F519" s="92">
        <v>23</v>
      </c>
      <c r="G519" s="92">
        <v>13</v>
      </c>
      <c r="H519" s="92" t="s">
        <v>49</v>
      </c>
      <c r="I519" s="92" t="s">
        <v>485</v>
      </c>
      <c r="J519" s="99" t="s">
        <v>1547</v>
      </c>
      <c r="K519" s="99" t="s">
        <v>1548</v>
      </c>
    </row>
    <row r="520" spans="1:11">
      <c r="A520" s="98">
        <f t="shared" si="8"/>
        <v>519</v>
      </c>
      <c r="B520" s="98" t="s">
        <v>1735</v>
      </c>
      <c r="C520" s="98" t="s">
        <v>250</v>
      </c>
      <c r="D520" s="103">
        <v>6</v>
      </c>
      <c r="E520" s="106" t="s">
        <v>409</v>
      </c>
      <c r="F520" s="98">
        <v>23</v>
      </c>
      <c r="G520" s="102">
        <v>8</v>
      </c>
      <c r="H520" s="98" t="s">
        <v>45</v>
      </c>
      <c r="I520" s="98" t="s">
        <v>63</v>
      </c>
      <c r="J520" s="99" t="s">
        <v>1741</v>
      </c>
      <c r="K520" s="99" t="s">
        <v>1742</v>
      </c>
    </row>
    <row r="521" spans="1:11" ht="51">
      <c r="A521" s="98">
        <f t="shared" si="8"/>
        <v>520</v>
      </c>
      <c r="B521" s="98" t="s">
        <v>1895</v>
      </c>
      <c r="C521" s="98" t="s">
        <v>66</v>
      </c>
      <c r="D521" s="103">
        <v>6</v>
      </c>
      <c r="E521" s="106" t="s">
        <v>409</v>
      </c>
      <c r="F521" s="98">
        <v>23</v>
      </c>
      <c r="G521" s="98">
        <v>5</v>
      </c>
      <c r="H521" s="98" t="s">
        <v>49</v>
      </c>
      <c r="I521" s="98" t="s">
        <v>63</v>
      </c>
      <c r="J521" s="99" t="s">
        <v>2197</v>
      </c>
      <c r="K521" s="99" t="s">
        <v>2198</v>
      </c>
    </row>
    <row r="522" spans="1:11" ht="63.75">
      <c r="A522" s="98">
        <f t="shared" si="8"/>
        <v>521</v>
      </c>
      <c r="B522" s="98" t="s">
        <v>1895</v>
      </c>
      <c r="C522" s="98" t="s">
        <v>66</v>
      </c>
      <c r="D522" s="103">
        <v>6</v>
      </c>
      <c r="E522" s="106" t="s">
        <v>980</v>
      </c>
      <c r="F522" s="98">
        <v>23</v>
      </c>
      <c r="G522" s="98">
        <v>20</v>
      </c>
      <c r="H522" s="98" t="s">
        <v>49</v>
      </c>
      <c r="I522" s="98" t="s">
        <v>63</v>
      </c>
      <c r="J522" s="99" t="s">
        <v>2199</v>
      </c>
      <c r="K522" s="99" t="s">
        <v>2200</v>
      </c>
    </row>
    <row r="523" spans="1:11" ht="38.25">
      <c r="A523" s="98">
        <f t="shared" si="8"/>
        <v>522</v>
      </c>
      <c r="B523" s="98" t="s">
        <v>1895</v>
      </c>
      <c r="C523" s="98" t="s">
        <v>66</v>
      </c>
      <c r="D523" s="103">
        <v>6</v>
      </c>
      <c r="E523" s="106" t="s">
        <v>980</v>
      </c>
      <c r="F523" s="98">
        <v>23</v>
      </c>
      <c r="G523" s="98">
        <v>18</v>
      </c>
      <c r="H523" s="98" t="s">
        <v>49</v>
      </c>
      <c r="I523" s="98" t="s">
        <v>63</v>
      </c>
      <c r="J523" s="99" t="s">
        <v>2201</v>
      </c>
      <c r="K523" s="99" t="s">
        <v>2202</v>
      </c>
    </row>
    <row r="524" spans="1:11">
      <c r="A524" s="98">
        <f t="shared" si="8"/>
        <v>523</v>
      </c>
      <c r="B524" s="98" t="s">
        <v>1895</v>
      </c>
      <c r="C524" s="98" t="s">
        <v>66</v>
      </c>
      <c r="D524" s="103">
        <v>6</v>
      </c>
      <c r="E524" s="106" t="s">
        <v>980</v>
      </c>
      <c r="F524" s="98">
        <v>23</v>
      </c>
      <c r="G524" s="98">
        <v>27</v>
      </c>
      <c r="H524" s="98" t="s">
        <v>45</v>
      </c>
      <c r="I524" s="98" t="s">
        <v>66</v>
      </c>
      <c r="J524" s="99" t="s">
        <v>2203</v>
      </c>
      <c r="K524" s="99" t="s">
        <v>2204</v>
      </c>
    </row>
    <row r="525" spans="1:11" ht="140.25">
      <c r="A525" s="98">
        <f t="shared" si="8"/>
        <v>524</v>
      </c>
      <c r="B525" s="98" t="s">
        <v>2388</v>
      </c>
      <c r="C525" s="98" t="s">
        <v>485</v>
      </c>
      <c r="D525" s="103" t="s">
        <v>980</v>
      </c>
      <c r="E525" s="99" t="s">
        <v>2472</v>
      </c>
      <c r="F525" s="98">
        <v>23</v>
      </c>
      <c r="G525" s="98"/>
      <c r="H525" s="98" t="s">
        <v>49</v>
      </c>
      <c r="I525" s="98"/>
      <c r="J525" s="99" t="s">
        <v>2473</v>
      </c>
      <c r="K525" s="99" t="s">
        <v>2474</v>
      </c>
    </row>
    <row r="526" spans="1:11" ht="25.5">
      <c r="A526" s="98">
        <f t="shared" si="8"/>
        <v>525</v>
      </c>
      <c r="B526" s="98" t="s">
        <v>1062</v>
      </c>
      <c r="C526" s="98" t="s">
        <v>250</v>
      </c>
      <c r="D526" s="103">
        <v>6</v>
      </c>
      <c r="E526" s="103" t="s">
        <v>980</v>
      </c>
      <c r="F526" s="129">
        <v>23</v>
      </c>
      <c r="G526" s="102" t="s">
        <v>1122</v>
      </c>
      <c r="H526" s="98" t="s">
        <v>49</v>
      </c>
      <c r="I526" s="98" t="s">
        <v>63</v>
      </c>
      <c r="J526" s="99" t="s">
        <v>1123</v>
      </c>
      <c r="K526" s="99" t="s">
        <v>1124</v>
      </c>
    </row>
    <row r="527" spans="1:11" ht="127.5">
      <c r="A527" s="98">
        <f t="shared" si="8"/>
        <v>526</v>
      </c>
      <c r="B527" s="98" t="s">
        <v>125</v>
      </c>
      <c r="C527" s="98"/>
      <c r="D527" s="103" t="s">
        <v>144</v>
      </c>
      <c r="E527" s="98"/>
      <c r="F527" s="98">
        <v>24</v>
      </c>
      <c r="G527" s="98">
        <v>48</v>
      </c>
      <c r="H527" s="98" t="s">
        <v>130</v>
      </c>
      <c r="I527" s="98"/>
      <c r="J527" s="99" t="s">
        <v>145</v>
      </c>
      <c r="K527" s="99" t="s">
        <v>146</v>
      </c>
    </row>
    <row r="528" spans="1:11" ht="38.25">
      <c r="A528" s="98">
        <f t="shared" si="8"/>
        <v>527</v>
      </c>
      <c r="B528" s="98" t="s">
        <v>978</v>
      </c>
      <c r="C528" s="98" t="s">
        <v>979</v>
      </c>
      <c r="D528" s="103">
        <v>6</v>
      </c>
      <c r="E528" s="98" t="s">
        <v>980</v>
      </c>
      <c r="F528" s="98">
        <v>24</v>
      </c>
      <c r="G528" s="98">
        <v>2</v>
      </c>
      <c r="H528" s="98" t="s">
        <v>49</v>
      </c>
      <c r="I528" s="98" t="s">
        <v>485</v>
      </c>
      <c r="J528" s="99" t="s">
        <v>983</v>
      </c>
      <c r="K528" s="99" t="s">
        <v>984</v>
      </c>
    </row>
    <row r="529" spans="1:11" ht="25.5">
      <c r="A529" s="98">
        <f t="shared" si="8"/>
        <v>528</v>
      </c>
      <c r="B529" s="98" t="s">
        <v>483</v>
      </c>
      <c r="C529" s="98" t="s">
        <v>484</v>
      </c>
      <c r="D529" s="103">
        <v>6</v>
      </c>
      <c r="E529" s="98" t="s">
        <v>571</v>
      </c>
      <c r="F529" s="98">
        <v>25</v>
      </c>
      <c r="G529" s="98">
        <v>13</v>
      </c>
      <c r="H529" s="98" t="s">
        <v>49</v>
      </c>
      <c r="I529" s="98" t="s">
        <v>485</v>
      </c>
      <c r="J529" s="99" t="s">
        <v>572</v>
      </c>
      <c r="K529" s="99" t="s">
        <v>573</v>
      </c>
    </row>
    <row r="530" spans="1:11" ht="38.25">
      <c r="A530" s="98">
        <f t="shared" si="8"/>
        <v>529</v>
      </c>
      <c r="B530" s="98" t="s">
        <v>978</v>
      </c>
      <c r="C530" s="98" t="s">
        <v>979</v>
      </c>
      <c r="D530" s="103">
        <v>6</v>
      </c>
      <c r="E530" s="98" t="s">
        <v>571</v>
      </c>
      <c r="F530" s="98">
        <v>25</v>
      </c>
      <c r="G530" s="130" t="s">
        <v>985</v>
      </c>
      <c r="H530" s="98" t="s">
        <v>49</v>
      </c>
      <c r="I530" s="98" t="s">
        <v>485</v>
      </c>
      <c r="J530" s="99" t="s">
        <v>986</v>
      </c>
      <c r="K530" s="99" t="s">
        <v>987</v>
      </c>
    </row>
    <row r="531" spans="1:11" ht="38.25">
      <c r="A531" s="98">
        <f t="shared" si="8"/>
        <v>530</v>
      </c>
      <c r="B531" s="98" t="s">
        <v>1128</v>
      </c>
      <c r="C531" s="98" t="s">
        <v>1129</v>
      </c>
      <c r="D531" s="104">
        <v>6</v>
      </c>
      <c r="E531" s="105" t="s">
        <v>571</v>
      </c>
      <c r="F531" s="104">
        <v>25</v>
      </c>
      <c r="G531" s="104">
        <v>10</v>
      </c>
      <c r="H531" s="104" t="s">
        <v>49</v>
      </c>
      <c r="I531" s="98" t="s">
        <v>63</v>
      </c>
      <c r="J531" s="99" t="s">
        <v>1305</v>
      </c>
      <c r="K531" s="99" t="s">
        <v>1306</v>
      </c>
    </row>
    <row r="532" spans="1:11" ht="38.25">
      <c r="A532" s="98">
        <f t="shared" si="8"/>
        <v>531</v>
      </c>
      <c r="B532" s="98" t="s">
        <v>1128</v>
      </c>
      <c r="C532" s="98" t="s">
        <v>1129</v>
      </c>
      <c r="D532" s="104">
        <v>6</v>
      </c>
      <c r="E532" s="105" t="s">
        <v>571</v>
      </c>
      <c r="F532" s="104">
        <v>25</v>
      </c>
      <c r="G532" s="104">
        <v>13</v>
      </c>
      <c r="H532" s="104" t="s">
        <v>49</v>
      </c>
      <c r="I532" s="98" t="s">
        <v>63</v>
      </c>
      <c r="J532" s="99" t="s">
        <v>1307</v>
      </c>
      <c r="K532" s="99" t="s">
        <v>1308</v>
      </c>
    </row>
    <row r="533" spans="1:11" ht="38.25">
      <c r="A533" s="98">
        <f t="shared" si="8"/>
        <v>532</v>
      </c>
      <c r="B533" s="98" t="s">
        <v>1128</v>
      </c>
      <c r="C533" s="98" t="s">
        <v>1129</v>
      </c>
      <c r="D533" s="104">
        <v>6</v>
      </c>
      <c r="E533" s="105" t="s">
        <v>571</v>
      </c>
      <c r="F533" s="104">
        <v>25</v>
      </c>
      <c r="G533" s="104"/>
      <c r="H533" s="104" t="s">
        <v>49</v>
      </c>
      <c r="I533" s="98" t="s">
        <v>63</v>
      </c>
      <c r="J533" s="99" t="s">
        <v>1309</v>
      </c>
      <c r="K533" s="99"/>
    </row>
    <row r="534" spans="1:11">
      <c r="A534" s="98">
        <f t="shared" si="8"/>
        <v>533</v>
      </c>
      <c r="B534" s="98" t="s">
        <v>1735</v>
      </c>
      <c r="C534" s="98" t="s">
        <v>250</v>
      </c>
      <c r="D534" s="103">
        <v>6</v>
      </c>
      <c r="E534" s="106" t="s">
        <v>571</v>
      </c>
      <c r="F534" s="98">
        <v>25</v>
      </c>
      <c r="G534" s="102">
        <v>14</v>
      </c>
      <c r="H534" s="98" t="s">
        <v>45</v>
      </c>
      <c r="I534" s="98" t="s">
        <v>66</v>
      </c>
      <c r="J534" s="99" t="s">
        <v>1743</v>
      </c>
      <c r="K534" s="99" t="s">
        <v>1744</v>
      </c>
    </row>
    <row r="535" spans="1:11" ht="38.25">
      <c r="A535" s="98">
        <f t="shared" si="8"/>
        <v>534</v>
      </c>
      <c r="B535" s="98" t="s">
        <v>1895</v>
      </c>
      <c r="C535" s="98" t="s">
        <v>66</v>
      </c>
      <c r="D535" s="103">
        <v>6</v>
      </c>
      <c r="E535" s="106" t="s">
        <v>571</v>
      </c>
      <c r="F535" s="98">
        <v>25</v>
      </c>
      <c r="G535" s="98">
        <v>4</v>
      </c>
      <c r="H535" s="98" t="s">
        <v>45</v>
      </c>
      <c r="I535" s="98" t="s">
        <v>63</v>
      </c>
      <c r="J535" s="99" t="s">
        <v>2205</v>
      </c>
      <c r="K535" s="99" t="s">
        <v>2206</v>
      </c>
    </row>
    <row r="536" spans="1:11" ht="63.75">
      <c r="A536" s="98">
        <f t="shared" si="8"/>
        <v>535</v>
      </c>
      <c r="B536" s="98" t="s">
        <v>1895</v>
      </c>
      <c r="C536" s="98" t="s">
        <v>66</v>
      </c>
      <c r="D536" s="103">
        <v>6</v>
      </c>
      <c r="E536" s="106">
        <v>6.2</v>
      </c>
      <c r="F536" s="98">
        <v>25</v>
      </c>
      <c r="G536" s="98">
        <v>29</v>
      </c>
      <c r="H536" s="98" t="s">
        <v>49</v>
      </c>
      <c r="I536" s="98" t="s">
        <v>63</v>
      </c>
      <c r="J536" s="99" t="s">
        <v>2207</v>
      </c>
      <c r="K536" s="99" t="s">
        <v>2208</v>
      </c>
    </row>
    <row r="537" spans="1:11" ht="38.25">
      <c r="A537" s="98">
        <f t="shared" si="8"/>
        <v>536</v>
      </c>
      <c r="B537" s="98" t="s">
        <v>1895</v>
      </c>
      <c r="C537" s="98" t="s">
        <v>66</v>
      </c>
      <c r="D537" s="103">
        <v>6</v>
      </c>
      <c r="E537" s="106">
        <v>6.2</v>
      </c>
      <c r="F537" s="98">
        <v>25</v>
      </c>
      <c r="G537" s="98">
        <v>43</v>
      </c>
      <c r="H537" s="98" t="s">
        <v>49</v>
      </c>
      <c r="I537" s="98" t="s">
        <v>63</v>
      </c>
      <c r="J537" s="99" t="s">
        <v>2209</v>
      </c>
      <c r="K537" s="99" t="s">
        <v>2210</v>
      </c>
    </row>
    <row r="538" spans="1:11">
      <c r="A538" s="98">
        <f t="shared" si="8"/>
        <v>537</v>
      </c>
      <c r="B538" s="98" t="s">
        <v>185</v>
      </c>
      <c r="C538" s="98"/>
      <c r="D538" s="103">
        <v>6</v>
      </c>
      <c r="E538" s="98" t="s">
        <v>208</v>
      </c>
      <c r="F538" s="98">
        <v>26</v>
      </c>
      <c r="G538" s="131">
        <v>13</v>
      </c>
      <c r="H538" s="98" t="s">
        <v>45</v>
      </c>
      <c r="I538" s="98"/>
      <c r="J538" s="99" t="s">
        <v>209</v>
      </c>
      <c r="K538" s="99" t="s">
        <v>210</v>
      </c>
    </row>
    <row r="539" spans="1:11" ht="89.25">
      <c r="A539" s="98">
        <f t="shared" si="8"/>
        <v>538</v>
      </c>
      <c r="B539" s="98" t="s">
        <v>2862</v>
      </c>
      <c r="C539" s="98"/>
      <c r="D539" s="103">
        <v>6</v>
      </c>
      <c r="E539" s="98" t="s">
        <v>2213</v>
      </c>
      <c r="F539" s="98">
        <v>26</v>
      </c>
      <c r="G539" s="98">
        <v>28</v>
      </c>
      <c r="H539" s="98" t="s">
        <v>49</v>
      </c>
      <c r="I539" s="98"/>
      <c r="J539" s="99" t="s">
        <v>2898</v>
      </c>
      <c r="K539" s="99" t="s">
        <v>2899</v>
      </c>
    </row>
    <row r="540" spans="1:11" ht="63.75">
      <c r="A540" s="98">
        <f t="shared" si="8"/>
        <v>539</v>
      </c>
      <c r="B540" s="98" t="s">
        <v>1895</v>
      </c>
      <c r="C540" s="98" t="s">
        <v>66</v>
      </c>
      <c r="D540" s="103">
        <v>6</v>
      </c>
      <c r="E540" s="106" t="s">
        <v>208</v>
      </c>
      <c r="F540" s="98">
        <v>26</v>
      </c>
      <c r="G540" s="98">
        <v>10</v>
      </c>
      <c r="H540" s="98" t="s">
        <v>45</v>
      </c>
      <c r="I540" s="98" t="s">
        <v>63</v>
      </c>
      <c r="J540" s="99" t="s">
        <v>2211</v>
      </c>
      <c r="K540" s="99" t="s">
        <v>2212</v>
      </c>
    </row>
    <row r="541" spans="1:11" ht="38.25">
      <c r="A541" s="98">
        <f t="shared" si="8"/>
        <v>540</v>
      </c>
      <c r="B541" s="98" t="s">
        <v>1895</v>
      </c>
      <c r="C541" s="98" t="s">
        <v>66</v>
      </c>
      <c r="D541" s="103">
        <v>6</v>
      </c>
      <c r="E541" s="106" t="s">
        <v>2213</v>
      </c>
      <c r="F541" s="98">
        <v>26</v>
      </c>
      <c r="G541" s="98">
        <v>21</v>
      </c>
      <c r="H541" s="98" t="s">
        <v>45</v>
      </c>
      <c r="I541" s="98" t="s">
        <v>63</v>
      </c>
      <c r="J541" s="99" t="s">
        <v>2214</v>
      </c>
      <c r="K541" s="99" t="s">
        <v>2215</v>
      </c>
    </row>
    <row r="542" spans="1:11" ht="25.5">
      <c r="A542" s="98">
        <f t="shared" si="8"/>
        <v>541</v>
      </c>
      <c r="B542" s="98" t="s">
        <v>1895</v>
      </c>
      <c r="C542" s="98" t="s">
        <v>66</v>
      </c>
      <c r="D542" s="103">
        <v>6</v>
      </c>
      <c r="E542" s="106" t="s">
        <v>2216</v>
      </c>
      <c r="F542" s="98">
        <v>26</v>
      </c>
      <c r="G542" s="98">
        <v>25</v>
      </c>
      <c r="H542" s="98" t="s">
        <v>45</v>
      </c>
      <c r="I542" s="98" t="s">
        <v>63</v>
      </c>
      <c r="J542" s="99" t="s">
        <v>2217</v>
      </c>
      <c r="K542" s="99" t="s">
        <v>2218</v>
      </c>
    </row>
    <row r="543" spans="1:11" ht="38.25">
      <c r="A543" s="98">
        <f t="shared" si="8"/>
        <v>542</v>
      </c>
      <c r="B543" s="98" t="s">
        <v>1895</v>
      </c>
      <c r="C543" s="98" t="s">
        <v>66</v>
      </c>
      <c r="D543" s="103">
        <v>6</v>
      </c>
      <c r="E543" s="106" t="s">
        <v>2216</v>
      </c>
      <c r="F543" s="98">
        <v>26</v>
      </c>
      <c r="G543" s="98">
        <v>37</v>
      </c>
      <c r="H543" s="98" t="s">
        <v>49</v>
      </c>
      <c r="I543" s="98" t="s">
        <v>63</v>
      </c>
      <c r="J543" s="99" t="s">
        <v>2219</v>
      </c>
      <c r="K543" s="99" t="s">
        <v>2220</v>
      </c>
    </row>
    <row r="544" spans="1:11">
      <c r="A544" s="98">
        <f t="shared" si="8"/>
        <v>543</v>
      </c>
      <c r="B544" s="98" t="s">
        <v>1895</v>
      </c>
      <c r="C544" s="98" t="s">
        <v>66</v>
      </c>
      <c r="D544" s="103">
        <v>6</v>
      </c>
      <c r="E544" s="106" t="s">
        <v>2216</v>
      </c>
      <c r="F544" s="98">
        <v>26</v>
      </c>
      <c r="G544" s="98">
        <v>41</v>
      </c>
      <c r="H544" s="98" t="s">
        <v>45</v>
      </c>
      <c r="I544" s="98" t="s">
        <v>63</v>
      </c>
      <c r="J544" s="99" t="s">
        <v>2221</v>
      </c>
      <c r="K544" s="99" t="s">
        <v>1897</v>
      </c>
    </row>
    <row r="545" spans="1:11" ht="63.75">
      <c r="A545" s="98">
        <f t="shared" si="8"/>
        <v>544</v>
      </c>
      <c r="B545" s="98" t="s">
        <v>1895</v>
      </c>
      <c r="C545" s="98" t="s">
        <v>66</v>
      </c>
      <c r="D545" s="103">
        <v>6</v>
      </c>
      <c r="E545" s="106" t="s">
        <v>2222</v>
      </c>
      <c r="F545" s="98">
        <v>26</v>
      </c>
      <c r="G545" s="98">
        <v>45</v>
      </c>
      <c r="H545" s="98" t="s">
        <v>49</v>
      </c>
      <c r="I545" s="98" t="s">
        <v>63</v>
      </c>
      <c r="J545" s="99" t="s">
        <v>2223</v>
      </c>
      <c r="K545" s="99" t="s">
        <v>2224</v>
      </c>
    </row>
    <row r="546" spans="1:11" ht="114.75">
      <c r="A546" s="98">
        <f t="shared" si="8"/>
        <v>545</v>
      </c>
      <c r="B546" s="98" t="s">
        <v>1895</v>
      </c>
      <c r="C546" s="98" t="s">
        <v>66</v>
      </c>
      <c r="D546" s="103">
        <v>6</v>
      </c>
      <c r="E546" s="106" t="s">
        <v>2225</v>
      </c>
      <c r="F546" s="98">
        <v>26</v>
      </c>
      <c r="G546" s="98">
        <v>51</v>
      </c>
      <c r="H546" s="98" t="s">
        <v>45</v>
      </c>
      <c r="I546" s="98" t="s">
        <v>63</v>
      </c>
      <c r="J546" s="99" t="s">
        <v>2226</v>
      </c>
      <c r="K546" s="99" t="s">
        <v>2227</v>
      </c>
    </row>
    <row r="547" spans="1:11" ht="63.75">
      <c r="A547" s="98">
        <f t="shared" si="8"/>
        <v>546</v>
      </c>
      <c r="B547" s="98" t="s">
        <v>483</v>
      </c>
      <c r="C547" s="98" t="s">
        <v>484</v>
      </c>
      <c r="D547" s="103">
        <v>6</v>
      </c>
      <c r="E547" s="98" t="s">
        <v>574</v>
      </c>
      <c r="F547" s="98">
        <v>27</v>
      </c>
      <c r="G547" s="98">
        <v>12</v>
      </c>
      <c r="H547" s="98" t="s">
        <v>49</v>
      </c>
      <c r="I547" s="98" t="s">
        <v>485</v>
      </c>
      <c r="J547" s="99" t="s">
        <v>575</v>
      </c>
      <c r="K547" s="99" t="s">
        <v>576</v>
      </c>
    </row>
    <row r="548" spans="1:11" ht="114.75">
      <c r="A548" s="98">
        <f t="shared" si="8"/>
        <v>547</v>
      </c>
      <c r="B548" s="98" t="s">
        <v>1895</v>
      </c>
      <c r="C548" s="98" t="s">
        <v>66</v>
      </c>
      <c r="D548" s="103">
        <v>6</v>
      </c>
      <c r="E548" s="106" t="s">
        <v>2216</v>
      </c>
      <c r="F548" s="98">
        <v>27</v>
      </c>
      <c r="G548" s="98">
        <v>1</v>
      </c>
      <c r="H548" s="98" t="s">
        <v>49</v>
      </c>
      <c r="I548" s="98" t="s">
        <v>63</v>
      </c>
      <c r="J548" s="99" t="s">
        <v>2228</v>
      </c>
      <c r="K548" s="99" t="s">
        <v>2229</v>
      </c>
    </row>
    <row r="549" spans="1:11" ht="38.25">
      <c r="A549" s="98">
        <f t="shared" si="8"/>
        <v>548</v>
      </c>
      <c r="B549" s="98" t="s">
        <v>1895</v>
      </c>
      <c r="C549" s="98" t="s">
        <v>66</v>
      </c>
      <c r="D549" s="103">
        <v>6</v>
      </c>
      <c r="E549" s="106" t="s">
        <v>574</v>
      </c>
      <c r="F549" s="98">
        <v>27</v>
      </c>
      <c r="G549" s="98">
        <v>28</v>
      </c>
      <c r="H549" s="98" t="s">
        <v>45</v>
      </c>
      <c r="I549" s="98" t="s">
        <v>66</v>
      </c>
      <c r="J549" s="99" t="s">
        <v>2230</v>
      </c>
      <c r="K549" s="99" t="s">
        <v>2231</v>
      </c>
    </row>
    <row r="550" spans="1:11" ht="63.75">
      <c r="A550" s="98">
        <f t="shared" si="8"/>
        <v>549</v>
      </c>
      <c r="B550" s="98" t="s">
        <v>1895</v>
      </c>
      <c r="C550" s="98" t="s">
        <v>66</v>
      </c>
      <c r="D550" s="103">
        <v>6</v>
      </c>
      <c r="E550" s="106" t="s">
        <v>2232</v>
      </c>
      <c r="F550" s="98">
        <v>27</v>
      </c>
      <c r="G550" s="98">
        <v>40</v>
      </c>
      <c r="H550" s="98" t="s">
        <v>49</v>
      </c>
      <c r="I550" s="98" t="s">
        <v>63</v>
      </c>
      <c r="J550" s="99" t="s">
        <v>2233</v>
      </c>
      <c r="K550" s="99" t="s">
        <v>2234</v>
      </c>
    </row>
    <row r="551" spans="1:11" ht="114.75">
      <c r="A551" s="98">
        <f t="shared" si="8"/>
        <v>550</v>
      </c>
      <c r="B551" s="98" t="s">
        <v>1895</v>
      </c>
      <c r="C551" s="98" t="s">
        <v>66</v>
      </c>
      <c r="D551" s="103">
        <v>6</v>
      </c>
      <c r="E551" s="106" t="s">
        <v>2235</v>
      </c>
      <c r="F551" s="98">
        <v>27</v>
      </c>
      <c r="G551" s="98">
        <v>33</v>
      </c>
      <c r="H551" s="98" t="s">
        <v>45</v>
      </c>
      <c r="I551" s="98" t="s">
        <v>63</v>
      </c>
      <c r="J551" s="99" t="s">
        <v>2226</v>
      </c>
      <c r="K551" s="99" t="s">
        <v>2236</v>
      </c>
    </row>
    <row r="552" spans="1:11" ht="38.25">
      <c r="A552" s="98">
        <f t="shared" si="8"/>
        <v>551</v>
      </c>
      <c r="B552" s="98" t="s">
        <v>1895</v>
      </c>
      <c r="C552" s="98" t="s">
        <v>66</v>
      </c>
      <c r="D552" s="103">
        <v>6</v>
      </c>
      <c r="E552" s="106" t="s">
        <v>2235</v>
      </c>
      <c r="F552" s="98">
        <v>27</v>
      </c>
      <c r="G552" s="98">
        <v>38</v>
      </c>
      <c r="H552" s="98" t="s">
        <v>49</v>
      </c>
      <c r="I552" s="98" t="s">
        <v>63</v>
      </c>
      <c r="J552" s="99" t="s">
        <v>2240</v>
      </c>
      <c r="K552" s="99" t="s">
        <v>2241</v>
      </c>
    </row>
    <row r="553" spans="1:11" ht="38.25">
      <c r="A553" s="98">
        <f t="shared" si="8"/>
        <v>552</v>
      </c>
      <c r="B553" s="98" t="s">
        <v>2388</v>
      </c>
      <c r="C553" s="98" t="s">
        <v>485</v>
      </c>
      <c r="D553" s="103" t="s">
        <v>2235</v>
      </c>
      <c r="E553" s="99"/>
      <c r="F553" s="98">
        <v>27</v>
      </c>
      <c r="G553" s="98"/>
      <c r="H553" s="98" t="s">
        <v>49</v>
      </c>
      <c r="I553" s="98"/>
      <c r="J553" s="99" t="s">
        <v>2436</v>
      </c>
      <c r="K553" s="99" t="s">
        <v>2437</v>
      </c>
    </row>
    <row r="554" spans="1:11" ht="25.5">
      <c r="A554" s="98">
        <f t="shared" si="8"/>
        <v>553</v>
      </c>
      <c r="B554" s="98" t="s">
        <v>1805</v>
      </c>
      <c r="C554" s="98"/>
      <c r="D554" s="103" t="s">
        <v>1845</v>
      </c>
      <c r="E554" s="98"/>
      <c r="F554" s="98">
        <v>28</v>
      </c>
      <c r="G554" s="98"/>
      <c r="H554" s="98" t="s">
        <v>49</v>
      </c>
      <c r="I554" s="98"/>
      <c r="J554" s="99" t="s">
        <v>1846</v>
      </c>
      <c r="K554" s="99" t="s">
        <v>1847</v>
      </c>
    </row>
    <row r="555" spans="1:11" ht="51">
      <c r="A555" s="98">
        <f t="shared" si="8"/>
        <v>554</v>
      </c>
      <c r="B555" s="98" t="s">
        <v>1895</v>
      </c>
      <c r="C555" s="98" t="s">
        <v>66</v>
      </c>
      <c r="D555" s="103">
        <v>6</v>
      </c>
      <c r="E555" s="106" t="s">
        <v>2237</v>
      </c>
      <c r="F555" s="98">
        <v>28</v>
      </c>
      <c r="G555" s="98">
        <v>25</v>
      </c>
      <c r="H555" s="98" t="s">
        <v>45</v>
      </c>
      <c r="I555" s="98" t="s">
        <v>63</v>
      </c>
      <c r="J555" s="99" t="s">
        <v>2238</v>
      </c>
      <c r="K555" s="99" t="s">
        <v>1897</v>
      </c>
    </row>
    <row r="556" spans="1:11">
      <c r="A556" s="98">
        <f t="shared" si="8"/>
        <v>555</v>
      </c>
      <c r="B556" s="98" t="s">
        <v>1895</v>
      </c>
      <c r="C556" s="98" t="s">
        <v>66</v>
      </c>
      <c r="D556" s="103">
        <v>6</v>
      </c>
      <c r="E556" s="106" t="s">
        <v>2237</v>
      </c>
      <c r="F556" s="98">
        <v>28</v>
      </c>
      <c r="G556" s="98">
        <v>28</v>
      </c>
      <c r="H556" s="98" t="s">
        <v>45</v>
      </c>
      <c r="I556" s="98" t="s">
        <v>63</v>
      </c>
      <c r="J556" s="99" t="s">
        <v>2239</v>
      </c>
      <c r="K556" s="99" t="s">
        <v>1897</v>
      </c>
    </row>
    <row r="557" spans="1:11">
      <c r="A557" s="98">
        <f t="shared" si="8"/>
        <v>556</v>
      </c>
      <c r="B557" s="98" t="s">
        <v>185</v>
      </c>
      <c r="C557" s="98"/>
      <c r="D557" s="103">
        <v>6</v>
      </c>
      <c r="E557" s="98" t="s">
        <v>211</v>
      </c>
      <c r="F557" s="98">
        <v>29</v>
      </c>
      <c r="G557" s="102" t="s">
        <v>212</v>
      </c>
      <c r="H557" s="98" t="s">
        <v>45</v>
      </c>
      <c r="I557" s="98"/>
      <c r="J557" s="99" t="s">
        <v>209</v>
      </c>
      <c r="K557" s="99" t="s">
        <v>210</v>
      </c>
    </row>
    <row r="558" spans="1:11" ht="38.25">
      <c r="A558" s="98">
        <f t="shared" si="8"/>
        <v>557</v>
      </c>
      <c r="B558" s="98" t="s">
        <v>2388</v>
      </c>
      <c r="C558" s="98" t="s">
        <v>485</v>
      </c>
      <c r="D558" s="103" t="s">
        <v>639</v>
      </c>
      <c r="E558" s="99" t="s">
        <v>2439</v>
      </c>
      <c r="F558" s="98">
        <v>29</v>
      </c>
      <c r="G558" s="98"/>
      <c r="H558" s="98" t="s">
        <v>49</v>
      </c>
      <c r="I558" s="98"/>
      <c r="J558" s="99" t="s">
        <v>2440</v>
      </c>
      <c r="K558" s="99" t="s">
        <v>2441</v>
      </c>
    </row>
    <row r="559" spans="1:11" ht="25.5">
      <c r="A559" s="98">
        <f t="shared" si="8"/>
        <v>558</v>
      </c>
      <c r="B559" s="98" t="s">
        <v>483</v>
      </c>
      <c r="C559" s="98" t="s">
        <v>484</v>
      </c>
      <c r="D559" s="103">
        <v>6</v>
      </c>
      <c r="E559" s="98" t="s">
        <v>577</v>
      </c>
      <c r="F559" s="98">
        <v>30</v>
      </c>
      <c r="G559" s="98">
        <v>44</v>
      </c>
      <c r="H559" s="98" t="s">
        <v>49</v>
      </c>
      <c r="I559" s="98" t="s">
        <v>485</v>
      </c>
      <c r="J559" s="99" t="s">
        <v>578</v>
      </c>
      <c r="K559" s="99" t="s">
        <v>579</v>
      </c>
    </row>
    <row r="560" spans="1:11">
      <c r="A560" s="98">
        <f t="shared" si="8"/>
        <v>559</v>
      </c>
      <c r="B560" s="98" t="s">
        <v>1128</v>
      </c>
      <c r="C560" s="98" t="s">
        <v>1129</v>
      </c>
      <c r="D560" s="104">
        <v>6</v>
      </c>
      <c r="E560" s="105" t="s">
        <v>577</v>
      </c>
      <c r="F560" s="104">
        <v>30</v>
      </c>
      <c r="G560" s="104">
        <v>44</v>
      </c>
      <c r="H560" s="104" t="s">
        <v>49</v>
      </c>
      <c r="I560" s="98" t="s">
        <v>63</v>
      </c>
      <c r="J560" s="99" t="s">
        <v>1312</v>
      </c>
      <c r="K560" s="99" t="s">
        <v>1313</v>
      </c>
    </row>
    <row r="561" spans="1:11" ht="25.5">
      <c r="A561" s="98">
        <f t="shared" si="8"/>
        <v>560</v>
      </c>
      <c r="B561" s="98" t="s">
        <v>1895</v>
      </c>
      <c r="C561" s="98" t="s">
        <v>66</v>
      </c>
      <c r="D561" s="103">
        <v>6</v>
      </c>
      <c r="E561" s="106" t="s">
        <v>577</v>
      </c>
      <c r="F561" s="98">
        <v>30</v>
      </c>
      <c r="G561" s="98">
        <v>44</v>
      </c>
      <c r="H561" s="98" t="s">
        <v>45</v>
      </c>
      <c r="I561" s="98" t="s">
        <v>63</v>
      </c>
      <c r="J561" s="99" t="s">
        <v>2242</v>
      </c>
      <c r="K561" s="99" t="s">
        <v>2243</v>
      </c>
    </row>
    <row r="562" spans="1:11" ht="25.5">
      <c r="A562" s="98">
        <f t="shared" si="8"/>
        <v>561</v>
      </c>
      <c r="B562" s="98" t="s">
        <v>1895</v>
      </c>
      <c r="C562" s="98" t="s">
        <v>66</v>
      </c>
      <c r="D562" s="103">
        <v>6</v>
      </c>
      <c r="E562" s="106" t="s">
        <v>2244</v>
      </c>
      <c r="F562" s="98">
        <v>30</v>
      </c>
      <c r="G562" s="98">
        <v>49</v>
      </c>
      <c r="H562" s="98" t="s">
        <v>49</v>
      </c>
      <c r="I562" s="98" t="s">
        <v>63</v>
      </c>
      <c r="J562" s="99" t="s">
        <v>2245</v>
      </c>
      <c r="K562" s="99" t="s">
        <v>2246</v>
      </c>
    </row>
    <row r="563" spans="1:11">
      <c r="A563" s="98">
        <f t="shared" si="8"/>
        <v>562</v>
      </c>
      <c r="B563" s="98" t="s">
        <v>2388</v>
      </c>
      <c r="C563" s="98" t="s">
        <v>485</v>
      </c>
      <c r="D563" s="103" t="s">
        <v>577</v>
      </c>
      <c r="E563" s="99" t="s">
        <v>2442</v>
      </c>
      <c r="F563" s="98">
        <v>30</v>
      </c>
      <c r="G563" s="98"/>
      <c r="H563" s="98" t="s">
        <v>49</v>
      </c>
      <c r="I563" s="98"/>
      <c r="J563" s="99" t="s">
        <v>2443</v>
      </c>
      <c r="K563" s="99" t="s">
        <v>2444</v>
      </c>
    </row>
    <row r="564" spans="1:11">
      <c r="A564" s="98">
        <f t="shared" si="8"/>
        <v>563</v>
      </c>
      <c r="B564" s="98" t="s">
        <v>483</v>
      </c>
      <c r="C564" s="98" t="s">
        <v>484</v>
      </c>
      <c r="D564" s="103">
        <v>6</v>
      </c>
      <c r="E564" s="98" t="s">
        <v>580</v>
      </c>
      <c r="F564" s="98">
        <v>31</v>
      </c>
      <c r="G564" s="98">
        <v>50</v>
      </c>
      <c r="H564" s="98" t="s">
        <v>49</v>
      </c>
      <c r="I564" s="98" t="s">
        <v>485</v>
      </c>
      <c r="J564" s="99" t="s">
        <v>581</v>
      </c>
      <c r="K564" s="99" t="s">
        <v>582</v>
      </c>
    </row>
    <row r="565" spans="1:11" ht="25.5">
      <c r="A565" s="98">
        <f t="shared" si="8"/>
        <v>564</v>
      </c>
      <c r="B565" s="98" t="s">
        <v>2388</v>
      </c>
      <c r="C565" s="98" t="s">
        <v>485</v>
      </c>
      <c r="D565" s="103" t="s">
        <v>580</v>
      </c>
      <c r="E565" s="99"/>
      <c r="F565" s="98">
        <v>31</v>
      </c>
      <c r="G565" s="98"/>
      <c r="H565" s="98" t="s">
        <v>49</v>
      </c>
      <c r="I565" s="98"/>
      <c r="J565" s="99" t="s">
        <v>2436</v>
      </c>
      <c r="K565" s="99" t="s">
        <v>2445</v>
      </c>
    </row>
    <row r="566" spans="1:11">
      <c r="A566" s="98">
        <f t="shared" si="8"/>
        <v>565</v>
      </c>
      <c r="B566" s="98" t="s">
        <v>483</v>
      </c>
      <c r="C566" s="98" t="s">
        <v>484</v>
      </c>
      <c r="D566" s="103">
        <v>6</v>
      </c>
      <c r="E566" s="98" t="s">
        <v>583</v>
      </c>
      <c r="F566" s="98">
        <v>32</v>
      </c>
      <c r="G566" s="98">
        <v>49</v>
      </c>
      <c r="H566" s="98" t="s">
        <v>45</v>
      </c>
      <c r="I566" s="98" t="s">
        <v>485</v>
      </c>
      <c r="J566" s="99" t="s">
        <v>584</v>
      </c>
      <c r="K566" s="99" t="s">
        <v>584</v>
      </c>
    </row>
    <row r="567" spans="1:11">
      <c r="A567" s="98">
        <f t="shared" si="8"/>
        <v>566</v>
      </c>
      <c r="B567" s="98" t="s">
        <v>483</v>
      </c>
      <c r="C567" s="98" t="s">
        <v>484</v>
      </c>
      <c r="D567" s="103">
        <v>6</v>
      </c>
      <c r="E567" s="98" t="s">
        <v>583</v>
      </c>
      <c r="F567" s="98">
        <v>32</v>
      </c>
      <c r="G567" s="98">
        <v>52</v>
      </c>
      <c r="H567" s="98" t="s">
        <v>45</v>
      </c>
      <c r="I567" s="98" t="s">
        <v>485</v>
      </c>
      <c r="J567" s="99" t="s">
        <v>584</v>
      </c>
      <c r="K567" s="99" t="s">
        <v>584</v>
      </c>
    </row>
    <row r="568" spans="1:11" ht="63.75">
      <c r="A568" s="98">
        <f t="shared" si="8"/>
        <v>567</v>
      </c>
      <c r="B568" s="98" t="s">
        <v>1895</v>
      </c>
      <c r="C568" s="98" t="s">
        <v>66</v>
      </c>
      <c r="D568" s="103">
        <v>6</v>
      </c>
      <c r="E568" s="106" t="s">
        <v>583</v>
      </c>
      <c r="F568" s="98">
        <v>32</v>
      </c>
      <c r="G568" s="98">
        <v>44</v>
      </c>
      <c r="H568" s="98" t="s">
        <v>49</v>
      </c>
      <c r="I568" s="98" t="s">
        <v>63</v>
      </c>
      <c r="J568" s="99" t="s">
        <v>2247</v>
      </c>
      <c r="K568" s="99" t="s">
        <v>2248</v>
      </c>
    </row>
    <row r="569" spans="1:11">
      <c r="A569" s="98">
        <f t="shared" si="8"/>
        <v>568</v>
      </c>
      <c r="B569" s="98" t="s">
        <v>483</v>
      </c>
      <c r="C569" s="98" t="s">
        <v>484</v>
      </c>
      <c r="D569" s="103">
        <v>6</v>
      </c>
      <c r="E569" s="98" t="s">
        <v>585</v>
      </c>
      <c r="F569" s="98">
        <v>34</v>
      </c>
      <c r="G569" s="98">
        <v>17</v>
      </c>
      <c r="H569" s="98" t="s">
        <v>49</v>
      </c>
      <c r="I569" s="98" t="s">
        <v>485</v>
      </c>
      <c r="J569" s="99" t="s">
        <v>586</v>
      </c>
      <c r="K569" s="99" t="s">
        <v>587</v>
      </c>
    </row>
    <row r="570" spans="1:11">
      <c r="A570" s="98">
        <f t="shared" si="8"/>
        <v>569</v>
      </c>
      <c r="B570" s="98" t="s">
        <v>483</v>
      </c>
      <c r="C570" s="98" t="s">
        <v>484</v>
      </c>
      <c r="D570" s="103">
        <v>6</v>
      </c>
      <c r="E570" s="98" t="s">
        <v>588</v>
      </c>
      <c r="F570" s="98">
        <v>34</v>
      </c>
      <c r="G570" s="98">
        <v>33</v>
      </c>
      <c r="H570" s="98" t="s">
        <v>49</v>
      </c>
      <c r="I570" s="98" t="s">
        <v>485</v>
      </c>
      <c r="J570" s="99" t="s">
        <v>589</v>
      </c>
      <c r="K570" s="99" t="s">
        <v>590</v>
      </c>
    </row>
    <row r="571" spans="1:11">
      <c r="A571" s="98">
        <f t="shared" si="8"/>
        <v>570</v>
      </c>
      <c r="B571" s="98" t="s">
        <v>1128</v>
      </c>
      <c r="C571" s="98" t="s">
        <v>1129</v>
      </c>
      <c r="D571" s="104">
        <v>6</v>
      </c>
      <c r="E571" s="105" t="s">
        <v>585</v>
      </c>
      <c r="F571" s="104">
        <v>34</v>
      </c>
      <c r="G571" s="104">
        <v>17</v>
      </c>
      <c r="H571" s="104" t="s">
        <v>49</v>
      </c>
      <c r="I571" s="98" t="s">
        <v>63</v>
      </c>
      <c r="J571" s="99" t="s">
        <v>1314</v>
      </c>
      <c r="K571" s="99" t="s">
        <v>1313</v>
      </c>
    </row>
    <row r="572" spans="1:11">
      <c r="A572" s="98">
        <f t="shared" si="8"/>
        <v>571</v>
      </c>
      <c r="B572" s="98" t="s">
        <v>1128</v>
      </c>
      <c r="C572" s="98" t="s">
        <v>1129</v>
      </c>
      <c r="D572" s="104">
        <v>6</v>
      </c>
      <c r="E572" s="105" t="s">
        <v>588</v>
      </c>
      <c r="F572" s="104">
        <v>34</v>
      </c>
      <c r="G572" s="104">
        <v>32</v>
      </c>
      <c r="H572" s="104" t="s">
        <v>49</v>
      </c>
      <c r="I572" s="98" t="s">
        <v>63</v>
      </c>
      <c r="J572" s="99" t="s">
        <v>1315</v>
      </c>
      <c r="K572" s="99" t="s">
        <v>1316</v>
      </c>
    </row>
    <row r="573" spans="1:11">
      <c r="A573" s="98">
        <f t="shared" si="8"/>
        <v>572</v>
      </c>
      <c r="B573" s="98" t="s">
        <v>1805</v>
      </c>
      <c r="C573" s="98"/>
      <c r="D573" s="103" t="s">
        <v>591</v>
      </c>
      <c r="E573" s="98"/>
      <c r="F573" s="98">
        <v>34</v>
      </c>
      <c r="G573" s="98"/>
      <c r="H573" s="98" t="s">
        <v>45</v>
      </c>
      <c r="I573" s="98"/>
      <c r="J573" s="99" t="s">
        <v>1848</v>
      </c>
      <c r="K573" s="99" t="s">
        <v>1844</v>
      </c>
    </row>
    <row r="574" spans="1:11" ht="25.5">
      <c r="A574" s="98">
        <f t="shared" si="8"/>
        <v>573</v>
      </c>
      <c r="B574" s="98" t="s">
        <v>1895</v>
      </c>
      <c r="C574" s="98" t="s">
        <v>66</v>
      </c>
      <c r="D574" s="103">
        <v>6</v>
      </c>
      <c r="E574" s="106" t="s">
        <v>585</v>
      </c>
      <c r="F574" s="98">
        <v>34</v>
      </c>
      <c r="G574" s="98">
        <v>17</v>
      </c>
      <c r="H574" s="98" t="s">
        <v>49</v>
      </c>
      <c r="I574" s="98" t="s">
        <v>63</v>
      </c>
      <c r="J574" s="99" t="s">
        <v>2249</v>
      </c>
      <c r="K574" s="99" t="s">
        <v>2250</v>
      </c>
    </row>
    <row r="575" spans="1:11" ht="25.5">
      <c r="A575" s="98">
        <f t="shared" si="8"/>
        <v>574</v>
      </c>
      <c r="B575" s="98" t="s">
        <v>1895</v>
      </c>
      <c r="C575" s="98" t="s">
        <v>66</v>
      </c>
      <c r="D575" s="103">
        <v>6</v>
      </c>
      <c r="E575" s="106" t="s">
        <v>585</v>
      </c>
      <c r="F575" s="98">
        <v>34</v>
      </c>
      <c r="G575" s="98">
        <v>19</v>
      </c>
      <c r="H575" s="98" t="s">
        <v>49</v>
      </c>
      <c r="I575" s="98" t="s">
        <v>63</v>
      </c>
      <c r="J575" s="99" t="s">
        <v>2251</v>
      </c>
      <c r="K575" s="99" t="s">
        <v>1897</v>
      </c>
    </row>
    <row r="576" spans="1:11">
      <c r="A576" s="98">
        <f t="shared" si="8"/>
        <v>575</v>
      </c>
      <c r="B576" s="98" t="s">
        <v>2388</v>
      </c>
      <c r="C576" s="98" t="s">
        <v>485</v>
      </c>
      <c r="D576" s="103" t="s">
        <v>585</v>
      </c>
      <c r="E576" s="99"/>
      <c r="F576" s="98">
        <v>34</v>
      </c>
      <c r="G576" s="98"/>
      <c r="H576" s="98" t="s">
        <v>49</v>
      </c>
      <c r="I576" s="98"/>
      <c r="J576" s="99" t="s">
        <v>2443</v>
      </c>
      <c r="K576" s="99" t="s">
        <v>2446</v>
      </c>
    </row>
    <row r="577" spans="1:11" ht="25.5">
      <c r="A577" s="98">
        <f t="shared" si="8"/>
        <v>576</v>
      </c>
      <c r="B577" s="122" t="s">
        <v>99</v>
      </c>
      <c r="C577" s="98"/>
      <c r="D577" s="123">
        <v>6</v>
      </c>
      <c r="E577" s="124" t="s">
        <v>100</v>
      </c>
      <c r="F577" s="125">
        <v>35</v>
      </c>
      <c r="G577" s="126">
        <v>35</v>
      </c>
      <c r="H577" s="123" t="s">
        <v>49</v>
      </c>
      <c r="I577" s="98"/>
      <c r="J577" s="119" t="s">
        <v>101</v>
      </c>
      <c r="K577" s="119" t="s">
        <v>102</v>
      </c>
    </row>
    <row r="578" spans="1:11">
      <c r="A578" s="98">
        <f t="shared" si="8"/>
        <v>577</v>
      </c>
      <c r="B578" s="98" t="s">
        <v>483</v>
      </c>
      <c r="C578" s="98" t="s">
        <v>484</v>
      </c>
      <c r="D578" s="103">
        <v>6</v>
      </c>
      <c r="E578" s="98" t="s">
        <v>591</v>
      </c>
      <c r="F578" s="98">
        <v>35</v>
      </c>
      <c r="G578" s="98">
        <v>9</v>
      </c>
      <c r="H578" s="98" t="s">
        <v>49</v>
      </c>
      <c r="I578" s="98" t="s">
        <v>485</v>
      </c>
      <c r="J578" s="99" t="s">
        <v>586</v>
      </c>
      <c r="K578" s="99" t="s">
        <v>587</v>
      </c>
    </row>
    <row r="579" spans="1:11" ht="38.25">
      <c r="A579" s="98">
        <f t="shared" ref="A579:A642" si="9">A578+1</f>
        <v>578</v>
      </c>
      <c r="B579" s="98" t="s">
        <v>483</v>
      </c>
      <c r="C579" s="98" t="s">
        <v>484</v>
      </c>
      <c r="D579" s="103">
        <v>6</v>
      </c>
      <c r="E579" s="98" t="s">
        <v>592</v>
      </c>
      <c r="F579" s="98">
        <v>35</v>
      </c>
      <c r="G579" s="98">
        <v>19</v>
      </c>
      <c r="H579" s="98" t="s">
        <v>49</v>
      </c>
      <c r="I579" s="98" t="s">
        <v>485</v>
      </c>
      <c r="J579" s="99" t="s">
        <v>593</v>
      </c>
      <c r="K579" s="99" t="s">
        <v>594</v>
      </c>
    </row>
    <row r="580" spans="1:11">
      <c r="A580" s="98">
        <f t="shared" si="9"/>
        <v>579</v>
      </c>
      <c r="B580" s="98" t="s">
        <v>483</v>
      </c>
      <c r="C580" s="98" t="s">
        <v>484</v>
      </c>
      <c r="D580" s="103">
        <v>6</v>
      </c>
      <c r="E580" s="98" t="s">
        <v>100</v>
      </c>
      <c r="F580" s="98">
        <v>35</v>
      </c>
      <c r="G580" s="98">
        <v>48</v>
      </c>
      <c r="H580" s="98" t="s">
        <v>49</v>
      </c>
      <c r="I580" s="98" t="s">
        <v>485</v>
      </c>
      <c r="J580" s="99" t="s">
        <v>586</v>
      </c>
      <c r="K580" s="99" t="s">
        <v>587</v>
      </c>
    </row>
    <row r="581" spans="1:11">
      <c r="A581" s="98">
        <f t="shared" si="9"/>
        <v>580</v>
      </c>
      <c r="B581" s="98" t="s">
        <v>1128</v>
      </c>
      <c r="C581" s="98" t="s">
        <v>1129</v>
      </c>
      <c r="D581" s="104">
        <v>6</v>
      </c>
      <c r="E581" s="105" t="s">
        <v>591</v>
      </c>
      <c r="F581" s="104">
        <v>35</v>
      </c>
      <c r="G581" s="104">
        <v>8</v>
      </c>
      <c r="H581" s="104" t="s">
        <v>49</v>
      </c>
      <c r="I581" s="98" t="s">
        <v>63</v>
      </c>
      <c r="J581" s="99" t="s">
        <v>1314</v>
      </c>
      <c r="K581" s="99" t="s">
        <v>1313</v>
      </c>
    </row>
    <row r="582" spans="1:11" ht="38.25">
      <c r="A582" s="98">
        <f t="shared" si="9"/>
        <v>581</v>
      </c>
      <c r="B582" s="98" t="s">
        <v>1128</v>
      </c>
      <c r="C582" s="98" t="s">
        <v>1129</v>
      </c>
      <c r="D582" s="104">
        <v>6</v>
      </c>
      <c r="E582" s="105" t="s">
        <v>592</v>
      </c>
      <c r="F582" s="104">
        <v>35</v>
      </c>
      <c r="G582" s="104">
        <v>17</v>
      </c>
      <c r="H582" s="104" t="s">
        <v>49</v>
      </c>
      <c r="I582" s="98" t="s">
        <v>63</v>
      </c>
      <c r="J582" s="99" t="s">
        <v>1317</v>
      </c>
      <c r="K582" s="99" t="s">
        <v>1318</v>
      </c>
    </row>
    <row r="583" spans="1:11" ht="51">
      <c r="A583" s="98">
        <f t="shared" si="9"/>
        <v>582</v>
      </c>
      <c r="B583" s="98" t="s">
        <v>1128</v>
      </c>
      <c r="C583" s="98" t="s">
        <v>1129</v>
      </c>
      <c r="D583" s="104">
        <v>6</v>
      </c>
      <c r="E583" s="105" t="s">
        <v>100</v>
      </c>
      <c r="F583" s="104">
        <v>35</v>
      </c>
      <c r="G583" s="104">
        <v>35</v>
      </c>
      <c r="H583" s="104" t="s">
        <v>49</v>
      </c>
      <c r="I583" s="98" t="s">
        <v>63</v>
      </c>
      <c r="J583" s="99" t="s">
        <v>1319</v>
      </c>
      <c r="K583" s="99" t="s">
        <v>1320</v>
      </c>
    </row>
    <row r="584" spans="1:11">
      <c r="A584" s="98">
        <f t="shared" si="9"/>
        <v>583</v>
      </c>
      <c r="B584" s="98" t="s">
        <v>1805</v>
      </c>
      <c r="C584" s="98"/>
      <c r="D584" s="103" t="s">
        <v>100</v>
      </c>
      <c r="E584" s="98"/>
      <c r="F584" s="98">
        <v>35</v>
      </c>
      <c r="G584" s="98"/>
      <c r="H584" s="98" t="s">
        <v>45</v>
      </c>
      <c r="I584" s="98"/>
      <c r="J584" s="99" t="s">
        <v>1848</v>
      </c>
      <c r="K584" s="99" t="s">
        <v>1844</v>
      </c>
    </row>
    <row r="585" spans="1:11" ht="25.5">
      <c r="A585" s="98">
        <f t="shared" si="9"/>
        <v>584</v>
      </c>
      <c r="B585" s="98" t="s">
        <v>1895</v>
      </c>
      <c r="C585" s="98" t="s">
        <v>66</v>
      </c>
      <c r="D585" s="103">
        <v>6</v>
      </c>
      <c r="E585" s="106" t="s">
        <v>591</v>
      </c>
      <c r="F585" s="98">
        <v>35</v>
      </c>
      <c r="G585" s="98">
        <v>9</v>
      </c>
      <c r="H585" s="98" t="s">
        <v>49</v>
      </c>
      <c r="I585" s="98" t="s">
        <v>63</v>
      </c>
      <c r="J585" s="99" t="s">
        <v>2249</v>
      </c>
      <c r="K585" s="99" t="s">
        <v>2250</v>
      </c>
    </row>
    <row r="586" spans="1:11" ht="38.25">
      <c r="A586" s="98">
        <f t="shared" si="9"/>
        <v>585</v>
      </c>
      <c r="B586" s="98" t="s">
        <v>1895</v>
      </c>
      <c r="C586" s="98" t="s">
        <v>66</v>
      </c>
      <c r="D586" s="103">
        <v>6</v>
      </c>
      <c r="E586" s="106" t="s">
        <v>2252</v>
      </c>
      <c r="F586" s="98">
        <v>35</v>
      </c>
      <c r="G586" s="98">
        <v>28</v>
      </c>
      <c r="H586" s="98" t="s">
        <v>49</v>
      </c>
      <c r="I586" s="98" t="s">
        <v>63</v>
      </c>
      <c r="J586" s="99" t="s">
        <v>2253</v>
      </c>
      <c r="K586" s="99" t="s">
        <v>2254</v>
      </c>
    </row>
    <row r="587" spans="1:11" ht="25.5">
      <c r="A587" s="98">
        <f t="shared" si="9"/>
        <v>586</v>
      </c>
      <c r="B587" s="98" t="s">
        <v>1895</v>
      </c>
      <c r="C587" s="98" t="s">
        <v>66</v>
      </c>
      <c r="D587" s="103">
        <v>6</v>
      </c>
      <c r="E587" s="106" t="s">
        <v>100</v>
      </c>
      <c r="F587" s="98">
        <v>35</v>
      </c>
      <c r="G587" s="98">
        <v>35</v>
      </c>
      <c r="H587" s="98" t="s">
        <v>49</v>
      </c>
      <c r="I587" s="98" t="s">
        <v>63</v>
      </c>
      <c r="J587" s="99" t="s">
        <v>2249</v>
      </c>
      <c r="K587" s="99" t="s">
        <v>2250</v>
      </c>
    </row>
    <row r="588" spans="1:11" ht="25.5">
      <c r="A588" s="98">
        <f t="shared" si="9"/>
        <v>587</v>
      </c>
      <c r="B588" s="98" t="s">
        <v>1895</v>
      </c>
      <c r="C588" s="98" t="s">
        <v>66</v>
      </c>
      <c r="D588" s="103">
        <v>6</v>
      </c>
      <c r="E588" s="106" t="s">
        <v>100</v>
      </c>
      <c r="F588" s="98">
        <v>35</v>
      </c>
      <c r="G588" s="98">
        <v>50</v>
      </c>
      <c r="H588" s="98" t="s">
        <v>49</v>
      </c>
      <c r="I588" s="98" t="s">
        <v>63</v>
      </c>
      <c r="J588" s="99" t="s">
        <v>2251</v>
      </c>
      <c r="K588" s="99" t="s">
        <v>1897</v>
      </c>
    </row>
    <row r="589" spans="1:11">
      <c r="A589" s="98">
        <f t="shared" si="9"/>
        <v>588</v>
      </c>
      <c r="B589" s="98" t="s">
        <v>2388</v>
      </c>
      <c r="C589" s="98" t="s">
        <v>485</v>
      </c>
      <c r="D589" s="103" t="s">
        <v>2252</v>
      </c>
      <c r="E589" s="99"/>
      <c r="F589" s="98">
        <v>35</v>
      </c>
      <c r="G589" s="98"/>
      <c r="H589" s="98"/>
      <c r="I589" s="98"/>
      <c r="J589" s="99"/>
      <c r="K589" s="99"/>
    </row>
    <row r="590" spans="1:11">
      <c r="A590" s="98">
        <f t="shared" si="9"/>
        <v>589</v>
      </c>
      <c r="B590" s="98" t="s">
        <v>2388</v>
      </c>
      <c r="C590" s="98" t="s">
        <v>485</v>
      </c>
      <c r="D590" s="103" t="s">
        <v>591</v>
      </c>
      <c r="E590" s="99"/>
      <c r="F590" s="98">
        <v>35</v>
      </c>
      <c r="G590" s="98"/>
      <c r="H590" s="98" t="s">
        <v>49</v>
      </c>
      <c r="I590" s="98"/>
      <c r="J590" s="99" t="s">
        <v>2443</v>
      </c>
      <c r="K590" s="99" t="s">
        <v>2446</v>
      </c>
    </row>
    <row r="591" spans="1:11" ht="63.75">
      <c r="A591" s="98">
        <f t="shared" si="9"/>
        <v>590</v>
      </c>
      <c r="B591" s="98" t="s">
        <v>2388</v>
      </c>
      <c r="C591" s="98" t="s">
        <v>485</v>
      </c>
      <c r="D591" s="103" t="s">
        <v>2252</v>
      </c>
      <c r="E591" s="99"/>
      <c r="F591" s="98">
        <v>35</v>
      </c>
      <c r="G591" s="98"/>
      <c r="H591" s="98" t="s">
        <v>49</v>
      </c>
      <c r="I591" s="98"/>
      <c r="J591" s="99" t="s">
        <v>2447</v>
      </c>
      <c r="K591" s="99" t="s">
        <v>2448</v>
      </c>
    </row>
    <row r="592" spans="1:11" ht="63.75">
      <c r="A592" s="98">
        <f t="shared" si="9"/>
        <v>591</v>
      </c>
      <c r="B592" s="98" t="s">
        <v>2388</v>
      </c>
      <c r="C592" s="98" t="s">
        <v>485</v>
      </c>
      <c r="D592" s="103" t="s">
        <v>2438</v>
      </c>
      <c r="E592" s="99"/>
      <c r="F592" s="98">
        <v>35</v>
      </c>
      <c r="G592" s="98"/>
      <c r="H592" s="98" t="s">
        <v>49</v>
      </c>
      <c r="I592" s="98"/>
      <c r="J592" s="99" t="s">
        <v>2447</v>
      </c>
      <c r="K592" s="99" t="s">
        <v>2449</v>
      </c>
    </row>
    <row r="593" spans="1:11" ht="25.5">
      <c r="A593" s="98">
        <f t="shared" si="9"/>
        <v>592</v>
      </c>
      <c r="B593" s="122" t="s">
        <v>99</v>
      </c>
      <c r="C593" s="98"/>
      <c r="D593" s="123">
        <v>6</v>
      </c>
      <c r="E593" s="124" t="s">
        <v>119</v>
      </c>
      <c r="F593" s="125">
        <v>36</v>
      </c>
      <c r="G593" s="126">
        <v>31</v>
      </c>
      <c r="H593" s="123" t="s">
        <v>49</v>
      </c>
      <c r="I593" s="98"/>
      <c r="J593" s="119" t="s">
        <v>120</v>
      </c>
      <c r="K593" s="119" t="s">
        <v>121</v>
      </c>
    </row>
    <row r="594" spans="1:11" ht="25.5">
      <c r="A594" s="98">
        <f t="shared" si="9"/>
        <v>593</v>
      </c>
      <c r="B594" s="98" t="s">
        <v>483</v>
      </c>
      <c r="C594" s="98" t="s">
        <v>484</v>
      </c>
      <c r="D594" s="103">
        <v>6</v>
      </c>
      <c r="E594" s="98" t="s">
        <v>119</v>
      </c>
      <c r="F594" s="98">
        <v>36</v>
      </c>
      <c r="G594" s="98">
        <v>31</v>
      </c>
      <c r="H594" s="98" t="s">
        <v>49</v>
      </c>
      <c r="I594" s="98" t="s">
        <v>485</v>
      </c>
      <c r="J594" s="99" t="s">
        <v>595</v>
      </c>
      <c r="K594" s="99" t="s">
        <v>596</v>
      </c>
    </row>
    <row r="595" spans="1:11">
      <c r="A595" s="98">
        <f t="shared" si="9"/>
        <v>594</v>
      </c>
      <c r="B595" s="98" t="s">
        <v>483</v>
      </c>
      <c r="C595" s="98" t="s">
        <v>484</v>
      </c>
      <c r="D595" s="103">
        <v>6</v>
      </c>
      <c r="E595" s="98" t="s">
        <v>119</v>
      </c>
      <c r="F595" s="98">
        <v>36</v>
      </c>
      <c r="G595" s="98">
        <v>31</v>
      </c>
      <c r="H595" s="98" t="s">
        <v>49</v>
      </c>
      <c r="I595" s="98" t="s">
        <v>485</v>
      </c>
      <c r="J595" s="99" t="s">
        <v>597</v>
      </c>
      <c r="K595" s="99" t="s">
        <v>598</v>
      </c>
    </row>
    <row r="596" spans="1:11" ht="51">
      <c r="A596" s="98">
        <f t="shared" si="9"/>
        <v>595</v>
      </c>
      <c r="B596" s="98" t="s">
        <v>483</v>
      </c>
      <c r="C596" s="98" t="s">
        <v>484</v>
      </c>
      <c r="D596" s="103">
        <v>6</v>
      </c>
      <c r="E596" s="98" t="s">
        <v>599</v>
      </c>
      <c r="F596" s="98">
        <v>36</v>
      </c>
      <c r="G596" s="98">
        <v>40</v>
      </c>
      <c r="H596" s="98" t="s">
        <v>49</v>
      </c>
      <c r="I596" s="98" t="s">
        <v>485</v>
      </c>
      <c r="J596" s="99" t="s">
        <v>600</v>
      </c>
      <c r="K596" s="99" t="s">
        <v>601</v>
      </c>
    </row>
    <row r="597" spans="1:11" ht="38.25">
      <c r="A597" s="98">
        <f t="shared" si="9"/>
        <v>596</v>
      </c>
      <c r="B597" s="98" t="s">
        <v>1128</v>
      </c>
      <c r="C597" s="98" t="s">
        <v>1129</v>
      </c>
      <c r="D597" s="104">
        <v>6</v>
      </c>
      <c r="E597" s="105" t="s">
        <v>599</v>
      </c>
      <c r="F597" s="104">
        <v>36</v>
      </c>
      <c r="G597" s="104">
        <v>40</v>
      </c>
      <c r="H597" s="104" t="s">
        <v>49</v>
      </c>
      <c r="I597" s="98" t="s">
        <v>63</v>
      </c>
      <c r="J597" s="99" t="s">
        <v>1310</v>
      </c>
      <c r="K597" s="99" t="s">
        <v>1311</v>
      </c>
    </row>
    <row r="598" spans="1:11">
      <c r="A598" s="98">
        <f t="shared" si="9"/>
        <v>597</v>
      </c>
      <c r="B598" s="98" t="s">
        <v>2388</v>
      </c>
      <c r="C598" s="98" t="s">
        <v>485</v>
      </c>
      <c r="D598" s="103" t="s">
        <v>2438</v>
      </c>
      <c r="E598" s="99"/>
      <c r="F598" s="98">
        <v>36</v>
      </c>
      <c r="G598" s="98"/>
      <c r="H598" s="98"/>
      <c r="I598" s="98"/>
      <c r="J598" s="99"/>
      <c r="K598" s="99"/>
    </row>
    <row r="599" spans="1:11" ht="25.5">
      <c r="A599" s="98">
        <f t="shared" si="9"/>
        <v>598</v>
      </c>
      <c r="B599" s="98" t="s">
        <v>342</v>
      </c>
      <c r="C599" s="98" t="s">
        <v>343</v>
      </c>
      <c r="D599" s="103">
        <v>6</v>
      </c>
      <c r="E599" s="98">
        <v>6.2</v>
      </c>
      <c r="F599" s="98">
        <v>37</v>
      </c>
      <c r="G599" s="98">
        <v>1</v>
      </c>
      <c r="H599" s="98" t="s">
        <v>45</v>
      </c>
      <c r="I599" s="98"/>
      <c r="J599" s="99" t="s">
        <v>416</v>
      </c>
      <c r="K599" s="99" t="s">
        <v>417</v>
      </c>
    </row>
    <row r="600" spans="1:11" ht="25.5">
      <c r="A600" s="98">
        <f t="shared" si="9"/>
        <v>599</v>
      </c>
      <c r="B600" s="98" t="s">
        <v>483</v>
      </c>
      <c r="C600" s="98" t="s">
        <v>484</v>
      </c>
      <c r="D600" s="103">
        <v>6</v>
      </c>
      <c r="E600" s="98" t="s">
        <v>602</v>
      </c>
      <c r="F600" s="98">
        <v>37</v>
      </c>
      <c r="G600" s="98">
        <v>6</v>
      </c>
      <c r="H600" s="98" t="s">
        <v>45</v>
      </c>
      <c r="I600" s="98" t="s">
        <v>485</v>
      </c>
      <c r="J600" s="99" t="s">
        <v>603</v>
      </c>
      <c r="K600" s="99" t="s">
        <v>604</v>
      </c>
    </row>
    <row r="601" spans="1:11">
      <c r="A601" s="98">
        <f t="shared" si="9"/>
        <v>600</v>
      </c>
      <c r="B601" s="98" t="s">
        <v>483</v>
      </c>
      <c r="C601" s="98" t="s">
        <v>484</v>
      </c>
      <c r="D601" s="103">
        <v>6</v>
      </c>
      <c r="E601" s="98" t="s">
        <v>602</v>
      </c>
      <c r="F601" s="98">
        <v>37</v>
      </c>
      <c r="G601" s="98">
        <v>13</v>
      </c>
      <c r="H601" s="98" t="s">
        <v>45</v>
      </c>
      <c r="I601" s="98" t="s">
        <v>485</v>
      </c>
      <c r="J601" s="99" t="s">
        <v>605</v>
      </c>
      <c r="K601" s="99" t="s">
        <v>606</v>
      </c>
    </row>
    <row r="602" spans="1:11" ht="25.5">
      <c r="A602" s="98">
        <f t="shared" si="9"/>
        <v>601</v>
      </c>
      <c r="B602" s="98" t="s">
        <v>483</v>
      </c>
      <c r="C602" s="98" t="s">
        <v>484</v>
      </c>
      <c r="D602" s="103">
        <v>6</v>
      </c>
      <c r="E602" s="98" t="s">
        <v>602</v>
      </c>
      <c r="F602" s="98">
        <v>37</v>
      </c>
      <c r="G602" s="98">
        <v>20</v>
      </c>
      <c r="H602" s="98" t="s">
        <v>49</v>
      </c>
      <c r="I602" s="98" t="s">
        <v>485</v>
      </c>
      <c r="J602" s="99" t="s">
        <v>607</v>
      </c>
      <c r="K602" s="99" t="s">
        <v>608</v>
      </c>
    </row>
    <row r="603" spans="1:11" ht="25.5">
      <c r="A603" s="98">
        <f t="shared" si="9"/>
        <v>602</v>
      </c>
      <c r="B603" s="98" t="s">
        <v>483</v>
      </c>
      <c r="C603" s="98" t="s">
        <v>484</v>
      </c>
      <c r="D603" s="103">
        <v>6</v>
      </c>
      <c r="E603" s="98" t="s">
        <v>602</v>
      </c>
      <c r="F603" s="98">
        <v>37</v>
      </c>
      <c r="G603" s="98">
        <v>30</v>
      </c>
      <c r="H603" s="98" t="s">
        <v>49</v>
      </c>
      <c r="I603" s="98" t="s">
        <v>609</v>
      </c>
      <c r="J603" s="99" t="s">
        <v>610</v>
      </c>
      <c r="K603" s="99" t="s">
        <v>611</v>
      </c>
    </row>
    <row r="604" spans="1:11">
      <c r="A604" s="98">
        <f t="shared" si="9"/>
        <v>603</v>
      </c>
      <c r="B604" s="98" t="s">
        <v>1128</v>
      </c>
      <c r="C604" s="98" t="s">
        <v>1129</v>
      </c>
      <c r="D604" s="104">
        <v>6</v>
      </c>
      <c r="E604" s="105" t="s">
        <v>602</v>
      </c>
      <c r="F604" s="104">
        <v>37</v>
      </c>
      <c r="G604" s="104">
        <v>5</v>
      </c>
      <c r="H604" s="104" t="s">
        <v>45</v>
      </c>
      <c r="I604" s="98" t="s">
        <v>63</v>
      </c>
      <c r="J604" s="99" t="s">
        <v>1321</v>
      </c>
      <c r="K604" s="99" t="s">
        <v>1322</v>
      </c>
    </row>
    <row r="605" spans="1:11">
      <c r="A605" s="98">
        <f t="shared" si="9"/>
        <v>604</v>
      </c>
      <c r="B605" s="98" t="s">
        <v>1128</v>
      </c>
      <c r="C605" s="98" t="s">
        <v>1129</v>
      </c>
      <c r="D605" s="104">
        <v>6</v>
      </c>
      <c r="E605" s="105" t="s">
        <v>602</v>
      </c>
      <c r="F605" s="104">
        <v>37</v>
      </c>
      <c r="G605" s="104">
        <v>13</v>
      </c>
      <c r="H605" s="104" t="s">
        <v>45</v>
      </c>
      <c r="I605" s="98" t="s">
        <v>63</v>
      </c>
      <c r="J605" s="99" t="s">
        <v>1323</v>
      </c>
      <c r="K605" s="99" t="s">
        <v>1324</v>
      </c>
    </row>
    <row r="606" spans="1:11" ht="51">
      <c r="A606" s="98">
        <f t="shared" si="9"/>
        <v>605</v>
      </c>
      <c r="B606" s="98" t="s">
        <v>1895</v>
      </c>
      <c r="C606" s="98" t="s">
        <v>66</v>
      </c>
      <c r="D606" s="103">
        <v>6</v>
      </c>
      <c r="E606" s="106" t="s">
        <v>602</v>
      </c>
      <c r="F606" s="98">
        <v>37</v>
      </c>
      <c r="G606" s="98">
        <v>3</v>
      </c>
      <c r="H606" s="98" t="s">
        <v>49</v>
      </c>
      <c r="I606" s="98" t="s">
        <v>63</v>
      </c>
      <c r="J606" s="99" t="s">
        <v>2255</v>
      </c>
      <c r="K606" s="99" t="s">
        <v>2256</v>
      </c>
    </row>
    <row r="607" spans="1:11">
      <c r="A607" s="98">
        <f t="shared" si="9"/>
        <v>606</v>
      </c>
      <c r="B607" s="98" t="s">
        <v>1895</v>
      </c>
      <c r="C607" s="98" t="s">
        <v>66</v>
      </c>
      <c r="D607" s="103">
        <v>6</v>
      </c>
      <c r="E607" s="106" t="s">
        <v>602</v>
      </c>
      <c r="F607" s="98">
        <v>37</v>
      </c>
      <c r="G607" s="98">
        <v>13</v>
      </c>
      <c r="H607" s="98" t="s">
        <v>45</v>
      </c>
      <c r="I607" s="98" t="s">
        <v>63</v>
      </c>
      <c r="J607" s="99" t="s">
        <v>2257</v>
      </c>
      <c r="K607" s="99" t="s">
        <v>1897</v>
      </c>
    </row>
    <row r="608" spans="1:11" ht="25.5">
      <c r="A608" s="98">
        <f t="shared" si="9"/>
        <v>607</v>
      </c>
      <c r="B608" s="98" t="s">
        <v>1895</v>
      </c>
      <c r="C608" s="98" t="s">
        <v>66</v>
      </c>
      <c r="D608" s="103">
        <v>6</v>
      </c>
      <c r="E608" s="106" t="s">
        <v>602</v>
      </c>
      <c r="F608" s="98">
        <v>37</v>
      </c>
      <c r="G608" s="98">
        <v>20</v>
      </c>
      <c r="H608" s="98" t="s">
        <v>45</v>
      </c>
      <c r="I608" s="98" t="s">
        <v>63</v>
      </c>
      <c r="J608" s="99" t="s">
        <v>2258</v>
      </c>
      <c r="K608" s="99" t="s">
        <v>2259</v>
      </c>
    </row>
    <row r="609" spans="1:11" ht="51">
      <c r="A609" s="98">
        <f t="shared" si="9"/>
        <v>608</v>
      </c>
      <c r="B609" s="98" t="s">
        <v>1895</v>
      </c>
      <c r="C609" s="98" t="s">
        <v>66</v>
      </c>
      <c r="D609" s="103">
        <v>6</v>
      </c>
      <c r="E609" s="106">
        <v>6.3</v>
      </c>
      <c r="F609" s="98">
        <v>37</v>
      </c>
      <c r="G609" s="98">
        <v>33</v>
      </c>
      <c r="H609" s="98" t="s">
        <v>49</v>
      </c>
      <c r="I609" s="98" t="s">
        <v>63</v>
      </c>
      <c r="J609" s="99" t="s">
        <v>2260</v>
      </c>
      <c r="K609" s="99" t="s">
        <v>2261</v>
      </c>
    </row>
    <row r="610" spans="1:11" ht="114.75">
      <c r="A610" s="98">
        <f t="shared" si="9"/>
        <v>609</v>
      </c>
      <c r="B610" s="98" t="s">
        <v>2388</v>
      </c>
      <c r="C610" s="98" t="s">
        <v>485</v>
      </c>
      <c r="D610" s="103">
        <v>6.3</v>
      </c>
      <c r="E610" s="99"/>
      <c r="F610" s="98">
        <v>37</v>
      </c>
      <c r="G610" s="98"/>
      <c r="H610" s="98" t="s">
        <v>49</v>
      </c>
      <c r="I610" s="98"/>
      <c r="J610" s="99" t="s">
        <v>2450</v>
      </c>
      <c r="K610" s="99" t="s">
        <v>2451</v>
      </c>
    </row>
    <row r="611" spans="1:11" ht="51">
      <c r="A611" s="98">
        <f t="shared" si="9"/>
        <v>610</v>
      </c>
      <c r="B611" s="122" t="s">
        <v>99</v>
      </c>
      <c r="C611" s="98"/>
      <c r="D611" s="125">
        <v>6</v>
      </c>
      <c r="E611" s="126">
        <v>6.3</v>
      </c>
      <c r="F611" s="125">
        <v>38</v>
      </c>
      <c r="G611" s="126" t="s">
        <v>122</v>
      </c>
      <c r="H611" s="123" t="s">
        <v>49</v>
      </c>
      <c r="I611" s="98"/>
      <c r="J611" s="119" t="s">
        <v>123</v>
      </c>
      <c r="K611" s="119" t="s">
        <v>124</v>
      </c>
    </row>
    <row r="612" spans="1:11" ht="25.5">
      <c r="A612" s="98">
        <f t="shared" si="9"/>
        <v>611</v>
      </c>
      <c r="B612" s="98" t="s">
        <v>342</v>
      </c>
      <c r="C612" s="98" t="s">
        <v>343</v>
      </c>
      <c r="D612" s="103">
        <v>6</v>
      </c>
      <c r="E612" s="98">
        <v>6.3</v>
      </c>
      <c r="F612" s="98">
        <v>38</v>
      </c>
      <c r="G612" s="98">
        <v>1</v>
      </c>
      <c r="H612" s="98" t="s">
        <v>49</v>
      </c>
      <c r="I612" s="98"/>
      <c r="J612" s="99" t="s">
        <v>418</v>
      </c>
      <c r="K612" s="99" t="s">
        <v>419</v>
      </c>
    </row>
    <row r="613" spans="1:11" ht="38.25">
      <c r="A613" s="98">
        <f t="shared" si="9"/>
        <v>612</v>
      </c>
      <c r="B613" s="98" t="s">
        <v>1062</v>
      </c>
      <c r="C613" s="98" t="s">
        <v>250</v>
      </c>
      <c r="D613" s="103">
        <v>6</v>
      </c>
      <c r="E613" s="103">
        <v>6.3</v>
      </c>
      <c r="F613" s="132">
        <v>38</v>
      </c>
      <c r="G613" s="102" t="s">
        <v>1063</v>
      </c>
      <c r="H613" s="98" t="s">
        <v>49</v>
      </c>
      <c r="I613" s="98" t="s">
        <v>63</v>
      </c>
      <c r="J613" s="99" t="s">
        <v>1064</v>
      </c>
      <c r="K613" s="99" t="s">
        <v>1065</v>
      </c>
    </row>
    <row r="614" spans="1:11" ht="89.25">
      <c r="A614" s="98">
        <f t="shared" si="9"/>
        <v>613</v>
      </c>
      <c r="B614" s="98" t="s">
        <v>1062</v>
      </c>
      <c r="C614" s="98" t="s">
        <v>250</v>
      </c>
      <c r="D614" s="103">
        <v>6</v>
      </c>
      <c r="E614" s="103">
        <v>6.3</v>
      </c>
      <c r="F614" s="132">
        <v>38</v>
      </c>
      <c r="G614" s="102" t="s">
        <v>1066</v>
      </c>
      <c r="H614" s="98" t="s">
        <v>49</v>
      </c>
      <c r="I614" s="98" t="s">
        <v>63</v>
      </c>
      <c r="J614" s="99" t="s">
        <v>1067</v>
      </c>
      <c r="K614" s="99" t="s">
        <v>1068</v>
      </c>
    </row>
    <row r="615" spans="1:11" ht="38.25">
      <c r="A615" s="98">
        <f t="shared" si="9"/>
        <v>614</v>
      </c>
      <c r="B615" s="98" t="s">
        <v>1128</v>
      </c>
      <c r="C615" s="98" t="s">
        <v>1129</v>
      </c>
      <c r="D615" s="104">
        <v>6</v>
      </c>
      <c r="E615" s="105">
        <v>6.3</v>
      </c>
      <c r="F615" s="104">
        <v>38</v>
      </c>
      <c r="G615" s="104">
        <v>15</v>
      </c>
      <c r="H615" s="104" t="s">
        <v>49</v>
      </c>
      <c r="I615" s="98" t="s">
        <v>63</v>
      </c>
      <c r="J615" s="99" t="s">
        <v>1195</v>
      </c>
      <c r="K615" s="99"/>
    </row>
    <row r="616" spans="1:11">
      <c r="A616" s="98">
        <f t="shared" si="9"/>
        <v>615</v>
      </c>
      <c r="B616" s="98" t="s">
        <v>1128</v>
      </c>
      <c r="C616" s="98" t="s">
        <v>1129</v>
      </c>
      <c r="D616" s="99">
        <v>6</v>
      </c>
      <c r="E616" s="107">
        <v>6.3</v>
      </c>
      <c r="F616" s="99">
        <v>38</v>
      </c>
      <c r="G616" s="133"/>
      <c r="H616" s="99" t="s">
        <v>45</v>
      </c>
      <c r="I616" s="98" t="s">
        <v>63</v>
      </c>
      <c r="J616" s="99" t="s">
        <v>1196</v>
      </c>
      <c r="K616" s="99"/>
    </row>
    <row r="617" spans="1:11" ht="25.5">
      <c r="A617" s="98">
        <f t="shared" si="9"/>
        <v>616</v>
      </c>
      <c r="B617" s="98" t="s">
        <v>1539</v>
      </c>
      <c r="C617" s="98" t="s">
        <v>979</v>
      </c>
      <c r="D617" s="92">
        <v>6</v>
      </c>
      <c r="E617" s="128" t="s">
        <v>1549</v>
      </c>
      <c r="F617" s="92">
        <v>38</v>
      </c>
      <c r="G617" s="92">
        <v>33</v>
      </c>
      <c r="H617" s="92" t="s">
        <v>45</v>
      </c>
      <c r="I617" s="92" t="s">
        <v>484</v>
      </c>
      <c r="J617" s="99" t="s">
        <v>1550</v>
      </c>
      <c r="K617" s="99" t="s">
        <v>1551</v>
      </c>
    </row>
    <row r="618" spans="1:11" ht="25.5">
      <c r="A618" s="98">
        <f t="shared" si="9"/>
        <v>617</v>
      </c>
      <c r="B618" s="98" t="s">
        <v>1539</v>
      </c>
      <c r="C618" s="98" t="s">
        <v>979</v>
      </c>
      <c r="D618" s="92">
        <v>6</v>
      </c>
      <c r="E618" s="92">
        <v>6.3</v>
      </c>
      <c r="F618" s="92">
        <v>38</v>
      </c>
      <c r="G618" s="92">
        <v>36</v>
      </c>
      <c r="H618" s="92" t="s">
        <v>45</v>
      </c>
      <c r="I618" s="92" t="s">
        <v>484</v>
      </c>
      <c r="J618" s="99" t="s">
        <v>1552</v>
      </c>
      <c r="K618" s="99" t="s">
        <v>1553</v>
      </c>
    </row>
    <row r="619" spans="1:11" ht="38.25">
      <c r="A619" s="98">
        <f t="shared" si="9"/>
        <v>618</v>
      </c>
      <c r="B619" s="98" t="s">
        <v>1735</v>
      </c>
      <c r="C619" s="98" t="s">
        <v>250</v>
      </c>
      <c r="D619" s="103">
        <v>6</v>
      </c>
      <c r="E619" s="106">
        <v>6.3</v>
      </c>
      <c r="F619" s="98">
        <v>38</v>
      </c>
      <c r="G619" s="102" t="s">
        <v>1076</v>
      </c>
      <c r="H619" s="98" t="s">
        <v>49</v>
      </c>
      <c r="I619" s="98" t="s">
        <v>63</v>
      </c>
      <c r="J619" s="99" t="s">
        <v>1745</v>
      </c>
      <c r="K619" s="99" t="s">
        <v>1746</v>
      </c>
    </row>
    <row r="620" spans="1:11" ht="76.5">
      <c r="A620" s="98">
        <f t="shared" si="9"/>
        <v>619</v>
      </c>
      <c r="B620" s="98" t="s">
        <v>1895</v>
      </c>
      <c r="C620" s="98" t="s">
        <v>66</v>
      </c>
      <c r="D620" s="103">
        <v>6</v>
      </c>
      <c r="E620" s="106">
        <v>6.3</v>
      </c>
      <c r="F620" s="98">
        <v>38</v>
      </c>
      <c r="G620" s="98">
        <v>3</v>
      </c>
      <c r="H620" s="98" t="s">
        <v>49</v>
      </c>
      <c r="I620" s="98" t="s">
        <v>63</v>
      </c>
      <c r="J620" s="99" t="s">
        <v>2047</v>
      </c>
      <c r="K620" s="99" t="s">
        <v>2048</v>
      </c>
    </row>
    <row r="621" spans="1:11" ht="38.25">
      <c r="A621" s="98">
        <f t="shared" si="9"/>
        <v>620</v>
      </c>
      <c r="B621" s="98" t="s">
        <v>1895</v>
      </c>
      <c r="C621" s="98" t="s">
        <v>66</v>
      </c>
      <c r="D621" s="103">
        <v>6</v>
      </c>
      <c r="E621" s="106">
        <v>6.3</v>
      </c>
      <c r="F621" s="98">
        <v>38</v>
      </c>
      <c r="G621" s="98">
        <v>3</v>
      </c>
      <c r="H621" s="98" t="s">
        <v>49</v>
      </c>
      <c r="I621" s="98" t="s">
        <v>63</v>
      </c>
      <c r="J621" s="99" t="s">
        <v>2262</v>
      </c>
      <c r="K621" s="99" t="s">
        <v>2263</v>
      </c>
    </row>
    <row r="622" spans="1:11" ht="25.5">
      <c r="A622" s="98">
        <f t="shared" si="9"/>
        <v>621</v>
      </c>
      <c r="B622" s="98" t="s">
        <v>1895</v>
      </c>
      <c r="C622" s="98" t="s">
        <v>66</v>
      </c>
      <c r="D622" s="103">
        <v>6</v>
      </c>
      <c r="E622" s="106">
        <v>6.3</v>
      </c>
      <c r="F622" s="98">
        <v>38</v>
      </c>
      <c r="G622" s="98">
        <v>23</v>
      </c>
      <c r="H622" s="98" t="s">
        <v>45</v>
      </c>
      <c r="I622" s="98" t="s">
        <v>63</v>
      </c>
      <c r="J622" s="99" t="s">
        <v>2264</v>
      </c>
      <c r="K622" s="99" t="s">
        <v>2265</v>
      </c>
    </row>
    <row r="623" spans="1:11">
      <c r="A623" s="98">
        <f t="shared" si="9"/>
        <v>622</v>
      </c>
      <c r="B623" s="98" t="s">
        <v>1895</v>
      </c>
      <c r="C623" s="98" t="s">
        <v>66</v>
      </c>
      <c r="D623" s="103">
        <v>6</v>
      </c>
      <c r="E623" s="106">
        <v>6.3</v>
      </c>
      <c r="F623" s="98">
        <v>38</v>
      </c>
      <c r="G623" s="98">
        <v>23</v>
      </c>
      <c r="H623" s="98" t="s">
        <v>45</v>
      </c>
      <c r="I623" s="98" t="s">
        <v>63</v>
      </c>
      <c r="J623" s="99" t="s">
        <v>2266</v>
      </c>
      <c r="K623" s="99" t="s">
        <v>2267</v>
      </c>
    </row>
    <row r="624" spans="1:11" ht="38.25">
      <c r="A624" s="98">
        <f t="shared" si="9"/>
        <v>623</v>
      </c>
      <c r="B624" s="98" t="s">
        <v>1895</v>
      </c>
      <c r="C624" s="98" t="s">
        <v>66</v>
      </c>
      <c r="D624" s="103">
        <v>6</v>
      </c>
      <c r="E624" s="106">
        <v>6.3</v>
      </c>
      <c r="F624" s="98">
        <v>38</v>
      </c>
      <c r="G624" s="98">
        <v>27</v>
      </c>
      <c r="H624" s="98" t="s">
        <v>45</v>
      </c>
      <c r="I624" s="98" t="s">
        <v>63</v>
      </c>
      <c r="J624" s="99" t="s">
        <v>2268</v>
      </c>
      <c r="K624" s="99" t="s">
        <v>1897</v>
      </c>
    </row>
    <row r="625" spans="1:11" ht="89.25">
      <c r="A625" s="98">
        <f t="shared" si="9"/>
        <v>624</v>
      </c>
      <c r="B625" s="98" t="s">
        <v>1895</v>
      </c>
      <c r="C625" s="98" t="s">
        <v>66</v>
      </c>
      <c r="D625" s="103">
        <v>6</v>
      </c>
      <c r="E625" s="106">
        <v>6.3</v>
      </c>
      <c r="F625" s="98">
        <v>38</v>
      </c>
      <c r="G625" s="98">
        <v>32</v>
      </c>
      <c r="H625" s="98" t="s">
        <v>45</v>
      </c>
      <c r="I625" s="98" t="s">
        <v>63</v>
      </c>
      <c r="J625" s="99" t="s">
        <v>2269</v>
      </c>
      <c r="K625" s="99" t="s">
        <v>2270</v>
      </c>
    </row>
    <row r="626" spans="1:11" ht="25.5">
      <c r="A626" s="98">
        <f t="shared" si="9"/>
        <v>625</v>
      </c>
      <c r="B626" s="98" t="s">
        <v>1895</v>
      </c>
      <c r="C626" s="98" t="s">
        <v>66</v>
      </c>
      <c r="D626" s="103">
        <v>6</v>
      </c>
      <c r="E626" s="106">
        <v>6.3</v>
      </c>
      <c r="F626" s="98">
        <v>38</v>
      </c>
      <c r="G626" s="98">
        <v>37</v>
      </c>
      <c r="H626" s="98" t="s">
        <v>49</v>
      </c>
      <c r="I626" s="98" t="s">
        <v>63</v>
      </c>
      <c r="J626" s="99" t="s">
        <v>2271</v>
      </c>
      <c r="K626" s="99" t="s">
        <v>2272</v>
      </c>
    </row>
    <row r="627" spans="1:11" ht="25.5">
      <c r="A627" s="98">
        <f t="shared" si="9"/>
        <v>626</v>
      </c>
      <c r="B627" s="98" t="s">
        <v>1895</v>
      </c>
      <c r="C627" s="98" t="s">
        <v>66</v>
      </c>
      <c r="D627" s="103">
        <v>6</v>
      </c>
      <c r="E627" s="106">
        <v>6.4</v>
      </c>
      <c r="F627" s="98">
        <v>38</v>
      </c>
      <c r="G627" s="98">
        <v>43</v>
      </c>
      <c r="H627" s="98" t="s">
        <v>45</v>
      </c>
      <c r="I627" s="98" t="s">
        <v>63</v>
      </c>
      <c r="J627" s="99" t="s">
        <v>2273</v>
      </c>
      <c r="K627" s="99" t="s">
        <v>2274</v>
      </c>
    </row>
    <row r="628" spans="1:11" ht="25.5">
      <c r="A628" s="98">
        <f t="shared" si="9"/>
        <v>627</v>
      </c>
      <c r="B628" s="98" t="s">
        <v>1895</v>
      </c>
      <c r="C628" s="98" t="s">
        <v>66</v>
      </c>
      <c r="D628" s="103">
        <v>6</v>
      </c>
      <c r="E628" s="106">
        <v>6.4</v>
      </c>
      <c r="F628" s="98">
        <v>38</v>
      </c>
      <c r="G628" s="98">
        <v>47</v>
      </c>
      <c r="H628" s="98" t="s">
        <v>49</v>
      </c>
      <c r="I628" s="98" t="s">
        <v>63</v>
      </c>
      <c r="J628" s="99" t="s">
        <v>2275</v>
      </c>
      <c r="K628" s="99" t="s">
        <v>2276</v>
      </c>
    </row>
    <row r="629" spans="1:11" ht="38.25">
      <c r="A629" s="98">
        <f t="shared" si="9"/>
        <v>628</v>
      </c>
      <c r="B629" s="98" t="s">
        <v>1895</v>
      </c>
      <c r="C629" s="98" t="s">
        <v>66</v>
      </c>
      <c r="D629" s="103">
        <v>6</v>
      </c>
      <c r="E629" s="106">
        <v>6.4</v>
      </c>
      <c r="F629" s="98">
        <v>38</v>
      </c>
      <c r="G629" s="98">
        <v>50</v>
      </c>
      <c r="H629" s="98" t="s">
        <v>49</v>
      </c>
      <c r="I629" s="98" t="s">
        <v>63</v>
      </c>
      <c r="J629" s="99" t="s">
        <v>2277</v>
      </c>
      <c r="K629" s="99" t="s">
        <v>2278</v>
      </c>
    </row>
    <row r="630" spans="1:11" ht="63.75">
      <c r="A630" s="98">
        <f t="shared" si="9"/>
        <v>629</v>
      </c>
      <c r="B630" s="98" t="s">
        <v>1895</v>
      </c>
      <c r="C630" s="98" t="s">
        <v>66</v>
      </c>
      <c r="D630" s="103">
        <v>6</v>
      </c>
      <c r="E630" s="106">
        <v>6.4</v>
      </c>
      <c r="F630" s="98">
        <v>38</v>
      </c>
      <c r="G630" s="98">
        <v>54</v>
      </c>
      <c r="H630" s="98" t="s">
        <v>49</v>
      </c>
      <c r="I630" s="98" t="s">
        <v>63</v>
      </c>
      <c r="J630" s="99" t="s">
        <v>2279</v>
      </c>
      <c r="K630" s="99" t="s">
        <v>2278</v>
      </c>
    </row>
    <row r="631" spans="1:11" ht="25.5">
      <c r="A631" s="98">
        <f t="shared" si="9"/>
        <v>630</v>
      </c>
      <c r="B631" s="98" t="s">
        <v>2388</v>
      </c>
      <c r="C631" s="98" t="s">
        <v>485</v>
      </c>
      <c r="D631" s="103">
        <v>6.3</v>
      </c>
      <c r="E631" s="99"/>
      <c r="F631" s="98">
        <v>38</v>
      </c>
      <c r="G631" s="98">
        <v>36</v>
      </c>
      <c r="H631" s="98" t="s">
        <v>49</v>
      </c>
      <c r="I631" s="98"/>
      <c r="J631" s="99" t="s">
        <v>2452</v>
      </c>
      <c r="K631" s="99" t="s">
        <v>2453</v>
      </c>
    </row>
    <row r="632" spans="1:11" ht="25.5">
      <c r="A632" s="98">
        <f t="shared" si="9"/>
        <v>631</v>
      </c>
      <c r="B632" s="122" t="s">
        <v>99</v>
      </c>
      <c r="C632" s="98"/>
      <c r="D632" s="123">
        <v>6</v>
      </c>
      <c r="E632" s="124" t="s">
        <v>111</v>
      </c>
      <c r="F632" s="125">
        <v>39</v>
      </c>
      <c r="G632" s="126" t="s">
        <v>112</v>
      </c>
      <c r="H632" s="123" t="s">
        <v>49</v>
      </c>
      <c r="I632" s="98"/>
      <c r="J632" s="119" t="s">
        <v>113</v>
      </c>
      <c r="K632" s="119" t="s">
        <v>114</v>
      </c>
    </row>
    <row r="633" spans="1:11">
      <c r="A633" s="98">
        <f t="shared" si="9"/>
        <v>632</v>
      </c>
      <c r="B633" s="98" t="s">
        <v>147</v>
      </c>
      <c r="C633" s="98" t="s">
        <v>148</v>
      </c>
      <c r="D633" s="103">
        <v>6</v>
      </c>
      <c r="E633" s="102" t="s">
        <v>111</v>
      </c>
      <c r="F633" s="98">
        <v>39</v>
      </c>
      <c r="G633" s="98">
        <v>23</v>
      </c>
      <c r="H633" s="98" t="s">
        <v>130</v>
      </c>
      <c r="I633" s="98" t="s">
        <v>149</v>
      </c>
      <c r="J633" s="99" t="s">
        <v>165</v>
      </c>
      <c r="K633" s="99" t="s">
        <v>166</v>
      </c>
    </row>
    <row r="634" spans="1:11" ht="25.5">
      <c r="A634" s="98">
        <f t="shared" si="9"/>
        <v>633</v>
      </c>
      <c r="B634" s="98" t="s">
        <v>342</v>
      </c>
      <c r="C634" s="98" t="s">
        <v>343</v>
      </c>
      <c r="D634" s="103">
        <v>6</v>
      </c>
      <c r="E634" s="98" t="s">
        <v>111</v>
      </c>
      <c r="F634" s="98">
        <v>39</v>
      </c>
      <c r="G634" s="98">
        <v>7</v>
      </c>
      <c r="H634" s="98" t="s">
        <v>45</v>
      </c>
      <c r="I634" s="98"/>
      <c r="J634" s="99" t="s">
        <v>420</v>
      </c>
      <c r="K634" s="99" t="s">
        <v>421</v>
      </c>
    </row>
    <row r="635" spans="1:11" ht="63.75">
      <c r="A635" s="98">
        <f t="shared" si="9"/>
        <v>634</v>
      </c>
      <c r="B635" s="98" t="s">
        <v>342</v>
      </c>
      <c r="C635" s="98" t="s">
        <v>343</v>
      </c>
      <c r="D635" s="103">
        <v>6</v>
      </c>
      <c r="E635" s="98" t="s">
        <v>111</v>
      </c>
      <c r="F635" s="98">
        <v>39</v>
      </c>
      <c r="G635" s="98">
        <v>21</v>
      </c>
      <c r="H635" s="98" t="s">
        <v>49</v>
      </c>
      <c r="I635" s="98"/>
      <c r="J635" s="99" t="s">
        <v>422</v>
      </c>
      <c r="K635" s="99" t="s">
        <v>423</v>
      </c>
    </row>
    <row r="636" spans="1:11" ht="38.25">
      <c r="A636" s="98">
        <f t="shared" si="9"/>
        <v>635</v>
      </c>
      <c r="B636" s="98" t="s">
        <v>342</v>
      </c>
      <c r="C636" s="98" t="s">
        <v>343</v>
      </c>
      <c r="D636" s="103">
        <v>6</v>
      </c>
      <c r="E636" s="98" t="s">
        <v>167</v>
      </c>
      <c r="F636" s="98">
        <v>39</v>
      </c>
      <c r="G636" s="98">
        <v>40</v>
      </c>
      <c r="H636" s="98" t="s">
        <v>49</v>
      </c>
      <c r="I636" s="98"/>
      <c r="J636" s="99" t="s">
        <v>424</v>
      </c>
      <c r="K636" s="99" t="s">
        <v>425</v>
      </c>
    </row>
    <row r="637" spans="1:11" ht="25.5">
      <c r="A637" s="98">
        <f t="shared" si="9"/>
        <v>636</v>
      </c>
      <c r="B637" s="98" t="s">
        <v>342</v>
      </c>
      <c r="C637" s="98" t="s">
        <v>343</v>
      </c>
      <c r="D637" s="103">
        <v>6</v>
      </c>
      <c r="E637" s="98" t="s">
        <v>167</v>
      </c>
      <c r="F637" s="98">
        <v>39</v>
      </c>
      <c r="G637" s="98">
        <v>45</v>
      </c>
      <c r="H637" s="98" t="s">
        <v>45</v>
      </c>
      <c r="I637" s="98"/>
      <c r="J637" s="99" t="s">
        <v>426</v>
      </c>
      <c r="K637" s="99" t="s">
        <v>427</v>
      </c>
    </row>
    <row r="638" spans="1:11" ht="38.25">
      <c r="A638" s="98">
        <f t="shared" si="9"/>
        <v>637</v>
      </c>
      <c r="B638" s="98" t="s">
        <v>342</v>
      </c>
      <c r="C638" s="98" t="s">
        <v>343</v>
      </c>
      <c r="D638" s="103">
        <v>6</v>
      </c>
      <c r="E638" s="98" t="s">
        <v>167</v>
      </c>
      <c r="F638" s="98">
        <v>39</v>
      </c>
      <c r="G638" s="98">
        <v>49</v>
      </c>
      <c r="H638" s="98" t="s">
        <v>49</v>
      </c>
      <c r="I638" s="98"/>
      <c r="J638" s="99" t="s">
        <v>428</v>
      </c>
      <c r="K638" s="99" t="s">
        <v>429</v>
      </c>
    </row>
    <row r="639" spans="1:11">
      <c r="A639" s="98">
        <f t="shared" si="9"/>
        <v>638</v>
      </c>
      <c r="B639" s="98" t="s">
        <v>483</v>
      </c>
      <c r="C639" s="98" t="s">
        <v>484</v>
      </c>
      <c r="D639" s="103">
        <v>6</v>
      </c>
      <c r="E639" s="98" t="s">
        <v>111</v>
      </c>
      <c r="F639" s="98">
        <v>39</v>
      </c>
      <c r="G639" s="98">
        <v>23</v>
      </c>
      <c r="H639" s="98" t="s">
        <v>49</v>
      </c>
      <c r="I639" s="98" t="s">
        <v>485</v>
      </c>
      <c r="J639" s="99" t="s">
        <v>612</v>
      </c>
      <c r="K639" s="99"/>
    </row>
    <row r="640" spans="1:11" ht="25.5">
      <c r="A640" s="98">
        <f t="shared" si="9"/>
        <v>639</v>
      </c>
      <c r="B640" s="98" t="s">
        <v>483</v>
      </c>
      <c r="C640" s="98" t="s">
        <v>484</v>
      </c>
      <c r="D640" s="103">
        <v>6</v>
      </c>
      <c r="E640" s="98" t="s">
        <v>167</v>
      </c>
      <c r="F640" s="98">
        <v>39</v>
      </c>
      <c r="G640" s="98">
        <v>45</v>
      </c>
      <c r="H640" s="98" t="s">
        <v>49</v>
      </c>
      <c r="I640" s="98" t="s">
        <v>485</v>
      </c>
      <c r="J640" s="99" t="s">
        <v>613</v>
      </c>
      <c r="K640" s="99" t="s">
        <v>555</v>
      </c>
    </row>
    <row r="641" spans="1:11" ht="25.5">
      <c r="A641" s="98">
        <f t="shared" si="9"/>
        <v>640</v>
      </c>
      <c r="B641" s="98" t="s">
        <v>978</v>
      </c>
      <c r="C641" s="98" t="s">
        <v>979</v>
      </c>
      <c r="D641" s="103">
        <v>6</v>
      </c>
      <c r="E641" s="98" t="s">
        <v>111</v>
      </c>
      <c r="F641" s="98">
        <v>39</v>
      </c>
      <c r="G641" s="98" t="s">
        <v>988</v>
      </c>
      <c r="H641" s="98" t="s">
        <v>49</v>
      </c>
      <c r="I641" s="98" t="s">
        <v>485</v>
      </c>
      <c r="J641" s="99" t="s">
        <v>989</v>
      </c>
      <c r="K641" s="99" t="s">
        <v>990</v>
      </c>
    </row>
    <row r="642" spans="1:11">
      <c r="A642" s="98">
        <f t="shared" si="9"/>
        <v>641</v>
      </c>
      <c r="B642" s="98" t="s">
        <v>2869</v>
      </c>
      <c r="C642" s="98" t="s">
        <v>2870</v>
      </c>
      <c r="D642" s="103">
        <v>6</v>
      </c>
      <c r="E642" s="98">
        <v>4</v>
      </c>
      <c r="F642" s="98">
        <v>39</v>
      </c>
      <c r="G642" s="98">
        <v>23</v>
      </c>
      <c r="H642" s="98" t="s">
        <v>49</v>
      </c>
      <c r="I642" s="98"/>
      <c r="J642" s="99" t="s">
        <v>2900</v>
      </c>
      <c r="K642" s="99"/>
    </row>
    <row r="643" spans="1:11">
      <c r="A643" s="98">
        <f t="shared" ref="A643:A706" si="10">A642+1</f>
        <v>642</v>
      </c>
      <c r="B643" s="98" t="s">
        <v>2869</v>
      </c>
      <c r="C643" s="98" t="s">
        <v>2870</v>
      </c>
      <c r="D643" s="103">
        <v>6</v>
      </c>
      <c r="E643" s="98">
        <v>4</v>
      </c>
      <c r="F643" s="98">
        <v>39</v>
      </c>
      <c r="G643" s="98">
        <v>30</v>
      </c>
      <c r="H643" s="98" t="s">
        <v>49</v>
      </c>
      <c r="I643" s="98"/>
      <c r="J643" s="99" t="s">
        <v>2900</v>
      </c>
      <c r="K643" s="99"/>
    </row>
    <row r="644" spans="1:11">
      <c r="A644" s="98">
        <f t="shared" si="10"/>
        <v>643</v>
      </c>
      <c r="B644" s="98" t="s">
        <v>1038</v>
      </c>
      <c r="C644" s="98" t="s">
        <v>1039</v>
      </c>
      <c r="D644" s="103">
        <v>6</v>
      </c>
      <c r="E644" s="98" t="s">
        <v>111</v>
      </c>
      <c r="F644" s="98">
        <v>39</v>
      </c>
      <c r="G644" s="98">
        <v>23</v>
      </c>
      <c r="H644" s="98" t="s">
        <v>49</v>
      </c>
      <c r="I644" s="98"/>
      <c r="J644" s="99" t="s">
        <v>1040</v>
      </c>
      <c r="K644" s="99" t="s">
        <v>1041</v>
      </c>
    </row>
    <row r="645" spans="1:11" ht="38.25">
      <c r="A645" s="98">
        <f t="shared" si="10"/>
        <v>644</v>
      </c>
      <c r="B645" s="98" t="s">
        <v>1062</v>
      </c>
      <c r="C645" s="98" t="s">
        <v>250</v>
      </c>
      <c r="D645" s="103">
        <v>6</v>
      </c>
      <c r="E645" s="103" t="s">
        <v>111</v>
      </c>
      <c r="F645" s="132">
        <v>39</v>
      </c>
      <c r="G645" s="102" t="s">
        <v>1069</v>
      </c>
      <c r="H645" s="98" t="s">
        <v>49</v>
      </c>
      <c r="I645" s="98" t="s">
        <v>63</v>
      </c>
      <c r="J645" s="99" t="s">
        <v>1070</v>
      </c>
      <c r="K645" s="99" t="s">
        <v>1071</v>
      </c>
    </row>
    <row r="646" spans="1:11" ht="38.25">
      <c r="A646" s="98">
        <f t="shared" si="10"/>
        <v>645</v>
      </c>
      <c r="B646" s="98" t="s">
        <v>1062</v>
      </c>
      <c r="C646" s="98" t="s">
        <v>250</v>
      </c>
      <c r="D646" s="103">
        <v>6</v>
      </c>
      <c r="E646" s="103" t="s">
        <v>111</v>
      </c>
      <c r="F646" s="132">
        <v>39</v>
      </c>
      <c r="G646" s="102" t="s">
        <v>1072</v>
      </c>
      <c r="H646" s="98" t="s">
        <v>49</v>
      </c>
      <c r="I646" s="98" t="s">
        <v>63</v>
      </c>
      <c r="J646" s="99" t="s">
        <v>1073</v>
      </c>
      <c r="K646" s="99" t="s">
        <v>1071</v>
      </c>
    </row>
    <row r="647" spans="1:11" ht="25.5">
      <c r="A647" s="98">
        <f t="shared" si="10"/>
        <v>646</v>
      </c>
      <c r="B647" s="98" t="s">
        <v>1062</v>
      </c>
      <c r="C647" s="98" t="s">
        <v>250</v>
      </c>
      <c r="D647" s="103">
        <v>6</v>
      </c>
      <c r="E647" s="103" t="s">
        <v>111</v>
      </c>
      <c r="F647" s="132">
        <v>39</v>
      </c>
      <c r="G647" s="102" t="s">
        <v>1072</v>
      </c>
      <c r="H647" s="98" t="s">
        <v>49</v>
      </c>
      <c r="I647" s="98" t="s">
        <v>63</v>
      </c>
      <c r="J647" s="99" t="s">
        <v>1074</v>
      </c>
      <c r="K647" s="99" t="s">
        <v>1075</v>
      </c>
    </row>
    <row r="648" spans="1:11">
      <c r="A648" s="98">
        <f t="shared" si="10"/>
        <v>647</v>
      </c>
      <c r="B648" s="98" t="s">
        <v>1062</v>
      </c>
      <c r="C648" s="98" t="s">
        <v>250</v>
      </c>
      <c r="D648" s="103">
        <v>6</v>
      </c>
      <c r="E648" s="103" t="s">
        <v>111</v>
      </c>
      <c r="F648" s="132">
        <v>39</v>
      </c>
      <c r="G648" s="102" t="s">
        <v>1076</v>
      </c>
      <c r="H648" s="98" t="s">
        <v>49</v>
      </c>
      <c r="I648" s="98" t="s">
        <v>63</v>
      </c>
      <c r="J648" s="99" t="s">
        <v>1077</v>
      </c>
      <c r="K648" s="99" t="s">
        <v>1075</v>
      </c>
    </row>
    <row r="649" spans="1:11" ht="51">
      <c r="A649" s="98">
        <f t="shared" si="10"/>
        <v>648</v>
      </c>
      <c r="B649" s="98" t="s">
        <v>1062</v>
      </c>
      <c r="C649" s="98" t="s">
        <v>250</v>
      </c>
      <c r="D649" s="103">
        <v>6</v>
      </c>
      <c r="E649" s="103" t="s">
        <v>111</v>
      </c>
      <c r="F649" s="132">
        <v>39</v>
      </c>
      <c r="G649" s="102" t="s">
        <v>1078</v>
      </c>
      <c r="H649" s="98" t="s">
        <v>49</v>
      </c>
      <c r="I649" s="98" t="s">
        <v>63</v>
      </c>
      <c r="J649" s="99" t="s">
        <v>1079</v>
      </c>
      <c r="K649" s="99" t="s">
        <v>1080</v>
      </c>
    </row>
    <row r="650" spans="1:11" ht="25.5">
      <c r="A650" s="98">
        <f t="shared" si="10"/>
        <v>649</v>
      </c>
      <c r="B650" s="98" t="s">
        <v>1062</v>
      </c>
      <c r="C650" s="98" t="s">
        <v>250</v>
      </c>
      <c r="D650" s="103">
        <v>6</v>
      </c>
      <c r="E650" s="103" t="s">
        <v>167</v>
      </c>
      <c r="F650" s="132">
        <v>39</v>
      </c>
      <c r="G650" s="102" t="s">
        <v>1090</v>
      </c>
      <c r="H650" s="98" t="s">
        <v>49</v>
      </c>
      <c r="I650" s="98" t="s">
        <v>63</v>
      </c>
      <c r="J650" s="99" t="s">
        <v>1091</v>
      </c>
      <c r="K650" s="99" t="s">
        <v>1092</v>
      </c>
    </row>
    <row r="651" spans="1:11" ht="25.5">
      <c r="A651" s="98">
        <f t="shared" si="10"/>
        <v>650</v>
      </c>
      <c r="B651" s="98" t="s">
        <v>1128</v>
      </c>
      <c r="C651" s="98" t="s">
        <v>1129</v>
      </c>
      <c r="D651" s="104">
        <v>6</v>
      </c>
      <c r="E651" s="105" t="s">
        <v>111</v>
      </c>
      <c r="F651" s="104">
        <v>39</v>
      </c>
      <c r="G651" s="104">
        <v>23</v>
      </c>
      <c r="H651" s="104" t="s">
        <v>49</v>
      </c>
      <c r="I651" s="98" t="s">
        <v>63</v>
      </c>
      <c r="J651" s="99" t="s">
        <v>1325</v>
      </c>
      <c r="K651" s="99" t="s">
        <v>1326</v>
      </c>
    </row>
    <row r="652" spans="1:11" ht="25.5">
      <c r="A652" s="98">
        <f t="shared" si="10"/>
        <v>651</v>
      </c>
      <c r="B652" s="98" t="s">
        <v>1128</v>
      </c>
      <c r="C652" s="98" t="s">
        <v>1129</v>
      </c>
      <c r="D652" s="104">
        <v>6</v>
      </c>
      <c r="E652" s="105" t="s">
        <v>111</v>
      </c>
      <c r="F652" s="104">
        <v>39</v>
      </c>
      <c r="G652" s="104"/>
      <c r="H652" s="104" t="s">
        <v>49</v>
      </c>
      <c r="I652" s="98" t="s">
        <v>63</v>
      </c>
      <c r="J652" s="99" t="s">
        <v>1327</v>
      </c>
      <c r="K652" s="99" t="s">
        <v>1328</v>
      </c>
    </row>
    <row r="653" spans="1:11" ht="25.5">
      <c r="A653" s="98">
        <f t="shared" si="10"/>
        <v>652</v>
      </c>
      <c r="B653" s="98" t="s">
        <v>1539</v>
      </c>
      <c r="C653" s="98" t="s">
        <v>979</v>
      </c>
      <c r="D653" s="92">
        <v>6</v>
      </c>
      <c r="E653" s="92">
        <v>6.4</v>
      </c>
      <c r="F653" s="92">
        <v>39</v>
      </c>
      <c r="G653" s="134" t="s">
        <v>1554</v>
      </c>
      <c r="H653" s="92" t="s">
        <v>49</v>
      </c>
      <c r="I653" s="92" t="s">
        <v>485</v>
      </c>
      <c r="J653" s="99" t="s">
        <v>1555</v>
      </c>
      <c r="K653" s="99" t="s">
        <v>1543</v>
      </c>
    </row>
    <row r="654" spans="1:11" ht="25.5">
      <c r="A654" s="98">
        <f t="shared" si="10"/>
        <v>653</v>
      </c>
      <c r="B654" s="98" t="s">
        <v>1539</v>
      </c>
      <c r="C654" s="98" t="s">
        <v>979</v>
      </c>
      <c r="D654" s="92">
        <v>6</v>
      </c>
      <c r="E654" s="92">
        <v>6.4</v>
      </c>
      <c r="F654" s="92">
        <v>39</v>
      </c>
      <c r="G654" s="134" t="s">
        <v>1554</v>
      </c>
      <c r="H654" s="92" t="s">
        <v>45</v>
      </c>
      <c r="I654" s="92" t="s">
        <v>484</v>
      </c>
      <c r="J654" s="99" t="s">
        <v>1556</v>
      </c>
      <c r="K654" s="99" t="s">
        <v>1557</v>
      </c>
    </row>
    <row r="655" spans="1:11" ht="25.5">
      <c r="A655" s="98">
        <f t="shared" si="10"/>
        <v>654</v>
      </c>
      <c r="B655" s="98" t="s">
        <v>1539</v>
      </c>
      <c r="C655" s="98" t="s">
        <v>979</v>
      </c>
      <c r="D655" s="92">
        <v>6</v>
      </c>
      <c r="E655" s="92">
        <v>6.4</v>
      </c>
      <c r="F655" s="92">
        <v>39</v>
      </c>
      <c r="G655" s="134" t="s">
        <v>112</v>
      </c>
      <c r="H655" s="92" t="s">
        <v>49</v>
      </c>
      <c r="I655" s="92" t="s">
        <v>485</v>
      </c>
      <c r="J655" s="99" t="s">
        <v>1558</v>
      </c>
      <c r="K655" s="99" t="s">
        <v>1548</v>
      </c>
    </row>
    <row r="656" spans="1:11" ht="25.5">
      <c r="A656" s="98">
        <f t="shared" si="10"/>
        <v>655</v>
      </c>
      <c r="B656" s="98" t="s">
        <v>1539</v>
      </c>
      <c r="C656" s="98" t="s">
        <v>979</v>
      </c>
      <c r="D656" s="92">
        <v>6</v>
      </c>
      <c r="E656" s="128" t="s">
        <v>167</v>
      </c>
      <c r="F656" s="92">
        <v>39</v>
      </c>
      <c r="G656" s="92">
        <v>45</v>
      </c>
      <c r="H656" s="92" t="s">
        <v>45</v>
      </c>
      <c r="I656" s="92" t="s">
        <v>484</v>
      </c>
      <c r="J656" s="99" t="s">
        <v>1559</v>
      </c>
      <c r="K656" s="99" t="s">
        <v>1560</v>
      </c>
    </row>
    <row r="657" spans="1:11" ht="63">
      <c r="A657" s="98">
        <f t="shared" si="10"/>
        <v>656</v>
      </c>
      <c r="B657" s="98" t="s">
        <v>1683</v>
      </c>
      <c r="C657" s="98" t="s">
        <v>484</v>
      </c>
      <c r="D657" s="103">
        <v>6</v>
      </c>
      <c r="E657" s="98" t="s">
        <v>111</v>
      </c>
      <c r="F657" s="98">
        <v>39</v>
      </c>
      <c r="G657" s="98"/>
      <c r="H657" s="98" t="s">
        <v>45</v>
      </c>
      <c r="I657" s="98"/>
      <c r="J657" s="135" t="s">
        <v>2954</v>
      </c>
      <c r="K657" s="99" t="s">
        <v>1713</v>
      </c>
    </row>
    <row r="658" spans="1:11" ht="63">
      <c r="A658" s="98">
        <f t="shared" si="10"/>
        <v>657</v>
      </c>
      <c r="B658" s="98" t="s">
        <v>1683</v>
      </c>
      <c r="C658" s="98" t="s">
        <v>484</v>
      </c>
      <c r="D658" s="103">
        <v>6</v>
      </c>
      <c r="E658" s="98" t="s">
        <v>111</v>
      </c>
      <c r="F658" s="98">
        <v>39</v>
      </c>
      <c r="G658" s="98"/>
      <c r="H658" s="98" t="s">
        <v>1685</v>
      </c>
      <c r="I658" s="98"/>
      <c r="J658" s="135" t="s">
        <v>2955</v>
      </c>
      <c r="K658" s="99" t="s">
        <v>1715</v>
      </c>
    </row>
    <row r="659" spans="1:11" ht="173.25">
      <c r="A659" s="98">
        <f t="shared" si="10"/>
        <v>658</v>
      </c>
      <c r="B659" s="98" t="s">
        <v>1683</v>
      </c>
      <c r="C659" s="98" t="s">
        <v>484</v>
      </c>
      <c r="D659" s="103">
        <v>6</v>
      </c>
      <c r="E659" s="98" t="s">
        <v>167</v>
      </c>
      <c r="F659" s="98">
        <v>39</v>
      </c>
      <c r="G659" s="98"/>
      <c r="H659" s="98" t="s">
        <v>1685</v>
      </c>
      <c r="I659" s="98"/>
      <c r="J659" s="135" t="s">
        <v>2956</v>
      </c>
      <c r="K659" s="99" t="s">
        <v>1720</v>
      </c>
    </row>
    <row r="660" spans="1:11" ht="25.5">
      <c r="A660" s="98">
        <f t="shared" si="10"/>
        <v>659</v>
      </c>
      <c r="B660" s="98" t="s">
        <v>1735</v>
      </c>
      <c r="C660" s="98" t="s">
        <v>250</v>
      </c>
      <c r="D660" s="103">
        <v>6</v>
      </c>
      <c r="E660" s="106" t="s">
        <v>111</v>
      </c>
      <c r="F660" s="98">
        <v>39</v>
      </c>
      <c r="G660" s="102" t="s">
        <v>1747</v>
      </c>
      <c r="H660" s="98" t="s">
        <v>45</v>
      </c>
      <c r="I660" s="98" t="s">
        <v>63</v>
      </c>
      <c r="J660" s="99" t="s">
        <v>1748</v>
      </c>
      <c r="K660" s="99" t="s">
        <v>1749</v>
      </c>
    </row>
    <row r="661" spans="1:11" ht="25.5">
      <c r="A661" s="98">
        <f t="shared" si="10"/>
        <v>660</v>
      </c>
      <c r="B661" s="98" t="s">
        <v>1735</v>
      </c>
      <c r="C661" s="98" t="s">
        <v>250</v>
      </c>
      <c r="D661" s="103">
        <v>6</v>
      </c>
      <c r="E661" s="106" t="s">
        <v>111</v>
      </c>
      <c r="F661" s="98">
        <v>39</v>
      </c>
      <c r="G661" s="102" t="s">
        <v>1750</v>
      </c>
      <c r="H661" s="98" t="s">
        <v>49</v>
      </c>
      <c r="I661" s="98" t="s">
        <v>63</v>
      </c>
      <c r="J661" s="99" t="s">
        <v>1751</v>
      </c>
      <c r="K661" s="99" t="s">
        <v>1752</v>
      </c>
    </row>
    <row r="662" spans="1:11">
      <c r="A662" s="98">
        <f t="shared" si="10"/>
        <v>661</v>
      </c>
      <c r="B662" s="113" t="s">
        <v>1780</v>
      </c>
      <c r="C662" s="98"/>
      <c r="D662" s="114">
        <v>6.4</v>
      </c>
      <c r="E662" s="127" t="s">
        <v>111</v>
      </c>
      <c r="F662" s="113">
        <v>39</v>
      </c>
      <c r="G662" s="113">
        <v>22</v>
      </c>
      <c r="H662" s="113" t="s">
        <v>1781</v>
      </c>
      <c r="I662" s="98"/>
      <c r="J662" s="115" t="s">
        <v>1800</v>
      </c>
      <c r="K662" s="115" t="s">
        <v>1801</v>
      </c>
    </row>
    <row r="663" spans="1:11" ht="51">
      <c r="A663" s="98">
        <f t="shared" si="10"/>
        <v>662</v>
      </c>
      <c r="B663" s="98" t="s">
        <v>1895</v>
      </c>
      <c r="C663" s="98" t="s">
        <v>66</v>
      </c>
      <c r="D663" s="103">
        <v>6</v>
      </c>
      <c r="E663" s="106">
        <v>6.4</v>
      </c>
      <c r="F663" s="98">
        <v>39</v>
      </c>
      <c r="G663" s="98">
        <v>5</v>
      </c>
      <c r="H663" s="98" t="s">
        <v>49</v>
      </c>
      <c r="I663" s="98" t="s">
        <v>63</v>
      </c>
      <c r="J663" s="99" t="s">
        <v>2280</v>
      </c>
      <c r="K663" s="99" t="s">
        <v>1897</v>
      </c>
    </row>
    <row r="664" spans="1:11" ht="76.5">
      <c r="A664" s="98">
        <f t="shared" si="10"/>
        <v>663</v>
      </c>
      <c r="B664" s="98" t="s">
        <v>1895</v>
      </c>
      <c r="C664" s="98" t="s">
        <v>66</v>
      </c>
      <c r="D664" s="103">
        <v>6</v>
      </c>
      <c r="E664" s="106">
        <v>6.4</v>
      </c>
      <c r="F664" s="98">
        <v>39</v>
      </c>
      <c r="G664" s="98">
        <v>12</v>
      </c>
      <c r="H664" s="98" t="s">
        <v>49</v>
      </c>
      <c r="I664" s="98" t="s">
        <v>63</v>
      </c>
      <c r="J664" s="99" t="s">
        <v>2281</v>
      </c>
      <c r="K664" s="99" t="s">
        <v>2282</v>
      </c>
    </row>
    <row r="665" spans="1:11" ht="63.75">
      <c r="A665" s="98">
        <f t="shared" si="10"/>
        <v>664</v>
      </c>
      <c r="B665" s="98" t="s">
        <v>1895</v>
      </c>
      <c r="C665" s="98" t="s">
        <v>66</v>
      </c>
      <c r="D665" s="103">
        <v>6</v>
      </c>
      <c r="E665" s="106">
        <v>6.4</v>
      </c>
      <c r="F665" s="98">
        <v>39</v>
      </c>
      <c r="G665" s="98">
        <v>22</v>
      </c>
      <c r="H665" s="98" t="s">
        <v>49</v>
      </c>
      <c r="I665" s="98" t="s">
        <v>63</v>
      </c>
      <c r="J665" s="99" t="s">
        <v>2283</v>
      </c>
      <c r="K665" s="99" t="s">
        <v>2284</v>
      </c>
    </row>
    <row r="666" spans="1:11" ht="63.75">
      <c r="A666" s="98">
        <f t="shared" si="10"/>
        <v>665</v>
      </c>
      <c r="B666" s="98" t="s">
        <v>1895</v>
      </c>
      <c r="C666" s="98" t="s">
        <v>66</v>
      </c>
      <c r="D666" s="103">
        <v>6</v>
      </c>
      <c r="E666" s="106">
        <v>6.4</v>
      </c>
      <c r="F666" s="98">
        <v>39</v>
      </c>
      <c r="G666" s="98">
        <v>26</v>
      </c>
      <c r="H666" s="98" t="s">
        <v>49</v>
      </c>
      <c r="I666" s="98" t="s">
        <v>63</v>
      </c>
      <c r="J666" s="99" t="s">
        <v>2285</v>
      </c>
      <c r="K666" s="99" t="s">
        <v>2286</v>
      </c>
    </row>
    <row r="667" spans="1:11" ht="51">
      <c r="A667" s="98">
        <f t="shared" si="10"/>
        <v>666</v>
      </c>
      <c r="B667" s="98" t="s">
        <v>1895</v>
      </c>
      <c r="C667" s="98" t="s">
        <v>66</v>
      </c>
      <c r="D667" s="103">
        <v>6</v>
      </c>
      <c r="E667" s="106">
        <v>6.4</v>
      </c>
      <c r="F667" s="98">
        <v>39</v>
      </c>
      <c r="G667" s="98">
        <v>27</v>
      </c>
      <c r="H667" s="98" t="s">
        <v>49</v>
      </c>
      <c r="I667" s="98" t="s">
        <v>63</v>
      </c>
      <c r="J667" s="99" t="s">
        <v>2287</v>
      </c>
      <c r="K667" s="99" t="s">
        <v>2288</v>
      </c>
    </row>
    <row r="668" spans="1:11" ht="25.5">
      <c r="A668" s="98">
        <f t="shared" si="10"/>
        <v>667</v>
      </c>
      <c r="B668" s="98" t="s">
        <v>1895</v>
      </c>
      <c r="C668" s="98" t="s">
        <v>66</v>
      </c>
      <c r="D668" s="103">
        <v>6</v>
      </c>
      <c r="E668" s="106">
        <v>6.4</v>
      </c>
      <c r="F668" s="98">
        <v>39</v>
      </c>
      <c r="G668" s="98">
        <v>43</v>
      </c>
      <c r="H668" s="98" t="s">
        <v>49</v>
      </c>
      <c r="I668" s="98" t="s">
        <v>63</v>
      </c>
      <c r="J668" s="99" t="s">
        <v>2289</v>
      </c>
      <c r="K668" s="99" t="s">
        <v>2290</v>
      </c>
    </row>
    <row r="669" spans="1:11" ht="38.25">
      <c r="A669" s="98">
        <f t="shared" si="10"/>
        <v>668</v>
      </c>
      <c r="B669" s="98" t="s">
        <v>1895</v>
      </c>
      <c r="C669" s="98" t="s">
        <v>66</v>
      </c>
      <c r="D669" s="103">
        <v>6</v>
      </c>
      <c r="E669" s="106">
        <v>6.4</v>
      </c>
      <c r="F669" s="98">
        <v>39</v>
      </c>
      <c r="G669" s="98">
        <v>45</v>
      </c>
      <c r="H669" s="98" t="s">
        <v>49</v>
      </c>
      <c r="I669" s="98" t="s">
        <v>63</v>
      </c>
      <c r="J669" s="99" t="s">
        <v>2291</v>
      </c>
      <c r="K669" s="99" t="s">
        <v>2292</v>
      </c>
    </row>
    <row r="670" spans="1:11" ht="76.5">
      <c r="A670" s="98">
        <f t="shared" si="10"/>
        <v>669</v>
      </c>
      <c r="B670" s="98" t="s">
        <v>1895</v>
      </c>
      <c r="C670" s="98" t="s">
        <v>66</v>
      </c>
      <c r="D670" s="103">
        <v>6</v>
      </c>
      <c r="E670" s="106">
        <v>6.4</v>
      </c>
      <c r="F670" s="98">
        <v>39</v>
      </c>
      <c r="G670" s="98">
        <v>39</v>
      </c>
      <c r="H670" s="98" t="s">
        <v>49</v>
      </c>
      <c r="I670" s="98" t="s">
        <v>63</v>
      </c>
      <c r="J670" s="99" t="s">
        <v>2293</v>
      </c>
      <c r="K670" s="99" t="s">
        <v>2294</v>
      </c>
    </row>
    <row r="671" spans="1:11" ht="63.75">
      <c r="A671" s="98">
        <f t="shared" si="10"/>
        <v>670</v>
      </c>
      <c r="B671" s="98" t="s">
        <v>1895</v>
      </c>
      <c r="C671" s="98" t="s">
        <v>66</v>
      </c>
      <c r="D671" s="103">
        <v>6</v>
      </c>
      <c r="E671" s="106">
        <v>6.4</v>
      </c>
      <c r="F671" s="98">
        <v>39</v>
      </c>
      <c r="G671" s="98">
        <v>43</v>
      </c>
      <c r="H671" s="98" t="s">
        <v>49</v>
      </c>
      <c r="I671" s="98" t="s">
        <v>63</v>
      </c>
      <c r="J671" s="99" t="s">
        <v>2295</v>
      </c>
      <c r="K671" s="99" t="s">
        <v>2296</v>
      </c>
    </row>
    <row r="672" spans="1:11" ht="38.25">
      <c r="A672" s="98">
        <f t="shared" si="10"/>
        <v>671</v>
      </c>
      <c r="B672" s="98" t="s">
        <v>1895</v>
      </c>
      <c r="C672" s="98" t="s">
        <v>66</v>
      </c>
      <c r="D672" s="103">
        <v>6</v>
      </c>
      <c r="E672" s="106">
        <v>6.4</v>
      </c>
      <c r="F672" s="98">
        <v>39</v>
      </c>
      <c r="G672" s="98">
        <v>39</v>
      </c>
      <c r="H672" s="98" t="s">
        <v>49</v>
      </c>
      <c r="I672" s="98" t="s">
        <v>63</v>
      </c>
      <c r="J672" s="99" t="s">
        <v>2297</v>
      </c>
      <c r="K672" s="99" t="s">
        <v>2298</v>
      </c>
    </row>
    <row r="673" spans="1:11" ht="38.25">
      <c r="A673" s="98">
        <f t="shared" si="10"/>
        <v>672</v>
      </c>
      <c r="B673" s="98" t="s">
        <v>2388</v>
      </c>
      <c r="C673" s="98" t="s">
        <v>485</v>
      </c>
      <c r="D673" s="103" t="s">
        <v>111</v>
      </c>
      <c r="E673" s="99"/>
      <c r="F673" s="98">
        <v>39</v>
      </c>
      <c r="G673" s="98"/>
      <c r="H673" s="98" t="s">
        <v>49</v>
      </c>
      <c r="I673" s="98"/>
      <c r="J673" s="99" t="s">
        <v>2454</v>
      </c>
      <c r="K673" s="99" t="s">
        <v>2455</v>
      </c>
    </row>
    <row r="674" spans="1:11" ht="51">
      <c r="A674" s="98">
        <f t="shared" si="10"/>
        <v>673</v>
      </c>
      <c r="B674" s="98" t="s">
        <v>2388</v>
      </c>
      <c r="C674" s="98" t="s">
        <v>485</v>
      </c>
      <c r="D674" s="103" t="s">
        <v>111</v>
      </c>
      <c r="E674" s="99" t="s">
        <v>2456</v>
      </c>
      <c r="F674" s="98">
        <v>39</v>
      </c>
      <c r="G674" s="98"/>
      <c r="H674" s="98" t="s">
        <v>49</v>
      </c>
      <c r="I674" s="98"/>
      <c r="J674" s="99" t="s">
        <v>2457</v>
      </c>
      <c r="K674" s="99" t="s">
        <v>2458</v>
      </c>
    </row>
    <row r="675" spans="1:11" ht="38.25">
      <c r="A675" s="98">
        <f t="shared" si="10"/>
        <v>674</v>
      </c>
      <c r="B675" s="98" t="s">
        <v>2388</v>
      </c>
      <c r="C675" s="98" t="s">
        <v>485</v>
      </c>
      <c r="D675" s="103" t="s">
        <v>571</v>
      </c>
      <c r="E675" s="99" t="s">
        <v>2456</v>
      </c>
      <c r="F675" s="98">
        <v>39</v>
      </c>
      <c r="G675" s="98"/>
      <c r="H675" s="98" t="s">
        <v>49</v>
      </c>
      <c r="I675" s="98"/>
      <c r="J675" s="99" t="s">
        <v>2459</v>
      </c>
      <c r="K675" s="99" t="s">
        <v>2460</v>
      </c>
    </row>
    <row r="676" spans="1:11" ht="102">
      <c r="A676" s="98">
        <f t="shared" si="10"/>
        <v>675</v>
      </c>
      <c r="B676" s="98" t="s">
        <v>2388</v>
      </c>
      <c r="C676" s="98" t="s">
        <v>485</v>
      </c>
      <c r="D676" s="103" t="s">
        <v>571</v>
      </c>
      <c r="E676" s="99" t="s">
        <v>2456</v>
      </c>
      <c r="F676" s="98">
        <v>39</v>
      </c>
      <c r="G676" s="98"/>
      <c r="H676" s="98" t="s">
        <v>49</v>
      </c>
      <c r="I676" s="98"/>
      <c r="J676" s="99" t="s">
        <v>2461</v>
      </c>
      <c r="K676" s="99" t="s">
        <v>2462</v>
      </c>
    </row>
    <row r="677" spans="1:11" ht="25.5">
      <c r="A677" s="98">
        <f t="shared" si="10"/>
        <v>676</v>
      </c>
      <c r="B677" s="98" t="s">
        <v>2388</v>
      </c>
      <c r="C677" s="98" t="s">
        <v>485</v>
      </c>
      <c r="D677" s="103" t="s">
        <v>111</v>
      </c>
      <c r="E677" s="99" t="s">
        <v>2456</v>
      </c>
      <c r="F677" s="98">
        <v>39</v>
      </c>
      <c r="G677" s="98"/>
      <c r="H677" s="98" t="s">
        <v>45</v>
      </c>
      <c r="I677" s="98"/>
      <c r="J677" s="99" t="s">
        <v>2463</v>
      </c>
      <c r="K677" s="99" t="s">
        <v>2464</v>
      </c>
    </row>
    <row r="678" spans="1:11" ht="25.5">
      <c r="A678" s="98">
        <f t="shared" si="10"/>
        <v>677</v>
      </c>
      <c r="B678" s="98" t="s">
        <v>978</v>
      </c>
      <c r="C678" s="98" t="s">
        <v>979</v>
      </c>
      <c r="D678" s="103">
        <v>6</v>
      </c>
      <c r="E678" s="98" t="s">
        <v>167</v>
      </c>
      <c r="F678" s="131">
        <v>39</v>
      </c>
      <c r="G678" s="98" t="s">
        <v>991</v>
      </c>
      <c r="H678" s="98" t="s">
        <v>49</v>
      </c>
      <c r="I678" s="98" t="s">
        <v>485</v>
      </c>
      <c r="J678" s="99" t="s">
        <v>992</v>
      </c>
      <c r="K678" s="99" t="s">
        <v>990</v>
      </c>
    </row>
    <row r="679" spans="1:11" ht="25.5">
      <c r="A679" s="98">
        <f t="shared" si="10"/>
        <v>678</v>
      </c>
      <c r="B679" s="98" t="s">
        <v>147</v>
      </c>
      <c r="C679" s="98" t="s">
        <v>148</v>
      </c>
      <c r="D679" s="103">
        <v>6</v>
      </c>
      <c r="E679" s="107" t="s">
        <v>167</v>
      </c>
      <c r="F679" s="98">
        <v>40</v>
      </c>
      <c r="G679" s="98">
        <v>7</v>
      </c>
      <c r="H679" s="98" t="s">
        <v>130</v>
      </c>
      <c r="I679" s="98" t="s">
        <v>149</v>
      </c>
      <c r="J679" s="99" t="s">
        <v>168</v>
      </c>
      <c r="K679" s="99" t="s">
        <v>169</v>
      </c>
    </row>
    <row r="680" spans="1:11" ht="38.25">
      <c r="A680" s="98">
        <f t="shared" si="10"/>
        <v>679</v>
      </c>
      <c r="B680" s="98" t="s">
        <v>342</v>
      </c>
      <c r="C680" s="98" t="s">
        <v>343</v>
      </c>
      <c r="D680" s="103">
        <v>6</v>
      </c>
      <c r="E680" s="98" t="s">
        <v>167</v>
      </c>
      <c r="F680" s="98">
        <v>40</v>
      </c>
      <c r="G680" s="98">
        <v>27</v>
      </c>
      <c r="H680" s="98" t="s">
        <v>49</v>
      </c>
      <c r="I680" s="98"/>
      <c r="J680" s="99" t="s">
        <v>430</v>
      </c>
      <c r="K680" s="99" t="s">
        <v>431</v>
      </c>
    </row>
    <row r="681" spans="1:11" ht="38.25">
      <c r="A681" s="98">
        <f t="shared" si="10"/>
        <v>680</v>
      </c>
      <c r="B681" s="98" t="s">
        <v>342</v>
      </c>
      <c r="C681" s="98" t="s">
        <v>343</v>
      </c>
      <c r="D681" s="103">
        <v>6</v>
      </c>
      <c r="E681" s="98" t="s">
        <v>167</v>
      </c>
      <c r="F681" s="98">
        <v>40</v>
      </c>
      <c r="G681" s="98">
        <v>37</v>
      </c>
      <c r="H681" s="98" t="s">
        <v>49</v>
      </c>
      <c r="I681" s="98"/>
      <c r="J681" s="99" t="s">
        <v>432</v>
      </c>
      <c r="K681" s="99" t="s">
        <v>433</v>
      </c>
    </row>
    <row r="682" spans="1:11" ht="38.25">
      <c r="A682" s="98">
        <f t="shared" si="10"/>
        <v>681</v>
      </c>
      <c r="B682" s="98" t="s">
        <v>342</v>
      </c>
      <c r="C682" s="98" t="s">
        <v>343</v>
      </c>
      <c r="D682" s="103">
        <v>6</v>
      </c>
      <c r="E682" s="98" t="s">
        <v>167</v>
      </c>
      <c r="F682" s="98">
        <v>40</v>
      </c>
      <c r="G682" s="98">
        <v>49</v>
      </c>
      <c r="H682" s="98" t="s">
        <v>49</v>
      </c>
      <c r="I682" s="98"/>
      <c r="J682" s="99" t="s">
        <v>434</v>
      </c>
      <c r="K682" s="99" t="s">
        <v>435</v>
      </c>
    </row>
    <row r="683" spans="1:11" ht="25.5">
      <c r="A683" s="98">
        <f t="shared" si="10"/>
        <v>682</v>
      </c>
      <c r="B683" s="98" t="s">
        <v>483</v>
      </c>
      <c r="C683" s="98" t="s">
        <v>484</v>
      </c>
      <c r="D683" s="103">
        <v>6</v>
      </c>
      <c r="E683" s="98" t="s">
        <v>167</v>
      </c>
      <c r="F683" s="98">
        <v>40</v>
      </c>
      <c r="G683" s="98">
        <v>34</v>
      </c>
      <c r="H683" s="98" t="s">
        <v>49</v>
      </c>
      <c r="I683" s="98" t="s">
        <v>485</v>
      </c>
      <c r="J683" s="99" t="s">
        <v>614</v>
      </c>
      <c r="K683" s="99" t="s">
        <v>615</v>
      </c>
    </row>
    <row r="684" spans="1:11" ht="25.5">
      <c r="A684" s="98">
        <f t="shared" si="10"/>
        <v>683</v>
      </c>
      <c r="B684" s="98" t="s">
        <v>483</v>
      </c>
      <c r="C684" s="98" t="s">
        <v>484</v>
      </c>
      <c r="D684" s="103">
        <v>6</v>
      </c>
      <c r="E684" s="98" t="s">
        <v>167</v>
      </c>
      <c r="F684" s="98">
        <v>40</v>
      </c>
      <c r="G684" s="98">
        <v>36</v>
      </c>
      <c r="H684" s="98" t="s">
        <v>49</v>
      </c>
      <c r="I684" s="98" t="s">
        <v>485</v>
      </c>
      <c r="J684" s="99" t="s">
        <v>616</v>
      </c>
      <c r="K684" s="99" t="s">
        <v>617</v>
      </c>
    </row>
    <row r="685" spans="1:11">
      <c r="A685" s="98">
        <f t="shared" si="10"/>
        <v>684</v>
      </c>
      <c r="B685" s="98" t="s">
        <v>2869</v>
      </c>
      <c r="C685" s="98" t="s">
        <v>2870</v>
      </c>
      <c r="D685" s="103">
        <v>6</v>
      </c>
      <c r="E685" s="98">
        <v>4</v>
      </c>
      <c r="F685" s="98">
        <v>40</v>
      </c>
      <c r="G685" s="98">
        <v>34</v>
      </c>
      <c r="H685" s="98" t="s">
        <v>45</v>
      </c>
      <c r="I685" s="98"/>
      <c r="J685" s="99" t="s">
        <v>2901</v>
      </c>
      <c r="K685" s="99"/>
    </row>
    <row r="686" spans="1:11" ht="51">
      <c r="A686" s="98">
        <f t="shared" si="10"/>
        <v>685</v>
      </c>
      <c r="B686" s="98" t="s">
        <v>1062</v>
      </c>
      <c r="C686" s="98" t="s">
        <v>250</v>
      </c>
      <c r="D686" s="103">
        <v>6</v>
      </c>
      <c r="E686" s="103" t="s">
        <v>167</v>
      </c>
      <c r="F686" s="132">
        <v>40</v>
      </c>
      <c r="G686" s="102" t="s">
        <v>1081</v>
      </c>
      <c r="H686" s="98" t="s">
        <v>49</v>
      </c>
      <c r="I686" s="98" t="s">
        <v>63</v>
      </c>
      <c r="J686" s="99" t="s">
        <v>1082</v>
      </c>
      <c r="K686" s="99" t="s">
        <v>1083</v>
      </c>
    </row>
    <row r="687" spans="1:11" ht="63.75">
      <c r="A687" s="98">
        <f t="shared" si="10"/>
        <v>686</v>
      </c>
      <c r="B687" s="98" t="s">
        <v>1062</v>
      </c>
      <c r="C687" s="98" t="s">
        <v>250</v>
      </c>
      <c r="D687" s="103">
        <v>6</v>
      </c>
      <c r="E687" s="103" t="s">
        <v>167</v>
      </c>
      <c r="F687" s="132">
        <v>40</v>
      </c>
      <c r="G687" s="102" t="s">
        <v>1084</v>
      </c>
      <c r="H687" s="98" t="s">
        <v>49</v>
      </c>
      <c r="I687" s="98" t="s">
        <v>63</v>
      </c>
      <c r="J687" s="99" t="s">
        <v>1085</v>
      </c>
      <c r="K687" s="99" t="s">
        <v>1086</v>
      </c>
    </row>
    <row r="688" spans="1:11" ht="51">
      <c r="A688" s="98">
        <f t="shared" si="10"/>
        <v>687</v>
      </c>
      <c r="B688" s="98" t="s">
        <v>1062</v>
      </c>
      <c r="C688" s="98" t="s">
        <v>250</v>
      </c>
      <c r="D688" s="103">
        <v>6</v>
      </c>
      <c r="E688" s="103" t="s">
        <v>167</v>
      </c>
      <c r="F688" s="132">
        <v>40</v>
      </c>
      <c r="G688" s="102" t="s">
        <v>1087</v>
      </c>
      <c r="H688" s="98" t="s">
        <v>49</v>
      </c>
      <c r="I688" s="98" t="s">
        <v>63</v>
      </c>
      <c r="J688" s="99" t="s">
        <v>1088</v>
      </c>
      <c r="K688" s="99" t="s">
        <v>1089</v>
      </c>
    </row>
    <row r="689" spans="1:11">
      <c r="A689" s="98">
        <f t="shared" si="10"/>
        <v>688</v>
      </c>
      <c r="B689" s="98" t="s">
        <v>1128</v>
      </c>
      <c r="C689" s="98" t="s">
        <v>1129</v>
      </c>
      <c r="D689" s="104">
        <v>6</v>
      </c>
      <c r="E689" s="105" t="s">
        <v>167</v>
      </c>
      <c r="F689" s="104">
        <v>40</v>
      </c>
      <c r="G689" s="104">
        <v>7</v>
      </c>
      <c r="H689" s="104" t="s">
        <v>49</v>
      </c>
      <c r="I689" s="98" t="s">
        <v>63</v>
      </c>
      <c r="J689" s="99" t="s">
        <v>1329</v>
      </c>
      <c r="K689" s="99" t="s">
        <v>1330</v>
      </c>
    </row>
    <row r="690" spans="1:11" ht="38.25">
      <c r="A690" s="98">
        <f t="shared" si="10"/>
        <v>689</v>
      </c>
      <c r="B690" s="98" t="s">
        <v>1128</v>
      </c>
      <c r="C690" s="98" t="s">
        <v>1129</v>
      </c>
      <c r="D690" s="104">
        <v>6</v>
      </c>
      <c r="E690" s="105" t="s">
        <v>167</v>
      </c>
      <c r="F690" s="104">
        <v>40</v>
      </c>
      <c r="G690" s="104">
        <v>27</v>
      </c>
      <c r="H690" s="104" t="s">
        <v>49</v>
      </c>
      <c r="I690" s="98" t="s">
        <v>63</v>
      </c>
      <c r="J690" s="99" t="s">
        <v>1331</v>
      </c>
      <c r="K690" s="99" t="s">
        <v>1332</v>
      </c>
    </row>
    <row r="691" spans="1:11" ht="25.5">
      <c r="A691" s="98">
        <f t="shared" si="10"/>
        <v>690</v>
      </c>
      <c r="B691" s="98" t="s">
        <v>1539</v>
      </c>
      <c r="C691" s="98" t="s">
        <v>979</v>
      </c>
      <c r="D691" s="92">
        <v>6</v>
      </c>
      <c r="E691" s="128" t="s">
        <v>167</v>
      </c>
      <c r="F691" s="92">
        <v>40</v>
      </c>
      <c r="G691" s="92">
        <v>37</v>
      </c>
      <c r="H691" s="92" t="s">
        <v>45</v>
      </c>
      <c r="I691" s="92" t="s">
        <v>484</v>
      </c>
      <c r="J691" s="99" t="s">
        <v>1561</v>
      </c>
      <c r="K691" s="99" t="s">
        <v>1562</v>
      </c>
    </row>
    <row r="692" spans="1:11" ht="51">
      <c r="A692" s="98">
        <f t="shared" si="10"/>
        <v>691</v>
      </c>
      <c r="B692" s="98" t="s">
        <v>1735</v>
      </c>
      <c r="C692" s="98" t="s">
        <v>250</v>
      </c>
      <c r="D692" s="103">
        <v>6</v>
      </c>
      <c r="E692" s="106" t="s">
        <v>167</v>
      </c>
      <c r="F692" s="132">
        <v>40</v>
      </c>
      <c r="G692" s="102" t="s">
        <v>1081</v>
      </c>
      <c r="H692" s="98" t="s">
        <v>49</v>
      </c>
      <c r="I692" s="98" t="s">
        <v>63</v>
      </c>
      <c r="J692" s="99" t="s">
        <v>1753</v>
      </c>
      <c r="K692" s="99" t="s">
        <v>1086</v>
      </c>
    </row>
    <row r="693" spans="1:11" ht="25.5">
      <c r="A693" s="98">
        <f t="shared" si="10"/>
        <v>692</v>
      </c>
      <c r="B693" s="98" t="s">
        <v>1895</v>
      </c>
      <c r="C693" s="98" t="s">
        <v>66</v>
      </c>
      <c r="D693" s="103">
        <v>6</v>
      </c>
      <c r="E693" s="106">
        <v>6.4</v>
      </c>
      <c r="F693" s="98">
        <v>40</v>
      </c>
      <c r="G693" s="98">
        <v>40</v>
      </c>
      <c r="H693" s="98" t="s">
        <v>49</v>
      </c>
      <c r="I693" s="98" t="s">
        <v>63</v>
      </c>
      <c r="J693" s="99" t="s">
        <v>2299</v>
      </c>
      <c r="K693" s="99" t="s">
        <v>2300</v>
      </c>
    </row>
    <row r="694" spans="1:11" ht="25.5">
      <c r="A694" s="98">
        <f t="shared" si="10"/>
        <v>693</v>
      </c>
      <c r="B694" s="98" t="s">
        <v>1895</v>
      </c>
      <c r="C694" s="98" t="s">
        <v>66</v>
      </c>
      <c r="D694" s="103">
        <v>6</v>
      </c>
      <c r="E694" s="106">
        <v>6.4</v>
      </c>
      <c r="F694" s="98">
        <v>40</v>
      </c>
      <c r="G694" s="98">
        <v>42</v>
      </c>
      <c r="H694" s="98" t="s">
        <v>45</v>
      </c>
      <c r="I694" s="98" t="s">
        <v>63</v>
      </c>
      <c r="J694" s="99" t="s">
        <v>2301</v>
      </c>
      <c r="K694" s="99" t="s">
        <v>2302</v>
      </c>
    </row>
    <row r="695" spans="1:11" ht="76.5">
      <c r="A695" s="98">
        <f t="shared" si="10"/>
        <v>694</v>
      </c>
      <c r="B695" s="98" t="s">
        <v>1895</v>
      </c>
      <c r="C695" s="98" t="s">
        <v>66</v>
      </c>
      <c r="D695" s="103">
        <v>6</v>
      </c>
      <c r="E695" s="106">
        <v>6.4</v>
      </c>
      <c r="F695" s="98">
        <v>40</v>
      </c>
      <c r="G695" s="98">
        <v>45</v>
      </c>
      <c r="H695" s="98" t="s">
        <v>49</v>
      </c>
      <c r="I695" s="98" t="s">
        <v>63</v>
      </c>
      <c r="J695" s="99" t="s">
        <v>2303</v>
      </c>
      <c r="K695" s="99" t="s">
        <v>2304</v>
      </c>
    </row>
    <row r="696" spans="1:11" ht="25.5">
      <c r="A696" s="98">
        <f t="shared" si="10"/>
        <v>695</v>
      </c>
      <c r="B696" s="98" t="s">
        <v>1895</v>
      </c>
      <c r="C696" s="98" t="s">
        <v>66</v>
      </c>
      <c r="D696" s="103">
        <v>6</v>
      </c>
      <c r="E696" s="106">
        <v>6.4</v>
      </c>
      <c r="F696" s="98">
        <v>40</v>
      </c>
      <c r="G696" s="98">
        <v>22</v>
      </c>
      <c r="H696" s="98" t="s">
        <v>49</v>
      </c>
      <c r="I696" s="98" t="s">
        <v>63</v>
      </c>
      <c r="J696" s="99" t="s">
        <v>2305</v>
      </c>
      <c r="K696" s="99" t="s">
        <v>2306</v>
      </c>
    </row>
    <row r="697" spans="1:11" ht="25.5">
      <c r="A697" s="98">
        <f t="shared" si="10"/>
        <v>696</v>
      </c>
      <c r="B697" s="98" t="s">
        <v>1895</v>
      </c>
      <c r="C697" s="98" t="s">
        <v>66</v>
      </c>
      <c r="D697" s="103">
        <v>6</v>
      </c>
      <c r="E697" s="106">
        <v>6.4</v>
      </c>
      <c r="F697" s="98">
        <v>40</v>
      </c>
      <c r="G697" s="98">
        <v>34</v>
      </c>
      <c r="H697" s="98" t="s">
        <v>49</v>
      </c>
      <c r="I697" s="98" t="s">
        <v>63</v>
      </c>
      <c r="J697" s="99" t="s">
        <v>2307</v>
      </c>
      <c r="K697" s="99" t="s">
        <v>2308</v>
      </c>
    </row>
    <row r="698" spans="1:11" ht="51">
      <c r="A698" s="98">
        <f t="shared" si="10"/>
        <v>697</v>
      </c>
      <c r="B698" s="98" t="s">
        <v>1895</v>
      </c>
      <c r="C698" s="98" t="s">
        <v>66</v>
      </c>
      <c r="D698" s="103">
        <v>6</v>
      </c>
      <c r="E698" s="106">
        <v>6.4</v>
      </c>
      <c r="F698" s="98">
        <v>40</v>
      </c>
      <c r="G698" s="98">
        <v>34</v>
      </c>
      <c r="H698" s="98" t="s">
        <v>45</v>
      </c>
      <c r="I698" s="98" t="s">
        <v>63</v>
      </c>
      <c r="J698" s="99" t="s">
        <v>2309</v>
      </c>
      <c r="K698" s="99" t="s">
        <v>2310</v>
      </c>
    </row>
    <row r="699" spans="1:11" ht="76.5">
      <c r="A699" s="98">
        <f t="shared" si="10"/>
        <v>698</v>
      </c>
      <c r="B699" s="98" t="s">
        <v>1895</v>
      </c>
      <c r="C699" s="98" t="s">
        <v>66</v>
      </c>
      <c r="D699" s="103">
        <v>6</v>
      </c>
      <c r="E699" s="106">
        <v>6.4</v>
      </c>
      <c r="F699" s="98">
        <v>40</v>
      </c>
      <c r="G699" s="98">
        <v>49</v>
      </c>
      <c r="H699" s="98" t="s">
        <v>49</v>
      </c>
      <c r="I699" s="98" t="s">
        <v>63</v>
      </c>
      <c r="J699" s="99" t="s">
        <v>2311</v>
      </c>
      <c r="K699" s="99" t="s">
        <v>2312</v>
      </c>
    </row>
    <row r="700" spans="1:11" ht="38.25">
      <c r="A700" s="98">
        <f t="shared" si="10"/>
        <v>699</v>
      </c>
      <c r="B700" s="98" t="s">
        <v>1895</v>
      </c>
      <c r="C700" s="98" t="s">
        <v>66</v>
      </c>
      <c r="D700" s="103">
        <v>6</v>
      </c>
      <c r="E700" s="106" t="s">
        <v>993</v>
      </c>
      <c r="F700" s="98">
        <v>40</v>
      </c>
      <c r="G700" s="98">
        <v>53</v>
      </c>
      <c r="H700" s="98" t="s">
        <v>49</v>
      </c>
      <c r="I700" s="98" t="s">
        <v>63</v>
      </c>
      <c r="J700" s="99" t="s">
        <v>2314</v>
      </c>
      <c r="K700" s="99" t="s">
        <v>2315</v>
      </c>
    </row>
    <row r="701" spans="1:11" ht="191.25">
      <c r="A701" s="98">
        <f t="shared" si="10"/>
        <v>700</v>
      </c>
      <c r="B701" s="98" t="s">
        <v>2388</v>
      </c>
      <c r="C701" s="98" t="s">
        <v>485</v>
      </c>
      <c r="D701" s="103" t="s">
        <v>167</v>
      </c>
      <c r="E701" s="99" t="s">
        <v>2465</v>
      </c>
      <c r="F701" s="98">
        <v>40</v>
      </c>
      <c r="G701" s="98"/>
      <c r="H701" s="98" t="s">
        <v>49</v>
      </c>
      <c r="I701" s="98"/>
      <c r="J701" s="99" t="s">
        <v>2466</v>
      </c>
      <c r="K701" s="99" t="s">
        <v>2467</v>
      </c>
    </row>
    <row r="702" spans="1:11" ht="25.5">
      <c r="A702" s="98">
        <f t="shared" si="10"/>
        <v>701</v>
      </c>
      <c r="B702" s="98" t="s">
        <v>2388</v>
      </c>
      <c r="C702" s="98" t="s">
        <v>485</v>
      </c>
      <c r="D702" s="103" t="s">
        <v>167</v>
      </c>
      <c r="E702" s="99" t="s">
        <v>2465</v>
      </c>
      <c r="F702" s="98">
        <v>40</v>
      </c>
      <c r="G702" s="98"/>
      <c r="H702" s="98" t="s">
        <v>45</v>
      </c>
      <c r="I702" s="98"/>
      <c r="J702" s="99" t="s">
        <v>2468</v>
      </c>
      <c r="K702" s="99" t="s">
        <v>2469</v>
      </c>
    </row>
    <row r="703" spans="1:11" ht="51">
      <c r="A703" s="98">
        <f t="shared" si="10"/>
        <v>702</v>
      </c>
      <c r="B703" s="98" t="s">
        <v>2388</v>
      </c>
      <c r="C703" s="98" t="s">
        <v>485</v>
      </c>
      <c r="D703" s="103" t="s">
        <v>993</v>
      </c>
      <c r="E703" s="99"/>
      <c r="F703" s="98">
        <v>40</v>
      </c>
      <c r="G703" s="98">
        <v>53</v>
      </c>
      <c r="H703" s="98" t="s">
        <v>49</v>
      </c>
      <c r="I703" s="98"/>
      <c r="J703" s="99" t="s">
        <v>2470</v>
      </c>
      <c r="K703" s="99" t="s">
        <v>2902</v>
      </c>
    </row>
    <row r="704" spans="1:11" ht="25.5">
      <c r="A704" s="98">
        <f t="shared" si="10"/>
        <v>703</v>
      </c>
      <c r="B704" s="98" t="s">
        <v>978</v>
      </c>
      <c r="C704" s="98" t="s">
        <v>979</v>
      </c>
      <c r="D704" s="103">
        <v>6</v>
      </c>
      <c r="E704" s="98" t="s">
        <v>993</v>
      </c>
      <c r="F704" s="131">
        <v>40</v>
      </c>
      <c r="G704" s="98" t="s">
        <v>994</v>
      </c>
      <c r="H704" s="98" t="s">
        <v>49</v>
      </c>
      <c r="I704" s="98" t="s">
        <v>485</v>
      </c>
      <c r="J704" s="99" t="s">
        <v>995</v>
      </c>
      <c r="K704" s="99" t="s">
        <v>990</v>
      </c>
    </row>
    <row r="705" spans="1:11">
      <c r="A705" s="98">
        <f t="shared" si="10"/>
        <v>704</v>
      </c>
      <c r="B705" s="98" t="s">
        <v>978</v>
      </c>
      <c r="C705" s="98" t="s">
        <v>979</v>
      </c>
      <c r="D705" s="103">
        <v>6</v>
      </c>
      <c r="E705" s="98" t="s">
        <v>993</v>
      </c>
      <c r="F705" s="98">
        <v>41</v>
      </c>
      <c r="G705" s="98" t="s">
        <v>996</v>
      </c>
      <c r="H705" s="98" t="s">
        <v>45</v>
      </c>
      <c r="I705" s="98" t="s">
        <v>485</v>
      </c>
      <c r="J705" s="99" t="s">
        <v>997</v>
      </c>
      <c r="K705" s="99" t="s">
        <v>998</v>
      </c>
    </row>
    <row r="706" spans="1:11" ht="25.5">
      <c r="A706" s="98">
        <f t="shared" si="10"/>
        <v>705</v>
      </c>
      <c r="B706" s="98" t="s">
        <v>2869</v>
      </c>
      <c r="C706" s="98" t="s">
        <v>2870</v>
      </c>
      <c r="D706" s="103">
        <v>6</v>
      </c>
      <c r="E706" s="98">
        <v>4</v>
      </c>
      <c r="F706" s="98">
        <v>41</v>
      </c>
      <c r="G706" s="98">
        <v>32</v>
      </c>
      <c r="H706" s="98" t="s">
        <v>49</v>
      </c>
      <c r="I706" s="98"/>
      <c r="J706" s="99" t="s">
        <v>2903</v>
      </c>
      <c r="K706" s="99"/>
    </row>
    <row r="707" spans="1:11" ht="25.5">
      <c r="A707" s="98">
        <f t="shared" ref="A707:A770" si="11">A706+1</f>
        <v>706</v>
      </c>
      <c r="B707" s="98" t="s">
        <v>1038</v>
      </c>
      <c r="C707" s="98" t="s">
        <v>1039</v>
      </c>
      <c r="D707" s="103">
        <v>6</v>
      </c>
      <c r="E707" s="98" t="s">
        <v>1042</v>
      </c>
      <c r="F707" s="98">
        <v>41</v>
      </c>
      <c r="G707" s="98">
        <v>37</v>
      </c>
      <c r="H707" s="98" t="s">
        <v>49</v>
      </c>
      <c r="I707" s="98"/>
      <c r="J707" s="99" t="s">
        <v>1043</v>
      </c>
      <c r="K707" s="99" t="s">
        <v>1044</v>
      </c>
    </row>
    <row r="708" spans="1:11" ht="94.5">
      <c r="A708" s="98">
        <f t="shared" si="11"/>
        <v>707</v>
      </c>
      <c r="B708" s="98" t="s">
        <v>1683</v>
      </c>
      <c r="C708" s="98" t="s">
        <v>484</v>
      </c>
      <c r="D708" s="103">
        <v>6</v>
      </c>
      <c r="E708" s="98" t="s">
        <v>993</v>
      </c>
      <c r="F708" s="98">
        <v>41</v>
      </c>
      <c r="G708" s="98"/>
      <c r="H708" s="98" t="s">
        <v>1685</v>
      </c>
      <c r="I708" s="98"/>
      <c r="J708" s="135" t="s">
        <v>2957</v>
      </c>
      <c r="K708" s="99" t="s">
        <v>1722</v>
      </c>
    </row>
    <row r="709" spans="1:11" ht="38.25">
      <c r="A709" s="98">
        <f t="shared" si="11"/>
        <v>708</v>
      </c>
      <c r="B709" s="98" t="s">
        <v>1895</v>
      </c>
      <c r="C709" s="98" t="s">
        <v>66</v>
      </c>
      <c r="D709" s="103">
        <v>6</v>
      </c>
      <c r="E709" s="106">
        <v>6.4</v>
      </c>
      <c r="F709" s="98">
        <v>41</v>
      </c>
      <c r="G709" s="98">
        <v>4</v>
      </c>
      <c r="H709" s="98" t="s">
        <v>45</v>
      </c>
      <c r="I709" s="98" t="s">
        <v>63</v>
      </c>
      <c r="J709" s="99" t="s">
        <v>2313</v>
      </c>
      <c r="K709" s="99" t="s">
        <v>1941</v>
      </c>
    </row>
    <row r="710" spans="1:11" ht="38.25">
      <c r="A710" s="98">
        <f t="shared" si="11"/>
        <v>709</v>
      </c>
      <c r="B710" s="98" t="s">
        <v>1895</v>
      </c>
      <c r="C710" s="98" t="s">
        <v>66</v>
      </c>
      <c r="D710" s="103">
        <v>6</v>
      </c>
      <c r="E710" s="106" t="s">
        <v>1042</v>
      </c>
      <c r="F710" s="98">
        <v>41</v>
      </c>
      <c r="G710" s="98">
        <v>32</v>
      </c>
      <c r="H710" s="98" t="s">
        <v>49</v>
      </c>
      <c r="I710" s="98" t="s">
        <v>63</v>
      </c>
      <c r="J710" s="99" t="s">
        <v>2316</v>
      </c>
      <c r="K710" s="99" t="s">
        <v>2317</v>
      </c>
    </row>
    <row r="711" spans="1:11" ht="25.5">
      <c r="A711" s="98">
        <f t="shared" si="11"/>
        <v>710</v>
      </c>
      <c r="B711" s="98" t="s">
        <v>1895</v>
      </c>
      <c r="C711" s="98" t="s">
        <v>66</v>
      </c>
      <c r="D711" s="103">
        <v>6</v>
      </c>
      <c r="E711" s="106" t="s">
        <v>1042</v>
      </c>
      <c r="F711" s="98">
        <v>41</v>
      </c>
      <c r="G711" s="98">
        <v>33</v>
      </c>
      <c r="H711" s="98" t="s">
        <v>45</v>
      </c>
      <c r="I711" s="98" t="s">
        <v>63</v>
      </c>
      <c r="J711" s="99" t="s">
        <v>2318</v>
      </c>
      <c r="K711" s="99" t="s">
        <v>2136</v>
      </c>
    </row>
    <row r="712" spans="1:11" ht="76.5">
      <c r="A712" s="98">
        <f t="shared" si="11"/>
        <v>711</v>
      </c>
      <c r="B712" s="98" t="s">
        <v>1895</v>
      </c>
      <c r="C712" s="98" t="s">
        <v>66</v>
      </c>
      <c r="D712" s="103">
        <v>6</v>
      </c>
      <c r="E712" s="106" t="s">
        <v>1042</v>
      </c>
      <c r="F712" s="98">
        <v>41</v>
      </c>
      <c r="G712" s="98">
        <v>33</v>
      </c>
      <c r="H712" s="98" t="s">
        <v>49</v>
      </c>
      <c r="I712" s="98" t="s">
        <v>63</v>
      </c>
      <c r="J712" s="99" t="s">
        <v>2319</v>
      </c>
      <c r="K712" s="99" t="s">
        <v>2320</v>
      </c>
    </row>
    <row r="713" spans="1:11" ht="25.5">
      <c r="A713" s="98">
        <f t="shared" si="11"/>
        <v>712</v>
      </c>
      <c r="B713" s="98" t="s">
        <v>1895</v>
      </c>
      <c r="C713" s="98" t="s">
        <v>66</v>
      </c>
      <c r="D713" s="103">
        <v>6</v>
      </c>
      <c r="E713" s="106" t="s">
        <v>2321</v>
      </c>
      <c r="F713" s="98">
        <v>41</v>
      </c>
      <c r="G713" s="98">
        <v>51</v>
      </c>
      <c r="H713" s="98" t="s">
        <v>45</v>
      </c>
      <c r="I713" s="98" t="s">
        <v>63</v>
      </c>
      <c r="J713" s="99" t="s">
        <v>2322</v>
      </c>
      <c r="K713" s="99" t="s">
        <v>1897</v>
      </c>
    </row>
    <row r="714" spans="1:11" ht="25.5">
      <c r="A714" s="98">
        <f t="shared" si="11"/>
        <v>713</v>
      </c>
      <c r="B714" s="98" t="s">
        <v>2904</v>
      </c>
      <c r="C714" s="98" t="s">
        <v>33</v>
      </c>
      <c r="D714" s="103">
        <v>6</v>
      </c>
      <c r="E714" s="98" t="s">
        <v>105</v>
      </c>
      <c r="F714" s="98">
        <v>42</v>
      </c>
      <c r="G714" s="98">
        <v>6</v>
      </c>
      <c r="H714" s="98" t="s">
        <v>45</v>
      </c>
      <c r="I714" s="98"/>
      <c r="J714" s="99" t="s">
        <v>2905</v>
      </c>
      <c r="K714" s="99" t="s">
        <v>2906</v>
      </c>
    </row>
    <row r="715" spans="1:11" ht="25.5">
      <c r="A715" s="98">
        <f t="shared" si="11"/>
        <v>714</v>
      </c>
      <c r="B715" s="98" t="s">
        <v>2904</v>
      </c>
      <c r="C715" s="98" t="s">
        <v>33</v>
      </c>
      <c r="D715" s="103">
        <v>6</v>
      </c>
      <c r="E715" s="98" t="s">
        <v>622</v>
      </c>
      <c r="F715" s="98">
        <v>42</v>
      </c>
      <c r="G715" s="98">
        <v>15</v>
      </c>
      <c r="H715" s="98" t="s">
        <v>45</v>
      </c>
      <c r="I715" s="98"/>
      <c r="J715" s="99" t="s">
        <v>2905</v>
      </c>
      <c r="K715" s="99" t="s">
        <v>2906</v>
      </c>
    </row>
    <row r="716" spans="1:11" ht="76.5">
      <c r="A716" s="98">
        <f t="shared" si="11"/>
        <v>715</v>
      </c>
      <c r="B716" s="122" t="s">
        <v>99</v>
      </c>
      <c r="C716" s="98"/>
      <c r="D716" s="123">
        <v>6</v>
      </c>
      <c r="E716" s="124" t="s">
        <v>105</v>
      </c>
      <c r="F716" s="125">
        <v>42</v>
      </c>
      <c r="G716" s="126">
        <v>3</v>
      </c>
      <c r="H716" s="123" t="s">
        <v>49</v>
      </c>
      <c r="I716" s="98"/>
      <c r="J716" s="119" t="s">
        <v>106</v>
      </c>
      <c r="K716" s="119" t="s">
        <v>107</v>
      </c>
    </row>
    <row r="717" spans="1:11" ht="38.25">
      <c r="A717" s="98">
        <f t="shared" si="11"/>
        <v>716</v>
      </c>
      <c r="B717" s="122" t="s">
        <v>99</v>
      </c>
      <c r="C717" s="98"/>
      <c r="D717" s="123">
        <v>6</v>
      </c>
      <c r="E717" s="124" t="s">
        <v>108</v>
      </c>
      <c r="F717" s="125">
        <v>42</v>
      </c>
      <c r="G717" s="126">
        <v>11</v>
      </c>
      <c r="H717" s="123" t="s">
        <v>49</v>
      </c>
      <c r="I717" s="98"/>
      <c r="J717" s="119" t="s">
        <v>109</v>
      </c>
      <c r="K717" s="119" t="s">
        <v>110</v>
      </c>
    </row>
    <row r="718" spans="1:11" ht="51">
      <c r="A718" s="98">
        <f t="shared" si="11"/>
        <v>717</v>
      </c>
      <c r="B718" s="98" t="s">
        <v>483</v>
      </c>
      <c r="C718" s="98" t="s">
        <v>484</v>
      </c>
      <c r="D718" s="103">
        <v>6</v>
      </c>
      <c r="E718" s="98" t="s">
        <v>105</v>
      </c>
      <c r="F718" s="98">
        <v>42</v>
      </c>
      <c r="G718" s="98">
        <v>4</v>
      </c>
      <c r="H718" s="98" t="s">
        <v>49</v>
      </c>
      <c r="I718" s="98" t="s">
        <v>485</v>
      </c>
      <c r="J718" s="99" t="s">
        <v>618</v>
      </c>
      <c r="K718" s="99" t="s">
        <v>619</v>
      </c>
    </row>
    <row r="719" spans="1:11" ht="25.5">
      <c r="A719" s="98">
        <f t="shared" si="11"/>
        <v>718</v>
      </c>
      <c r="B719" s="98" t="s">
        <v>483</v>
      </c>
      <c r="C719" s="98" t="s">
        <v>484</v>
      </c>
      <c r="D719" s="103">
        <v>6</v>
      </c>
      <c r="E719" s="98" t="s">
        <v>105</v>
      </c>
      <c r="F719" s="98">
        <v>42</v>
      </c>
      <c r="G719" s="98">
        <v>6</v>
      </c>
      <c r="H719" s="98" t="s">
        <v>49</v>
      </c>
      <c r="I719" s="98" t="s">
        <v>485</v>
      </c>
      <c r="J719" s="99" t="s">
        <v>620</v>
      </c>
      <c r="K719" s="99" t="s">
        <v>621</v>
      </c>
    </row>
    <row r="720" spans="1:11" ht="25.5">
      <c r="A720" s="98">
        <f t="shared" si="11"/>
        <v>719</v>
      </c>
      <c r="B720" s="98" t="s">
        <v>483</v>
      </c>
      <c r="C720" s="98" t="s">
        <v>484</v>
      </c>
      <c r="D720" s="103">
        <v>6</v>
      </c>
      <c r="E720" s="98" t="s">
        <v>622</v>
      </c>
      <c r="F720" s="98">
        <v>42</v>
      </c>
      <c r="G720" s="98">
        <v>15</v>
      </c>
      <c r="H720" s="98" t="s">
        <v>49</v>
      </c>
      <c r="I720" s="98" t="s">
        <v>485</v>
      </c>
      <c r="J720" s="99" t="s">
        <v>620</v>
      </c>
      <c r="K720" s="99" t="s">
        <v>621</v>
      </c>
    </row>
    <row r="721" spans="1:11">
      <c r="A721" s="98">
        <f t="shared" si="11"/>
        <v>720</v>
      </c>
      <c r="B721" s="98" t="s">
        <v>978</v>
      </c>
      <c r="C721" s="98" t="s">
        <v>979</v>
      </c>
      <c r="D721" s="103">
        <v>6</v>
      </c>
      <c r="E721" s="98" t="s">
        <v>105</v>
      </c>
      <c r="F721" s="98">
        <v>42</v>
      </c>
      <c r="G721" s="98">
        <v>7</v>
      </c>
      <c r="H721" s="98" t="s">
        <v>49</v>
      </c>
      <c r="I721" s="98" t="s">
        <v>485</v>
      </c>
      <c r="J721" s="99" t="s">
        <v>999</v>
      </c>
      <c r="K721" s="99" t="s">
        <v>1000</v>
      </c>
    </row>
    <row r="722" spans="1:11" ht="63.75">
      <c r="A722" s="98">
        <f t="shared" si="11"/>
        <v>721</v>
      </c>
      <c r="B722" s="98" t="s">
        <v>1038</v>
      </c>
      <c r="C722" s="98" t="s">
        <v>1039</v>
      </c>
      <c r="D722" s="103">
        <v>6</v>
      </c>
      <c r="E722" s="98" t="s">
        <v>105</v>
      </c>
      <c r="F722" s="98">
        <v>42</v>
      </c>
      <c r="G722" s="98">
        <v>3</v>
      </c>
      <c r="H722" s="98" t="s">
        <v>45</v>
      </c>
      <c r="I722" s="98"/>
      <c r="J722" s="99" t="s">
        <v>1045</v>
      </c>
      <c r="K722" s="99" t="s">
        <v>1046</v>
      </c>
    </row>
    <row r="723" spans="1:11" ht="51">
      <c r="A723" s="98">
        <f t="shared" si="11"/>
        <v>722</v>
      </c>
      <c r="B723" s="98" t="s">
        <v>1038</v>
      </c>
      <c r="C723" s="98" t="s">
        <v>1039</v>
      </c>
      <c r="D723" s="103">
        <v>6</v>
      </c>
      <c r="E723" s="98" t="s">
        <v>105</v>
      </c>
      <c r="F723" s="98">
        <v>42</v>
      </c>
      <c r="G723" s="98">
        <v>3</v>
      </c>
      <c r="H723" s="98" t="s">
        <v>49</v>
      </c>
      <c r="I723" s="98"/>
      <c r="J723" s="99" t="s">
        <v>1047</v>
      </c>
      <c r="K723" s="99" t="s">
        <v>1048</v>
      </c>
    </row>
    <row r="724" spans="1:11" ht="63.75">
      <c r="A724" s="98">
        <f t="shared" si="11"/>
        <v>723</v>
      </c>
      <c r="B724" s="98" t="s">
        <v>1038</v>
      </c>
      <c r="C724" s="98" t="s">
        <v>1039</v>
      </c>
      <c r="D724" s="103">
        <v>6</v>
      </c>
      <c r="E724" s="98" t="s">
        <v>622</v>
      </c>
      <c r="F724" s="98">
        <v>42</v>
      </c>
      <c r="G724" s="98">
        <v>22</v>
      </c>
      <c r="H724" s="98" t="s">
        <v>45</v>
      </c>
      <c r="I724" s="98"/>
      <c r="J724" s="99" t="s">
        <v>1049</v>
      </c>
      <c r="K724" s="99" t="s">
        <v>1050</v>
      </c>
    </row>
    <row r="725" spans="1:11" ht="25.5">
      <c r="A725" s="98">
        <f t="shared" si="11"/>
        <v>724</v>
      </c>
      <c r="B725" s="98" t="s">
        <v>1062</v>
      </c>
      <c r="C725" s="98" t="s">
        <v>250</v>
      </c>
      <c r="D725" s="103">
        <v>6</v>
      </c>
      <c r="E725" s="103" t="s">
        <v>105</v>
      </c>
      <c r="F725" s="132">
        <v>42</v>
      </c>
      <c r="G725" s="102" t="s">
        <v>1093</v>
      </c>
      <c r="H725" s="98" t="s">
        <v>45</v>
      </c>
      <c r="I725" s="98" t="s">
        <v>66</v>
      </c>
      <c r="J725" s="99" t="s">
        <v>1094</v>
      </c>
      <c r="K725" s="99" t="s">
        <v>1095</v>
      </c>
    </row>
    <row r="726" spans="1:11">
      <c r="A726" s="98">
        <f t="shared" si="11"/>
        <v>725</v>
      </c>
      <c r="B726" s="98" t="s">
        <v>1062</v>
      </c>
      <c r="C726" s="98" t="s">
        <v>250</v>
      </c>
      <c r="D726" s="103">
        <v>6</v>
      </c>
      <c r="E726" s="103" t="s">
        <v>622</v>
      </c>
      <c r="F726" s="132">
        <v>42</v>
      </c>
      <c r="G726" s="102" t="s">
        <v>1096</v>
      </c>
      <c r="H726" s="98" t="s">
        <v>49</v>
      </c>
      <c r="I726" s="98" t="s">
        <v>63</v>
      </c>
      <c r="J726" s="99" t="s">
        <v>1097</v>
      </c>
      <c r="K726" s="99" t="s">
        <v>1098</v>
      </c>
    </row>
    <row r="727" spans="1:11" ht="38.25">
      <c r="A727" s="98">
        <f t="shared" si="11"/>
        <v>726</v>
      </c>
      <c r="B727" s="98" t="s">
        <v>1128</v>
      </c>
      <c r="C727" s="98" t="s">
        <v>1129</v>
      </c>
      <c r="D727" s="104">
        <v>6</v>
      </c>
      <c r="E727" s="105" t="s">
        <v>622</v>
      </c>
      <c r="F727" s="104">
        <v>42</v>
      </c>
      <c r="G727" s="104">
        <v>18</v>
      </c>
      <c r="H727" s="104" t="s">
        <v>49</v>
      </c>
      <c r="I727" s="98" t="s">
        <v>63</v>
      </c>
      <c r="J727" s="99" t="s">
        <v>1333</v>
      </c>
      <c r="K727" s="99" t="s">
        <v>1334</v>
      </c>
    </row>
    <row r="728" spans="1:11" ht="25.5">
      <c r="A728" s="98">
        <f t="shared" si="11"/>
        <v>727</v>
      </c>
      <c r="B728" s="98" t="s">
        <v>1539</v>
      </c>
      <c r="C728" s="98" t="s">
        <v>979</v>
      </c>
      <c r="D728" s="92">
        <v>6</v>
      </c>
      <c r="E728" s="128" t="s">
        <v>105</v>
      </c>
      <c r="F728" s="92">
        <v>42</v>
      </c>
      <c r="G728" s="92">
        <v>7</v>
      </c>
      <c r="H728" s="92" t="s">
        <v>49</v>
      </c>
      <c r="I728" s="92" t="s">
        <v>485</v>
      </c>
      <c r="J728" s="99" t="s">
        <v>1563</v>
      </c>
      <c r="K728" s="99" t="s">
        <v>1564</v>
      </c>
    </row>
    <row r="729" spans="1:11" ht="25.5">
      <c r="A729" s="98">
        <f t="shared" si="11"/>
        <v>728</v>
      </c>
      <c r="B729" s="98" t="s">
        <v>1895</v>
      </c>
      <c r="C729" s="98" t="s">
        <v>66</v>
      </c>
      <c r="D729" s="103">
        <v>6</v>
      </c>
      <c r="E729" s="106" t="s">
        <v>105</v>
      </c>
      <c r="F729" s="98">
        <v>42</v>
      </c>
      <c r="G729" s="98">
        <v>3</v>
      </c>
      <c r="H729" s="98" t="s">
        <v>49</v>
      </c>
      <c r="I729" s="98" t="s">
        <v>63</v>
      </c>
      <c r="J729" s="99" t="s">
        <v>2323</v>
      </c>
      <c r="K729" s="99" t="s">
        <v>2324</v>
      </c>
    </row>
    <row r="730" spans="1:11" ht="25.5">
      <c r="A730" s="98">
        <f t="shared" si="11"/>
        <v>729</v>
      </c>
      <c r="B730" s="98" t="s">
        <v>1895</v>
      </c>
      <c r="C730" s="98" t="s">
        <v>66</v>
      </c>
      <c r="D730" s="103">
        <v>6</v>
      </c>
      <c r="E730" s="106" t="s">
        <v>105</v>
      </c>
      <c r="F730" s="98">
        <v>42</v>
      </c>
      <c r="G730" s="98">
        <v>6</v>
      </c>
      <c r="H730" s="98" t="s">
        <v>45</v>
      </c>
      <c r="I730" s="98" t="s">
        <v>63</v>
      </c>
      <c r="J730" s="99" t="s">
        <v>2325</v>
      </c>
      <c r="K730" s="99" t="s">
        <v>1897</v>
      </c>
    </row>
    <row r="731" spans="1:11">
      <c r="A731" s="98">
        <f t="shared" si="11"/>
        <v>730</v>
      </c>
      <c r="B731" s="98" t="s">
        <v>1895</v>
      </c>
      <c r="C731" s="98" t="s">
        <v>66</v>
      </c>
      <c r="D731" s="103">
        <v>6</v>
      </c>
      <c r="E731" s="106" t="s">
        <v>105</v>
      </c>
      <c r="F731" s="98">
        <v>42</v>
      </c>
      <c r="G731" s="98">
        <v>5</v>
      </c>
      <c r="H731" s="98" t="s">
        <v>45</v>
      </c>
      <c r="I731" s="98" t="s">
        <v>63</v>
      </c>
      <c r="J731" s="99" t="s">
        <v>2326</v>
      </c>
      <c r="K731" s="99" t="s">
        <v>1897</v>
      </c>
    </row>
    <row r="732" spans="1:11">
      <c r="A732" s="98">
        <f t="shared" si="11"/>
        <v>731</v>
      </c>
      <c r="B732" s="98" t="s">
        <v>1895</v>
      </c>
      <c r="C732" s="98" t="s">
        <v>66</v>
      </c>
      <c r="D732" s="103">
        <v>6</v>
      </c>
      <c r="E732" s="106" t="s">
        <v>105</v>
      </c>
      <c r="F732" s="98">
        <v>42</v>
      </c>
      <c r="G732" s="98">
        <v>7</v>
      </c>
      <c r="H732" s="98" t="s">
        <v>45</v>
      </c>
      <c r="I732" s="98" t="s">
        <v>63</v>
      </c>
      <c r="J732" s="99" t="s">
        <v>2327</v>
      </c>
      <c r="K732" s="99" t="s">
        <v>1897</v>
      </c>
    </row>
    <row r="733" spans="1:11">
      <c r="A733" s="98">
        <f t="shared" si="11"/>
        <v>732</v>
      </c>
      <c r="B733" s="98" t="s">
        <v>1895</v>
      </c>
      <c r="C733" s="98" t="s">
        <v>66</v>
      </c>
      <c r="D733" s="103">
        <v>6</v>
      </c>
      <c r="E733" s="106" t="s">
        <v>622</v>
      </c>
      <c r="F733" s="98">
        <v>42</v>
      </c>
      <c r="G733" s="98">
        <v>11</v>
      </c>
      <c r="H733" s="98" t="s">
        <v>49</v>
      </c>
      <c r="I733" s="98" t="s">
        <v>63</v>
      </c>
      <c r="J733" s="99" t="s">
        <v>2328</v>
      </c>
      <c r="K733" s="99" t="s">
        <v>1897</v>
      </c>
    </row>
    <row r="734" spans="1:11" ht="51">
      <c r="A734" s="98">
        <f t="shared" si="11"/>
        <v>733</v>
      </c>
      <c r="B734" s="98" t="s">
        <v>1895</v>
      </c>
      <c r="C734" s="98" t="s">
        <v>66</v>
      </c>
      <c r="D734" s="103">
        <v>6</v>
      </c>
      <c r="E734" s="106" t="s">
        <v>622</v>
      </c>
      <c r="F734" s="98">
        <v>42</v>
      </c>
      <c r="G734" s="98">
        <v>15</v>
      </c>
      <c r="H734" s="98" t="s">
        <v>45</v>
      </c>
      <c r="I734" s="98" t="s">
        <v>63</v>
      </c>
      <c r="J734" s="99" t="s">
        <v>2329</v>
      </c>
      <c r="K734" s="99" t="s">
        <v>1897</v>
      </c>
    </row>
    <row r="735" spans="1:11">
      <c r="A735" s="98">
        <f t="shared" si="11"/>
        <v>734</v>
      </c>
      <c r="B735" s="98" t="s">
        <v>1895</v>
      </c>
      <c r="C735" s="98" t="s">
        <v>66</v>
      </c>
      <c r="D735" s="103">
        <v>6</v>
      </c>
      <c r="E735" s="106" t="s">
        <v>622</v>
      </c>
      <c r="F735" s="98">
        <v>42</v>
      </c>
      <c r="G735" s="98">
        <v>17</v>
      </c>
      <c r="H735" s="98" t="s">
        <v>45</v>
      </c>
      <c r="I735" s="98" t="s">
        <v>63</v>
      </c>
      <c r="J735" s="99" t="s">
        <v>2330</v>
      </c>
      <c r="K735" s="99" t="s">
        <v>1897</v>
      </c>
    </row>
    <row r="736" spans="1:11" ht="51">
      <c r="A736" s="98">
        <f t="shared" si="11"/>
        <v>735</v>
      </c>
      <c r="B736" s="98" t="s">
        <v>1895</v>
      </c>
      <c r="C736" s="98" t="s">
        <v>66</v>
      </c>
      <c r="D736" s="103">
        <v>6</v>
      </c>
      <c r="E736" s="106" t="s">
        <v>622</v>
      </c>
      <c r="F736" s="98">
        <v>42</v>
      </c>
      <c r="G736" s="98">
        <v>23</v>
      </c>
      <c r="H736" s="98" t="s">
        <v>45</v>
      </c>
      <c r="I736" s="98" t="s">
        <v>63</v>
      </c>
      <c r="J736" s="99" t="s">
        <v>2331</v>
      </c>
      <c r="K736" s="99" t="s">
        <v>2332</v>
      </c>
    </row>
    <row r="737" spans="1:11" ht="25.5">
      <c r="A737" s="98">
        <f t="shared" si="11"/>
        <v>736</v>
      </c>
      <c r="B737" s="98" t="s">
        <v>2904</v>
      </c>
      <c r="C737" s="98" t="s">
        <v>33</v>
      </c>
      <c r="D737" s="103">
        <v>6</v>
      </c>
      <c r="E737" s="98" t="s">
        <v>105</v>
      </c>
      <c r="F737" s="98">
        <v>42</v>
      </c>
      <c r="G737" s="98">
        <v>6</v>
      </c>
      <c r="H737" s="98" t="s">
        <v>45</v>
      </c>
      <c r="I737" s="98"/>
      <c r="J737" s="99" t="s">
        <v>2905</v>
      </c>
      <c r="K737" s="99" t="s">
        <v>2906</v>
      </c>
    </row>
    <row r="738" spans="1:11" ht="25.5">
      <c r="A738" s="98">
        <f t="shared" si="11"/>
        <v>737</v>
      </c>
      <c r="B738" s="98" t="s">
        <v>2904</v>
      </c>
      <c r="C738" s="98" t="s">
        <v>33</v>
      </c>
      <c r="D738" s="103">
        <v>6</v>
      </c>
      <c r="E738" s="98" t="s">
        <v>622</v>
      </c>
      <c r="F738" s="98">
        <v>42</v>
      </c>
      <c r="G738" s="98">
        <v>15</v>
      </c>
      <c r="H738" s="98" t="s">
        <v>45</v>
      </c>
      <c r="I738" s="98"/>
      <c r="J738" s="99" t="s">
        <v>2905</v>
      </c>
      <c r="K738" s="99" t="s">
        <v>2906</v>
      </c>
    </row>
    <row r="739" spans="1:11" ht="38.25">
      <c r="A739" s="98">
        <f t="shared" si="11"/>
        <v>738</v>
      </c>
      <c r="B739" s="98" t="s">
        <v>1062</v>
      </c>
      <c r="C739" s="98" t="s">
        <v>250</v>
      </c>
      <c r="D739" s="103">
        <v>6</v>
      </c>
      <c r="E739" s="103" t="s">
        <v>105</v>
      </c>
      <c r="F739" s="129">
        <v>42</v>
      </c>
      <c r="G739" s="102" t="s">
        <v>1125</v>
      </c>
      <c r="H739" s="98" t="s">
        <v>49</v>
      </c>
      <c r="I739" s="98" t="s">
        <v>63</v>
      </c>
      <c r="J739" s="99" t="s">
        <v>1126</v>
      </c>
      <c r="K739" s="99" t="s">
        <v>1127</v>
      </c>
    </row>
    <row r="740" spans="1:11">
      <c r="A740" s="98">
        <f t="shared" si="11"/>
        <v>739</v>
      </c>
      <c r="B740" s="98" t="s">
        <v>2904</v>
      </c>
      <c r="C740" s="98" t="s">
        <v>33</v>
      </c>
      <c r="D740" s="103">
        <v>6</v>
      </c>
      <c r="E740" s="98" t="s">
        <v>622</v>
      </c>
      <c r="F740" s="98">
        <v>43</v>
      </c>
      <c r="G740" s="98">
        <v>15</v>
      </c>
      <c r="H740" s="98" t="s">
        <v>45</v>
      </c>
      <c r="I740" s="98"/>
      <c r="J740" s="99" t="s">
        <v>2905</v>
      </c>
      <c r="K740" s="99" t="s">
        <v>2907</v>
      </c>
    </row>
    <row r="741" spans="1:11" ht="25.5">
      <c r="A741" s="98">
        <f t="shared" si="11"/>
        <v>740</v>
      </c>
      <c r="B741" s="98" t="s">
        <v>483</v>
      </c>
      <c r="C741" s="98" t="s">
        <v>484</v>
      </c>
      <c r="D741" s="103">
        <v>6</v>
      </c>
      <c r="E741" s="98" t="s">
        <v>622</v>
      </c>
      <c r="F741" s="98">
        <v>43</v>
      </c>
      <c r="G741" s="98">
        <v>15</v>
      </c>
      <c r="H741" s="98" t="s">
        <v>49</v>
      </c>
      <c r="I741" s="98" t="s">
        <v>485</v>
      </c>
      <c r="J741" s="99" t="s">
        <v>623</v>
      </c>
      <c r="K741" s="99" t="s">
        <v>624</v>
      </c>
    </row>
    <row r="742" spans="1:11">
      <c r="A742" s="98">
        <f t="shared" si="11"/>
        <v>741</v>
      </c>
      <c r="B742" s="98" t="s">
        <v>1895</v>
      </c>
      <c r="C742" s="98" t="s">
        <v>66</v>
      </c>
      <c r="D742" s="103">
        <v>6</v>
      </c>
      <c r="E742" s="106" t="s">
        <v>622</v>
      </c>
      <c r="F742" s="98">
        <v>43</v>
      </c>
      <c r="G742" s="98">
        <v>15</v>
      </c>
      <c r="H742" s="98" t="s">
        <v>45</v>
      </c>
      <c r="I742" s="98" t="s">
        <v>63</v>
      </c>
      <c r="J742" s="99" t="s">
        <v>2343</v>
      </c>
      <c r="K742" s="99" t="s">
        <v>1897</v>
      </c>
    </row>
    <row r="743" spans="1:11" ht="38.25">
      <c r="A743" s="98">
        <f t="shared" si="11"/>
        <v>742</v>
      </c>
      <c r="B743" s="98" t="s">
        <v>1895</v>
      </c>
      <c r="C743" s="98" t="s">
        <v>66</v>
      </c>
      <c r="D743" s="103">
        <v>6</v>
      </c>
      <c r="E743" s="106" t="s">
        <v>622</v>
      </c>
      <c r="F743" s="98">
        <v>43</v>
      </c>
      <c r="G743" s="98">
        <v>17</v>
      </c>
      <c r="H743" s="98" t="s">
        <v>45</v>
      </c>
      <c r="I743" s="98" t="s">
        <v>63</v>
      </c>
      <c r="J743" s="99" t="s">
        <v>2344</v>
      </c>
      <c r="K743" s="99" t="s">
        <v>1897</v>
      </c>
    </row>
    <row r="744" spans="1:11" ht="25.5">
      <c r="A744" s="98">
        <f t="shared" si="11"/>
        <v>743</v>
      </c>
      <c r="B744" s="98" t="s">
        <v>1895</v>
      </c>
      <c r="C744" s="98" t="s">
        <v>66</v>
      </c>
      <c r="D744" s="103">
        <v>6</v>
      </c>
      <c r="E744" s="106" t="s">
        <v>622</v>
      </c>
      <c r="F744" s="98">
        <v>43</v>
      </c>
      <c r="G744" s="98">
        <v>38</v>
      </c>
      <c r="H744" s="98" t="s">
        <v>45</v>
      </c>
      <c r="I744" s="98" t="s">
        <v>63</v>
      </c>
      <c r="J744" s="99" t="s">
        <v>2345</v>
      </c>
      <c r="K744" s="99" t="s">
        <v>1897</v>
      </c>
    </row>
    <row r="745" spans="1:11">
      <c r="A745" s="98">
        <f t="shared" si="11"/>
        <v>744</v>
      </c>
      <c r="B745" s="98" t="s">
        <v>2904</v>
      </c>
      <c r="C745" s="98" t="s">
        <v>33</v>
      </c>
      <c r="D745" s="103">
        <v>6</v>
      </c>
      <c r="E745" s="98" t="s">
        <v>622</v>
      </c>
      <c r="F745" s="98">
        <v>43</v>
      </c>
      <c r="G745" s="98">
        <v>15</v>
      </c>
      <c r="H745" s="98" t="s">
        <v>45</v>
      </c>
      <c r="I745" s="98"/>
      <c r="J745" s="99" t="s">
        <v>2905</v>
      </c>
      <c r="K745" s="99" t="s">
        <v>2907</v>
      </c>
    </row>
    <row r="746" spans="1:11" ht="38.25">
      <c r="A746" s="98">
        <f t="shared" si="11"/>
        <v>745</v>
      </c>
      <c r="B746" s="98" t="s">
        <v>342</v>
      </c>
      <c r="C746" s="98" t="s">
        <v>343</v>
      </c>
      <c r="D746" s="103">
        <v>6</v>
      </c>
      <c r="E746" s="98" t="s">
        <v>436</v>
      </c>
      <c r="F746" s="98">
        <v>44</v>
      </c>
      <c r="G746" s="98">
        <v>42</v>
      </c>
      <c r="H746" s="98" t="s">
        <v>49</v>
      </c>
      <c r="I746" s="98"/>
      <c r="J746" s="99" t="s">
        <v>437</v>
      </c>
      <c r="K746" s="99" t="s">
        <v>433</v>
      </c>
    </row>
    <row r="747" spans="1:11">
      <c r="A747" s="98">
        <f t="shared" si="11"/>
        <v>746</v>
      </c>
      <c r="B747" s="98" t="s">
        <v>342</v>
      </c>
      <c r="C747" s="98" t="s">
        <v>343</v>
      </c>
      <c r="D747" s="103">
        <v>6</v>
      </c>
      <c r="E747" s="98" t="s">
        <v>436</v>
      </c>
      <c r="F747" s="98">
        <v>44</v>
      </c>
      <c r="G747" s="98">
        <v>43</v>
      </c>
      <c r="H747" s="98" t="s">
        <v>45</v>
      </c>
      <c r="I747" s="98"/>
      <c r="J747" s="99" t="s">
        <v>438</v>
      </c>
      <c r="K747" s="99" t="s">
        <v>439</v>
      </c>
    </row>
    <row r="748" spans="1:11">
      <c r="A748" s="98">
        <f t="shared" si="11"/>
        <v>747</v>
      </c>
      <c r="B748" s="98" t="s">
        <v>483</v>
      </c>
      <c r="C748" s="98" t="s">
        <v>484</v>
      </c>
      <c r="D748" s="103">
        <v>6</v>
      </c>
      <c r="E748" s="98" t="s">
        <v>436</v>
      </c>
      <c r="F748" s="98">
        <v>44</v>
      </c>
      <c r="G748" s="98">
        <v>43</v>
      </c>
      <c r="H748" s="98" t="s">
        <v>45</v>
      </c>
      <c r="I748" s="98" t="s">
        <v>485</v>
      </c>
      <c r="J748" s="99" t="s">
        <v>625</v>
      </c>
      <c r="K748" s="99" t="s">
        <v>626</v>
      </c>
    </row>
    <row r="749" spans="1:11">
      <c r="A749" s="98">
        <f t="shared" si="11"/>
        <v>748</v>
      </c>
      <c r="B749" s="98" t="s">
        <v>978</v>
      </c>
      <c r="C749" s="98" t="s">
        <v>979</v>
      </c>
      <c r="D749" s="103">
        <v>6</v>
      </c>
      <c r="E749" s="98" t="s">
        <v>436</v>
      </c>
      <c r="F749" s="98">
        <v>44</v>
      </c>
      <c r="G749" s="98" t="s">
        <v>1001</v>
      </c>
      <c r="H749" s="98" t="s">
        <v>49</v>
      </c>
      <c r="I749" s="98" t="s">
        <v>485</v>
      </c>
      <c r="J749" s="99" t="s">
        <v>1002</v>
      </c>
      <c r="K749" s="99" t="s">
        <v>1003</v>
      </c>
    </row>
    <row r="750" spans="1:11" ht="63.75">
      <c r="A750" s="98">
        <f t="shared" si="11"/>
        <v>749</v>
      </c>
      <c r="B750" s="98" t="s">
        <v>1062</v>
      </c>
      <c r="C750" s="98" t="s">
        <v>250</v>
      </c>
      <c r="D750" s="103">
        <v>6</v>
      </c>
      <c r="E750" s="103" t="s">
        <v>436</v>
      </c>
      <c r="F750" s="132">
        <v>44</v>
      </c>
      <c r="G750" s="102" t="s">
        <v>1099</v>
      </c>
      <c r="H750" s="98" t="s">
        <v>49</v>
      </c>
      <c r="I750" s="98" t="s">
        <v>63</v>
      </c>
      <c r="J750" s="99" t="s">
        <v>1100</v>
      </c>
      <c r="K750" s="99" t="s">
        <v>1086</v>
      </c>
    </row>
    <row r="751" spans="1:11">
      <c r="A751" s="98">
        <f t="shared" si="11"/>
        <v>750</v>
      </c>
      <c r="B751" s="98" t="s">
        <v>1539</v>
      </c>
      <c r="C751" s="98" t="s">
        <v>979</v>
      </c>
      <c r="D751" s="92">
        <v>6</v>
      </c>
      <c r="E751" s="92" t="s">
        <v>436</v>
      </c>
      <c r="F751" s="92">
        <v>44</v>
      </c>
      <c r="G751" s="92" t="s">
        <v>1565</v>
      </c>
      <c r="H751" s="92" t="s">
        <v>49</v>
      </c>
      <c r="I751" s="92" t="s">
        <v>485</v>
      </c>
      <c r="J751" s="99" t="s">
        <v>1566</v>
      </c>
      <c r="K751" s="99" t="s">
        <v>1567</v>
      </c>
    </row>
    <row r="752" spans="1:11" ht="25.5">
      <c r="A752" s="98">
        <f t="shared" si="11"/>
        <v>751</v>
      </c>
      <c r="B752" s="98" t="s">
        <v>1805</v>
      </c>
      <c r="C752" s="98"/>
      <c r="D752" s="103" t="s">
        <v>440</v>
      </c>
      <c r="E752" s="98"/>
      <c r="F752" s="98">
        <v>44</v>
      </c>
      <c r="G752" s="98"/>
      <c r="H752" s="98" t="s">
        <v>49</v>
      </c>
      <c r="I752" s="98"/>
      <c r="J752" s="99" t="s">
        <v>1849</v>
      </c>
      <c r="K752" s="99" t="s">
        <v>1850</v>
      </c>
    </row>
    <row r="753" spans="1:11" ht="38.25">
      <c r="A753" s="98">
        <f t="shared" si="11"/>
        <v>752</v>
      </c>
      <c r="B753" s="98" t="s">
        <v>1895</v>
      </c>
      <c r="C753" s="98" t="s">
        <v>66</v>
      </c>
      <c r="D753" s="103">
        <v>6</v>
      </c>
      <c r="E753" s="106" t="s">
        <v>440</v>
      </c>
      <c r="F753" s="98">
        <v>44</v>
      </c>
      <c r="G753" s="98">
        <v>53</v>
      </c>
      <c r="H753" s="98" t="s">
        <v>49</v>
      </c>
      <c r="I753" s="98" t="s">
        <v>63</v>
      </c>
      <c r="J753" s="99" t="s">
        <v>2346</v>
      </c>
      <c r="K753" s="99" t="s">
        <v>2347</v>
      </c>
    </row>
    <row r="754" spans="1:11" ht="25.5">
      <c r="A754" s="98">
        <f t="shared" si="11"/>
        <v>753</v>
      </c>
      <c r="B754" s="98" t="s">
        <v>2388</v>
      </c>
      <c r="C754" s="98" t="s">
        <v>485</v>
      </c>
      <c r="D754" s="103" t="s">
        <v>436</v>
      </c>
      <c r="E754" s="99"/>
      <c r="F754" s="98">
        <v>44</v>
      </c>
      <c r="G754" s="98">
        <v>44</v>
      </c>
      <c r="H754" s="98" t="s">
        <v>49</v>
      </c>
      <c r="I754" s="98"/>
      <c r="J754" s="99" t="s">
        <v>2475</v>
      </c>
      <c r="K754" s="99" t="s">
        <v>2476</v>
      </c>
    </row>
    <row r="755" spans="1:11" ht="25.5">
      <c r="A755" s="98">
        <f t="shared" si="11"/>
        <v>754</v>
      </c>
      <c r="B755" s="98" t="s">
        <v>978</v>
      </c>
      <c r="C755" s="98" t="s">
        <v>979</v>
      </c>
      <c r="D755" s="103">
        <v>6</v>
      </c>
      <c r="E755" s="98" t="s">
        <v>436</v>
      </c>
      <c r="F755" s="131">
        <v>44</v>
      </c>
      <c r="G755" s="98" t="s">
        <v>1004</v>
      </c>
      <c r="H755" s="98" t="s">
        <v>49</v>
      </c>
      <c r="I755" s="98" t="s">
        <v>485</v>
      </c>
      <c r="J755" s="99" t="s">
        <v>1005</v>
      </c>
      <c r="K755" s="99" t="s">
        <v>1006</v>
      </c>
    </row>
    <row r="756" spans="1:11" ht="25.5">
      <c r="A756" s="98">
        <f t="shared" si="11"/>
        <v>755</v>
      </c>
      <c r="B756" s="98" t="s">
        <v>2904</v>
      </c>
      <c r="C756" s="98" t="s">
        <v>33</v>
      </c>
      <c r="D756" s="103">
        <v>6</v>
      </c>
      <c r="E756" s="98" t="s">
        <v>440</v>
      </c>
      <c r="F756" s="98">
        <v>45</v>
      </c>
      <c r="G756" s="98">
        <v>22</v>
      </c>
      <c r="H756" s="98" t="s">
        <v>45</v>
      </c>
      <c r="I756" s="98"/>
      <c r="J756" s="99" t="s">
        <v>2908</v>
      </c>
      <c r="K756" s="99" t="s">
        <v>2909</v>
      </c>
    </row>
    <row r="757" spans="1:11" ht="38.25">
      <c r="A757" s="98">
        <f t="shared" si="11"/>
        <v>756</v>
      </c>
      <c r="B757" s="98" t="s">
        <v>342</v>
      </c>
      <c r="C757" s="98" t="s">
        <v>343</v>
      </c>
      <c r="D757" s="103">
        <v>6</v>
      </c>
      <c r="E757" s="98" t="s">
        <v>440</v>
      </c>
      <c r="F757" s="98">
        <v>45</v>
      </c>
      <c r="G757" s="98">
        <v>6</v>
      </c>
      <c r="H757" s="98" t="s">
        <v>49</v>
      </c>
      <c r="I757" s="98"/>
      <c r="J757" s="99" t="s">
        <v>441</v>
      </c>
      <c r="K757" s="99" t="s">
        <v>442</v>
      </c>
    </row>
    <row r="758" spans="1:11" ht="25.5">
      <c r="A758" s="98">
        <f t="shared" si="11"/>
        <v>757</v>
      </c>
      <c r="B758" s="98" t="s">
        <v>483</v>
      </c>
      <c r="C758" s="98" t="s">
        <v>484</v>
      </c>
      <c r="D758" s="103">
        <v>6</v>
      </c>
      <c r="E758" s="98" t="s">
        <v>436</v>
      </c>
      <c r="F758" s="98">
        <v>45</v>
      </c>
      <c r="G758" s="98">
        <v>1</v>
      </c>
      <c r="H758" s="98" t="s">
        <v>49</v>
      </c>
      <c r="I758" s="98" t="s">
        <v>485</v>
      </c>
      <c r="J758" s="99" t="s">
        <v>627</v>
      </c>
      <c r="K758" s="99" t="s">
        <v>628</v>
      </c>
    </row>
    <row r="759" spans="1:11" ht="38.25">
      <c r="A759" s="98">
        <f t="shared" si="11"/>
        <v>758</v>
      </c>
      <c r="B759" s="98" t="s">
        <v>483</v>
      </c>
      <c r="C759" s="98" t="s">
        <v>484</v>
      </c>
      <c r="D759" s="103">
        <v>6</v>
      </c>
      <c r="E759" s="98" t="s">
        <v>440</v>
      </c>
      <c r="F759" s="98">
        <v>45</v>
      </c>
      <c r="G759" s="98">
        <v>22</v>
      </c>
      <c r="H759" s="98" t="s">
        <v>49</v>
      </c>
      <c r="I759" s="98" t="s">
        <v>485</v>
      </c>
      <c r="J759" s="99" t="s">
        <v>629</v>
      </c>
      <c r="K759" s="99" t="s">
        <v>630</v>
      </c>
    </row>
    <row r="760" spans="1:11" ht="76.5">
      <c r="A760" s="98">
        <f t="shared" si="11"/>
        <v>759</v>
      </c>
      <c r="B760" s="98" t="s">
        <v>1038</v>
      </c>
      <c r="C760" s="98" t="s">
        <v>1039</v>
      </c>
      <c r="D760" s="103">
        <v>6</v>
      </c>
      <c r="E760" s="98" t="s">
        <v>436</v>
      </c>
      <c r="F760" s="98">
        <v>45</v>
      </c>
      <c r="G760" s="98">
        <v>22</v>
      </c>
      <c r="H760" s="98" t="s">
        <v>49</v>
      </c>
      <c r="I760" s="98"/>
      <c r="J760" s="99" t="s">
        <v>1051</v>
      </c>
      <c r="K760" s="99" t="s">
        <v>1052</v>
      </c>
    </row>
    <row r="761" spans="1:11" ht="63.75">
      <c r="A761" s="98">
        <f t="shared" si="11"/>
        <v>760</v>
      </c>
      <c r="B761" s="98" t="s">
        <v>1038</v>
      </c>
      <c r="C761" s="98" t="s">
        <v>1039</v>
      </c>
      <c r="D761" s="103">
        <v>6</v>
      </c>
      <c r="E761" s="98" t="s">
        <v>440</v>
      </c>
      <c r="F761" s="98">
        <v>45</v>
      </c>
      <c r="G761" s="98">
        <v>24</v>
      </c>
      <c r="H761" s="98" t="s">
        <v>49</v>
      </c>
      <c r="I761" s="98"/>
      <c r="J761" s="99" t="s">
        <v>1053</v>
      </c>
      <c r="K761" s="99" t="s">
        <v>1054</v>
      </c>
    </row>
    <row r="762" spans="1:11" ht="63.75">
      <c r="A762" s="98">
        <f t="shared" si="11"/>
        <v>761</v>
      </c>
      <c r="B762" s="98" t="s">
        <v>1062</v>
      </c>
      <c r="C762" s="98" t="s">
        <v>250</v>
      </c>
      <c r="D762" s="103">
        <v>6</v>
      </c>
      <c r="E762" s="103" t="s">
        <v>440</v>
      </c>
      <c r="F762" s="132">
        <v>45</v>
      </c>
      <c r="G762" s="102" t="s">
        <v>1101</v>
      </c>
      <c r="H762" s="98" t="s">
        <v>49</v>
      </c>
      <c r="I762" s="98" t="s">
        <v>63</v>
      </c>
      <c r="J762" s="99" t="s">
        <v>1102</v>
      </c>
      <c r="K762" s="99" t="s">
        <v>1103</v>
      </c>
    </row>
    <row r="763" spans="1:11" ht="25.5">
      <c r="A763" s="98">
        <f t="shared" si="11"/>
        <v>762</v>
      </c>
      <c r="B763" s="98" t="s">
        <v>1128</v>
      </c>
      <c r="C763" s="98" t="s">
        <v>1129</v>
      </c>
      <c r="D763" s="104">
        <v>6</v>
      </c>
      <c r="E763" s="105" t="s">
        <v>436</v>
      </c>
      <c r="F763" s="104">
        <v>45</v>
      </c>
      <c r="G763" s="104">
        <v>11</v>
      </c>
      <c r="H763" s="104" t="s">
        <v>49</v>
      </c>
      <c r="I763" s="98" t="s">
        <v>63</v>
      </c>
      <c r="J763" s="99" t="s">
        <v>1335</v>
      </c>
      <c r="K763" s="99" t="s">
        <v>1336</v>
      </c>
    </row>
    <row r="764" spans="1:11" ht="25.5">
      <c r="A764" s="98">
        <f t="shared" si="11"/>
        <v>763</v>
      </c>
      <c r="B764" s="98" t="s">
        <v>1539</v>
      </c>
      <c r="C764" s="98" t="s">
        <v>979</v>
      </c>
      <c r="D764" s="92">
        <v>6</v>
      </c>
      <c r="E764" s="92" t="s">
        <v>436</v>
      </c>
      <c r="F764" s="92">
        <v>45</v>
      </c>
      <c r="G764" s="92" t="s">
        <v>1568</v>
      </c>
      <c r="H764" s="92" t="s">
        <v>49</v>
      </c>
      <c r="I764" s="92" t="s">
        <v>485</v>
      </c>
      <c r="J764" s="99" t="s">
        <v>1569</v>
      </c>
      <c r="K764" s="99" t="s">
        <v>1567</v>
      </c>
    </row>
    <row r="765" spans="1:11" ht="38.25">
      <c r="A765" s="98">
        <f t="shared" si="11"/>
        <v>764</v>
      </c>
      <c r="B765" s="98" t="s">
        <v>1539</v>
      </c>
      <c r="C765" s="98" t="s">
        <v>979</v>
      </c>
      <c r="D765" s="92">
        <v>6</v>
      </c>
      <c r="E765" s="128" t="s">
        <v>440</v>
      </c>
      <c r="F765" s="92">
        <v>45</v>
      </c>
      <c r="G765" s="92" t="s">
        <v>1570</v>
      </c>
      <c r="H765" s="92" t="s">
        <v>49</v>
      </c>
      <c r="I765" s="92" t="s">
        <v>485</v>
      </c>
      <c r="J765" s="99" t="s">
        <v>1571</v>
      </c>
      <c r="K765" s="99" t="s">
        <v>1572</v>
      </c>
    </row>
    <row r="766" spans="1:11" ht="25.5">
      <c r="A766" s="98">
        <f t="shared" si="11"/>
        <v>765</v>
      </c>
      <c r="B766" s="98" t="s">
        <v>1735</v>
      </c>
      <c r="C766" s="98" t="s">
        <v>250</v>
      </c>
      <c r="D766" s="103">
        <v>6</v>
      </c>
      <c r="E766" s="106" t="s">
        <v>440</v>
      </c>
      <c r="F766" s="132">
        <v>45</v>
      </c>
      <c r="G766" s="102" t="s">
        <v>1101</v>
      </c>
      <c r="H766" s="98" t="s">
        <v>49</v>
      </c>
      <c r="I766" s="98" t="s">
        <v>63</v>
      </c>
      <c r="J766" s="99" t="s">
        <v>1754</v>
      </c>
      <c r="K766" s="99" t="s">
        <v>1755</v>
      </c>
    </row>
    <row r="767" spans="1:11">
      <c r="A767" s="98">
        <f t="shared" si="11"/>
        <v>766</v>
      </c>
      <c r="B767" s="98" t="s">
        <v>1805</v>
      </c>
      <c r="C767" s="98"/>
      <c r="D767" s="103" t="s">
        <v>443</v>
      </c>
      <c r="E767" s="98"/>
      <c r="F767" s="98">
        <v>45</v>
      </c>
      <c r="G767" s="98"/>
      <c r="H767" s="98" t="s">
        <v>49</v>
      </c>
      <c r="I767" s="98"/>
      <c r="J767" s="99" t="s">
        <v>1851</v>
      </c>
      <c r="K767" s="99" t="s">
        <v>1852</v>
      </c>
    </row>
    <row r="768" spans="1:11">
      <c r="A768" s="98">
        <f t="shared" si="11"/>
        <v>767</v>
      </c>
      <c r="B768" s="98" t="s">
        <v>1805</v>
      </c>
      <c r="C768" s="98"/>
      <c r="D768" s="103" t="s">
        <v>443</v>
      </c>
      <c r="E768" s="98"/>
      <c r="F768" s="98">
        <v>45</v>
      </c>
      <c r="G768" s="98"/>
      <c r="H768" s="98" t="s">
        <v>49</v>
      </c>
      <c r="I768" s="98"/>
      <c r="J768" s="99" t="s">
        <v>1853</v>
      </c>
      <c r="K768" s="99" t="s">
        <v>1854</v>
      </c>
    </row>
    <row r="769" spans="1:11">
      <c r="A769" s="98">
        <f t="shared" si="11"/>
        <v>768</v>
      </c>
      <c r="B769" s="98" t="s">
        <v>1805</v>
      </c>
      <c r="C769" s="98"/>
      <c r="D769" s="103" t="s">
        <v>443</v>
      </c>
      <c r="E769" s="98"/>
      <c r="F769" s="98">
        <v>45</v>
      </c>
      <c r="G769" s="98"/>
      <c r="H769" s="98" t="s">
        <v>49</v>
      </c>
      <c r="I769" s="98"/>
      <c r="J769" s="99" t="s">
        <v>1855</v>
      </c>
      <c r="K769" s="99" t="s">
        <v>1856</v>
      </c>
    </row>
    <row r="770" spans="1:11" ht="114.75">
      <c r="A770" s="98">
        <f t="shared" si="11"/>
        <v>769</v>
      </c>
      <c r="B770" s="98" t="s">
        <v>1895</v>
      </c>
      <c r="C770" s="98" t="s">
        <v>66</v>
      </c>
      <c r="D770" s="103">
        <v>6</v>
      </c>
      <c r="E770" s="106" t="s">
        <v>440</v>
      </c>
      <c r="F770" s="98">
        <v>45</v>
      </c>
      <c r="G770" s="98">
        <v>1</v>
      </c>
      <c r="H770" s="98" t="s">
        <v>49</v>
      </c>
      <c r="I770" s="98" t="s">
        <v>63</v>
      </c>
      <c r="J770" s="99" t="s">
        <v>2333</v>
      </c>
      <c r="K770" s="99" t="s">
        <v>2334</v>
      </c>
    </row>
    <row r="771" spans="1:11" ht="38.25">
      <c r="A771" s="98">
        <f t="shared" ref="A771:A834" si="12">A770+1</f>
        <v>770</v>
      </c>
      <c r="B771" s="98" t="s">
        <v>1895</v>
      </c>
      <c r="C771" s="98" t="s">
        <v>66</v>
      </c>
      <c r="D771" s="103">
        <v>6</v>
      </c>
      <c r="E771" s="106" t="s">
        <v>440</v>
      </c>
      <c r="F771" s="98">
        <v>45</v>
      </c>
      <c r="G771" s="98">
        <v>21</v>
      </c>
      <c r="H771" s="98" t="s">
        <v>49</v>
      </c>
      <c r="I771" s="98" t="s">
        <v>63</v>
      </c>
      <c r="J771" s="99" t="s">
        <v>2335</v>
      </c>
      <c r="K771" s="99" t="s">
        <v>2336</v>
      </c>
    </row>
    <row r="772" spans="1:11" ht="25.5">
      <c r="A772" s="98">
        <f t="shared" si="12"/>
        <v>771</v>
      </c>
      <c r="B772" s="98" t="s">
        <v>2904</v>
      </c>
      <c r="C772" s="98" t="s">
        <v>33</v>
      </c>
      <c r="D772" s="103">
        <v>6</v>
      </c>
      <c r="E772" s="98" t="s">
        <v>440</v>
      </c>
      <c r="F772" s="98">
        <v>45</v>
      </c>
      <c r="G772" s="98">
        <v>22</v>
      </c>
      <c r="H772" s="98" t="s">
        <v>45</v>
      </c>
      <c r="I772" s="98"/>
      <c r="J772" s="99" t="s">
        <v>2908</v>
      </c>
      <c r="K772" s="99" t="s">
        <v>2909</v>
      </c>
    </row>
    <row r="773" spans="1:11" ht="25.5">
      <c r="A773" s="98">
        <f t="shared" si="12"/>
        <v>772</v>
      </c>
      <c r="B773" s="98" t="s">
        <v>2388</v>
      </c>
      <c r="C773" s="98" t="s">
        <v>485</v>
      </c>
      <c r="D773" s="103" t="s">
        <v>440</v>
      </c>
      <c r="E773" s="99" t="s">
        <v>2477</v>
      </c>
      <c r="F773" s="98">
        <v>45</v>
      </c>
      <c r="G773" s="98"/>
      <c r="H773" s="98" t="s">
        <v>49</v>
      </c>
      <c r="I773" s="98"/>
      <c r="J773" s="99" t="s">
        <v>2478</v>
      </c>
      <c r="K773" s="99" t="s">
        <v>2479</v>
      </c>
    </row>
    <row r="774" spans="1:11" ht="38.25">
      <c r="A774" s="98">
        <f t="shared" si="12"/>
        <v>773</v>
      </c>
      <c r="B774" s="98" t="s">
        <v>185</v>
      </c>
      <c r="C774" s="98"/>
      <c r="D774" s="103">
        <v>6</v>
      </c>
      <c r="E774" s="98" t="s">
        <v>213</v>
      </c>
      <c r="F774" s="98">
        <v>46</v>
      </c>
      <c r="G774" s="102" t="s">
        <v>214</v>
      </c>
      <c r="H774" s="98" t="s">
        <v>45</v>
      </c>
      <c r="I774" s="98"/>
      <c r="J774" s="99" t="s">
        <v>215</v>
      </c>
      <c r="K774" s="99" t="s">
        <v>216</v>
      </c>
    </row>
    <row r="775" spans="1:11" ht="51">
      <c r="A775" s="98">
        <f t="shared" si="12"/>
        <v>774</v>
      </c>
      <c r="B775" s="98" t="s">
        <v>342</v>
      </c>
      <c r="C775" s="98" t="s">
        <v>343</v>
      </c>
      <c r="D775" s="103">
        <v>6</v>
      </c>
      <c r="E775" s="98" t="s">
        <v>443</v>
      </c>
      <c r="F775" s="98">
        <v>46</v>
      </c>
      <c r="G775" s="98">
        <v>5</v>
      </c>
      <c r="H775" s="98" t="s">
        <v>49</v>
      </c>
      <c r="I775" s="98"/>
      <c r="J775" s="99" t="s">
        <v>444</v>
      </c>
      <c r="K775" s="99" t="s">
        <v>445</v>
      </c>
    </row>
    <row r="776" spans="1:11">
      <c r="A776" s="98">
        <f t="shared" si="12"/>
        <v>775</v>
      </c>
      <c r="B776" s="98" t="s">
        <v>483</v>
      </c>
      <c r="C776" s="98" t="s">
        <v>484</v>
      </c>
      <c r="D776" s="103">
        <v>6</v>
      </c>
      <c r="E776" s="98" t="s">
        <v>443</v>
      </c>
      <c r="F776" s="98">
        <v>46</v>
      </c>
      <c r="G776" s="98">
        <v>8</v>
      </c>
      <c r="H776" s="98" t="s">
        <v>49</v>
      </c>
      <c r="I776" s="98" t="s">
        <v>485</v>
      </c>
      <c r="J776" s="99" t="s">
        <v>631</v>
      </c>
      <c r="K776" s="99" t="s">
        <v>630</v>
      </c>
    </row>
    <row r="777" spans="1:11">
      <c r="A777" s="98">
        <f t="shared" si="12"/>
        <v>776</v>
      </c>
      <c r="B777" s="98" t="s">
        <v>483</v>
      </c>
      <c r="C777" s="98" t="s">
        <v>484</v>
      </c>
      <c r="D777" s="103">
        <v>6</v>
      </c>
      <c r="E777" s="98" t="s">
        <v>443</v>
      </c>
      <c r="F777" s="98">
        <v>46</v>
      </c>
      <c r="G777" s="98">
        <v>8</v>
      </c>
      <c r="H777" s="98" t="s">
        <v>49</v>
      </c>
      <c r="I777" s="98" t="s">
        <v>485</v>
      </c>
      <c r="J777" s="99" t="s">
        <v>632</v>
      </c>
      <c r="K777" s="99" t="s">
        <v>630</v>
      </c>
    </row>
    <row r="778" spans="1:11" ht="38.25">
      <c r="A778" s="98">
        <f t="shared" si="12"/>
        <v>777</v>
      </c>
      <c r="B778" s="98" t="s">
        <v>1128</v>
      </c>
      <c r="C778" s="98" t="s">
        <v>1129</v>
      </c>
      <c r="D778" s="104">
        <v>6</v>
      </c>
      <c r="E778" s="105" t="s">
        <v>443</v>
      </c>
      <c r="F778" s="104">
        <v>46</v>
      </c>
      <c r="G778" s="104">
        <v>10</v>
      </c>
      <c r="H778" s="104" t="s">
        <v>49</v>
      </c>
      <c r="I778" s="98" t="s">
        <v>63</v>
      </c>
      <c r="J778" s="99" t="s">
        <v>1337</v>
      </c>
      <c r="K778" s="99" t="s">
        <v>1338</v>
      </c>
    </row>
    <row r="779" spans="1:11" ht="38.25">
      <c r="A779" s="98">
        <f t="shared" si="12"/>
        <v>778</v>
      </c>
      <c r="B779" s="98" t="s">
        <v>1895</v>
      </c>
      <c r="C779" s="98" t="s">
        <v>66</v>
      </c>
      <c r="D779" s="103">
        <v>6</v>
      </c>
      <c r="E779" s="118" t="s">
        <v>443</v>
      </c>
      <c r="F779" s="98">
        <v>46</v>
      </c>
      <c r="G779" s="98">
        <v>5</v>
      </c>
      <c r="H779" s="98" t="s">
        <v>49</v>
      </c>
      <c r="I779" s="98" t="s">
        <v>63</v>
      </c>
      <c r="J779" s="99" t="s">
        <v>2337</v>
      </c>
      <c r="K779" s="99" t="s">
        <v>2338</v>
      </c>
    </row>
    <row r="780" spans="1:11">
      <c r="A780" s="98">
        <f t="shared" si="12"/>
        <v>779</v>
      </c>
      <c r="B780" s="98" t="s">
        <v>1895</v>
      </c>
      <c r="C780" s="98" t="s">
        <v>66</v>
      </c>
      <c r="D780" s="103">
        <v>6</v>
      </c>
      <c r="E780" s="106" t="s">
        <v>443</v>
      </c>
      <c r="F780" s="98">
        <v>46</v>
      </c>
      <c r="G780" s="98">
        <v>5</v>
      </c>
      <c r="H780" s="98" t="s">
        <v>45</v>
      </c>
      <c r="I780" s="98" t="s">
        <v>63</v>
      </c>
      <c r="J780" s="99" t="s">
        <v>2339</v>
      </c>
      <c r="K780" s="99" t="s">
        <v>1897</v>
      </c>
    </row>
    <row r="781" spans="1:11" ht="76.5">
      <c r="A781" s="98">
        <f t="shared" si="12"/>
        <v>780</v>
      </c>
      <c r="B781" s="98" t="s">
        <v>1895</v>
      </c>
      <c r="C781" s="98" t="s">
        <v>66</v>
      </c>
      <c r="D781" s="103">
        <v>6</v>
      </c>
      <c r="E781" s="106" t="s">
        <v>443</v>
      </c>
      <c r="F781" s="98">
        <v>46</v>
      </c>
      <c r="G781" s="98">
        <v>10</v>
      </c>
      <c r="H781" s="98" t="s">
        <v>49</v>
      </c>
      <c r="I781" s="98" t="s">
        <v>63</v>
      </c>
      <c r="J781" s="99" t="s">
        <v>2340</v>
      </c>
      <c r="K781" s="99" t="s">
        <v>1897</v>
      </c>
    </row>
    <row r="782" spans="1:11" ht="51">
      <c r="A782" s="98">
        <f t="shared" si="12"/>
        <v>781</v>
      </c>
      <c r="B782" s="98" t="s">
        <v>1895</v>
      </c>
      <c r="C782" s="98" t="s">
        <v>66</v>
      </c>
      <c r="D782" s="103">
        <v>6</v>
      </c>
      <c r="E782" s="106" t="s">
        <v>443</v>
      </c>
      <c r="F782" s="98">
        <v>46</v>
      </c>
      <c r="G782" s="98">
        <v>23</v>
      </c>
      <c r="H782" s="98" t="s">
        <v>49</v>
      </c>
      <c r="I782" s="98" t="s">
        <v>63</v>
      </c>
      <c r="J782" s="99" t="s">
        <v>2341</v>
      </c>
      <c r="K782" s="99" t="s">
        <v>2342</v>
      </c>
    </row>
    <row r="783" spans="1:11" ht="25.5">
      <c r="A783" s="98">
        <f t="shared" si="12"/>
        <v>782</v>
      </c>
      <c r="B783" s="98" t="s">
        <v>2388</v>
      </c>
      <c r="C783" s="98" t="s">
        <v>485</v>
      </c>
      <c r="D783" s="103" t="s">
        <v>443</v>
      </c>
      <c r="E783" s="99" t="s">
        <v>2480</v>
      </c>
      <c r="F783" s="98">
        <v>46</v>
      </c>
      <c r="G783" s="98"/>
      <c r="H783" s="98" t="s">
        <v>2422</v>
      </c>
      <c r="I783" s="98"/>
      <c r="J783" s="99" t="s">
        <v>2436</v>
      </c>
      <c r="K783" s="99" t="s">
        <v>2481</v>
      </c>
    </row>
    <row r="784" spans="1:11" ht="51">
      <c r="A784" s="98">
        <f t="shared" si="12"/>
        <v>783</v>
      </c>
      <c r="B784" s="98" t="s">
        <v>2388</v>
      </c>
      <c r="C784" s="98" t="s">
        <v>485</v>
      </c>
      <c r="D784" s="103" t="s">
        <v>443</v>
      </c>
      <c r="E784" s="99" t="s">
        <v>2480</v>
      </c>
      <c r="F784" s="98">
        <v>46</v>
      </c>
      <c r="G784" s="98"/>
      <c r="H784" s="98" t="s">
        <v>49</v>
      </c>
      <c r="I784" s="98"/>
      <c r="J784" s="99" t="s">
        <v>2482</v>
      </c>
      <c r="K784" s="99" t="s">
        <v>2483</v>
      </c>
    </row>
    <row r="785" spans="1:11">
      <c r="A785" s="98">
        <f t="shared" si="12"/>
        <v>784</v>
      </c>
      <c r="B785" s="98" t="s">
        <v>2904</v>
      </c>
      <c r="C785" s="98" t="s">
        <v>33</v>
      </c>
      <c r="D785" s="103">
        <v>6</v>
      </c>
      <c r="E785" s="98" t="s">
        <v>639</v>
      </c>
      <c r="F785" s="98">
        <v>47</v>
      </c>
      <c r="G785" s="98">
        <v>27</v>
      </c>
      <c r="H785" s="98" t="s">
        <v>45</v>
      </c>
      <c r="I785" s="98"/>
      <c r="J785" s="99" t="s">
        <v>2905</v>
      </c>
      <c r="K785" s="99" t="s">
        <v>2910</v>
      </c>
    </row>
    <row r="786" spans="1:11">
      <c r="A786" s="98">
        <f t="shared" si="12"/>
        <v>785</v>
      </c>
      <c r="B786" s="98" t="s">
        <v>147</v>
      </c>
      <c r="C786" s="98" t="s">
        <v>148</v>
      </c>
      <c r="D786" s="103">
        <v>6</v>
      </c>
      <c r="E786" s="102" t="s">
        <v>170</v>
      </c>
      <c r="F786" s="98">
        <v>47</v>
      </c>
      <c r="G786" s="98">
        <v>5</v>
      </c>
      <c r="H786" s="98" t="s">
        <v>130</v>
      </c>
      <c r="I786" s="98" t="s">
        <v>149</v>
      </c>
      <c r="J786" s="99" t="s">
        <v>171</v>
      </c>
      <c r="K786" s="99" t="s">
        <v>172</v>
      </c>
    </row>
    <row r="787" spans="1:11" ht="25.5">
      <c r="A787" s="98">
        <f t="shared" si="12"/>
        <v>786</v>
      </c>
      <c r="B787" s="98" t="s">
        <v>185</v>
      </c>
      <c r="C787" s="98"/>
      <c r="D787" s="103">
        <v>6</v>
      </c>
      <c r="E787" s="98" t="s">
        <v>213</v>
      </c>
      <c r="F787" s="98">
        <v>47</v>
      </c>
      <c r="G787" s="102" t="s">
        <v>214</v>
      </c>
      <c r="H787" s="98" t="s">
        <v>45</v>
      </c>
      <c r="I787" s="98"/>
      <c r="J787" s="99" t="s">
        <v>217</v>
      </c>
      <c r="K787" s="99" t="s">
        <v>218</v>
      </c>
    </row>
    <row r="788" spans="1:11" ht="25.5">
      <c r="A788" s="98">
        <f t="shared" si="12"/>
        <v>787</v>
      </c>
      <c r="B788" s="98" t="s">
        <v>185</v>
      </c>
      <c r="C788" s="98"/>
      <c r="D788" s="103">
        <v>6</v>
      </c>
      <c r="E788" s="98" t="s">
        <v>213</v>
      </c>
      <c r="F788" s="98">
        <v>47</v>
      </c>
      <c r="G788" s="131">
        <v>22</v>
      </c>
      <c r="H788" s="98" t="s">
        <v>45</v>
      </c>
      <c r="I788" s="98"/>
      <c r="J788" s="99" t="s">
        <v>219</v>
      </c>
      <c r="K788" s="99" t="s">
        <v>220</v>
      </c>
    </row>
    <row r="789" spans="1:11">
      <c r="A789" s="98">
        <f t="shared" si="12"/>
        <v>788</v>
      </c>
      <c r="B789" s="98" t="s">
        <v>185</v>
      </c>
      <c r="C789" s="98"/>
      <c r="D789" s="103">
        <v>6</v>
      </c>
      <c r="E789" s="98" t="s">
        <v>213</v>
      </c>
      <c r="F789" s="98">
        <v>47</v>
      </c>
      <c r="G789" s="131">
        <v>45</v>
      </c>
      <c r="H789" s="98" t="s">
        <v>45</v>
      </c>
      <c r="I789" s="98"/>
      <c r="J789" s="99" t="s">
        <v>221</v>
      </c>
      <c r="K789" s="99" t="s">
        <v>222</v>
      </c>
    </row>
    <row r="790" spans="1:11" ht="51">
      <c r="A790" s="98">
        <f t="shared" si="12"/>
        <v>789</v>
      </c>
      <c r="B790" s="98" t="s">
        <v>342</v>
      </c>
      <c r="C790" s="98" t="s">
        <v>343</v>
      </c>
      <c r="D790" s="103">
        <v>6</v>
      </c>
      <c r="E790" s="98">
        <v>6.6</v>
      </c>
      <c r="F790" s="98">
        <v>47</v>
      </c>
      <c r="G790" s="98">
        <v>5</v>
      </c>
      <c r="H790" s="98" t="s">
        <v>49</v>
      </c>
      <c r="I790" s="98"/>
      <c r="J790" s="99" t="s">
        <v>446</v>
      </c>
      <c r="K790" s="99" t="s">
        <v>447</v>
      </c>
    </row>
    <row r="791" spans="1:11" ht="51">
      <c r="A791" s="98">
        <f t="shared" si="12"/>
        <v>790</v>
      </c>
      <c r="B791" s="98" t="s">
        <v>483</v>
      </c>
      <c r="C791" s="98" t="s">
        <v>484</v>
      </c>
      <c r="D791" s="103">
        <v>6</v>
      </c>
      <c r="E791" s="98">
        <v>6.6</v>
      </c>
      <c r="F791" s="98">
        <v>47</v>
      </c>
      <c r="G791" s="98">
        <v>3</v>
      </c>
      <c r="H791" s="98" t="s">
        <v>49</v>
      </c>
      <c r="I791" s="98" t="s">
        <v>485</v>
      </c>
      <c r="J791" s="99" t="s">
        <v>633</v>
      </c>
      <c r="K791" s="99" t="s">
        <v>634</v>
      </c>
    </row>
    <row r="792" spans="1:11">
      <c r="A792" s="98">
        <f t="shared" si="12"/>
        <v>791</v>
      </c>
      <c r="B792" s="98" t="s">
        <v>483</v>
      </c>
      <c r="C792" s="98" t="s">
        <v>484</v>
      </c>
      <c r="D792" s="103">
        <v>6</v>
      </c>
      <c r="E792" s="98" t="s">
        <v>213</v>
      </c>
      <c r="F792" s="98">
        <v>47</v>
      </c>
      <c r="G792" s="98">
        <v>28</v>
      </c>
      <c r="H792" s="98" t="s">
        <v>49</v>
      </c>
      <c r="I792" s="98" t="s">
        <v>485</v>
      </c>
      <c r="J792" s="99" t="s">
        <v>635</v>
      </c>
      <c r="K792" s="99" t="s">
        <v>636</v>
      </c>
    </row>
    <row r="793" spans="1:11">
      <c r="A793" s="98">
        <f t="shared" si="12"/>
        <v>792</v>
      </c>
      <c r="B793" s="98" t="s">
        <v>483</v>
      </c>
      <c r="C793" s="98" t="s">
        <v>484</v>
      </c>
      <c r="D793" s="103">
        <v>6</v>
      </c>
      <c r="E793" s="98" t="s">
        <v>213</v>
      </c>
      <c r="F793" s="98">
        <v>47</v>
      </c>
      <c r="G793" s="98">
        <v>48</v>
      </c>
      <c r="H793" s="98" t="s">
        <v>49</v>
      </c>
      <c r="I793" s="98" t="s">
        <v>485</v>
      </c>
      <c r="J793" s="99" t="s">
        <v>637</v>
      </c>
      <c r="K793" s="99" t="s">
        <v>638</v>
      </c>
    </row>
    <row r="794" spans="1:11" ht="25.5">
      <c r="A794" s="98">
        <f t="shared" si="12"/>
        <v>793</v>
      </c>
      <c r="B794" s="98" t="s">
        <v>978</v>
      </c>
      <c r="C794" s="98" t="s">
        <v>979</v>
      </c>
      <c r="D794" s="103">
        <v>6</v>
      </c>
      <c r="E794" s="98">
        <v>6.6</v>
      </c>
      <c r="F794" s="98">
        <v>47</v>
      </c>
      <c r="G794" s="98" t="s">
        <v>1007</v>
      </c>
      <c r="H794" s="98" t="s">
        <v>49</v>
      </c>
      <c r="I794" s="98" t="s">
        <v>485</v>
      </c>
      <c r="J794" s="99" t="s">
        <v>1008</v>
      </c>
      <c r="K794" s="99" t="s">
        <v>1009</v>
      </c>
    </row>
    <row r="795" spans="1:11">
      <c r="A795" s="98">
        <f t="shared" si="12"/>
        <v>794</v>
      </c>
      <c r="B795" s="98" t="s">
        <v>2869</v>
      </c>
      <c r="C795" s="98" t="s">
        <v>2870</v>
      </c>
      <c r="D795" s="103">
        <v>6</v>
      </c>
      <c r="E795" s="98">
        <v>6</v>
      </c>
      <c r="F795" s="98">
        <v>47</v>
      </c>
      <c r="G795" s="98">
        <v>5</v>
      </c>
      <c r="H795" s="98" t="s">
        <v>49</v>
      </c>
      <c r="I795" s="98"/>
      <c r="J795" s="99" t="s">
        <v>2911</v>
      </c>
      <c r="K795" s="99"/>
    </row>
    <row r="796" spans="1:11">
      <c r="A796" s="98">
        <f t="shared" si="12"/>
        <v>795</v>
      </c>
      <c r="B796" s="98" t="s">
        <v>2869</v>
      </c>
      <c r="C796" s="98" t="s">
        <v>2870</v>
      </c>
      <c r="D796" s="103">
        <v>6</v>
      </c>
      <c r="E796" s="99">
        <v>6</v>
      </c>
      <c r="F796" s="98">
        <v>47</v>
      </c>
      <c r="G796" s="98">
        <v>19</v>
      </c>
      <c r="H796" s="98" t="s">
        <v>45</v>
      </c>
      <c r="I796" s="98"/>
      <c r="J796" s="99" t="s">
        <v>2912</v>
      </c>
      <c r="K796" s="99"/>
    </row>
    <row r="797" spans="1:11" ht="63.75">
      <c r="A797" s="98">
        <f t="shared" si="12"/>
        <v>796</v>
      </c>
      <c r="B797" s="98" t="s">
        <v>1034</v>
      </c>
      <c r="C797" s="98" t="s">
        <v>1035</v>
      </c>
      <c r="D797" s="132" t="s">
        <v>170</v>
      </c>
      <c r="E797" s="136"/>
      <c r="F797" s="98">
        <v>47</v>
      </c>
      <c r="G797" s="98"/>
      <c r="H797" s="98" t="s">
        <v>49</v>
      </c>
      <c r="I797" s="98"/>
      <c r="J797" s="99" t="s">
        <v>1036</v>
      </c>
      <c r="K797" s="99" t="s">
        <v>1037</v>
      </c>
    </row>
    <row r="798" spans="1:11" ht="25.5">
      <c r="A798" s="98">
        <f t="shared" si="12"/>
        <v>797</v>
      </c>
      <c r="B798" s="98" t="s">
        <v>1062</v>
      </c>
      <c r="C798" s="98" t="s">
        <v>250</v>
      </c>
      <c r="D798" s="103">
        <v>6</v>
      </c>
      <c r="E798" s="103" t="s">
        <v>639</v>
      </c>
      <c r="F798" s="132">
        <v>47</v>
      </c>
      <c r="G798" s="102" t="s">
        <v>1104</v>
      </c>
      <c r="H798" s="98" t="s">
        <v>45</v>
      </c>
      <c r="I798" s="98" t="s">
        <v>66</v>
      </c>
      <c r="J798" s="99" t="s">
        <v>1105</v>
      </c>
      <c r="K798" s="99" t="s">
        <v>1106</v>
      </c>
    </row>
    <row r="799" spans="1:11" ht="25.5">
      <c r="A799" s="98">
        <f t="shared" si="12"/>
        <v>798</v>
      </c>
      <c r="B799" s="98" t="s">
        <v>1128</v>
      </c>
      <c r="C799" s="98" t="s">
        <v>1129</v>
      </c>
      <c r="D799" s="104">
        <v>6</v>
      </c>
      <c r="E799" s="105" t="s">
        <v>639</v>
      </c>
      <c r="F799" s="104">
        <v>47</v>
      </c>
      <c r="G799" s="104">
        <v>48</v>
      </c>
      <c r="H799" s="104" t="s">
        <v>49</v>
      </c>
      <c r="I799" s="98" t="s">
        <v>63</v>
      </c>
      <c r="J799" s="99" t="s">
        <v>1339</v>
      </c>
      <c r="K799" s="99" t="s">
        <v>1340</v>
      </c>
    </row>
    <row r="800" spans="1:11" ht="25.5">
      <c r="A800" s="98">
        <f t="shared" si="12"/>
        <v>799</v>
      </c>
      <c r="B800" s="98" t="s">
        <v>1539</v>
      </c>
      <c r="C800" s="98" t="s">
        <v>979</v>
      </c>
      <c r="D800" s="92">
        <v>6</v>
      </c>
      <c r="E800" s="92">
        <v>6.6</v>
      </c>
      <c r="F800" s="92">
        <v>47</v>
      </c>
      <c r="G800" s="92" t="s">
        <v>1007</v>
      </c>
      <c r="H800" s="92" t="s">
        <v>49</v>
      </c>
      <c r="I800" s="92" t="s">
        <v>485</v>
      </c>
      <c r="J800" s="99" t="s">
        <v>1573</v>
      </c>
      <c r="K800" s="99" t="s">
        <v>1574</v>
      </c>
    </row>
    <row r="801" spans="1:11">
      <c r="A801" s="98">
        <f t="shared" si="12"/>
        <v>800</v>
      </c>
      <c r="B801" s="98" t="s">
        <v>1895</v>
      </c>
      <c r="C801" s="98" t="s">
        <v>66</v>
      </c>
      <c r="D801" s="103">
        <v>6</v>
      </c>
      <c r="E801" s="106">
        <v>6.6</v>
      </c>
      <c r="F801" s="98">
        <v>47</v>
      </c>
      <c r="G801" s="98">
        <v>1</v>
      </c>
      <c r="H801" s="98" t="s">
        <v>45</v>
      </c>
      <c r="I801" s="98" t="s">
        <v>63</v>
      </c>
      <c r="J801" s="99" t="s">
        <v>1998</v>
      </c>
      <c r="K801" s="99" t="s">
        <v>2348</v>
      </c>
    </row>
    <row r="802" spans="1:11">
      <c r="A802" s="98">
        <f t="shared" si="12"/>
        <v>801</v>
      </c>
      <c r="B802" s="98" t="s">
        <v>1895</v>
      </c>
      <c r="C802" s="98" t="s">
        <v>66</v>
      </c>
      <c r="D802" s="103">
        <v>6</v>
      </c>
      <c r="E802" s="106">
        <v>6.6</v>
      </c>
      <c r="F802" s="98">
        <v>47</v>
      </c>
      <c r="G802" s="98">
        <v>3</v>
      </c>
      <c r="H802" s="98" t="s">
        <v>45</v>
      </c>
      <c r="I802" s="98" t="s">
        <v>63</v>
      </c>
      <c r="J802" s="99" t="s">
        <v>2349</v>
      </c>
      <c r="K802" s="99" t="s">
        <v>2350</v>
      </c>
    </row>
    <row r="803" spans="1:11">
      <c r="A803" s="98">
        <f t="shared" si="12"/>
        <v>802</v>
      </c>
      <c r="B803" s="98" t="s">
        <v>1895</v>
      </c>
      <c r="C803" s="98" t="s">
        <v>66</v>
      </c>
      <c r="D803" s="103">
        <v>6</v>
      </c>
      <c r="E803" s="106">
        <v>6.6</v>
      </c>
      <c r="F803" s="98">
        <v>47</v>
      </c>
      <c r="G803" s="98">
        <v>5</v>
      </c>
      <c r="H803" s="98" t="s">
        <v>45</v>
      </c>
      <c r="I803" s="98" t="s">
        <v>63</v>
      </c>
      <c r="J803" s="99" t="s">
        <v>2351</v>
      </c>
      <c r="K803" s="99" t="s">
        <v>1897</v>
      </c>
    </row>
    <row r="804" spans="1:11" ht="25.5">
      <c r="A804" s="98">
        <f t="shared" si="12"/>
        <v>803</v>
      </c>
      <c r="B804" s="98" t="s">
        <v>1895</v>
      </c>
      <c r="C804" s="98" t="s">
        <v>66</v>
      </c>
      <c r="D804" s="103">
        <v>6</v>
      </c>
      <c r="E804" s="106">
        <v>6.6</v>
      </c>
      <c r="F804" s="98">
        <v>47</v>
      </c>
      <c r="G804" s="98">
        <v>16</v>
      </c>
      <c r="H804" s="98" t="s">
        <v>45</v>
      </c>
      <c r="I804" s="98" t="s">
        <v>63</v>
      </c>
      <c r="J804" s="99" t="s">
        <v>2352</v>
      </c>
      <c r="K804" s="99" t="s">
        <v>2353</v>
      </c>
    </row>
    <row r="805" spans="1:11" ht="25.5">
      <c r="A805" s="98">
        <f t="shared" si="12"/>
        <v>804</v>
      </c>
      <c r="B805" s="98" t="s">
        <v>1895</v>
      </c>
      <c r="C805" s="98" t="s">
        <v>66</v>
      </c>
      <c r="D805" s="103">
        <v>6</v>
      </c>
      <c r="E805" s="106">
        <v>6.6</v>
      </c>
      <c r="F805" s="98">
        <v>47</v>
      </c>
      <c r="G805" s="98">
        <v>11</v>
      </c>
      <c r="H805" s="98" t="s">
        <v>45</v>
      </c>
      <c r="I805" s="98" t="s">
        <v>63</v>
      </c>
      <c r="J805" s="99" t="s">
        <v>2354</v>
      </c>
      <c r="K805" s="99" t="s">
        <v>1897</v>
      </c>
    </row>
    <row r="806" spans="1:11" ht="38.25">
      <c r="A806" s="98">
        <f t="shared" si="12"/>
        <v>805</v>
      </c>
      <c r="B806" s="98" t="s">
        <v>1895</v>
      </c>
      <c r="C806" s="98" t="s">
        <v>66</v>
      </c>
      <c r="D806" s="103">
        <v>6</v>
      </c>
      <c r="E806" s="106">
        <v>6.6</v>
      </c>
      <c r="F806" s="98">
        <v>47</v>
      </c>
      <c r="G806" s="98">
        <v>23</v>
      </c>
      <c r="H806" s="98" t="s">
        <v>45</v>
      </c>
      <c r="I806" s="98" t="s">
        <v>63</v>
      </c>
      <c r="J806" s="99" t="s">
        <v>2355</v>
      </c>
      <c r="K806" s="99" t="s">
        <v>2356</v>
      </c>
    </row>
    <row r="807" spans="1:11" ht="38.25">
      <c r="A807" s="98">
        <f t="shared" si="12"/>
        <v>806</v>
      </c>
      <c r="B807" s="98" t="s">
        <v>1895</v>
      </c>
      <c r="C807" s="98" t="s">
        <v>66</v>
      </c>
      <c r="D807" s="103">
        <v>6</v>
      </c>
      <c r="E807" s="106" t="s">
        <v>639</v>
      </c>
      <c r="F807" s="98">
        <v>47</v>
      </c>
      <c r="G807" s="98">
        <v>45</v>
      </c>
      <c r="H807" s="98" t="s">
        <v>45</v>
      </c>
      <c r="I807" s="98" t="s">
        <v>63</v>
      </c>
      <c r="J807" s="99" t="s">
        <v>2357</v>
      </c>
      <c r="K807" s="99" t="s">
        <v>2358</v>
      </c>
    </row>
    <row r="808" spans="1:11">
      <c r="A808" s="98">
        <f t="shared" si="12"/>
        <v>807</v>
      </c>
      <c r="B808" s="98" t="s">
        <v>2904</v>
      </c>
      <c r="C808" s="98" t="s">
        <v>33</v>
      </c>
      <c r="D808" s="103">
        <v>6</v>
      </c>
      <c r="E808" s="98" t="s">
        <v>639</v>
      </c>
      <c r="F808" s="98">
        <v>47</v>
      </c>
      <c r="G808" s="98">
        <v>27</v>
      </c>
      <c r="H808" s="98" t="s">
        <v>45</v>
      </c>
      <c r="I808" s="98"/>
      <c r="J808" s="99" t="s">
        <v>2905</v>
      </c>
      <c r="K808" s="99" t="s">
        <v>2910</v>
      </c>
    </row>
    <row r="809" spans="1:11" ht="127.5">
      <c r="A809" s="98">
        <f t="shared" si="12"/>
        <v>808</v>
      </c>
      <c r="B809" s="98" t="s">
        <v>2388</v>
      </c>
      <c r="C809" s="98" t="s">
        <v>485</v>
      </c>
      <c r="D809" s="103">
        <v>6.6</v>
      </c>
      <c r="E809" s="99"/>
      <c r="F809" s="98">
        <v>47</v>
      </c>
      <c r="G809" s="98">
        <v>5</v>
      </c>
      <c r="H809" s="98" t="s">
        <v>49</v>
      </c>
      <c r="I809" s="98"/>
      <c r="J809" s="99" t="s">
        <v>2484</v>
      </c>
      <c r="K809" s="99" t="s">
        <v>2485</v>
      </c>
    </row>
    <row r="810" spans="1:11" ht="38.25">
      <c r="A810" s="98">
        <f t="shared" si="12"/>
        <v>809</v>
      </c>
      <c r="B810" s="98" t="s">
        <v>2388</v>
      </c>
      <c r="C810" s="98" t="s">
        <v>485</v>
      </c>
      <c r="D810" s="103">
        <v>6.6</v>
      </c>
      <c r="E810" s="99"/>
      <c r="F810" s="98">
        <v>47</v>
      </c>
      <c r="G810" s="98">
        <v>4</v>
      </c>
      <c r="H810" s="98" t="s">
        <v>49</v>
      </c>
      <c r="I810" s="98"/>
      <c r="J810" s="99" t="s">
        <v>2486</v>
      </c>
      <c r="K810" s="99" t="s">
        <v>2487</v>
      </c>
    </row>
    <row r="811" spans="1:11" ht="178.5">
      <c r="A811" s="98">
        <f t="shared" si="12"/>
        <v>810</v>
      </c>
      <c r="B811" s="98" t="s">
        <v>2388</v>
      </c>
      <c r="C811" s="98" t="s">
        <v>485</v>
      </c>
      <c r="D811" s="103">
        <v>6.6</v>
      </c>
      <c r="E811" s="99"/>
      <c r="F811" s="98">
        <v>47</v>
      </c>
      <c r="G811" s="98"/>
      <c r="H811" s="98" t="s">
        <v>49</v>
      </c>
      <c r="I811" s="98"/>
      <c r="J811" s="99" t="s">
        <v>2488</v>
      </c>
      <c r="K811" s="99" t="s">
        <v>2489</v>
      </c>
    </row>
    <row r="812" spans="1:11" ht="63.75">
      <c r="A812" s="98">
        <f t="shared" si="12"/>
        <v>811</v>
      </c>
      <c r="B812" s="98" t="s">
        <v>2388</v>
      </c>
      <c r="C812" s="98" t="s">
        <v>485</v>
      </c>
      <c r="D812" s="103" t="s">
        <v>213</v>
      </c>
      <c r="E812" s="99"/>
      <c r="F812" s="98">
        <v>47</v>
      </c>
      <c r="G812" s="98"/>
      <c r="H812" s="98" t="s">
        <v>49</v>
      </c>
      <c r="I812" s="98"/>
      <c r="J812" s="99" t="s">
        <v>2490</v>
      </c>
      <c r="K812" s="99" t="s">
        <v>2491</v>
      </c>
    </row>
    <row r="813" spans="1:11" ht="51">
      <c r="A813" s="98">
        <f t="shared" si="12"/>
        <v>812</v>
      </c>
      <c r="B813" s="98" t="s">
        <v>2388</v>
      </c>
      <c r="C813" s="98" t="s">
        <v>485</v>
      </c>
      <c r="D813" s="103" t="s">
        <v>213</v>
      </c>
      <c r="E813" s="99"/>
      <c r="F813" s="98">
        <v>47</v>
      </c>
      <c r="G813" s="98"/>
      <c r="H813" s="98" t="s">
        <v>49</v>
      </c>
      <c r="I813" s="98"/>
      <c r="J813" s="99" t="s">
        <v>2492</v>
      </c>
      <c r="K813" s="110" t="s">
        <v>2493</v>
      </c>
    </row>
    <row r="814" spans="1:11" ht="38.25">
      <c r="A814" s="98">
        <f t="shared" si="12"/>
        <v>813</v>
      </c>
      <c r="B814" s="98" t="s">
        <v>2388</v>
      </c>
      <c r="C814" s="98" t="s">
        <v>485</v>
      </c>
      <c r="D814" s="103" t="s">
        <v>639</v>
      </c>
      <c r="E814" s="99"/>
      <c r="F814" s="98">
        <v>47</v>
      </c>
      <c r="G814" s="98"/>
      <c r="H814" s="98" t="s">
        <v>49</v>
      </c>
      <c r="I814" s="98"/>
      <c r="J814" s="99" t="s">
        <v>2494</v>
      </c>
      <c r="K814" s="99" t="s">
        <v>2495</v>
      </c>
    </row>
    <row r="815" spans="1:11">
      <c r="A815" s="98">
        <f t="shared" si="12"/>
        <v>814</v>
      </c>
      <c r="B815" s="98" t="s">
        <v>483</v>
      </c>
      <c r="C815" s="98" t="s">
        <v>484</v>
      </c>
      <c r="D815" s="103">
        <v>6</v>
      </c>
      <c r="E815" s="98" t="s">
        <v>639</v>
      </c>
      <c r="F815" s="98">
        <v>48</v>
      </c>
      <c r="G815" s="98">
        <v>3</v>
      </c>
      <c r="H815" s="98" t="s">
        <v>45</v>
      </c>
      <c r="I815" s="98" t="s">
        <v>485</v>
      </c>
      <c r="J815" s="99" t="s">
        <v>640</v>
      </c>
      <c r="K815" s="99" t="s">
        <v>641</v>
      </c>
    </row>
    <row r="816" spans="1:11" ht="25.5">
      <c r="A816" s="98">
        <f t="shared" si="12"/>
        <v>815</v>
      </c>
      <c r="B816" s="98" t="s">
        <v>483</v>
      </c>
      <c r="C816" s="98" t="s">
        <v>484</v>
      </c>
      <c r="D816" s="103">
        <v>6</v>
      </c>
      <c r="E816" s="98" t="s">
        <v>448</v>
      </c>
      <c r="F816" s="98">
        <v>48</v>
      </c>
      <c r="G816" s="98">
        <v>29</v>
      </c>
      <c r="H816" s="98" t="s">
        <v>49</v>
      </c>
      <c r="I816" s="98" t="s">
        <v>485</v>
      </c>
      <c r="J816" s="99" t="s">
        <v>642</v>
      </c>
      <c r="K816" s="99" t="s">
        <v>643</v>
      </c>
    </row>
    <row r="817" spans="1:11" ht="38.25">
      <c r="A817" s="98">
        <f t="shared" si="12"/>
        <v>816</v>
      </c>
      <c r="B817" s="98" t="s">
        <v>978</v>
      </c>
      <c r="C817" s="98" t="s">
        <v>979</v>
      </c>
      <c r="D817" s="103">
        <v>6</v>
      </c>
      <c r="E817" s="98" t="s">
        <v>448</v>
      </c>
      <c r="F817" s="98">
        <v>48</v>
      </c>
      <c r="G817" s="98">
        <v>10</v>
      </c>
      <c r="H817" s="98" t="s">
        <v>49</v>
      </c>
      <c r="I817" s="98" t="s">
        <v>485</v>
      </c>
      <c r="J817" s="99" t="s">
        <v>1010</v>
      </c>
      <c r="K817" s="99" t="s">
        <v>1011</v>
      </c>
    </row>
    <row r="818" spans="1:11">
      <c r="A818" s="98">
        <f t="shared" si="12"/>
        <v>817</v>
      </c>
      <c r="B818" s="98" t="s">
        <v>978</v>
      </c>
      <c r="C818" s="98" t="s">
        <v>979</v>
      </c>
      <c r="D818" s="103">
        <v>6</v>
      </c>
      <c r="E818" s="98" t="s">
        <v>448</v>
      </c>
      <c r="F818" s="98">
        <v>48</v>
      </c>
      <c r="G818" s="98">
        <v>12</v>
      </c>
      <c r="H818" s="98" t="s">
        <v>45</v>
      </c>
      <c r="I818" s="98" t="s">
        <v>485</v>
      </c>
      <c r="J818" s="99" t="s">
        <v>1012</v>
      </c>
      <c r="K818" s="99"/>
    </row>
    <row r="819" spans="1:11">
      <c r="A819" s="98">
        <f t="shared" si="12"/>
        <v>818</v>
      </c>
      <c r="B819" s="98" t="s">
        <v>1539</v>
      </c>
      <c r="C819" s="98" t="s">
        <v>979</v>
      </c>
      <c r="D819" s="92">
        <v>6</v>
      </c>
      <c r="E819" s="92" t="s">
        <v>448</v>
      </c>
      <c r="F819" s="92">
        <v>48</v>
      </c>
      <c r="G819" s="92">
        <v>11</v>
      </c>
      <c r="H819" s="92" t="s">
        <v>45</v>
      </c>
      <c r="I819" s="92" t="s">
        <v>485</v>
      </c>
      <c r="J819" s="99" t="s">
        <v>1575</v>
      </c>
      <c r="K819" s="99" t="s">
        <v>1576</v>
      </c>
    </row>
    <row r="820" spans="1:11" ht="25.5">
      <c r="A820" s="98">
        <f t="shared" si="12"/>
        <v>819</v>
      </c>
      <c r="B820" s="98" t="s">
        <v>1062</v>
      </c>
      <c r="C820" s="98" t="s">
        <v>250</v>
      </c>
      <c r="D820" s="103">
        <v>6</v>
      </c>
      <c r="E820" s="103" t="s">
        <v>448</v>
      </c>
      <c r="F820" s="129">
        <v>48</v>
      </c>
      <c r="G820" s="102" t="s">
        <v>1069</v>
      </c>
      <c r="H820" s="98" t="s">
        <v>49</v>
      </c>
      <c r="I820" s="98" t="s">
        <v>63</v>
      </c>
      <c r="J820" s="99" t="s">
        <v>1107</v>
      </c>
      <c r="K820" s="99" t="s">
        <v>1108</v>
      </c>
    </row>
    <row r="821" spans="1:11" ht="51">
      <c r="A821" s="98">
        <f t="shared" si="12"/>
        <v>820</v>
      </c>
      <c r="B821" s="98" t="s">
        <v>1062</v>
      </c>
      <c r="C821" s="98" t="s">
        <v>250</v>
      </c>
      <c r="D821" s="103">
        <v>6</v>
      </c>
      <c r="E821" s="103" t="s">
        <v>448</v>
      </c>
      <c r="F821" s="129">
        <v>48</v>
      </c>
      <c r="G821" s="102" t="s">
        <v>1109</v>
      </c>
      <c r="H821" s="98" t="s">
        <v>49</v>
      </c>
      <c r="I821" s="98" t="s">
        <v>63</v>
      </c>
      <c r="J821" s="99" t="s">
        <v>1110</v>
      </c>
      <c r="K821" s="99" t="s">
        <v>1111</v>
      </c>
    </row>
    <row r="822" spans="1:11" ht="25.5">
      <c r="A822" s="98">
        <f t="shared" si="12"/>
        <v>821</v>
      </c>
      <c r="B822" s="98" t="s">
        <v>342</v>
      </c>
      <c r="C822" s="98" t="s">
        <v>343</v>
      </c>
      <c r="D822" s="103">
        <v>6</v>
      </c>
      <c r="E822" s="98" t="s">
        <v>448</v>
      </c>
      <c r="F822" s="98">
        <v>49</v>
      </c>
      <c r="G822" s="98">
        <v>21</v>
      </c>
      <c r="H822" s="98" t="s">
        <v>49</v>
      </c>
      <c r="I822" s="98"/>
      <c r="J822" s="99" t="s">
        <v>449</v>
      </c>
      <c r="K822" s="99" t="s">
        <v>450</v>
      </c>
    </row>
    <row r="823" spans="1:11">
      <c r="A823" s="98">
        <f t="shared" si="12"/>
        <v>822</v>
      </c>
      <c r="B823" s="98" t="s">
        <v>342</v>
      </c>
      <c r="C823" s="98" t="s">
        <v>343</v>
      </c>
      <c r="D823" s="103">
        <v>6</v>
      </c>
      <c r="E823" s="98" t="s">
        <v>448</v>
      </c>
      <c r="F823" s="98">
        <v>49</v>
      </c>
      <c r="G823" s="98">
        <v>33</v>
      </c>
      <c r="H823" s="98" t="s">
        <v>45</v>
      </c>
      <c r="I823" s="98"/>
      <c r="J823" s="99" t="s">
        <v>362</v>
      </c>
      <c r="K823" s="99" t="s">
        <v>451</v>
      </c>
    </row>
    <row r="824" spans="1:11" ht="63.75">
      <c r="A824" s="98">
        <f t="shared" si="12"/>
        <v>823</v>
      </c>
      <c r="B824" s="98" t="s">
        <v>1038</v>
      </c>
      <c r="C824" s="98" t="s">
        <v>1039</v>
      </c>
      <c r="D824" s="103">
        <v>6</v>
      </c>
      <c r="E824" s="98" t="s">
        <v>1055</v>
      </c>
      <c r="F824" s="98">
        <v>49</v>
      </c>
      <c r="G824" s="98">
        <v>25</v>
      </c>
      <c r="H824" s="98" t="s">
        <v>49</v>
      </c>
      <c r="I824" s="98"/>
      <c r="J824" s="99" t="s">
        <v>1056</v>
      </c>
      <c r="K824" s="99" t="s">
        <v>1057</v>
      </c>
    </row>
    <row r="825" spans="1:11">
      <c r="A825" s="98">
        <f t="shared" si="12"/>
        <v>824</v>
      </c>
      <c r="B825" s="98" t="s">
        <v>1735</v>
      </c>
      <c r="C825" s="98" t="s">
        <v>250</v>
      </c>
      <c r="D825" s="103">
        <v>6</v>
      </c>
      <c r="E825" s="137" t="s">
        <v>448</v>
      </c>
      <c r="F825" s="98">
        <v>49</v>
      </c>
      <c r="G825" s="102" t="s">
        <v>1756</v>
      </c>
      <c r="H825" s="98" t="s">
        <v>45</v>
      </c>
      <c r="I825" s="98" t="s">
        <v>66</v>
      </c>
      <c r="J825" s="99" t="s">
        <v>1757</v>
      </c>
      <c r="K825" s="99" t="s">
        <v>1758</v>
      </c>
    </row>
    <row r="826" spans="1:11" ht="51">
      <c r="A826" s="98">
        <f t="shared" si="12"/>
        <v>825</v>
      </c>
      <c r="B826" s="98" t="s">
        <v>2388</v>
      </c>
      <c r="C826" s="98" t="s">
        <v>485</v>
      </c>
      <c r="D826" s="103" t="s">
        <v>448</v>
      </c>
      <c r="E826" s="99"/>
      <c r="F826" s="98">
        <v>49</v>
      </c>
      <c r="G826" s="98">
        <v>37</v>
      </c>
      <c r="H826" s="98" t="s">
        <v>49</v>
      </c>
      <c r="I826" s="98"/>
      <c r="J826" s="99" t="s">
        <v>2496</v>
      </c>
      <c r="K826" s="99" t="s">
        <v>2497</v>
      </c>
    </row>
    <row r="827" spans="1:11" ht="51">
      <c r="A827" s="98">
        <f t="shared" si="12"/>
        <v>826</v>
      </c>
      <c r="B827" s="98" t="s">
        <v>342</v>
      </c>
      <c r="C827" s="98" t="s">
        <v>343</v>
      </c>
      <c r="D827" s="103">
        <v>6</v>
      </c>
      <c r="E827" s="98" t="s">
        <v>448</v>
      </c>
      <c r="F827" s="98">
        <v>51</v>
      </c>
      <c r="G827" s="98">
        <v>1</v>
      </c>
      <c r="H827" s="98" t="s">
        <v>49</v>
      </c>
      <c r="I827" s="98"/>
      <c r="J827" s="99" t="s">
        <v>452</v>
      </c>
      <c r="K827" s="99" t="s">
        <v>453</v>
      </c>
    </row>
    <row r="828" spans="1:11">
      <c r="A828" s="98">
        <f t="shared" si="12"/>
        <v>827</v>
      </c>
      <c r="B828" s="98" t="s">
        <v>483</v>
      </c>
      <c r="C828" s="98" t="s">
        <v>484</v>
      </c>
      <c r="D828" s="103">
        <v>6</v>
      </c>
      <c r="E828" s="98" t="s">
        <v>448</v>
      </c>
      <c r="F828" s="98">
        <v>51</v>
      </c>
      <c r="G828" s="98">
        <v>25</v>
      </c>
      <c r="H828" s="98" t="s">
        <v>49</v>
      </c>
      <c r="I828" s="98" t="s">
        <v>485</v>
      </c>
      <c r="J828" s="99" t="s">
        <v>644</v>
      </c>
      <c r="K828" s="99" t="s">
        <v>630</v>
      </c>
    </row>
    <row r="829" spans="1:11" ht="89.25">
      <c r="A829" s="98">
        <f t="shared" si="12"/>
        <v>828</v>
      </c>
      <c r="B829" s="98" t="s">
        <v>1038</v>
      </c>
      <c r="C829" s="98" t="s">
        <v>1039</v>
      </c>
      <c r="D829" s="103">
        <v>6</v>
      </c>
      <c r="E829" s="99" t="s">
        <v>448</v>
      </c>
      <c r="F829" s="98">
        <v>51</v>
      </c>
      <c r="G829" s="98">
        <v>23</v>
      </c>
      <c r="H829" s="98" t="s">
        <v>49</v>
      </c>
      <c r="I829" s="98"/>
      <c r="J829" s="99" t="s">
        <v>1058</v>
      </c>
      <c r="K829" s="99" t="s">
        <v>1059</v>
      </c>
    </row>
    <row r="830" spans="1:11" ht="38.25">
      <c r="A830" s="98">
        <f t="shared" si="12"/>
        <v>829</v>
      </c>
      <c r="B830" s="98" t="s">
        <v>2388</v>
      </c>
      <c r="C830" s="98" t="s">
        <v>485</v>
      </c>
      <c r="D830" s="103" t="s">
        <v>454</v>
      </c>
      <c r="E830" s="99"/>
      <c r="F830" s="98">
        <v>51</v>
      </c>
      <c r="G830" s="99">
        <v>34</v>
      </c>
      <c r="H830" s="98" t="s">
        <v>49</v>
      </c>
      <c r="I830" s="98"/>
      <c r="J830" s="99" t="s">
        <v>2498</v>
      </c>
      <c r="K830" s="99" t="s">
        <v>2499</v>
      </c>
    </row>
    <row r="831" spans="1:11" ht="38.25">
      <c r="A831" s="98">
        <f t="shared" si="12"/>
        <v>830</v>
      </c>
      <c r="B831" s="98" t="s">
        <v>342</v>
      </c>
      <c r="C831" s="98" t="s">
        <v>343</v>
      </c>
      <c r="D831" s="103">
        <v>6</v>
      </c>
      <c r="E831" s="98" t="s">
        <v>454</v>
      </c>
      <c r="F831" s="98">
        <v>52</v>
      </c>
      <c r="G831" s="98">
        <v>19</v>
      </c>
      <c r="H831" s="98" t="s">
        <v>49</v>
      </c>
      <c r="I831" s="98"/>
      <c r="J831" s="99" t="s">
        <v>455</v>
      </c>
      <c r="K831" s="99" t="s">
        <v>456</v>
      </c>
    </row>
    <row r="832" spans="1:11" ht="25.5">
      <c r="A832" s="98">
        <f t="shared" si="12"/>
        <v>831</v>
      </c>
      <c r="B832" s="98" t="s">
        <v>342</v>
      </c>
      <c r="C832" s="98" t="s">
        <v>343</v>
      </c>
      <c r="D832" s="103">
        <v>6</v>
      </c>
      <c r="E832" s="98" t="s">
        <v>454</v>
      </c>
      <c r="F832" s="98">
        <v>52</v>
      </c>
      <c r="G832" s="98">
        <v>33</v>
      </c>
      <c r="H832" s="98" t="s">
        <v>45</v>
      </c>
      <c r="I832" s="98"/>
      <c r="J832" s="99" t="s">
        <v>457</v>
      </c>
      <c r="K832" s="99" t="s">
        <v>458</v>
      </c>
    </row>
    <row r="833" spans="1:11" ht="25.5">
      <c r="A833" s="98">
        <f t="shared" si="12"/>
        <v>832</v>
      </c>
      <c r="B833" s="98" t="s">
        <v>483</v>
      </c>
      <c r="C833" s="98" t="s">
        <v>484</v>
      </c>
      <c r="D833" s="103">
        <v>6</v>
      </c>
      <c r="E833" s="98" t="s">
        <v>454</v>
      </c>
      <c r="F833" s="98">
        <v>52</v>
      </c>
      <c r="G833" s="98">
        <v>24</v>
      </c>
      <c r="H833" s="98" t="s">
        <v>45</v>
      </c>
      <c r="I833" s="98" t="s">
        <v>485</v>
      </c>
      <c r="J833" s="99" t="s">
        <v>645</v>
      </c>
      <c r="K833" s="99" t="s">
        <v>646</v>
      </c>
    </row>
    <row r="834" spans="1:11">
      <c r="A834" s="98">
        <f t="shared" si="12"/>
        <v>833</v>
      </c>
      <c r="B834" s="98" t="s">
        <v>483</v>
      </c>
      <c r="C834" s="98" t="s">
        <v>484</v>
      </c>
      <c r="D834" s="103">
        <v>6</v>
      </c>
      <c r="E834" s="98" t="s">
        <v>454</v>
      </c>
      <c r="F834" s="98">
        <v>52</v>
      </c>
      <c r="G834" s="98">
        <v>27</v>
      </c>
      <c r="H834" s="98" t="s">
        <v>49</v>
      </c>
      <c r="I834" s="98" t="s">
        <v>485</v>
      </c>
      <c r="J834" s="99" t="s">
        <v>647</v>
      </c>
      <c r="K834" s="99" t="s">
        <v>648</v>
      </c>
    </row>
    <row r="835" spans="1:11" ht="63.75">
      <c r="A835" s="98">
        <f t="shared" ref="A835:A898" si="13">A834+1</f>
        <v>834</v>
      </c>
      <c r="B835" s="98" t="s">
        <v>2388</v>
      </c>
      <c r="C835" s="98" t="s">
        <v>485</v>
      </c>
      <c r="D835" s="103" t="s">
        <v>454</v>
      </c>
      <c r="E835" s="99"/>
      <c r="F835" s="98">
        <v>52</v>
      </c>
      <c r="G835" s="98">
        <v>17</v>
      </c>
      <c r="H835" s="98" t="s">
        <v>49</v>
      </c>
      <c r="I835" s="98"/>
      <c r="J835" s="99" t="s">
        <v>2500</v>
      </c>
      <c r="K835" s="99" t="s">
        <v>2501</v>
      </c>
    </row>
    <row r="836" spans="1:11" ht="38.25">
      <c r="A836" s="98">
        <f t="shared" si="13"/>
        <v>835</v>
      </c>
      <c r="B836" s="98" t="s">
        <v>2388</v>
      </c>
      <c r="C836" s="98" t="s">
        <v>485</v>
      </c>
      <c r="D836" s="103" t="s">
        <v>454</v>
      </c>
      <c r="E836" s="99"/>
      <c r="F836" s="98">
        <v>52</v>
      </c>
      <c r="G836" s="98"/>
      <c r="H836" s="98" t="s">
        <v>49</v>
      </c>
      <c r="I836" s="98"/>
      <c r="J836" s="99" t="s">
        <v>2502</v>
      </c>
      <c r="K836" s="99" t="s">
        <v>2503</v>
      </c>
    </row>
    <row r="837" spans="1:11" ht="102">
      <c r="A837" s="98">
        <f t="shared" si="13"/>
        <v>836</v>
      </c>
      <c r="B837" s="98" t="s">
        <v>2388</v>
      </c>
      <c r="C837" s="98" t="s">
        <v>485</v>
      </c>
      <c r="D837" s="103" t="s">
        <v>454</v>
      </c>
      <c r="E837" s="99"/>
      <c r="F837" s="98">
        <v>52</v>
      </c>
      <c r="G837" s="98">
        <v>20</v>
      </c>
      <c r="H837" s="98" t="s">
        <v>49</v>
      </c>
      <c r="I837" s="98"/>
      <c r="J837" s="99" t="s">
        <v>2504</v>
      </c>
      <c r="K837" s="99" t="s">
        <v>2505</v>
      </c>
    </row>
    <row r="838" spans="1:11" ht="63.75">
      <c r="A838" s="98">
        <f t="shared" si="13"/>
        <v>837</v>
      </c>
      <c r="B838" s="98" t="s">
        <v>2388</v>
      </c>
      <c r="C838" s="98" t="s">
        <v>485</v>
      </c>
      <c r="D838" s="103" t="s">
        <v>454</v>
      </c>
      <c r="E838" s="99" t="s">
        <v>2506</v>
      </c>
      <c r="F838" s="98">
        <v>52</v>
      </c>
      <c r="G838" s="98"/>
      <c r="H838" s="98" t="s">
        <v>49</v>
      </c>
      <c r="I838" s="98"/>
      <c r="J838" s="99" t="s">
        <v>2507</v>
      </c>
      <c r="K838" s="99" t="s">
        <v>2508</v>
      </c>
    </row>
    <row r="839" spans="1:11" ht="114.75">
      <c r="A839" s="98">
        <f t="shared" si="13"/>
        <v>838</v>
      </c>
      <c r="B839" s="98" t="s">
        <v>2388</v>
      </c>
      <c r="C839" s="98" t="s">
        <v>485</v>
      </c>
      <c r="D839" s="103" t="s">
        <v>454</v>
      </c>
      <c r="E839" s="99"/>
      <c r="F839" s="98">
        <v>52</v>
      </c>
      <c r="G839" s="98">
        <v>19</v>
      </c>
      <c r="H839" s="98" t="s">
        <v>49</v>
      </c>
      <c r="I839" s="98"/>
      <c r="J839" s="99" t="s">
        <v>2512</v>
      </c>
      <c r="K839" s="99" t="s">
        <v>2513</v>
      </c>
    </row>
    <row r="840" spans="1:11" ht="51">
      <c r="A840" s="98">
        <f t="shared" si="13"/>
        <v>839</v>
      </c>
      <c r="B840" s="98" t="s">
        <v>185</v>
      </c>
      <c r="C840" s="98"/>
      <c r="D840" s="103">
        <v>6</v>
      </c>
      <c r="E840" s="98" t="s">
        <v>223</v>
      </c>
      <c r="F840" s="98">
        <v>53</v>
      </c>
      <c r="G840" s="102" t="s">
        <v>224</v>
      </c>
      <c r="H840" s="98" t="s">
        <v>45</v>
      </c>
      <c r="I840" s="98"/>
      <c r="J840" s="99" t="s">
        <v>225</v>
      </c>
      <c r="K840" s="99" t="s">
        <v>226</v>
      </c>
    </row>
    <row r="841" spans="1:11" ht="25.5">
      <c r="A841" s="98">
        <f t="shared" si="13"/>
        <v>840</v>
      </c>
      <c r="B841" s="98" t="s">
        <v>185</v>
      </c>
      <c r="C841" s="98"/>
      <c r="D841" s="103">
        <v>6</v>
      </c>
      <c r="E841" s="98" t="s">
        <v>223</v>
      </c>
      <c r="F841" s="98">
        <v>53</v>
      </c>
      <c r="G841" s="131">
        <v>46</v>
      </c>
      <c r="H841" s="98" t="s">
        <v>45</v>
      </c>
      <c r="I841" s="98"/>
      <c r="J841" s="99" t="s">
        <v>227</v>
      </c>
      <c r="K841" s="99" t="s">
        <v>228</v>
      </c>
    </row>
    <row r="842" spans="1:11" ht="25.5">
      <c r="A842" s="98">
        <f t="shared" si="13"/>
        <v>841</v>
      </c>
      <c r="B842" s="98" t="s">
        <v>185</v>
      </c>
      <c r="C842" s="98"/>
      <c r="D842" s="103">
        <v>6</v>
      </c>
      <c r="E842" s="98" t="s">
        <v>223</v>
      </c>
      <c r="F842" s="98">
        <v>53</v>
      </c>
      <c r="G842" s="131">
        <v>48</v>
      </c>
      <c r="H842" s="98" t="s">
        <v>45</v>
      </c>
      <c r="I842" s="98"/>
      <c r="J842" s="99" t="s">
        <v>229</v>
      </c>
      <c r="K842" s="99" t="s">
        <v>220</v>
      </c>
    </row>
    <row r="843" spans="1:11" ht="51">
      <c r="A843" s="98">
        <f t="shared" si="13"/>
        <v>842</v>
      </c>
      <c r="B843" s="98" t="s">
        <v>185</v>
      </c>
      <c r="C843" s="98"/>
      <c r="D843" s="103">
        <v>6</v>
      </c>
      <c r="E843" s="98" t="s">
        <v>230</v>
      </c>
      <c r="F843" s="98">
        <v>53</v>
      </c>
      <c r="G843" s="102" t="s">
        <v>224</v>
      </c>
      <c r="H843" s="98" t="s">
        <v>45</v>
      </c>
      <c r="I843" s="98"/>
      <c r="J843" s="99" t="s">
        <v>231</v>
      </c>
      <c r="K843" s="99" t="s">
        <v>232</v>
      </c>
    </row>
    <row r="844" spans="1:11" ht="38.25">
      <c r="A844" s="98">
        <f t="shared" si="13"/>
        <v>843</v>
      </c>
      <c r="B844" s="98" t="s">
        <v>342</v>
      </c>
      <c r="C844" s="98" t="s">
        <v>343</v>
      </c>
      <c r="D844" s="103">
        <v>6</v>
      </c>
      <c r="E844" s="98">
        <v>6.7</v>
      </c>
      <c r="F844" s="98">
        <v>53</v>
      </c>
      <c r="G844" s="98">
        <v>28</v>
      </c>
      <c r="H844" s="98" t="s">
        <v>49</v>
      </c>
      <c r="I844" s="98"/>
      <c r="J844" s="99" t="s">
        <v>459</v>
      </c>
      <c r="K844" s="99" t="s">
        <v>456</v>
      </c>
    </row>
    <row r="845" spans="1:11" ht="25.5">
      <c r="A845" s="98">
        <f t="shared" si="13"/>
        <v>844</v>
      </c>
      <c r="B845" s="98" t="s">
        <v>342</v>
      </c>
      <c r="C845" s="98" t="s">
        <v>343</v>
      </c>
      <c r="D845" s="103">
        <v>6</v>
      </c>
      <c r="E845" s="98" t="s">
        <v>223</v>
      </c>
      <c r="F845" s="98">
        <v>53</v>
      </c>
      <c r="G845" s="98">
        <v>32</v>
      </c>
      <c r="H845" s="98" t="s">
        <v>49</v>
      </c>
      <c r="I845" s="98"/>
      <c r="J845" s="99" t="s">
        <v>460</v>
      </c>
      <c r="K845" s="99" t="s">
        <v>461</v>
      </c>
    </row>
    <row r="846" spans="1:11" ht="51">
      <c r="A846" s="98">
        <f t="shared" si="13"/>
        <v>845</v>
      </c>
      <c r="B846" s="98" t="s">
        <v>483</v>
      </c>
      <c r="C846" s="98" t="s">
        <v>484</v>
      </c>
      <c r="D846" s="103">
        <v>6</v>
      </c>
      <c r="E846" s="98">
        <v>6.7</v>
      </c>
      <c r="F846" s="98">
        <v>53</v>
      </c>
      <c r="G846" s="98">
        <v>23</v>
      </c>
      <c r="H846" s="98" t="s">
        <v>49</v>
      </c>
      <c r="I846" s="98" t="s">
        <v>485</v>
      </c>
      <c r="J846" s="99" t="s">
        <v>633</v>
      </c>
      <c r="K846" s="99" t="s">
        <v>649</v>
      </c>
    </row>
    <row r="847" spans="1:11">
      <c r="A847" s="98">
        <f t="shared" si="13"/>
        <v>846</v>
      </c>
      <c r="B847" s="98" t="s">
        <v>483</v>
      </c>
      <c r="C847" s="98" t="s">
        <v>484</v>
      </c>
      <c r="D847" s="103">
        <v>6</v>
      </c>
      <c r="E847" s="98">
        <v>6.7</v>
      </c>
      <c r="F847" s="98">
        <v>53</v>
      </c>
      <c r="G847" s="98">
        <v>24</v>
      </c>
      <c r="H847" s="98" t="s">
        <v>49</v>
      </c>
      <c r="I847" s="98" t="s">
        <v>485</v>
      </c>
      <c r="J847" s="99" t="s">
        <v>650</v>
      </c>
      <c r="K847" s="99" t="s">
        <v>651</v>
      </c>
    </row>
    <row r="848" spans="1:11">
      <c r="A848" s="98">
        <f t="shared" si="13"/>
        <v>847</v>
      </c>
      <c r="B848" s="98" t="s">
        <v>483</v>
      </c>
      <c r="C848" s="98" t="s">
        <v>484</v>
      </c>
      <c r="D848" s="103">
        <v>6</v>
      </c>
      <c r="E848" s="98" t="s">
        <v>652</v>
      </c>
      <c r="F848" s="98">
        <v>53</v>
      </c>
      <c r="G848" s="98">
        <v>47</v>
      </c>
      <c r="H848" s="98" t="s">
        <v>49</v>
      </c>
      <c r="I848" s="98" t="s">
        <v>485</v>
      </c>
      <c r="J848" s="99" t="s">
        <v>637</v>
      </c>
      <c r="K848" s="99" t="s">
        <v>638</v>
      </c>
    </row>
    <row r="849" spans="1:11">
      <c r="A849" s="98">
        <f t="shared" si="13"/>
        <v>848</v>
      </c>
      <c r="B849" s="98" t="s">
        <v>483</v>
      </c>
      <c r="C849" s="98" t="s">
        <v>484</v>
      </c>
      <c r="D849" s="103">
        <v>6</v>
      </c>
      <c r="E849" s="98" t="s">
        <v>652</v>
      </c>
      <c r="F849" s="98">
        <v>53</v>
      </c>
      <c r="G849" s="98">
        <v>48</v>
      </c>
      <c r="H849" s="98" t="s">
        <v>49</v>
      </c>
      <c r="I849" s="98" t="s">
        <v>485</v>
      </c>
      <c r="J849" s="99" t="s">
        <v>653</v>
      </c>
      <c r="K849" s="99"/>
    </row>
    <row r="850" spans="1:11" ht="25.5">
      <c r="A850" s="98">
        <f t="shared" si="13"/>
        <v>849</v>
      </c>
      <c r="B850" s="98" t="s">
        <v>1128</v>
      </c>
      <c r="C850" s="98" t="s">
        <v>1129</v>
      </c>
      <c r="D850" s="104">
        <v>6</v>
      </c>
      <c r="E850" s="105" t="s">
        <v>652</v>
      </c>
      <c r="F850" s="104">
        <v>53</v>
      </c>
      <c r="G850" s="104">
        <v>50</v>
      </c>
      <c r="H850" s="104" t="s">
        <v>49</v>
      </c>
      <c r="I850" s="98" t="s">
        <v>63</v>
      </c>
      <c r="J850" s="99" t="s">
        <v>1339</v>
      </c>
      <c r="K850" s="99" t="s">
        <v>1340</v>
      </c>
    </row>
    <row r="851" spans="1:11">
      <c r="A851" s="98">
        <f t="shared" si="13"/>
        <v>850</v>
      </c>
      <c r="B851" s="98" t="s">
        <v>1539</v>
      </c>
      <c r="C851" s="98" t="s">
        <v>979</v>
      </c>
      <c r="D851" s="92">
        <v>6</v>
      </c>
      <c r="E851" s="92">
        <v>6.7</v>
      </c>
      <c r="F851" s="92">
        <v>53</v>
      </c>
      <c r="G851" s="92">
        <v>24</v>
      </c>
      <c r="H851" s="92" t="s">
        <v>49</v>
      </c>
      <c r="I851" s="92" t="s">
        <v>485</v>
      </c>
      <c r="J851" s="99" t="s">
        <v>1577</v>
      </c>
      <c r="K851" s="99" t="s">
        <v>1576</v>
      </c>
    </row>
    <row r="852" spans="1:11" ht="25.5">
      <c r="A852" s="98">
        <f t="shared" si="13"/>
        <v>851</v>
      </c>
      <c r="B852" s="98" t="s">
        <v>1539</v>
      </c>
      <c r="C852" s="98" t="s">
        <v>979</v>
      </c>
      <c r="D852" s="92">
        <v>6</v>
      </c>
      <c r="E852" s="128" t="s">
        <v>223</v>
      </c>
      <c r="F852" s="92">
        <v>53</v>
      </c>
      <c r="G852" s="92" t="s">
        <v>1578</v>
      </c>
      <c r="H852" s="92" t="s">
        <v>45</v>
      </c>
      <c r="I852" s="92" t="s">
        <v>484</v>
      </c>
      <c r="J852" s="99" t="s">
        <v>1579</v>
      </c>
      <c r="K852" s="99" t="s">
        <v>1580</v>
      </c>
    </row>
    <row r="853" spans="1:11" ht="25.5">
      <c r="A853" s="98">
        <f t="shared" si="13"/>
        <v>852</v>
      </c>
      <c r="B853" s="98" t="s">
        <v>2371</v>
      </c>
      <c r="C853" s="98"/>
      <c r="D853" s="103">
        <v>6</v>
      </c>
      <c r="E853" s="98" t="s">
        <v>652</v>
      </c>
      <c r="F853" s="98">
        <v>53</v>
      </c>
      <c r="G853" s="98">
        <v>46</v>
      </c>
      <c r="H853" s="98" t="s">
        <v>49</v>
      </c>
      <c r="I853" s="98"/>
      <c r="J853" s="99" t="s">
        <v>2376</v>
      </c>
      <c r="K853" s="99" t="s">
        <v>2377</v>
      </c>
    </row>
    <row r="854" spans="1:11" ht="114.75">
      <c r="A854" s="98">
        <f t="shared" si="13"/>
        <v>853</v>
      </c>
      <c r="B854" s="98" t="s">
        <v>2388</v>
      </c>
      <c r="C854" s="98" t="s">
        <v>485</v>
      </c>
      <c r="D854" s="103" t="s">
        <v>2509</v>
      </c>
      <c r="E854" s="99"/>
      <c r="F854" s="98">
        <v>53</v>
      </c>
      <c r="G854" s="98"/>
      <c r="H854" s="98" t="s">
        <v>49</v>
      </c>
      <c r="I854" s="98"/>
      <c r="J854" s="99" t="s">
        <v>2510</v>
      </c>
      <c r="K854" s="99" t="s">
        <v>2511</v>
      </c>
    </row>
    <row r="855" spans="1:11" ht="51">
      <c r="A855" s="98">
        <f t="shared" si="13"/>
        <v>854</v>
      </c>
      <c r="B855" s="98" t="s">
        <v>2388</v>
      </c>
      <c r="C855" s="98" t="s">
        <v>485</v>
      </c>
      <c r="D855" s="103">
        <v>6.7</v>
      </c>
      <c r="E855" s="99"/>
      <c r="F855" s="98">
        <v>53</v>
      </c>
      <c r="G855" s="98">
        <v>24</v>
      </c>
      <c r="H855" s="98" t="s">
        <v>49</v>
      </c>
      <c r="I855" s="98"/>
      <c r="J855" s="99" t="s">
        <v>2514</v>
      </c>
      <c r="K855" s="99" t="s">
        <v>2515</v>
      </c>
    </row>
    <row r="856" spans="1:11" ht="25.5">
      <c r="A856" s="98">
        <f t="shared" si="13"/>
        <v>855</v>
      </c>
      <c r="B856" s="98" t="s">
        <v>2388</v>
      </c>
      <c r="C856" s="98" t="s">
        <v>485</v>
      </c>
      <c r="D856" s="103">
        <v>6.7</v>
      </c>
      <c r="E856" s="99"/>
      <c r="F856" s="98">
        <v>53</v>
      </c>
      <c r="G856" s="98">
        <v>27</v>
      </c>
      <c r="H856" s="98" t="s">
        <v>49</v>
      </c>
      <c r="I856" s="98"/>
      <c r="J856" s="99" t="s">
        <v>2516</v>
      </c>
      <c r="K856" s="99" t="s">
        <v>2517</v>
      </c>
    </row>
    <row r="857" spans="1:11" ht="63.75">
      <c r="A857" s="98">
        <f t="shared" si="13"/>
        <v>856</v>
      </c>
      <c r="B857" s="98" t="s">
        <v>2388</v>
      </c>
      <c r="C857" s="98" t="s">
        <v>485</v>
      </c>
      <c r="D857" s="103">
        <v>6.7</v>
      </c>
      <c r="E857" s="99"/>
      <c r="F857" s="98">
        <v>53</v>
      </c>
      <c r="G857" s="98"/>
      <c r="H857" s="98" t="s">
        <v>49</v>
      </c>
      <c r="I857" s="98"/>
      <c r="J857" s="99" t="s">
        <v>2518</v>
      </c>
      <c r="K857" s="99" t="s">
        <v>2519</v>
      </c>
    </row>
    <row r="858" spans="1:11" ht="25.5">
      <c r="A858" s="98">
        <f t="shared" si="13"/>
        <v>857</v>
      </c>
      <c r="B858" s="98" t="s">
        <v>2388</v>
      </c>
      <c r="C858" s="98" t="s">
        <v>485</v>
      </c>
      <c r="D858" s="103" t="s">
        <v>223</v>
      </c>
      <c r="E858" s="99" t="s">
        <v>2520</v>
      </c>
      <c r="F858" s="98">
        <v>53</v>
      </c>
      <c r="G858" s="98"/>
      <c r="H858" s="98" t="s">
        <v>2422</v>
      </c>
      <c r="I858" s="98"/>
      <c r="J858" s="99" t="s">
        <v>2521</v>
      </c>
      <c r="K858" s="99" t="s">
        <v>2522</v>
      </c>
    </row>
    <row r="859" spans="1:11" ht="102">
      <c r="A859" s="98">
        <f t="shared" si="13"/>
        <v>858</v>
      </c>
      <c r="B859" s="98" t="s">
        <v>2388</v>
      </c>
      <c r="C859" s="98" t="s">
        <v>485</v>
      </c>
      <c r="D859" s="103">
        <v>6.7</v>
      </c>
      <c r="E859" s="99"/>
      <c r="F859" s="98">
        <v>53</v>
      </c>
      <c r="G859" s="98">
        <v>29</v>
      </c>
      <c r="H859" s="98" t="s">
        <v>49</v>
      </c>
      <c r="I859" s="98"/>
      <c r="J859" s="99" t="s">
        <v>2504</v>
      </c>
      <c r="K859" s="99" t="s">
        <v>2505</v>
      </c>
    </row>
    <row r="860" spans="1:11">
      <c r="A860" s="98">
        <f t="shared" si="13"/>
        <v>859</v>
      </c>
      <c r="B860" s="98" t="s">
        <v>1735</v>
      </c>
      <c r="C860" s="98" t="s">
        <v>250</v>
      </c>
      <c r="D860" s="103">
        <v>6</v>
      </c>
      <c r="E860" s="106" t="s">
        <v>1759</v>
      </c>
      <c r="F860" s="98">
        <v>54</v>
      </c>
      <c r="G860" s="102" t="s">
        <v>1756</v>
      </c>
      <c r="H860" s="98" t="s">
        <v>45</v>
      </c>
      <c r="I860" s="98" t="s">
        <v>66</v>
      </c>
      <c r="J860" s="99" t="s">
        <v>1760</v>
      </c>
      <c r="K860" s="99" t="s">
        <v>1761</v>
      </c>
    </row>
    <row r="861" spans="1:11" ht="114.75">
      <c r="A861" s="98">
        <f t="shared" si="13"/>
        <v>860</v>
      </c>
      <c r="B861" s="98" t="s">
        <v>2388</v>
      </c>
      <c r="C861" s="98" t="s">
        <v>485</v>
      </c>
      <c r="D861" s="103" t="s">
        <v>2523</v>
      </c>
      <c r="E861" s="99"/>
      <c r="F861" s="98">
        <v>54</v>
      </c>
      <c r="G861" s="98">
        <v>38</v>
      </c>
      <c r="H861" s="98" t="s">
        <v>49</v>
      </c>
      <c r="I861" s="98"/>
      <c r="J861" s="99" t="s">
        <v>2524</v>
      </c>
      <c r="K861" s="99" t="s">
        <v>2511</v>
      </c>
    </row>
    <row r="862" spans="1:11" ht="25.5">
      <c r="A862" s="98">
        <f t="shared" si="13"/>
        <v>861</v>
      </c>
      <c r="B862" s="98" t="s">
        <v>2388</v>
      </c>
      <c r="C862" s="98" t="s">
        <v>485</v>
      </c>
      <c r="D862" s="103" t="s">
        <v>2525</v>
      </c>
      <c r="E862" s="99"/>
      <c r="F862" s="98">
        <v>54</v>
      </c>
      <c r="G862" s="98">
        <v>43</v>
      </c>
      <c r="H862" s="98" t="s">
        <v>49</v>
      </c>
      <c r="I862" s="98"/>
      <c r="J862" s="99" t="s">
        <v>2526</v>
      </c>
      <c r="K862" s="99" t="s">
        <v>2527</v>
      </c>
    </row>
    <row r="863" spans="1:11" ht="63.75">
      <c r="A863" s="98">
        <f t="shared" si="13"/>
        <v>862</v>
      </c>
      <c r="B863" s="98" t="s">
        <v>2388</v>
      </c>
      <c r="C863" s="98" t="s">
        <v>485</v>
      </c>
      <c r="D863" s="103" t="s">
        <v>2525</v>
      </c>
      <c r="E863" s="99"/>
      <c r="F863" s="98">
        <v>54</v>
      </c>
      <c r="G863" s="98">
        <v>45</v>
      </c>
      <c r="H863" s="98" t="s">
        <v>49</v>
      </c>
      <c r="I863" s="98"/>
      <c r="J863" s="99" t="s">
        <v>2528</v>
      </c>
      <c r="K863" s="99" t="s">
        <v>2958</v>
      </c>
    </row>
    <row r="864" spans="1:11" ht="38.25">
      <c r="A864" s="98">
        <f t="shared" si="13"/>
        <v>863</v>
      </c>
      <c r="B864" s="98" t="s">
        <v>2388</v>
      </c>
      <c r="C864" s="98" t="s">
        <v>485</v>
      </c>
      <c r="D864" s="103" t="s">
        <v>2525</v>
      </c>
      <c r="E864" s="99"/>
      <c r="F864" s="98">
        <v>54</v>
      </c>
      <c r="G864" s="98">
        <v>46</v>
      </c>
      <c r="H864" s="98" t="s">
        <v>49</v>
      </c>
      <c r="I864" s="98"/>
      <c r="J864" s="99" t="s">
        <v>2530</v>
      </c>
      <c r="K864" s="99" t="s">
        <v>2913</v>
      </c>
    </row>
    <row r="865" spans="1:11" ht="38.25">
      <c r="A865" s="98">
        <f t="shared" si="13"/>
        <v>864</v>
      </c>
      <c r="B865" s="98" t="s">
        <v>147</v>
      </c>
      <c r="C865" s="98" t="s">
        <v>148</v>
      </c>
      <c r="D865" s="103">
        <v>6</v>
      </c>
      <c r="E865" s="102" t="s">
        <v>173</v>
      </c>
      <c r="F865" s="98">
        <v>55</v>
      </c>
      <c r="G865" s="98">
        <v>26</v>
      </c>
      <c r="H865" s="98" t="s">
        <v>130</v>
      </c>
      <c r="I865" s="98" t="s">
        <v>149</v>
      </c>
      <c r="J865" s="99" t="s">
        <v>174</v>
      </c>
      <c r="K865" s="99" t="s">
        <v>175</v>
      </c>
    </row>
    <row r="866" spans="1:11" ht="38.25">
      <c r="A866" s="98">
        <f t="shared" si="13"/>
        <v>865</v>
      </c>
      <c r="B866" s="98" t="s">
        <v>342</v>
      </c>
      <c r="C866" s="98" t="s">
        <v>343</v>
      </c>
      <c r="D866" s="103">
        <v>6</v>
      </c>
      <c r="E866" s="98" t="s">
        <v>230</v>
      </c>
      <c r="F866" s="98">
        <v>55</v>
      </c>
      <c r="G866" s="98">
        <v>1</v>
      </c>
      <c r="H866" s="98" t="s">
        <v>49</v>
      </c>
      <c r="I866" s="98"/>
      <c r="J866" s="99" t="s">
        <v>462</v>
      </c>
      <c r="K866" s="99" t="s">
        <v>461</v>
      </c>
    </row>
    <row r="867" spans="1:11" ht="25.5">
      <c r="A867" s="98">
        <f t="shared" si="13"/>
        <v>866</v>
      </c>
      <c r="B867" s="98" t="s">
        <v>342</v>
      </c>
      <c r="C867" s="98" t="s">
        <v>343</v>
      </c>
      <c r="D867" s="103">
        <v>6</v>
      </c>
      <c r="E867" s="98" t="s">
        <v>463</v>
      </c>
      <c r="F867" s="98">
        <v>55</v>
      </c>
      <c r="G867" s="98">
        <v>17</v>
      </c>
      <c r="H867" s="98" t="s">
        <v>49</v>
      </c>
      <c r="I867" s="98"/>
      <c r="J867" s="99" t="s">
        <v>464</v>
      </c>
      <c r="K867" s="99" t="s">
        <v>461</v>
      </c>
    </row>
    <row r="868" spans="1:11" ht="51">
      <c r="A868" s="98">
        <f t="shared" si="13"/>
        <v>867</v>
      </c>
      <c r="B868" s="98" t="s">
        <v>342</v>
      </c>
      <c r="C868" s="98" t="s">
        <v>343</v>
      </c>
      <c r="D868" s="103">
        <v>6</v>
      </c>
      <c r="E868" s="98" t="s">
        <v>173</v>
      </c>
      <c r="F868" s="98">
        <v>55</v>
      </c>
      <c r="G868" s="98">
        <v>21</v>
      </c>
      <c r="H868" s="98" t="s">
        <v>49</v>
      </c>
      <c r="I868" s="98"/>
      <c r="J868" s="99" t="s">
        <v>465</v>
      </c>
      <c r="K868" s="99" t="s">
        <v>466</v>
      </c>
    </row>
    <row r="869" spans="1:11" ht="25.5">
      <c r="A869" s="98">
        <f t="shared" si="13"/>
        <v>868</v>
      </c>
      <c r="B869" s="98" t="s">
        <v>483</v>
      </c>
      <c r="C869" s="98" t="s">
        <v>484</v>
      </c>
      <c r="D869" s="103">
        <v>6</v>
      </c>
      <c r="E869" s="98" t="s">
        <v>463</v>
      </c>
      <c r="F869" s="98">
        <v>55</v>
      </c>
      <c r="G869" s="98">
        <v>18</v>
      </c>
      <c r="H869" s="98" t="s">
        <v>49</v>
      </c>
      <c r="I869" s="98" t="s">
        <v>485</v>
      </c>
      <c r="J869" s="99" t="s">
        <v>654</v>
      </c>
      <c r="K869" s="99" t="s">
        <v>655</v>
      </c>
    </row>
    <row r="870" spans="1:11">
      <c r="A870" s="98">
        <f t="shared" si="13"/>
        <v>869</v>
      </c>
      <c r="B870" s="98" t="s">
        <v>2869</v>
      </c>
      <c r="C870" s="98" t="s">
        <v>2870</v>
      </c>
      <c r="D870" s="103">
        <v>6</v>
      </c>
      <c r="E870" s="98">
        <v>8</v>
      </c>
      <c r="F870" s="98">
        <v>55</v>
      </c>
      <c r="G870" s="98">
        <v>22</v>
      </c>
      <c r="H870" s="98" t="s">
        <v>49</v>
      </c>
      <c r="I870" s="98"/>
      <c r="J870" s="99" t="s">
        <v>2914</v>
      </c>
      <c r="K870" s="99"/>
    </row>
    <row r="871" spans="1:11" ht="38.25">
      <c r="A871" s="98">
        <f t="shared" si="13"/>
        <v>870</v>
      </c>
      <c r="B871" s="98" t="s">
        <v>1128</v>
      </c>
      <c r="C871" s="98" t="s">
        <v>1129</v>
      </c>
      <c r="D871" s="104">
        <v>6</v>
      </c>
      <c r="E871" s="105" t="s">
        <v>230</v>
      </c>
      <c r="F871" s="104">
        <v>55</v>
      </c>
      <c r="G871" s="104">
        <v>1</v>
      </c>
      <c r="H871" s="104" t="s">
        <v>49</v>
      </c>
      <c r="I871" s="98" t="s">
        <v>63</v>
      </c>
      <c r="J871" s="99" t="s">
        <v>1341</v>
      </c>
      <c r="K871" s="99" t="s">
        <v>1342</v>
      </c>
    </row>
    <row r="872" spans="1:11">
      <c r="A872" s="98">
        <f t="shared" si="13"/>
        <v>871</v>
      </c>
      <c r="B872" s="98" t="s">
        <v>1128</v>
      </c>
      <c r="C872" s="98" t="s">
        <v>1129</v>
      </c>
      <c r="D872" s="104">
        <v>6</v>
      </c>
      <c r="E872" s="105" t="s">
        <v>173</v>
      </c>
      <c r="F872" s="104">
        <v>55</v>
      </c>
      <c r="G872" s="104">
        <v>26</v>
      </c>
      <c r="H872" s="104" t="s">
        <v>45</v>
      </c>
      <c r="I872" s="98" t="s">
        <v>63</v>
      </c>
      <c r="J872" s="99" t="s">
        <v>1343</v>
      </c>
      <c r="K872" s="99" t="s">
        <v>1344</v>
      </c>
    </row>
    <row r="873" spans="1:11">
      <c r="A873" s="98">
        <f t="shared" si="13"/>
        <v>872</v>
      </c>
      <c r="B873" s="98" t="s">
        <v>1128</v>
      </c>
      <c r="C873" s="98" t="s">
        <v>1129</v>
      </c>
      <c r="D873" s="104">
        <v>6</v>
      </c>
      <c r="E873" s="105" t="s">
        <v>173</v>
      </c>
      <c r="F873" s="104">
        <v>55</v>
      </c>
      <c r="G873" s="104">
        <v>39</v>
      </c>
      <c r="H873" s="104" t="s">
        <v>45</v>
      </c>
      <c r="I873" s="98" t="s">
        <v>63</v>
      </c>
      <c r="J873" s="99" t="s">
        <v>1345</v>
      </c>
      <c r="K873" s="99" t="s">
        <v>1346</v>
      </c>
    </row>
    <row r="874" spans="1:11">
      <c r="A874" s="98">
        <f t="shared" si="13"/>
        <v>873</v>
      </c>
      <c r="B874" s="98" t="s">
        <v>1128</v>
      </c>
      <c r="C874" s="98" t="s">
        <v>1129</v>
      </c>
      <c r="D874" s="138">
        <v>6</v>
      </c>
      <c r="E874" s="105" t="s">
        <v>173</v>
      </c>
      <c r="F874" s="138">
        <v>55</v>
      </c>
      <c r="G874" s="138"/>
      <c r="H874" s="138" t="s">
        <v>49</v>
      </c>
      <c r="I874" s="98" t="s">
        <v>63</v>
      </c>
      <c r="J874" s="139" t="s">
        <v>1347</v>
      </c>
      <c r="K874" s="140" t="s">
        <v>1348</v>
      </c>
    </row>
    <row r="875" spans="1:11">
      <c r="A875" s="98">
        <f t="shared" si="13"/>
        <v>874</v>
      </c>
      <c r="B875" s="98" t="s">
        <v>2862</v>
      </c>
      <c r="C875" s="98"/>
      <c r="D875" s="103">
        <v>6</v>
      </c>
      <c r="E875" s="98" t="s">
        <v>173</v>
      </c>
      <c r="F875" s="98">
        <v>55</v>
      </c>
      <c r="G875" s="98">
        <v>39</v>
      </c>
      <c r="H875" s="98" t="s">
        <v>45</v>
      </c>
      <c r="I875" s="98"/>
      <c r="J875" s="99" t="s">
        <v>2915</v>
      </c>
      <c r="K875" s="99" t="s">
        <v>2916</v>
      </c>
    </row>
    <row r="876" spans="1:11">
      <c r="A876" s="98">
        <f t="shared" si="13"/>
        <v>875</v>
      </c>
      <c r="B876" s="98" t="s">
        <v>1735</v>
      </c>
      <c r="C876" s="98" t="s">
        <v>250</v>
      </c>
      <c r="D876" s="103">
        <v>6</v>
      </c>
      <c r="E876" s="106" t="s">
        <v>173</v>
      </c>
      <c r="F876" s="98">
        <v>55</v>
      </c>
      <c r="G876" s="102" t="s">
        <v>1762</v>
      </c>
      <c r="H876" s="98" t="s">
        <v>45</v>
      </c>
      <c r="I876" s="98" t="s">
        <v>63</v>
      </c>
      <c r="J876" s="99" t="s">
        <v>1763</v>
      </c>
      <c r="K876" s="99" t="s">
        <v>1764</v>
      </c>
    </row>
    <row r="877" spans="1:11">
      <c r="A877" s="98">
        <f t="shared" si="13"/>
        <v>876</v>
      </c>
      <c r="B877" s="98" t="s">
        <v>1735</v>
      </c>
      <c r="C877" s="98" t="s">
        <v>250</v>
      </c>
      <c r="D877" s="103">
        <v>6</v>
      </c>
      <c r="E877" s="106" t="s">
        <v>173</v>
      </c>
      <c r="F877" s="98">
        <v>55</v>
      </c>
      <c r="G877" s="102" t="s">
        <v>1765</v>
      </c>
      <c r="H877" s="98" t="s">
        <v>45</v>
      </c>
      <c r="I877" s="98" t="s">
        <v>63</v>
      </c>
      <c r="J877" s="99" t="s">
        <v>1766</v>
      </c>
      <c r="K877" s="99" t="s">
        <v>1767</v>
      </c>
    </row>
    <row r="878" spans="1:11" ht="38.25">
      <c r="A878" s="98">
        <f t="shared" si="13"/>
        <v>877</v>
      </c>
      <c r="B878" s="98" t="s">
        <v>1735</v>
      </c>
      <c r="C878" s="98" t="s">
        <v>250</v>
      </c>
      <c r="D878" s="103">
        <v>6</v>
      </c>
      <c r="E878" s="106" t="s">
        <v>173</v>
      </c>
      <c r="F878" s="98">
        <v>55</v>
      </c>
      <c r="G878" s="102" t="s">
        <v>1762</v>
      </c>
      <c r="H878" s="98" t="s">
        <v>49</v>
      </c>
      <c r="I878" s="98" t="s">
        <v>63</v>
      </c>
      <c r="J878" s="99" t="s">
        <v>1768</v>
      </c>
      <c r="K878" s="99" t="s">
        <v>1769</v>
      </c>
    </row>
    <row r="879" spans="1:11" ht="25.5">
      <c r="A879" s="98">
        <f t="shared" si="13"/>
        <v>878</v>
      </c>
      <c r="B879" s="98" t="s">
        <v>1805</v>
      </c>
      <c r="C879" s="98"/>
      <c r="D879" s="103" t="s">
        <v>463</v>
      </c>
      <c r="E879" s="98"/>
      <c r="F879" s="98">
        <v>55</v>
      </c>
      <c r="G879" s="98"/>
      <c r="H879" s="98" t="s">
        <v>49</v>
      </c>
      <c r="I879" s="98"/>
      <c r="J879" s="99" t="s">
        <v>1857</v>
      </c>
      <c r="K879" s="99" t="s">
        <v>1858</v>
      </c>
    </row>
    <row r="880" spans="1:11" ht="23.25">
      <c r="A880" s="98">
        <f t="shared" si="13"/>
        <v>879</v>
      </c>
      <c r="B880" s="98" t="s">
        <v>1859</v>
      </c>
      <c r="C880" s="98"/>
      <c r="D880" s="103" t="s">
        <v>176</v>
      </c>
      <c r="E880" s="98"/>
      <c r="F880" s="98">
        <v>55</v>
      </c>
      <c r="G880" s="98"/>
      <c r="H880" s="98" t="s">
        <v>49</v>
      </c>
      <c r="I880" s="98"/>
      <c r="J880" s="99" t="s">
        <v>1860</v>
      </c>
      <c r="K880" s="141" t="s">
        <v>1861</v>
      </c>
    </row>
    <row r="881" spans="1:11" ht="63.75">
      <c r="A881" s="98">
        <f t="shared" si="13"/>
        <v>880</v>
      </c>
      <c r="B881" s="98" t="s">
        <v>2388</v>
      </c>
      <c r="C881" s="98" t="s">
        <v>485</v>
      </c>
      <c r="D881" s="103">
        <v>6.8</v>
      </c>
      <c r="E881" s="99"/>
      <c r="F881" s="98">
        <v>55</v>
      </c>
      <c r="G881" s="98"/>
      <c r="H881" s="98" t="s">
        <v>49</v>
      </c>
      <c r="I881" s="98"/>
      <c r="J881" s="99" t="s">
        <v>2532</v>
      </c>
      <c r="K881" s="99" t="s">
        <v>2533</v>
      </c>
    </row>
    <row r="882" spans="1:11" ht="25.5">
      <c r="A882" s="98">
        <f t="shared" si="13"/>
        <v>881</v>
      </c>
      <c r="B882" s="98" t="s">
        <v>2388</v>
      </c>
      <c r="C882" s="98" t="s">
        <v>485</v>
      </c>
      <c r="D882" s="103" t="s">
        <v>230</v>
      </c>
      <c r="E882" s="99" t="s">
        <v>2534</v>
      </c>
      <c r="F882" s="98">
        <v>55</v>
      </c>
      <c r="G882" s="98"/>
      <c r="H882" s="98" t="s">
        <v>2422</v>
      </c>
      <c r="I882" s="98"/>
      <c r="J882" s="99" t="s">
        <v>2535</v>
      </c>
      <c r="K882" s="99" t="s">
        <v>2536</v>
      </c>
    </row>
    <row r="883" spans="1:11" ht="38.25">
      <c r="A883" s="98">
        <f t="shared" si="13"/>
        <v>882</v>
      </c>
      <c r="B883" s="98" t="s">
        <v>2388</v>
      </c>
      <c r="C883" s="98" t="s">
        <v>485</v>
      </c>
      <c r="D883" s="103" t="s">
        <v>463</v>
      </c>
      <c r="E883" s="99"/>
      <c r="F883" s="98">
        <v>55</v>
      </c>
      <c r="G883" s="98">
        <v>16</v>
      </c>
      <c r="H883" s="98" t="s">
        <v>49</v>
      </c>
      <c r="I883" s="98"/>
      <c r="J883" s="99" t="s">
        <v>2537</v>
      </c>
      <c r="K883" s="99" t="s">
        <v>2959</v>
      </c>
    </row>
    <row r="884" spans="1:11" ht="89.25">
      <c r="A884" s="98">
        <f t="shared" si="13"/>
        <v>883</v>
      </c>
      <c r="B884" s="98" t="s">
        <v>2388</v>
      </c>
      <c r="C884" s="98" t="s">
        <v>485</v>
      </c>
      <c r="D884" s="103" t="s">
        <v>173</v>
      </c>
      <c r="E884" s="99"/>
      <c r="F884" s="98">
        <v>55</v>
      </c>
      <c r="G884" s="98">
        <v>24</v>
      </c>
      <c r="H884" s="98" t="s">
        <v>49</v>
      </c>
      <c r="I884" s="98"/>
      <c r="J884" s="99" t="s">
        <v>2537</v>
      </c>
      <c r="K884" s="99" t="s">
        <v>2960</v>
      </c>
    </row>
    <row r="885" spans="1:11" ht="127.5">
      <c r="A885" s="98">
        <f t="shared" si="13"/>
        <v>884</v>
      </c>
      <c r="B885" s="98" t="s">
        <v>2388</v>
      </c>
      <c r="C885" s="98" t="s">
        <v>485</v>
      </c>
      <c r="D885" s="103" t="s">
        <v>173</v>
      </c>
      <c r="E885" s="99" t="s">
        <v>2540</v>
      </c>
      <c r="F885" s="98">
        <v>55</v>
      </c>
      <c r="G885" s="98"/>
      <c r="H885" s="98" t="s">
        <v>49</v>
      </c>
      <c r="I885" s="98"/>
      <c r="J885" s="99" t="s">
        <v>2541</v>
      </c>
      <c r="K885" s="99" t="s">
        <v>2542</v>
      </c>
    </row>
    <row r="886" spans="1:11">
      <c r="A886" s="98">
        <f t="shared" si="13"/>
        <v>885</v>
      </c>
      <c r="B886" s="98" t="s">
        <v>1062</v>
      </c>
      <c r="C886" s="98" t="s">
        <v>250</v>
      </c>
      <c r="D886" s="103">
        <v>6</v>
      </c>
      <c r="E886" s="103" t="s">
        <v>173</v>
      </c>
      <c r="F886" s="129">
        <v>55</v>
      </c>
      <c r="G886" s="102" t="s">
        <v>1112</v>
      </c>
      <c r="H886" s="98" t="s">
        <v>49</v>
      </c>
      <c r="I886" s="98" t="s">
        <v>63</v>
      </c>
      <c r="J886" s="99" t="s">
        <v>1113</v>
      </c>
      <c r="K886" s="99" t="s">
        <v>1114</v>
      </c>
    </row>
    <row r="887" spans="1:11" ht="25.5">
      <c r="A887" s="98">
        <f t="shared" si="13"/>
        <v>886</v>
      </c>
      <c r="B887" s="98" t="s">
        <v>147</v>
      </c>
      <c r="C887" s="98" t="s">
        <v>148</v>
      </c>
      <c r="D887" s="103">
        <v>6</v>
      </c>
      <c r="E887" s="102" t="s">
        <v>176</v>
      </c>
      <c r="F887" s="98">
        <v>56</v>
      </c>
      <c r="G887" s="98">
        <v>31</v>
      </c>
      <c r="H887" s="98" t="s">
        <v>130</v>
      </c>
      <c r="I887" s="98" t="s">
        <v>149</v>
      </c>
      <c r="J887" s="99" t="s">
        <v>177</v>
      </c>
      <c r="K887" s="99" t="s">
        <v>178</v>
      </c>
    </row>
    <row r="888" spans="1:11" ht="63.75">
      <c r="A888" s="98">
        <f t="shared" si="13"/>
        <v>887</v>
      </c>
      <c r="B888" s="98" t="s">
        <v>342</v>
      </c>
      <c r="C888" s="98" t="s">
        <v>343</v>
      </c>
      <c r="D888" s="103">
        <v>6</v>
      </c>
      <c r="E888" s="98" t="s">
        <v>176</v>
      </c>
      <c r="F888" s="98">
        <v>56</v>
      </c>
      <c r="G888" s="98">
        <v>25</v>
      </c>
      <c r="H888" s="98" t="s">
        <v>49</v>
      </c>
      <c r="I888" s="98"/>
      <c r="J888" s="99" t="s">
        <v>467</v>
      </c>
      <c r="K888" s="99" t="s">
        <v>466</v>
      </c>
    </row>
    <row r="889" spans="1:11" ht="25.5">
      <c r="A889" s="98">
        <f t="shared" si="13"/>
        <v>888</v>
      </c>
      <c r="B889" s="98" t="s">
        <v>978</v>
      </c>
      <c r="C889" s="98" t="s">
        <v>979</v>
      </c>
      <c r="D889" s="103">
        <v>6</v>
      </c>
      <c r="E889" s="98" t="s">
        <v>176</v>
      </c>
      <c r="F889" s="98">
        <v>56</v>
      </c>
      <c r="G889" s="98" t="s">
        <v>1013</v>
      </c>
      <c r="H889" s="98" t="s">
        <v>49</v>
      </c>
      <c r="I889" s="98" t="s">
        <v>485</v>
      </c>
      <c r="J889" s="99" t="s">
        <v>1014</v>
      </c>
      <c r="K889" s="99" t="s">
        <v>1015</v>
      </c>
    </row>
    <row r="890" spans="1:11" ht="38.25">
      <c r="A890" s="98">
        <f t="shared" si="13"/>
        <v>889</v>
      </c>
      <c r="B890" s="98" t="s">
        <v>1128</v>
      </c>
      <c r="C890" s="98" t="s">
        <v>1129</v>
      </c>
      <c r="D890" s="138">
        <v>6</v>
      </c>
      <c r="E890" s="105" t="s">
        <v>176</v>
      </c>
      <c r="F890" s="138">
        <v>56</v>
      </c>
      <c r="G890" s="138"/>
      <c r="H890" s="138" t="s">
        <v>49</v>
      </c>
      <c r="I890" s="98" t="s">
        <v>63</v>
      </c>
      <c r="J890" s="140" t="s">
        <v>1349</v>
      </c>
      <c r="K890" s="140" t="s">
        <v>1350</v>
      </c>
    </row>
    <row r="891" spans="1:11" ht="25.5">
      <c r="A891" s="98">
        <f t="shared" si="13"/>
        <v>890</v>
      </c>
      <c r="B891" s="98" t="s">
        <v>1735</v>
      </c>
      <c r="C891" s="98" t="s">
        <v>250</v>
      </c>
      <c r="D891" s="103">
        <v>6</v>
      </c>
      <c r="E891" s="106" t="s">
        <v>176</v>
      </c>
      <c r="F891" s="98">
        <v>56</v>
      </c>
      <c r="G891" s="102" t="s">
        <v>1770</v>
      </c>
      <c r="H891" s="98" t="s">
        <v>45</v>
      </c>
      <c r="I891" s="98" t="s">
        <v>66</v>
      </c>
      <c r="J891" s="99" t="s">
        <v>1771</v>
      </c>
      <c r="K891" s="99" t="s">
        <v>1772</v>
      </c>
    </row>
    <row r="892" spans="1:11" ht="38.25">
      <c r="A892" s="98">
        <f t="shared" si="13"/>
        <v>891</v>
      </c>
      <c r="B892" s="98" t="s">
        <v>1735</v>
      </c>
      <c r="C892" s="98" t="s">
        <v>250</v>
      </c>
      <c r="D892" s="103">
        <v>6</v>
      </c>
      <c r="E892" s="106" t="s">
        <v>176</v>
      </c>
      <c r="F892" s="98">
        <v>56</v>
      </c>
      <c r="G892" s="102" t="s">
        <v>1773</v>
      </c>
      <c r="H892" s="98" t="s">
        <v>49</v>
      </c>
      <c r="I892" s="98" t="s">
        <v>63</v>
      </c>
      <c r="J892" s="99" t="s">
        <v>1774</v>
      </c>
      <c r="K892" s="99" t="s">
        <v>1769</v>
      </c>
    </row>
    <row r="893" spans="1:11">
      <c r="A893" s="98">
        <f t="shared" si="13"/>
        <v>892</v>
      </c>
      <c r="B893" s="98" t="s">
        <v>1735</v>
      </c>
      <c r="C893" s="98" t="s">
        <v>250</v>
      </c>
      <c r="D893" s="103">
        <v>6</v>
      </c>
      <c r="E893" s="106" t="s">
        <v>176</v>
      </c>
      <c r="F893" s="98">
        <v>56</v>
      </c>
      <c r="G893" s="102" t="s">
        <v>1773</v>
      </c>
      <c r="H893" s="98" t="s">
        <v>49</v>
      </c>
      <c r="I893" s="98" t="s">
        <v>63</v>
      </c>
      <c r="J893" s="99" t="s">
        <v>1775</v>
      </c>
      <c r="K893" s="99" t="s">
        <v>1776</v>
      </c>
    </row>
    <row r="894" spans="1:11" ht="25.5">
      <c r="A894" s="98">
        <f t="shared" si="13"/>
        <v>893</v>
      </c>
      <c r="B894" s="98" t="s">
        <v>1735</v>
      </c>
      <c r="C894" s="98" t="s">
        <v>250</v>
      </c>
      <c r="D894" s="103">
        <v>6</v>
      </c>
      <c r="E894" s="103" t="s">
        <v>1118</v>
      </c>
      <c r="F894" s="129">
        <v>56</v>
      </c>
      <c r="G894" s="102" t="s">
        <v>1119</v>
      </c>
      <c r="H894" s="98" t="s">
        <v>49</v>
      </c>
      <c r="I894" s="98" t="s">
        <v>63</v>
      </c>
      <c r="J894" s="99" t="s">
        <v>1779</v>
      </c>
      <c r="K894" s="99" t="s">
        <v>1121</v>
      </c>
    </row>
    <row r="895" spans="1:11" ht="25.5">
      <c r="A895" s="98">
        <f t="shared" si="13"/>
        <v>894</v>
      </c>
      <c r="B895" s="98" t="s">
        <v>1062</v>
      </c>
      <c r="C895" s="98" t="s">
        <v>250</v>
      </c>
      <c r="D895" s="103">
        <v>6</v>
      </c>
      <c r="E895" s="103" t="s">
        <v>1118</v>
      </c>
      <c r="F895" s="129">
        <v>56</v>
      </c>
      <c r="G895" s="102" t="s">
        <v>1119</v>
      </c>
      <c r="H895" s="98" t="s">
        <v>49</v>
      </c>
      <c r="I895" s="98" t="s">
        <v>63</v>
      </c>
      <c r="J895" s="99" t="s">
        <v>1120</v>
      </c>
      <c r="K895" s="99" t="s">
        <v>1121</v>
      </c>
    </row>
    <row r="896" spans="1:11" ht="51">
      <c r="A896" s="98">
        <f t="shared" si="13"/>
        <v>895</v>
      </c>
      <c r="B896" s="98" t="s">
        <v>342</v>
      </c>
      <c r="C896" s="98" t="s">
        <v>343</v>
      </c>
      <c r="D896" s="103">
        <v>6</v>
      </c>
      <c r="E896" s="98" t="s">
        <v>179</v>
      </c>
      <c r="F896" s="98">
        <v>57</v>
      </c>
      <c r="G896" s="98">
        <v>21</v>
      </c>
      <c r="H896" s="98" t="s">
        <v>49</v>
      </c>
      <c r="I896" s="98"/>
      <c r="J896" s="99" t="s">
        <v>468</v>
      </c>
      <c r="K896" s="99" t="s">
        <v>469</v>
      </c>
    </row>
    <row r="897" spans="1:11">
      <c r="A897" s="98">
        <f t="shared" si="13"/>
        <v>896</v>
      </c>
      <c r="B897" s="98" t="s">
        <v>483</v>
      </c>
      <c r="C897" s="98" t="s">
        <v>484</v>
      </c>
      <c r="D897" s="103">
        <v>6</v>
      </c>
      <c r="E897" s="98" t="s">
        <v>179</v>
      </c>
      <c r="F897" s="98">
        <v>57</v>
      </c>
      <c r="G897" s="98">
        <v>29</v>
      </c>
      <c r="H897" s="98" t="s">
        <v>49</v>
      </c>
      <c r="I897" s="98" t="s">
        <v>485</v>
      </c>
      <c r="J897" s="99" t="s">
        <v>656</v>
      </c>
      <c r="K897" s="99" t="s">
        <v>657</v>
      </c>
    </row>
    <row r="898" spans="1:11" ht="25.5">
      <c r="A898" s="98">
        <f t="shared" si="13"/>
        <v>897</v>
      </c>
      <c r="B898" s="98" t="s">
        <v>483</v>
      </c>
      <c r="C898" s="98" t="s">
        <v>484</v>
      </c>
      <c r="D898" s="103">
        <v>6</v>
      </c>
      <c r="E898" s="98" t="s">
        <v>179</v>
      </c>
      <c r="F898" s="98">
        <v>57</v>
      </c>
      <c r="G898" s="98">
        <v>31</v>
      </c>
      <c r="H898" s="98" t="s">
        <v>49</v>
      </c>
      <c r="I898" s="98" t="s">
        <v>485</v>
      </c>
      <c r="J898" s="99" t="s">
        <v>658</v>
      </c>
      <c r="K898" s="99" t="s">
        <v>659</v>
      </c>
    </row>
    <row r="899" spans="1:11" ht="38.25">
      <c r="A899" s="98">
        <f t="shared" ref="A899:A962" si="14">A898+1</f>
        <v>898</v>
      </c>
      <c r="B899" s="98" t="s">
        <v>483</v>
      </c>
      <c r="C899" s="98" t="s">
        <v>484</v>
      </c>
      <c r="D899" s="103">
        <v>6</v>
      </c>
      <c r="E899" s="98" t="s">
        <v>179</v>
      </c>
      <c r="F899" s="98">
        <v>57</v>
      </c>
      <c r="G899" s="98">
        <v>45</v>
      </c>
      <c r="H899" s="98" t="s">
        <v>49</v>
      </c>
      <c r="I899" s="98" t="s">
        <v>485</v>
      </c>
      <c r="J899" s="99" t="s">
        <v>660</v>
      </c>
      <c r="K899" s="99" t="s">
        <v>661</v>
      </c>
    </row>
    <row r="900" spans="1:11">
      <c r="A900" s="98">
        <f t="shared" si="14"/>
        <v>899</v>
      </c>
      <c r="B900" s="98" t="s">
        <v>483</v>
      </c>
      <c r="C900" s="98" t="s">
        <v>484</v>
      </c>
      <c r="D900" s="103">
        <v>6</v>
      </c>
      <c r="E900" s="98" t="s">
        <v>179</v>
      </c>
      <c r="F900" s="98">
        <v>57</v>
      </c>
      <c r="G900" s="98">
        <v>25</v>
      </c>
      <c r="H900" s="98" t="s">
        <v>49</v>
      </c>
      <c r="I900" s="98" t="s">
        <v>485</v>
      </c>
      <c r="J900" s="99" t="s">
        <v>881</v>
      </c>
      <c r="K900" s="99" t="s">
        <v>882</v>
      </c>
    </row>
    <row r="901" spans="1:11" ht="25.5">
      <c r="A901" s="98">
        <f t="shared" si="14"/>
        <v>900</v>
      </c>
      <c r="B901" s="98" t="s">
        <v>1128</v>
      </c>
      <c r="C901" s="98" t="s">
        <v>1129</v>
      </c>
      <c r="D901" s="104">
        <v>6</v>
      </c>
      <c r="E901" s="105" t="s">
        <v>179</v>
      </c>
      <c r="F901" s="104">
        <v>57</v>
      </c>
      <c r="G901" s="104">
        <v>24</v>
      </c>
      <c r="H901" s="104" t="s">
        <v>45</v>
      </c>
      <c r="I901" s="98" t="s">
        <v>63</v>
      </c>
      <c r="J901" s="99" t="s">
        <v>1351</v>
      </c>
      <c r="K901" s="99" t="s">
        <v>1352</v>
      </c>
    </row>
    <row r="902" spans="1:11">
      <c r="A902" s="98">
        <f t="shared" si="14"/>
        <v>901</v>
      </c>
      <c r="B902" s="98" t="s">
        <v>1128</v>
      </c>
      <c r="C902" s="98" t="s">
        <v>1129</v>
      </c>
      <c r="D902" s="104">
        <v>6</v>
      </c>
      <c r="E902" s="105" t="s">
        <v>179</v>
      </c>
      <c r="F902" s="104">
        <v>57</v>
      </c>
      <c r="G902" s="104">
        <v>27</v>
      </c>
      <c r="H902" s="104" t="s">
        <v>45</v>
      </c>
      <c r="I902" s="98" t="s">
        <v>63</v>
      </c>
      <c r="J902" s="99" t="s">
        <v>1343</v>
      </c>
      <c r="K902" s="99" t="s">
        <v>1344</v>
      </c>
    </row>
    <row r="903" spans="1:11">
      <c r="A903" s="98">
        <f t="shared" si="14"/>
        <v>902</v>
      </c>
      <c r="B903" s="98" t="s">
        <v>1128</v>
      </c>
      <c r="C903" s="98" t="s">
        <v>1129</v>
      </c>
      <c r="D903" s="104">
        <v>6</v>
      </c>
      <c r="E903" s="105" t="s">
        <v>179</v>
      </c>
      <c r="F903" s="104">
        <v>57</v>
      </c>
      <c r="G903" s="104">
        <v>29</v>
      </c>
      <c r="H903" s="104" t="s">
        <v>49</v>
      </c>
      <c r="I903" s="98" t="s">
        <v>63</v>
      </c>
      <c r="J903" s="99" t="s">
        <v>1353</v>
      </c>
      <c r="K903" s="99" t="s">
        <v>1354</v>
      </c>
    </row>
    <row r="904" spans="1:11">
      <c r="A904" s="98">
        <f t="shared" si="14"/>
        <v>903</v>
      </c>
      <c r="B904" s="98" t="s">
        <v>1128</v>
      </c>
      <c r="C904" s="98" t="s">
        <v>1129</v>
      </c>
      <c r="D904" s="104">
        <v>6</v>
      </c>
      <c r="E904" s="105" t="s">
        <v>179</v>
      </c>
      <c r="F904" s="104">
        <v>57</v>
      </c>
      <c r="G904" s="104">
        <v>31</v>
      </c>
      <c r="H904" s="104" t="s">
        <v>45</v>
      </c>
      <c r="I904" s="98" t="s">
        <v>63</v>
      </c>
      <c r="J904" s="99" t="s">
        <v>1355</v>
      </c>
      <c r="K904" s="99" t="s">
        <v>1356</v>
      </c>
    </row>
    <row r="905" spans="1:11">
      <c r="A905" s="98">
        <f t="shared" si="14"/>
        <v>904</v>
      </c>
      <c r="B905" s="98" t="s">
        <v>1128</v>
      </c>
      <c r="C905" s="98" t="s">
        <v>1129</v>
      </c>
      <c r="D905" s="104">
        <v>6</v>
      </c>
      <c r="E905" s="105" t="s">
        <v>179</v>
      </c>
      <c r="F905" s="104">
        <v>57</v>
      </c>
      <c r="G905" s="104">
        <v>45</v>
      </c>
      <c r="H905" s="104" t="s">
        <v>45</v>
      </c>
      <c r="I905" s="98" t="s">
        <v>63</v>
      </c>
      <c r="J905" s="99" t="s">
        <v>1357</v>
      </c>
      <c r="K905" s="99" t="s">
        <v>1358</v>
      </c>
    </row>
    <row r="906" spans="1:11" ht="153">
      <c r="A906" s="98">
        <f t="shared" si="14"/>
        <v>905</v>
      </c>
      <c r="B906" s="98" t="s">
        <v>1582</v>
      </c>
      <c r="C906" s="98" t="s">
        <v>149</v>
      </c>
      <c r="D906" s="103">
        <v>6</v>
      </c>
      <c r="E906" s="98" t="s">
        <v>179</v>
      </c>
      <c r="F906" s="98">
        <v>57</v>
      </c>
      <c r="G906" s="110" t="s">
        <v>1586</v>
      </c>
      <c r="H906" s="98" t="s">
        <v>49</v>
      </c>
      <c r="I906" s="98" t="s">
        <v>1583</v>
      </c>
      <c r="J906" s="99" t="s">
        <v>1587</v>
      </c>
      <c r="K906" s="99" t="s">
        <v>1588</v>
      </c>
    </row>
    <row r="907" spans="1:11" ht="89.25">
      <c r="A907" s="98">
        <f t="shared" si="14"/>
        <v>906</v>
      </c>
      <c r="B907" s="98" t="s">
        <v>2388</v>
      </c>
      <c r="C907" s="98" t="s">
        <v>485</v>
      </c>
      <c r="D907" s="103" t="s">
        <v>176</v>
      </c>
      <c r="E907" s="99"/>
      <c r="F907" s="98">
        <v>57</v>
      </c>
      <c r="G907" s="98">
        <v>1</v>
      </c>
      <c r="H907" s="98" t="s">
        <v>49</v>
      </c>
      <c r="I907" s="98"/>
      <c r="J907" s="99" t="s">
        <v>2543</v>
      </c>
      <c r="K907" s="133" t="s">
        <v>2961</v>
      </c>
    </row>
    <row r="908" spans="1:11" ht="38.25">
      <c r="A908" s="98">
        <f t="shared" si="14"/>
        <v>907</v>
      </c>
      <c r="B908" s="98" t="s">
        <v>2388</v>
      </c>
      <c r="C908" s="98" t="s">
        <v>485</v>
      </c>
      <c r="D908" s="103" t="s">
        <v>1118</v>
      </c>
      <c r="E908" s="99"/>
      <c r="F908" s="98">
        <v>57</v>
      </c>
      <c r="G908" s="98">
        <v>3</v>
      </c>
      <c r="H908" s="98" t="s">
        <v>49</v>
      </c>
      <c r="I908" s="98"/>
      <c r="J908" s="99" t="s">
        <v>2545</v>
      </c>
      <c r="K908" s="99" t="s">
        <v>2962</v>
      </c>
    </row>
    <row r="909" spans="1:11" ht="25.5">
      <c r="A909" s="98">
        <f t="shared" si="14"/>
        <v>908</v>
      </c>
      <c r="B909" s="98" t="s">
        <v>2388</v>
      </c>
      <c r="C909" s="98" t="s">
        <v>485</v>
      </c>
      <c r="D909" s="103" t="s">
        <v>179</v>
      </c>
      <c r="E909" s="99"/>
      <c r="F909" s="98">
        <v>57</v>
      </c>
      <c r="G909" s="98">
        <v>27</v>
      </c>
      <c r="H909" s="98" t="s">
        <v>49</v>
      </c>
      <c r="I909" s="98"/>
      <c r="J909" s="99" t="s">
        <v>2547</v>
      </c>
      <c r="K909" s="99" t="s">
        <v>2548</v>
      </c>
    </row>
    <row r="910" spans="1:11" ht="25.5">
      <c r="A910" s="98">
        <f t="shared" si="14"/>
        <v>909</v>
      </c>
      <c r="B910" s="98" t="s">
        <v>147</v>
      </c>
      <c r="C910" s="98" t="s">
        <v>148</v>
      </c>
      <c r="D910" s="103">
        <v>6</v>
      </c>
      <c r="E910" s="102" t="s">
        <v>179</v>
      </c>
      <c r="F910" s="98">
        <v>58</v>
      </c>
      <c r="G910" s="98">
        <v>18</v>
      </c>
      <c r="H910" s="98" t="s">
        <v>130</v>
      </c>
      <c r="I910" s="98" t="s">
        <v>149</v>
      </c>
      <c r="J910" s="99" t="s">
        <v>180</v>
      </c>
      <c r="K910" s="99" t="s">
        <v>181</v>
      </c>
    </row>
    <row r="911" spans="1:11">
      <c r="A911" s="98">
        <f t="shared" si="14"/>
        <v>910</v>
      </c>
      <c r="B911" s="98" t="s">
        <v>483</v>
      </c>
      <c r="C911" s="98" t="s">
        <v>484</v>
      </c>
      <c r="D911" s="103">
        <v>6</v>
      </c>
      <c r="E911" s="98" t="s">
        <v>179</v>
      </c>
      <c r="F911" s="98">
        <v>58</v>
      </c>
      <c r="G911" s="98">
        <v>30</v>
      </c>
      <c r="H911" s="98" t="s">
        <v>49</v>
      </c>
      <c r="I911" s="98" t="s">
        <v>485</v>
      </c>
      <c r="J911" s="99" t="s">
        <v>662</v>
      </c>
      <c r="K911" s="99" t="s">
        <v>663</v>
      </c>
    </row>
    <row r="912" spans="1:11">
      <c r="A912" s="98">
        <f t="shared" si="14"/>
        <v>911</v>
      </c>
      <c r="B912" s="98" t="s">
        <v>483</v>
      </c>
      <c r="C912" s="98" t="s">
        <v>484</v>
      </c>
      <c r="D912" s="103">
        <v>6</v>
      </c>
      <c r="E912" s="98" t="s">
        <v>179</v>
      </c>
      <c r="F912" s="98">
        <v>58</v>
      </c>
      <c r="G912" s="98">
        <v>35</v>
      </c>
      <c r="H912" s="98" t="s">
        <v>49</v>
      </c>
      <c r="I912" s="98" t="s">
        <v>485</v>
      </c>
      <c r="J912" s="99" t="s">
        <v>664</v>
      </c>
      <c r="K912" s="99" t="s">
        <v>665</v>
      </c>
    </row>
    <row r="913" spans="1:11">
      <c r="A913" s="98">
        <f t="shared" si="14"/>
        <v>912</v>
      </c>
      <c r="B913" s="98" t="s">
        <v>2869</v>
      </c>
      <c r="C913" s="98" t="s">
        <v>2870</v>
      </c>
      <c r="D913" s="103">
        <v>6</v>
      </c>
      <c r="E913" s="98">
        <v>8</v>
      </c>
      <c r="F913" s="98">
        <v>58</v>
      </c>
      <c r="G913" s="98">
        <v>30</v>
      </c>
      <c r="H913" s="98" t="s">
        <v>45</v>
      </c>
      <c r="I913" s="98"/>
      <c r="J913" s="99" t="s">
        <v>2917</v>
      </c>
      <c r="K913" s="99" t="s">
        <v>2918</v>
      </c>
    </row>
    <row r="914" spans="1:11">
      <c r="A914" s="98">
        <f t="shared" si="14"/>
        <v>913</v>
      </c>
      <c r="B914" s="98" t="s">
        <v>1128</v>
      </c>
      <c r="C914" s="98" t="s">
        <v>1129</v>
      </c>
      <c r="D914" s="104">
        <v>6</v>
      </c>
      <c r="E914" s="105" t="s">
        <v>179</v>
      </c>
      <c r="F914" s="104">
        <v>58</v>
      </c>
      <c r="G914" s="104">
        <v>34</v>
      </c>
      <c r="H914" s="104" t="s">
        <v>45</v>
      </c>
      <c r="I914" s="98" t="s">
        <v>63</v>
      </c>
      <c r="J914" s="99" t="s">
        <v>1359</v>
      </c>
      <c r="K914" s="99" t="s">
        <v>1360</v>
      </c>
    </row>
    <row r="915" spans="1:11" ht="38.25">
      <c r="A915" s="98">
        <f t="shared" si="14"/>
        <v>914</v>
      </c>
      <c r="B915" s="98" t="s">
        <v>2388</v>
      </c>
      <c r="C915" s="98" t="s">
        <v>485</v>
      </c>
      <c r="D915" s="103" t="s">
        <v>179</v>
      </c>
      <c r="E915" s="99"/>
      <c r="F915" s="98">
        <v>58</v>
      </c>
      <c r="G915" s="98">
        <v>32</v>
      </c>
      <c r="H915" s="98" t="s">
        <v>49</v>
      </c>
      <c r="I915" s="98"/>
      <c r="J915" s="99" t="s">
        <v>2549</v>
      </c>
      <c r="K915" s="99" t="s">
        <v>2963</v>
      </c>
    </row>
    <row r="916" spans="1:11">
      <c r="A916" s="98">
        <f t="shared" si="14"/>
        <v>915</v>
      </c>
      <c r="B916" s="98" t="s">
        <v>2388</v>
      </c>
      <c r="C916" s="98" t="s">
        <v>485</v>
      </c>
      <c r="D916" s="103" t="s">
        <v>179</v>
      </c>
      <c r="E916" s="99"/>
      <c r="F916" s="98">
        <v>58</v>
      </c>
      <c r="G916" s="98">
        <v>34</v>
      </c>
      <c r="H916" s="98" t="s">
        <v>45</v>
      </c>
      <c r="I916" s="98"/>
      <c r="J916" s="99" t="s">
        <v>2551</v>
      </c>
      <c r="K916" s="99" t="s">
        <v>2552</v>
      </c>
    </row>
    <row r="917" spans="1:11" ht="63.75">
      <c r="A917" s="98">
        <f t="shared" si="14"/>
        <v>916</v>
      </c>
      <c r="B917" s="98" t="s">
        <v>2388</v>
      </c>
      <c r="C917" s="98" t="s">
        <v>485</v>
      </c>
      <c r="D917" s="103" t="s">
        <v>179</v>
      </c>
      <c r="E917" s="99"/>
      <c r="F917" s="98">
        <v>58</v>
      </c>
      <c r="G917" s="98">
        <v>35</v>
      </c>
      <c r="H917" s="98" t="s">
        <v>49</v>
      </c>
      <c r="I917" s="98"/>
      <c r="J917" s="99" t="s">
        <v>2553</v>
      </c>
      <c r="K917" s="99" t="s">
        <v>2554</v>
      </c>
    </row>
    <row r="918" spans="1:11" ht="38.25">
      <c r="A918" s="98">
        <f t="shared" si="14"/>
        <v>917</v>
      </c>
      <c r="B918" s="98" t="s">
        <v>185</v>
      </c>
      <c r="C918" s="98"/>
      <c r="D918" s="103">
        <v>6</v>
      </c>
      <c r="E918" s="98" t="s">
        <v>233</v>
      </c>
      <c r="F918" s="98">
        <v>59</v>
      </c>
      <c r="G918" s="102" t="s">
        <v>234</v>
      </c>
      <c r="H918" s="98" t="s">
        <v>49</v>
      </c>
      <c r="I918" s="98"/>
      <c r="J918" s="99" t="s">
        <v>235</v>
      </c>
      <c r="K918" s="99" t="s">
        <v>236</v>
      </c>
    </row>
    <row r="919" spans="1:11" ht="63.75">
      <c r="A919" s="98">
        <f t="shared" si="14"/>
        <v>918</v>
      </c>
      <c r="B919" s="98" t="s">
        <v>342</v>
      </c>
      <c r="C919" s="98" t="s">
        <v>343</v>
      </c>
      <c r="D919" s="103">
        <v>6</v>
      </c>
      <c r="E919" s="98" t="s">
        <v>233</v>
      </c>
      <c r="F919" s="98">
        <v>59</v>
      </c>
      <c r="G919" s="98">
        <v>22</v>
      </c>
      <c r="H919" s="98" t="s">
        <v>49</v>
      </c>
      <c r="I919" s="98"/>
      <c r="J919" s="99" t="s">
        <v>470</v>
      </c>
      <c r="K919" s="99" t="s">
        <v>466</v>
      </c>
    </row>
    <row r="920" spans="1:11">
      <c r="A920" s="98">
        <f t="shared" si="14"/>
        <v>919</v>
      </c>
      <c r="B920" s="98" t="s">
        <v>483</v>
      </c>
      <c r="C920" s="98" t="s">
        <v>484</v>
      </c>
      <c r="D920" s="103">
        <v>6</v>
      </c>
      <c r="E920" s="98" t="s">
        <v>233</v>
      </c>
      <c r="F920" s="98">
        <v>59</v>
      </c>
      <c r="G920" s="98">
        <v>24</v>
      </c>
      <c r="H920" s="98" t="s">
        <v>49</v>
      </c>
      <c r="I920" s="98" t="s">
        <v>485</v>
      </c>
      <c r="J920" s="99" t="s">
        <v>666</v>
      </c>
      <c r="K920" s="99" t="s">
        <v>667</v>
      </c>
    </row>
    <row r="921" spans="1:11" ht="25.5">
      <c r="A921" s="98">
        <f t="shared" si="14"/>
        <v>920</v>
      </c>
      <c r="B921" s="98" t="s">
        <v>483</v>
      </c>
      <c r="C921" s="98" t="s">
        <v>484</v>
      </c>
      <c r="D921" s="103">
        <v>6</v>
      </c>
      <c r="E921" s="98" t="s">
        <v>233</v>
      </c>
      <c r="F921" s="98">
        <v>59</v>
      </c>
      <c r="G921" s="98">
        <v>42</v>
      </c>
      <c r="H921" s="98" t="s">
        <v>49</v>
      </c>
      <c r="I921" s="98" t="s">
        <v>485</v>
      </c>
      <c r="J921" s="99" t="s">
        <v>668</v>
      </c>
      <c r="K921" s="99" t="s">
        <v>663</v>
      </c>
    </row>
    <row r="922" spans="1:11">
      <c r="A922" s="98">
        <f t="shared" si="14"/>
        <v>921</v>
      </c>
      <c r="B922" s="98" t="s">
        <v>483</v>
      </c>
      <c r="C922" s="98" t="s">
        <v>484</v>
      </c>
      <c r="D922" s="103">
        <v>6</v>
      </c>
      <c r="E922" s="98">
        <v>6.9</v>
      </c>
      <c r="F922" s="98">
        <v>59</v>
      </c>
      <c r="G922" s="98">
        <v>47</v>
      </c>
      <c r="H922" s="98" t="s">
        <v>45</v>
      </c>
      <c r="I922" s="98" t="s">
        <v>485</v>
      </c>
      <c r="J922" s="99" t="s">
        <v>669</v>
      </c>
      <c r="K922" s="99" t="s">
        <v>670</v>
      </c>
    </row>
    <row r="923" spans="1:11" ht="25.5">
      <c r="A923" s="98">
        <f t="shared" si="14"/>
        <v>922</v>
      </c>
      <c r="B923" s="98" t="s">
        <v>483</v>
      </c>
      <c r="C923" s="98" t="s">
        <v>484</v>
      </c>
      <c r="D923" s="103">
        <v>6</v>
      </c>
      <c r="E923" s="98" t="s">
        <v>237</v>
      </c>
      <c r="F923" s="98">
        <v>59</v>
      </c>
      <c r="G923" s="98">
        <v>52</v>
      </c>
      <c r="H923" s="98" t="s">
        <v>49</v>
      </c>
      <c r="I923" s="98" t="s">
        <v>485</v>
      </c>
      <c r="J923" s="99" t="s">
        <v>671</v>
      </c>
      <c r="K923" s="99" t="s">
        <v>672</v>
      </c>
    </row>
    <row r="924" spans="1:11">
      <c r="A924" s="98">
        <f t="shared" si="14"/>
        <v>923</v>
      </c>
      <c r="B924" s="98" t="s">
        <v>2869</v>
      </c>
      <c r="C924" s="98" t="s">
        <v>2870</v>
      </c>
      <c r="D924" s="103">
        <v>6</v>
      </c>
      <c r="E924" s="98">
        <v>8</v>
      </c>
      <c r="F924" s="98">
        <v>59</v>
      </c>
      <c r="G924" s="98">
        <v>42</v>
      </c>
      <c r="H924" s="98" t="s">
        <v>45</v>
      </c>
      <c r="I924" s="98"/>
      <c r="J924" s="99" t="s">
        <v>2919</v>
      </c>
      <c r="K924" s="99" t="s">
        <v>2918</v>
      </c>
    </row>
    <row r="925" spans="1:11">
      <c r="A925" s="98">
        <f t="shared" si="14"/>
        <v>924</v>
      </c>
      <c r="B925" s="98" t="s">
        <v>1128</v>
      </c>
      <c r="C925" s="98" t="s">
        <v>1129</v>
      </c>
      <c r="D925" s="104">
        <v>6</v>
      </c>
      <c r="E925" s="105">
        <v>6.9</v>
      </c>
      <c r="F925" s="104">
        <v>59</v>
      </c>
      <c r="G925" s="104">
        <v>45</v>
      </c>
      <c r="H925" s="104" t="s">
        <v>49</v>
      </c>
      <c r="I925" s="98" t="s">
        <v>63</v>
      </c>
      <c r="J925" s="99" t="s">
        <v>1197</v>
      </c>
      <c r="K925" s="99" t="s">
        <v>1198</v>
      </c>
    </row>
    <row r="926" spans="1:11" ht="114.75">
      <c r="A926" s="98">
        <f t="shared" si="14"/>
        <v>925</v>
      </c>
      <c r="B926" s="98" t="s">
        <v>1128</v>
      </c>
      <c r="C926" s="98" t="s">
        <v>1129</v>
      </c>
      <c r="D926" s="104">
        <v>6</v>
      </c>
      <c r="E926" s="105">
        <v>6.9</v>
      </c>
      <c r="F926" s="104">
        <v>59</v>
      </c>
      <c r="G926" s="104">
        <v>45</v>
      </c>
      <c r="H926" s="104" t="s">
        <v>49</v>
      </c>
      <c r="I926" s="98" t="s">
        <v>63</v>
      </c>
      <c r="J926" s="99" t="s">
        <v>1199</v>
      </c>
      <c r="K926" s="99" t="s">
        <v>1200</v>
      </c>
    </row>
    <row r="927" spans="1:11">
      <c r="A927" s="98">
        <f t="shared" si="14"/>
        <v>926</v>
      </c>
      <c r="B927" s="98" t="s">
        <v>1128</v>
      </c>
      <c r="C927" s="98" t="s">
        <v>1129</v>
      </c>
      <c r="D927" s="104">
        <v>6</v>
      </c>
      <c r="E927" s="105" t="s">
        <v>233</v>
      </c>
      <c r="F927" s="104">
        <v>59</v>
      </c>
      <c r="G927" s="104">
        <v>24</v>
      </c>
      <c r="H927" s="104" t="s">
        <v>45</v>
      </c>
      <c r="I927" s="98" t="s">
        <v>63</v>
      </c>
      <c r="J927" s="99" t="s">
        <v>1361</v>
      </c>
      <c r="K927" s="99" t="s">
        <v>1362</v>
      </c>
    </row>
    <row r="928" spans="1:11" ht="38.25">
      <c r="A928" s="98">
        <f t="shared" si="14"/>
        <v>927</v>
      </c>
      <c r="B928" s="98" t="s">
        <v>1128</v>
      </c>
      <c r="C928" s="98" t="s">
        <v>1129</v>
      </c>
      <c r="D928" s="104">
        <v>6</v>
      </c>
      <c r="E928" s="105" t="s">
        <v>233</v>
      </c>
      <c r="F928" s="104">
        <v>59</v>
      </c>
      <c r="G928" s="104">
        <v>25</v>
      </c>
      <c r="H928" s="104" t="s">
        <v>45</v>
      </c>
      <c r="I928" s="98" t="s">
        <v>63</v>
      </c>
      <c r="J928" s="99" t="s">
        <v>1363</v>
      </c>
      <c r="K928" s="99" t="s">
        <v>1344</v>
      </c>
    </row>
    <row r="929" spans="1:11" ht="24">
      <c r="A929" s="98">
        <f t="shared" si="14"/>
        <v>928</v>
      </c>
      <c r="B929" s="98" t="s">
        <v>1128</v>
      </c>
      <c r="C929" s="98" t="s">
        <v>1129</v>
      </c>
      <c r="D929" s="138">
        <v>6</v>
      </c>
      <c r="E929" s="105" t="s">
        <v>233</v>
      </c>
      <c r="F929" s="138">
        <v>59</v>
      </c>
      <c r="G929" s="138"/>
      <c r="H929" s="138" t="s">
        <v>45</v>
      </c>
      <c r="I929" s="98" t="s">
        <v>63</v>
      </c>
      <c r="J929" s="139" t="s">
        <v>1364</v>
      </c>
      <c r="K929" s="140" t="s">
        <v>1365</v>
      </c>
    </row>
    <row r="930" spans="1:11" ht="63.75">
      <c r="A930" s="98">
        <f t="shared" si="14"/>
        <v>929</v>
      </c>
      <c r="B930" s="98" t="s">
        <v>1128</v>
      </c>
      <c r="C930" s="98" t="s">
        <v>1129</v>
      </c>
      <c r="D930" s="104">
        <v>6</v>
      </c>
      <c r="E930" s="105" t="s">
        <v>237</v>
      </c>
      <c r="F930" s="104">
        <v>59</v>
      </c>
      <c r="G930" s="104">
        <v>51</v>
      </c>
      <c r="H930" s="104" t="s">
        <v>49</v>
      </c>
      <c r="I930" s="98" t="s">
        <v>63</v>
      </c>
      <c r="J930" s="99" t="s">
        <v>1366</v>
      </c>
      <c r="K930" s="99" t="s">
        <v>1367</v>
      </c>
    </row>
    <row r="931" spans="1:11" ht="38.25">
      <c r="A931" s="98">
        <f t="shared" si="14"/>
        <v>930</v>
      </c>
      <c r="B931" s="98" t="s">
        <v>1539</v>
      </c>
      <c r="C931" s="98" t="s">
        <v>979</v>
      </c>
      <c r="D931" s="92">
        <v>6</v>
      </c>
      <c r="E931" s="92">
        <v>6.9</v>
      </c>
      <c r="F931" s="92">
        <v>59</v>
      </c>
      <c r="G931" s="128">
        <v>50</v>
      </c>
      <c r="H931" s="92" t="s">
        <v>49</v>
      </c>
      <c r="I931" s="92" t="s">
        <v>485</v>
      </c>
      <c r="J931" s="99" t="s">
        <v>1581</v>
      </c>
      <c r="K931" s="99" t="s">
        <v>1548</v>
      </c>
    </row>
    <row r="932" spans="1:11" ht="38.25">
      <c r="A932" s="98">
        <f t="shared" si="14"/>
        <v>931</v>
      </c>
      <c r="B932" s="98" t="s">
        <v>1735</v>
      </c>
      <c r="C932" s="98" t="s">
        <v>250</v>
      </c>
      <c r="D932" s="103">
        <v>6</v>
      </c>
      <c r="E932" s="106" t="s">
        <v>233</v>
      </c>
      <c r="F932" s="98">
        <v>59</v>
      </c>
      <c r="G932" s="102" t="s">
        <v>1777</v>
      </c>
      <c r="H932" s="98" t="s">
        <v>49</v>
      </c>
      <c r="I932" s="98" t="s">
        <v>63</v>
      </c>
      <c r="J932" s="99" t="s">
        <v>1778</v>
      </c>
      <c r="K932" s="99" t="s">
        <v>1769</v>
      </c>
    </row>
    <row r="933" spans="1:11">
      <c r="A933" s="98">
        <f t="shared" si="14"/>
        <v>932</v>
      </c>
      <c r="B933" s="113" t="s">
        <v>1780</v>
      </c>
      <c r="C933" s="98"/>
      <c r="D933" s="114">
        <v>6.9</v>
      </c>
      <c r="E933" s="116">
        <v>6.9</v>
      </c>
      <c r="F933" s="113">
        <v>59</v>
      </c>
      <c r="G933" s="113">
        <v>45</v>
      </c>
      <c r="H933" s="113" t="s">
        <v>1781</v>
      </c>
      <c r="I933" s="98"/>
      <c r="J933" s="115" t="s">
        <v>1784</v>
      </c>
      <c r="K933" s="115" t="s">
        <v>1785</v>
      </c>
    </row>
    <row r="934" spans="1:11" ht="25.5">
      <c r="A934" s="98">
        <f t="shared" si="14"/>
        <v>933</v>
      </c>
      <c r="B934" s="98" t="s">
        <v>2388</v>
      </c>
      <c r="C934" s="98" t="s">
        <v>485</v>
      </c>
      <c r="D934" s="103" t="s">
        <v>233</v>
      </c>
      <c r="E934" s="99"/>
      <c r="F934" s="98">
        <v>59</v>
      </c>
      <c r="G934" s="98"/>
      <c r="H934" s="98" t="s">
        <v>49</v>
      </c>
      <c r="I934" s="98"/>
      <c r="J934" s="99" t="s">
        <v>2421</v>
      </c>
      <c r="K934" s="99" t="s">
        <v>2555</v>
      </c>
    </row>
    <row r="935" spans="1:11">
      <c r="A935" s="98">
        <f t="shared" si="14"/>
        <v>934</v>
      </c>
      <c r="B935" s="98" t="s">
        <v>2388</v>
      </c>
      <c r="C935" s="98" t="s">
        <v>485</v>
      </c>
      <c r="D935" s="103">
        <v>6.9</v>
      </c>
      <c r="E935" s="99"/>
      <c r="F935" s="98">
        <v>59</v>
      </c>
      <c r="G935" s="98"/>
      <c r="H935" s="98" t="s">
        <v>2422</v>
      </c>
      <c r="I935" s="98"/>
      <c r="J935" s="99" t="s">
        <v>2556</v>
      </c>
      <c r="K935" s="99" t="s">
        <v>2964</v>
      </c>
    </row>
    <row r="936" spans="1:11" ht="25.5">
      <c r="A936" s="98">
        <f t="shared" si="14"/>
        <v>935</v>
      </c>
      <c r="B936" s="98" t="s">
        <v>185</v>
      </c>
      <c r="C936" s="98"/>
      <c r="D936" s="103">
        <v>6</v>
      </c>
      <c r="E936" s="98" t="s">
        <v>237</v>
      </c>
      <c r="F936" s="98">
        <v>60</v>
      </c>
      <c r="G936" s="98">
        <v>1</v>
      </c>
      <c r="H936" s="98" t="s">
        <v>45</v>
      </c>
      <c r="I936" s="98"/>
      <c r="J936" s="99" t="s">
        <v>238</v>
      </c>
      <c r="K936" s="99" t="s">
        <v>239</v>
      </c>
    </row>
    <row r="937" spans="1:11" ht="25.5">
      <c r="A937" s="98">
        <f t="shared" si="14"/>
        <v>936</v>
      </c>
      <c r="B937" s="98" t="s">
        <v>185</v>
      </c>
      <c r="C937" s="98"/>
      <c r="D937" s="103">
        <v>6</v>
      </c>
      <c r="E937" s="98" t="s">
        <v>240</v>
      </c>
      <c r="F937" s="98">
        <v>60</v>
      </c>
      <c r="G937" s="102" t="s">
        <v>241</v>
      </c>
      <c r="H937" s="98" t="s">
        <v>45</v>
      </c>
      <c r="I937" s="98"/>
      <c r="J937" s="99" t="s">
        <v>238</v>
      </c>
      <c r="K937" s="99" t="s">
        <v>239</v>
      </c>
    </row>
    <row r="938" spans="1:11" ht="38.25">
      <c r="A938" s="98">
        <f t="shared" si="14"/>
        <v>937</v>
      </c>
      <c r="B938" s="98" t="s">
        <v>342</v>
      </c>
      <c r="C938" s="98" t="s">
        <v>343</v>
      </c>
      <c r="D938" s="103">
        <v>6</v>
      </c>
      <c r="E938" s="98" t="s">
        <v>471</v>
      </c>
      <c r="F938" s="98">
        <v>60</v>
      </c>
      <c r="G938" s="98">
        <v>45</v>
      </c>
      <c r="H938" s="98" t="s">
        <v>49</v>
      </c>
      <c r="I938" s="98"/>
      <c r="J938" s="99" t="s">
        <v>472</v>
      </c>
      <c r="K938" s="99" t="s">
        <v>473</v>
      </c>
    </row>
    <row r="939" spans="1:11" ht="25.5">
      <c r="A939" s="98">
        <f t="shared" si="14"/>
        <v>938</v>
      </c>
      <c r="B939" s="98" t="s">
        <v>483</v>
      </c>
      <c r="C939" s="98" t="s">
        <v>484</v>
      </c>
      <c r="D939" s="103">
        <v>6</v>
      </c>
      <c r="E939" s="98" t="s">
        <v>240</v>
      </c>
      <c r="F939" s="98">
        <v>60</v>
      </c>
      <c r="G939" s="98">
        <v>6</v>
      </c>
      <c r="H939" s="98" t="s">
        <v>49</v>
      </c>
      <c r="I939" s="98" t="s">
        <v>485</v>
      </c>
      <c r="J939" s="99" t="s">
        <v>671</v>
      </c>
      <c r="K939" s="99" t="s">
        <v>672</v>
      </c>
    </row>
    <row r="940" spans="1:11">
      <c r="A940" s="98">
        <f t="shared" si="14"/>
        <v>939</v>
      </c>
      <c r="B940" s="98" t="s">
        <v>483</v>
      </c>
      <c r="C940" s="98" t="s">
        <v>484</v>
      </c>
      <c r="D940" s="103">
        <v>6</v>
      </c>
      <c r="E940" s="98" t="s">
        <v>673</v>
      </c>
      <c r="F940" s="98">
        <v>60</v>
      </c>
      <c r="G940" s="98">
        <v>21</v>
      </c>
      <c r="H940" s="98" t="s">
        <v>49</v>
      </c>
      <c r="I940" s="98" t="s">
        <v>485</v>
      </c>
      <c r="J940" s="99" t="s">
        <v>674</v>
      </c>
      <c r="K940" s="99" t="s">
        <v>630</v>
      </c>
    </row>
    <row r="941" spans="1:11">
      <c r="A941" s="98">
        <f t="shared" si="14"/>
        <v>940</v>
      </c>
      <c r="B941" s="98" t="s">
        <v>483</v>
      </c>
      <c r="C941" s="98" t="s">
        <v>484</v>
      </c>
      <c r="D941" s="103">
        <v>6</v>
      </c>
      <c r="E941" s="98" t="s">
        <v>673</v>
      </c>
      <c r="F941" s="98">
        <v>60</v>
      </c>
      <c r="G941" s="98">
        <v>24</v>
      </c>
      <c r="H941" s="98" t="s">
        <v>49</v>
      </c>
      <c r="I941" s="98" t="s">
        <v>485</v>
      </c>
      <c r="J941" s="99" t="s">
        <v>675</v>
      </c>
      <c r="K941" s="99" t="s">
        <v>676</v>
      </c>
    </row>
    <row r="942" spans="1:11">
      <c r="A942" s="98">
        <f t="shared" si="14"/>
        <v>941</v>
      </c>
      <c r="B942" s="98" t="s">
        <v>978</v>
      </c>
      <c r="C942" s="98" t="s">
        <v>979</v>
      </c>
      <c r="D942" s="103">
        <v>6</v>
      </c>
      <c r="E942" s="98" t="s">
        <v>673</v>
      </c>
      <c r="F942" s="98">
        <v>60</v>
      </c>
      <c r="G942" s="98">
        <v>24</v>
      </c>
      <c r="H942" s="98" t="s">
        <v>45</v>
      </c>
      <c r="I942" s="98" t="s">
        <v>485</v>
      </c>
      <c r="J942" s="99" t="s">
        <v>1016</v>
      </c>
      <c r="K942" s="99" t="s">
        <v>1017</v>
      </c>
    </row>
    <row r="943" spans="1:11" ht="38.25">
      <c r="A943" s="98">
        <f t="shared" si="14"/>
        <v>942</v>
      </c>
      <c r="B943" s="98" t="s">
        <v>978</v>
      </c>
      <c r="C943" s="98" t="s">
        <v>979</v>
      </c>
      <c r="D943" s="103">
        <v>6</v>
      </c>
      <c r="E943" s="98" t="s">
        <v>673</v>
      </c>
      <c r="F943" s="98">
        <v>60</v>
      </c>
      <c r="G943" s="98" t="s">
        <v>1018</v>
      </c>
      <c r="H943" s="98" t="s">
        <v>49</v>
      </c>
      <c r="I943" s="98" t="s">
        <v>485</v>
      </c>
      <c r="J943" s="99" t="s">
        <v>1019</v>
      </c>
      <c r="K943" s="99" t="s">
        <v>1020</v>
      </c>
    </row>
    <row r="944" spans="1:11" ht="63.75">
      <c r="A944" s="98">
        <f t="shared" si="14"/>
        <v>943</v>
      </c>
      <c r="B944" s="98" t="s">
        <v>1128</v>
      </c>
      <c r="C944" s="98" t="s">
        <v>1129</v>
      </c>
      <c r="D944" s="104">
        <v>6</v>
      </c>
      <c r="E944" s="105" t="s">
        <v>240</v>
      </c>
      <c r="F944" s="104">
        <v>60</v>
      </c>
      <c r="G944" s="104">
        <v>6</v>
      </c>
      <c r="H944" s="104" t="s">
        <v>49</v>
      </c>
      <c r="I944" s="98" t="s">
        <v>63</v>
      </c>
      <c r="J944" s="99" t="s">
        <v>1366</v>
      </c>
      <c r="K944" s="99" t="s">
        <v>1367</v>
      </c>
    </row>
    <row r="945" spans="1:11" ht="51">
      <c r="A945" s="98">
        <f t="shared" si="14"/>
        <v>944</v>
      </c>
      <c r="B945" s="98" t="s">
        <v>1128</v>
      </c>
      <c r="C945" s="98" t="s">
        <v>1129</v>
      </c>
      <c r="D945" s="104">
        <v>6</v>
      </c>
      <c r="E945" s="105" t="s">
        <v>1368</v>
      </c>
      <c r="F945" s="104">
        <v>60</v>
      </c>
      <c r="G945" s="104">
        <v>12</v>
      </c>
      <c r="H945" s="104" t="s">
        <v>49</v>
      </c>
      <c r="I945" s="98" t="s">
        <v>63</v>
      </c>
      <c r="J945" s="99" t="s">
        <v>1369</v>
      </c>
      <c r="K945" s="99" t="s">
        <v>1370</v>
      </c>
    </row>
    <row r="946" spans="1:11" ht="51">
      <c r="A946" s="98">
        <f t="shared" si="14"/>
        <v>945</v>
      </c>
      <c r="B946" s="98" t="s">
        <v>1128</v>
      </c>
      <c r="C946" s="98" t="s">
        <v>1129</v>
      </c>
      <c r="D946" s="104">
        <v>6</v>
      </c>
      <c r="E946" s="105" t="s">
        <v>1368</v>
      </c>
      <c r="F946" s="104">
        <v>60</v>
      </c>
      <c r="G946" s="104">
        <v>12</v>
      </c>
      <c r="H946" s="104" t="s">
        <v>49</v>
      </c>
      <c r="I946" s="98" t="s">
        <v>63</v>
      </c>
      <c r="J946" s="99" t="s">
        <v>1371</v>
      </c>
      <c r="K946" s="99" t="s">
        <v>1372</v>
      </c>
    </row>
    <row r="947" spans="1:11">
      <c r="A947" s="98">
        <f t="shared" si="14"/>
        <v>946</v>
      </c>
      <c r="B947" s="98" t="s">
        <v>1128</v>
      </c>
      <c r="C947" s="98" t="s">
        <v>1129</v>
      </c>
      <c r="D947" s="104">
        <v>6</v>
      </c>
      <c r="E947" s="105" t="s">
        <v>1373</v>
      </c>
      <c r="F947" s="104">
        <v>60</v>
      </c>
      <c r="G947" s="104">
        <v>16</v>
      </c>
      <c r="H947" s="104" t="s">
        <v>45</v>
      </c>
      <c r="I947" s="98" t="s">
        <v>63</v>
      </c>
      <c r="J947" s="99" t="s">
        <v>1374</v>
      </c>
      <c r="K947" s="99" t="s">
        <v>1375</v>
      </c>
    </row>
    <row r="948" spans="1:11">
      <c r="A948" s="98">
        <f t="shared" si="14"/>
        <v>947</v>
      </c>
      <c r="B948" s="98" t="s">
        <v>1128</v>
      </c>
      <c r="C948" s="98" t="s">
        <v>1129</v>
      </c>
      <c r="D948" s="104">
        <v>6</v>
      </c>
      <c r="E948" s="105" t="s">
        <v>673</v>
      </c>
      <c r="F948" s="104">
        <v>60</v>
      </c>
      <c r="G948" s="104">
        <v>18</v>
      </c>
      <c r="H948" s="104" t="s">
        <v>45</v>
      </c>
      <c r="I948" s="98" t="s">
        <v>63</v>
      </c>
      <c r="J948" s="99" t="s">
        <v>1376</v>
      </c>
      <c r="K948" s="99" t="s">
        <v>1377</v>
      </c>
    </row>
    <row r="949" spans="1:11">
      <c r="A949" s="98">
        <f t="shared" si="14"/>
        <v>948</v>
      </c>
      <c r="B949" s="98" t="s">
        <v>1128</v>
      </c>
      <c r="C949" s="98" t="s">
        <v>1129</v>
      </c>
      <c r="D949" s="99">
        <v>6</v>
      </c>
      <c r="E949" s="107" t="s">
        <v>673</v>
      </c>
      <c r="F949" s="99">
        <v>60</v>
      </c>
      <c r="G949" s="133">
        <v>24</v>
      </c>
      <c r="H949" s="99" t="s">
        <v>45</v>
      </c>
      <c r="I949" s="98" t="s">
        <v>63</v>
      </c>
      <c r="J949" s="99" t="s">
        <v>1378</v>
      </c>
      <c r="K949" s="99" t="s">
        <v>1379</v>
      </c>
    </row>
    <row r="950" spans="1:11" ht="38.25">
      <c r="A950" s="98">
        <f t="shared" si="14"/>
        <v>949</v>
      </c>
      <c r="B950" s="98" t="s">
        <v>1128</v>
      </c>
      <c r="C950" s="98" t="s">
        <v>1129</v>
      </c>
      <c r="D950" s="104">
        <v>6</v>
      </c>
      <c r="E950" s="105" t="s">
        <v>673</v>
      </c>
      <c r="F950" s="104">
        <v>60</v>
      </c>
      <c r="G950" s="104">
        <v>28</v>
      </c>
      <c r="H950" s="104" t="s">
        <v>49</v>
      </c>
      <c r="I950" s="98" t="s">
        <v>63</v>
      </c>
      <c r="J950" s="99" t="s">
        <v>1380</v>
      </c>
      <c r="K950" s="99" t="s">
        <v>1367</v>
      </c>
    </row>
    <row r="951" spans="1:11" ht="25.5">
      <c r="A951" s="98">
        <f t="shared" si="14"/>
        <v>950</v>
      </c>
      <c r="B951" s="98" t="s">
        <v>2862</v>
      </c>
      <c r="C951" s="98"/>
      <c r="D951" s="103">
        <v>6</v>
      </c>
      <c r="E951" s="98" t="s">
        <v>1373</v>
      </c>
      <c r="F951" s="98">
        <v>60</v>
      </c>
      <c r="G951" s="98">
        <v>16</v>
      </c>
      <c r="H951" s="98" t="s">
        <v>45</v>
      </c>
      <c r="I951" s="98"/>
      <c r="J951" s="99" t="s">
        <v>2920</v>
      </c>
      <c r="K951" s="99" t="s">
        <v>2921</v>
      </c>
    </row>
    <row r="952" spans="1:11" ht="25.5">
      <c r="A952" s="98">
        <f t="shared" si="14"/>
        <v>951</v>
      </c>
      <c r="B952" s="98" t="s">
        <v>2862</v>
      </c>
      <c r="C952" s="98"/>
      <c r="D952" s="103">
        <v>6</v>
      </c>
      <c r="E952" s="98" t="s">
        <v>471</v>
      </c>
      <c r="F952" s="98">
        <v>60</v>
      </c>
      <c r="G952" s="98">
        <v>45</v>
      </c>
      <c r="H952" s="98" t="s">
        <v>45</v>
      </c>
      <c r="I952" s="98"/>
      <c r="J952" s="99" t="s">
        <v>2922</v>
      </c>
      <c r="K952" s="99" t="s">
        <v>2923</v>
      </c>
    </row>
    <row r="953" spans="1:11">
      <c r="A953" s="98">
        <f t="shared" si="14"/>
        <v>952</v>
      </c>
      <c r="B953" s="98" t="s">
        <v>2862</v>
      </c>
      <c r="C953" s="98"/>
      <c r="D953" s="103">
        <v>6</v>
      </c>
      <c r="E953" s="98" t="s">
        <v>673</v>
      </c>
      <c r="F953" s="98">
        <v>60</v>
      </c>
      <c r="G953" s="98">
        <v>21</v>
      </c>
      <c r="H953" s="98" t="s">
        <v>45</v>
      </c>
      <c r="I953" s="98"/>
      <c r="J953" s="99" t="s">
        <v>2924</v>
      </c>
      <c r="K953" s="99" t="s">
        <v>2925</v>
      </c>
    </row>
    <row r="954" spans="1:11" ht="51">
      <c r="A954" s="98">
        <f t="shared" si="14"/>
        <v>953</v>
      </c>
      <c r="B954" s="98" t="s">
        <v>2371</v>
      </c>
      <c r="C954" s="98"/>
      <c r="D954" s="103">
        <v>6</v>
      </c>
      <c r="E954" s="98" t="s">
        <v>1368</v>
      </c>
      <c r="F954" s="98">
        <v>60</v>
      </c>
      <c r="G954" s="98">
        <v>14</v>
      </c>
      <c r="H954" s="98" t="s">
        <v>49</v>
      </c>
      <c r="I954" s="98"/>
      <c r="J954" s="99" t="s">
        <v>2378</v>
      </c>
      <c r="K954" s="99" t="s">
        <v>2379</v>
      </c>
    </row>
    <row r="955" spans="1:11" ht="51">
      <c r="A955" s="98">
        <f t="shared" si="14"/>
        <v>954</v>
      </c>
      <c r="B955" s="98" t="s">
        <v>2388</v>
      </c>
      <c r="C955" s="98" t="s">
        <v>485</v>
      </c>
      <c r="D955" s="103" t="s">
        <v>673</v>
      </c>
      <c r="E955" s="99"/>
      <c r="F955" s="98">
        <v>60</v>
      </c>
      <c r="G955" s="98"/>
      <c r="H955" s="98" t="s">
        <v>49</v>
      </c>
      <c r="I955" s="98"/>
      <c r="J955" s="99" t="s">
        <v>2558</v>
      </c>
      <c r="K955" s="99" t="s">
        <v>2559</v>
      </c>
    </row>
    <row r="956" spans="1:11">
      <c r="A956" s="98">
        <f t="shared" si="14"/>
        <v>955</v>
      </c>
      <c r="B956" s="98" t="s">
        <v>2388</v>
      </c>
      <c r="C956" s="98" t="s">
        <v>485</v>
      </c>
      <c r="D956" s="103" t="s">
        <v>673</v>
      </c>
      <c r="E956" s="99"/>
      <c r="F956" s="98">
        <v>60</v>
      </c>
      <c r="G956" s="98">
        <v>21</v>
      </c>
      <c r="H956" s="98" t="s">
        <v>49</v>
      </c>
      <c r="I956" s="98"/>
      <c r="J956" s="99" t="s">
        <v>2560</v>
      </c>
      <c r="K956" s="99" t="s">
        <v>2561</v>
      </c>
    </row>
    <row r="957" spans="1:11">
      <c r="A957" s="98">
        <f t="shared" si="14"/>
        <v>956</v>
      </c>
      <c r="B957" s="98" t="s">
        <v>2388</v>
      </c>
      <c r="C957" s="98" t="s">
        <v>485</v>
      </c>
      <c r="D957" s="103" t="s">
        <v>673</v>
      </c>
      <c r="E957" s="99"/>
      <c r="F957" s="98">
        <v>60</v>
      </c>
      <c r="G957" s="98">
        <v>24</v>
      </c>
      <c r="H957" s="98" t="s">
        <v>49</v>
      </c>
      <c r="I957" s="98"/>
      <c r="J957" s="99" t="s">
        <v>2562</v>
      </c>
      <c r="K957" s="99" t="s">
        <v>2563</v>
      </c>
    </row>
    <row r="958" spans="1:11" ht="25.5">
      <c r="A958" s="98">
        <f t="shared" si="14"/>
        <v>957</v>
      </c>
      <c r="B958" s="98" t="s">
        <v>2388</v>
      </c>
      <c r="C958" s="98" t="s">
        <v>485</v>
      </c>
      <c r="D958" s="103" t="s">
        <v>673</v>
      </c>
      <c r="E958" s="99"/>
      <c r="F958" s="98">
        <v>60</v>
      </c>
      <c r="G958" s="98">
        <v>29</v>
      </c>
      <c r="H958" s="98" t="s">
        <v>49</v>
      </c>
      <c r="I958" s="98"/>
      <c r="J958" s="99" t="s">
        <v>2564</v>
      </c>
      <c r="K958" s="99" t="s">
        <v>2565</v>
      </c>
    </row>
    <row r="959" spans="1:11">
      <c r="A959" s="98">
        <f t="shared" si="14"/>
        <v>958</v>
      </c>
      <c r="B959" s="98" t="s">
        <v>2388</v>
      </c>
      <c r="C959" s="98" t="s">
        <v>485</v>
      </c>
      <c r="D959" s="103" t="s">
        <v>2566</v>
      </c>
      <c r="E959" s="99"/>
      <c r="F959" s="98">
        <v>60</v>
      </c>
      <c r="G959" s="98">
        <v>37</v>
      </c>
      <c r="H959" s="98" t="s">
        <v>49</v>
      </c>
      <c r="I959" s="98"/>
      <c r="J959" s="99" t="s">
        <v>2560</v>
      </c>
      <c r="K959" s="99" t="s">
        <v>2567</v>
      </c>
    </row>
    <row r="960" spans="1:11" ht="38.25">
      <c r="A960" s="98">
        <f t="shared" si="14"/>
        <v>959</v>
      </c>
      <c r="B960" s="98" t="s">
        <v>2862</v>
      </c>
      <c r="C960" s="98"/>
      <c r="D960" s="103">
        <v>6</v>
      </c>
      <c r="E960" s="98" t="s">
        <v>1373</v>
      </c>
      <c r="F960" s="98">
        <v>60</v>
      </c>
      <c r="G960" s="98"/>
      <c r="H960" s="98" t="s">
        <v>45</v>
      </c>
      <c r="I960" s="98"/>
      <c r="J960" s="99" t="s">
        <v>2926</v>
      </c>
      <c r="K960" s="99" t="s">
        <v>2927</v>
      </c>
    </row>
    <row r="961" spans="1:11">
      <c r="A961" s="98">
        <f t="shared" si="14"/>
        <v>960</v>
      </c>
      <c r="B961" s="98" t="s">
        <v>1062</v>
      </c>
      <c r="C961" s="98" t="s">
        <v>250</v>
      </c>
      <c r="D961" s="103">
        <v>6</v>
      </c>
      <c r="E961" s="103" t="s">
        <v>673</v>
      </c>
      <c r="F961" s="129">
        <v>60</v>
      </c>
      <c r="G961" s="102" t="s">
        <v>1115</v>
      </c>
      <c r="H961" s="98" t="s">
        <v>45</v>
      </c>
      <c r="I961" s="98" t="s">
        <v>63</v>
      </c>
      <c r="J961" s="99" t="s">
        <v>1116</v>
      </c>
      <c r="K961" s="99" t="s">
        <v>1117</v>
      </c>
    </row>
    <row r="962" spans="1:11" ht="25.5">
      <c r="A962" s="98">
        <f t="shared" si="14"/>
        <v>961</v>
      </c>
      <c r="B962" s="98" t="s">
        <v>41</v>
      </c>
      <c r="C962" s="98" t="s">
        <v>42</v>
      </c>
      <c r="D962" s="103">
        <v>6</v>
      </c>
      <c r="E962" s="103" t="s">
        <v>52</v>
      </c>
      <c r="F962" s="98">
        <v>61</v>
      </c>
      <c r="G962" s="98" t="s">
        <v>53</v>
      </c>
      <c r="H962" s="98" t="s">
        <v>49</v>
      </c>
      <c r="I962" s="98"/>
      <c r="J962" s="99" t="s">
        <v>54</v>
      </c>
      <c r="K962" s="99" t="s">
        <v>55</v>
      </c>
    </row>
    <row r="963" spans="1:11" ht="25.5">
      <c r="A963" s="98">
        <f t="shared" ref="A963:A1026" si="15">A962+1</f>
        <v>962</v>
      </c>
      <c r="B963" s="98" t="s">
        <v>483</v>
      </c>
      <c r="C963" s="98" t="s">
        <v>484</v>
      </c>
      <c r="D963" s="103">
        <v>6</v>
      </c>
      <c r="E963" s="98" t="s">
        <v>677</v>
      </c>
      <c r="F963" s="98">
        <v>61</v>
      </c>
      <c r="G963" s="98">
        <v>23</v>
      </c>
      <c r="H963" s="98" t="s">
        <v>45</v>
      </c>
      <c r="I963" s="98" t="s">
        <v>485</v>
      </c>
      <c r="J963" s="99" t="s">
        <v>678</v>
      </c>
      <c r="K963" s="99" t="s">
        <v>678</v>
      </c>
    </row>
    <row r="964" spans="1:11">
      <c r="A964" s="98">
        <f t="shared" si="15"/>
        <v>963</v>
      </c>
      <c r="B964" s="98" t="s">
        <v>483</v>
      </c>
      <c r="C964" s="98" t="s">
        <v>484</v>
      </c>
      <c r="D964" s="103">
        <v>6</v>
      </c>
      <c r="E964" s="98" t="s">
        <v>52</v>
      </c>
      <c r="F964" s="98">
        <v>61</v>
      </c>
      <c r="G964" s="98">
        <v>31</v>
      </c>
      <c r="H964" s="98" t="s">
        <v>49</v>
      </c>
      <c r="I964" s="98" t="s">
        <v>485</v>
      </c>
      <c r="J964" s="99" t="s">
        <v>881</v>
      </c>
      <c r="K964" s="99" t="s">
        <v>885</v>
      </c>
    </row>
    <row r="965" spans="1:11">
      <c r="A965" s="98">
        <f t="shared" si="15"/>
        <v>964</v>
      </c>
      <c r="B965" s="98" t="s">
        <v>1128</v>
      </c>
      <c r="C965" s="98" t="s">
        <v>1129</v>
      </c>
      <c r="D965" s="104">
        <v>6</v>
      </c>
      <c r="E965" s="105" t="s">
        <v>52</v>
      </c>
      <c r="F965" s="104">
        <v>61</v>
      </c>
      <c r="G965" s="104">
        <v>27</v>
      </c>
      <c r="H965" s="104" t="s">
        <v>45</v>
      </c>
      <c r="I965" s="98" t="s">
        <v>63</v>
      </c>
      <c r="J965" s="99" t="s">
        <v>1381</v>
      </c>
      <c r="K965" s="99" t="s">
        <v>1382</v>
      </c>
    </row>
    <row r="966" spans="1:11" ht="25.5">
      <c r="A966" s="98">
        <f t="shared" si="15"/>
        <v>965</v>
      </c>
      <c r="B966" s="98" t="s">
        <v>2862</v>
      </c>
      <c r="C966" s="98"/>
      <c r="D966" s="103">
        <v>6</v>
      </c>
      <c r="E966" s="98" t="s">
        <v>52</v>
      </c>
      <c r="F966" s="98">
        <v>61</v>
      </c>
      <c r="G966" s="98"/>
      <c r="H966" s="98" t="s">
        <v>45</v>
      </c>
      <c r="I966" s="98"/>
      <c r="J966" s="99" t="s">
        <v>2928</v>
      </c>
      <c r="K966" s="99" t="s">
        <v>2929</v>
      </c>
    </row>
    <row r="967" spans="1:11" ht="25.5">
      <c r="A967" s="98">
        <f t="shared" si="15"/>
        <v>966</v>
      </c>
      <c r="B967" s="98" t="s">
        <v>2862</v>
      </c>
      <c r="C967" s="98"/>
      <c r="D967" s="103">
        <v>6</v>
      </c>
      <c r="E967" s="98" t="s">
        <v>52</v>
      </c>
      <c r="F967" s="98">
        <v>61</v>
      </c>
      <c r="G967" s="98">
        <v>27</v>
      </c>
      <c r="H967" s="98" t="s">
        <v>45</v>
      </c>
      <c r="I967" s="98"/>
      <c r="J967" s="99" t="s">
        <v>2930</v>
      </c>
      <c r="K967" s="99" t="s">
        <v>2931</v>
      </c>
    </row>
    <row r="968" spans="1:11" ht="38.25">
      <c r="A968" s="98">
        <f t="shared" si="15"/>
        <v>967</v>
      </c>
      <c r="B968" s="98" t="s">
        <v>1805</v>
      </c>
      <c r="C968" s="98"/>
      <c r="D968" s="103" t="s">
        <v>677</v>
      </c>
      <c r="E968" s="98"/>
      <c r="F968" s="98">
        <v>61</v>
      </c>
      <c r="G968" s="98"/>
      <c r="H968" s="98" t="s">
        <v>49</v>
      </c>
      <c r="I968" s="98"/>
      <c r="J968" s="99" t="s">
        <v>1862</v>
      </c>
      <c r="K968" s="99" t="s">
        <v>1863</v>
      </c>
    </row>
    <row r="969" spans="1:11">
      <c r="A969" s="98">
        <f t="shared" si="15"/>
        <v>968</v>
      </c>
      <c r="B969" s="98" t="s">
        <v>1805</v>
      </c>
      <c r="C969" s="98"/>
      <c r="D969" s="103" t="s">
        <v>52</v>
      </c>
      <c r="E969" s="98"/>
      <c r="F969" s="98">
        <v>61</v>
      </c>
      <c r="G969" s="98"/>
      <c r="H969" s="98" t="s">
        <v>49</v>
      </c>
      <c r="I969" s="98"/>
      <c r="J969" s="99" t="s">
        <v>1864</v>
      </c>
      <c r="K969" s="99" t="s">
        <v>1865</v>
      </c>
    </row>
    <row r="970" spans="1:11" ht="25.5">
      <c r="A970" s="98">
        <f t="shared" si="15"/>
        <v>969</v>
      </c>
      <c r="B970" s="98" t="s">
        <v>41</v>
      </c>
      <c r="C970" s="98" t="s">
        <v>42</v>
      </c>
      <c r="D970" s="103">
        <v>6</v>
      </c>
      <c r="E970" s="103" t="s">
        <v>52</v>
      </c>
      <c r="F970" s="98">
        <v>61</v>
      </c>
      <c r="G970" s="98" t="s">
        <v>53</v>
      </c>
      <c r="H970" s="98" t="s">
        <v>49</v>
      </c>
      <c r="I970" s="98"/>
      <c r="J970" s="99" t="s">
        <v>54</v>
      </c>
      <c r="K970" s="99" t="s">
        <v>55</v>
      </c>
    </row>
    <row r="971" spans="1:11" ht="38.25">
      <c r="A971" s="98">
        <f t="shared" si="15"/>
        <v>970</v>
      </c>
      <c r="B971" s="98" t="s">
        <v>342</v>
      </c>
      <c r="C971" s="98" t="s">
        <v>343</v>
      </c>
      <c r="D971" s="103">
        <v>6</v>
      </c>
      <c r="E971" s="98" t="s">
        <v>52</v>
      </c>
      <c r="F971" s="98">
        <v>62</v>
      </c>
      <c r="G971" s="98">
        <v>1</v>
      </c>
      <c r="H971" s="98" t="s">
        <v>49</v>
      </c>
      <c r="I971" s="98"/>
      <c r="J971" s="99" t="s">
        <v>474</v>
      </c>
      <c r="K971" s="99" t="s">
        <v>475</v>
      </c>
    </row>
    <row r="972" spans="1:11" ht="25.5">
      <c r="A972" s="98">
        <f t="shared" si="15"/>
        <v>971</v>
      </c>
      <c r="B972" s="98" t="s">
        <v>483</v>
      </c>
      <c r="C972" s="98" t="s">
        <v>484</v>
      </c>
      <c r="D972" s="103">
        <v>6</v>
      </c>
      <c r="E972" s="98" t="s">
        <v>52</v>
      </c>
      <c r="F972" s="98">
        <v>62</v>
      </c>
      <c r="G972" s="98">
        <v>33</v>
      </c>
      <c r="H972" s="98" t="s">
        <v>45</v>
      </c>
      <c r="I972" s="98" t="s">
        <v>485</v>
      </c>
      <c r="J972" s="99" t="s">
        <v>645</v>
      </c>
      <c r="K972" s="99" t="s">
        <v>646</v>
      </c>
    </row>
    <row r="973" spans="1:11">
      <c r="A973" s="98">
        <f t="shared" si="15"/>
        <v>972</v>
      </c>
      <c r="B973" s="98" t="s">
        <v>483</v>
      </c>
      <c r="C973" s="98" t="s">
        <v>484</v>
      </c>
      <c r="D973" s="103">
        <v>6</v>
      </c>
      <c r="E973" s="98" t="s">
        <v>52</v>
      </c>
      <c r="F973" s="98">
        <v>62</v>
      </c>
      <c r="G973" s="98">
        <v>50</v>
      </c>
      <c r="H973" s="98" t="s">
        <v>45</v>
      </c>
      <c r="I973" s="98" t="s">
        <v>485</v>
      </c>
      <c r="J973" s="99" t="s">
        <v>679</v>
      </c>
      <c r="K973" s="99" t="s">
        <v>679</v>
      </c>
    </row>
    <row r="974" spans="1:11">
      <c r="A974" s="98">
        <f t="shared" si="15"/>
        <v>973</v>
      </c>
      <c r="B974" s="98" t="s">
        <v>483</v>
      </c>
      <c r="C974" s="98" t="s">
        <v>484</v>
      </c>
      <c r="D974" s="103">
        <v>6</v>
      </c>
      <c r="E974" s="98" t="s">
        <v>52</v>
      </c>
      <c r="F974" s="98">
        <v>62</v>
      </c>
      <c r="G974" s="98">
        <v>46</v>
      </c>
      <c r="H974" s="98" t="s">
        <v>49</v>
      </c>
      <c r="I974" s="98" t="s">
        <v>485</v>
      </c>
      <c r="J974" s="99" t="s">
        <v>881</v>
      </c>
      <c r="K974" s="99" t="s">
        <v>886</v>
      </c>
    </row>
    <row r="975" spans="1:11">
      <c r="A975" s="98">
        <f t="shared" si="15"/>
        <v>974</v>
      </c>
      <c r="B975" s="98" t="s">
        <v>1128</v>
      </c>
      <c r="C975" s="98" t="s">
        <v>1129</v>
      </c>
      <c r="D975" s="104">
        <v>6</v>
      </c>
      <c r="E975" s="105" t="s">
        <v>52</v>
      </c>
      <c r="F975" s="104">
        <v>62</v>
      </c>
      <c r="G975" s="104">
        <v>50</v>
      </c>
      <c r="H975" s="104" t="s">
        <v>45</v>
      </c>
      <c r="I975" s="98" t="s">
        <v>63</v>
      </c>
      <c r="J975" s="99" t="s">
        <v>1383</v>
      </c>
      <c r="K975" s="99" t="s">
        <v>1384</v>
      </c>
    </row>
    <row r="976" spans="1:11">
      <c r="A976" s="98">
        <f t="shared" si="15"/>
        <v>975</v>
      </c>
      <c r="B976" s="98" t="s">
        <v>2388</v>
      </c>
      <c r="C976" s="98" t="s">
        <v>485</v>
      </c>
      <c r="D976" s="103" t="s">
        <v>52</v>
      </c>
      <c r="E976" s="99" t="s">
        <v>2568</v>
      </c>
      <c r="F976" s="98">
        <v>62</v>
      </c>
      <c r="G976" s="98"/>
      <c r="H976" s="98" t="s">
        <v>45</v>
      </c>
      <c r="I976" s="98"/>
      <c r="J976" s="99" t="s">
        <v>2569</v>
      </c>
      <c r="K976" s="99" t="s">
        <v>2570</v>
      </c>
    </row>
    <row r="977" spans="1:11" ht="25.5">
      <c r="A977" s="98">
        <f t="shared" si="15"/>
        <v>976</v>
      </c>
      <c r="B977" s="98" t="s">
        <v>185</v>
      </c>
      <c r="C977" s="98"/>
      <c r="D977" s="103">
        <v>6</v>
      </c>
      <c r="E977" s="98" t="s">
        <v>52</v>
      </c>
      <c r="F977" s="98">
        <v>63</v>
      </c>
      <c r="G977" s="102" t="s">
        <v>242</v>
      </c>
      <c r="H977" s="98" t="s">
        <v>45</v>
      </c>
      <c r="I977" s="98"/>
      <c r="J977" s="99" t="s">
        <v>243</v>
      </c>
      <c r="K977" s="99" t="s">
        <v>244</v>
      </c>
    </row>
    <row r="978" spans="1:11" ht="63.75">
      <c r="A978" s="98">
        <f t="shared" si="15"/>
        <v>977</v>
      </c>
      <c r="B978" s="98" t="s">
        <v>342</v>
      </c>
      <c r="C978" s="98" t="s">
        <v>343</v>
      </c>
      <c r="D978" s="103">
        <v>6</v>
      </c>
      <c r="E978" s="98" t="s">
        <v>245</v>
      </c>
      <c r="F978" s="98">
        <v>63</v>
      </c>
      <c r="G978" s="98">
        <v>25</v>
      </c>
      <c r="H978" s="98" t="s">
        <v>49</v>
      </c>
      <c r="I978" s="98"/>
      <c r="J978" s="99" t="s">
        <v>476</v>
      </c>
      <c r="K978" s="99" t="s">
        <v>477</v>
      </c>
    </row>
    <row r="979" spans="1:11" ht="38.25">
      <c r="A979" s="98">
        <f t="shared" si="15"/>
        <v>978</v>
      </c>
      <c r="B979" s="98" t="s">
        <v>342</v>
      </c>
      <c r="C979" s="98" t="s">
        <v>343</v>
      </c>
      <c r="D979" s="103">
        <v>6</v>
      </c>
      <c r="E979" s="98" t="s">
        <v>478</v>
      </c>
      <c r="F979" s="98">
        <v>63</v>
      </c>
      <c r="G979" s="98">
        <v>32</v>
      </c>
      <c r="H979" s="98" t="s">
        <v>49</v>
      </c>
      <c r="I979" s="98"/>
      <c r="J979" s="99" t="s">
        <v>479</v>
      </c>
      <c r="K979" s="99" t="s">
        <v>480</v>
      </c>
    </row>
    <row r="980" spans="1:11" ht="63.75">
      <c r="A980" s="98">
        <f t="shared" si="15"/>
        <v>979</v>
      </c>
      <c r="B980" s="98" t="s">
        <v>1128</v>
      </c>
      <c r="C980" s="98" t="s">
        <v>1129</v>
      </c>
      <c r="D980" s="104">
        <v>6</v>
      </c>
      <c r="E980" s="105" t="s">
        <v>245</v>
      </c>
      <c r="F980" s="104">
        <v>63</v>
      </c>
      <c r="G980" s="104">
        <v>28</v>
      </c>
      <c r="H980" s="104" t="s">
        <v>49</v>
      </c>
      <c r="I980" s="98" t="s">
        <v>63</v>
      </c>
      <c r="J980" s="99" t="s">
        <v>1385</v>
      </c>
      <c r="K980" s="99" t="s">
        <v>1386</v>
      </c>
    </row>
    <row r="981" spans="1:11" ht="63.75">
      <c r="A981" s="98">
        <f t="shared" si="15"/>
        <v>980</v>
      </c>
      <c r="B981" s="98" t="s">
        <v>1582</v>
      </c>
      <c r="C981" s="98" t="s">
        <v>149</v>
      </c>
      <c r="D981" s="103">
        <v>6</v>
      </c>
      <c r="E981" s="98" t="s">
        <v>478</v>
      </c>
      <c r="F981" s="98">
        <v>63</v>
      </c>
      <c r="G981" s="109" t="s">
        <v>1605</v>
      </c>
      <c r="H981" s="98" t="s">
        <v>49</v>
      </c>
      <c r="I981" s="98" t="s">
        <v>1583</v>
      </c>
      <c r="J981" s="99" t="s">
        <v>1606</v>
      </c>
      <c r="K981" s="99" t="s">
        <v>1607</v>
      </c>
    </row>
    <row r="982" spans="1:11">
      <c r="A982" s="98">
        <f t="shared" si="15"/>
        <v>981</v>
      </c>
      <c r="B982" s="98" t="s">
        <v>1805</v>
      </c>
      <c r="C982" s="98"/>
      <c r="D982" s="103" t="s">
        <v>478</v>
      </c>
      <c r="E982" s="98"/>
      <c r="F982" s="98">
        <v>63</v>
      </c>
      <c r="G982" s="98"/>
      <c r="H982" s="98" t="s">
        <v>49</v>
      </c>
      <c r="I982" s="98"/>
      <c r="J982" s="99" t="s">
        <v>1866</v>
      </c>
      <c r="K982" s="99" t="s">
        <v>1867</v>
      </c>
    </row>
    <row r="983" spans="1:11" ht="114.75">
      <c r="A983" s="98">
        <f t="shared" si="15"/>
        <v>982</v>
      </c>
      <c r="B983" s="98" t="s">
        <v>2388</v>
      </c>
      <c r="C983" s="98" t="s">
        <v>485</v>
      </c>
      <c r="D983" s="103" t="s">
        <v>245</v>
      </c>
      <c r="E983" s="99"/>
      <c r="F983" s="98">
        <v>63</v>
      </c>
      <c r="G983" s="98"/>
      <c r="H983" s="98" t="s">
        <v>49</v>
      </c>
      <c r="I983" s="98"/>
      <c r="J983" s="99" t="s">
        <v>2571</v>
      </c>
      <c r="K983" s="99" t="s">
        <v>2572</v>
      </c>
    </row>
    <row r="984" spans="1:11" ht="25.5">
      <c r="A984" s="98">
        <f t="shared" si="15"/>
        <v>983</v>
      </c>
      <c r="B984" s="98" t="s">
        <v>2388</v>
      </c>
      <c r="C984" s="98" t="s">
        <v>485</v>
      </c>
      <c r="D984" s="103" t="s">
        <v>478</v>
      </c>
      <c r="E984" s="99"/>
      <c r="F984" s="98">
        <v>63</v>
      </c>
      <c r="G984" s="98"/>
      <c r="H984" s="98" t="s">
        <v>45</v>
      </c>
      <c r="I984" s="98"/>
      <c r="J984" s="99" t="s">
        <v>2573</v>
      </c>
      <c r="K984" s="99" t="s">
        <v>2574</v>
      </c>
    </row>
    <row r="985" spans="1:11" ht="25.5">
      <c r="A985" s="98">
        <f t="shared" si="15"/>
        <v>984</v>
      </c>
      <c r="B985" s="98" t="s">
        <v>41</v>
      </c>
      <c r="C985" s="98" t="s">
        <v>42</v>
      </c>
      <c r="D985" s="103">
        <v>6</v>
      </c>
      <c r="E985" s="98" t="s">
        <v>56</v>
      </c>
      <c r="F985" s="98">
        <v>64</v>
      </c>
      <c r="G985" s="98" t="s">
        <v>53</v>
      </c>
      <c r="H985" s="98" t="s">
        <v>49</v>
      </c>
      <c r="I985" s="98"/>
      <c r="J985" s="99" t="s">
        <v>57</v>
      </c>
      <c r="K985" s="99" t="s">
        <v>58</v>
      </c>
    </row>
    <row r="986" spans="1:11" ht="38.25">
      <c r="A986" s="98">
        <f t="shared" si="15"/>
        <v>985</v>
      </c>
      <c r="B986" s="98" t="s">
        <v>147</v>
      </c>
      <c r="C986" s="98" t="s">
        <v>148</v>
      </c>
      <c r="D986" s="103">
        <v>6</v>
      </c>
      <c r="E986" s="102" t="s">
        <v>56</v>
      </c>
      <c r="F986" s="98">
        <v>64</v>
      </c>
      <c r="G986" s="98">
        <v>35</v>
      </c>
      <c r="H986" s="98" t="s">
        <v>130</v>
      </c>
      <c r="I986" s="98" t="s">
        <v>149</v>
      </c>
      <c r="J986" s="99" t="s">
        <v>182</v>
      </c>
      <c r="K986" s="99" t="s">
        <v>183</v>
      </c>
    </row>
    <row r="987" spans="1:11" ht="38.25">
      <c r="A987" s="98">
        <f t="shared" si="15"/>
        <v>986</v>
      </c>
      <c r="B987" s="98" t="s">
        <v>147</v>
      </c>
      <c r="C987" s="98" t="s">
        <v>148</v>
      </c>
      <c r="D987" s="103">
        <v>6</v>
      </c>
      <c r="E987" s="102" t="s">
        <v>56</v>
      </c>
      <c r="F987" s="98">
        <v>64</v>
      </c>
      <c r="G987" s="98">
        <v>45</v>
      </c>
      <c r="H987" s="98" t="s">
        <v>130</v>
      </c>
      <c r="I987" s="98" t="s">
        <v>149</v>
      </c>
      <c r="J987" s="99" t="s">
        <v>184</v>
      </c>
      <c r="K987" s="99" t="s">
        <v>183</v>
      </c>
    </row>
    <row r="988" spans="1:11" ht="25.5">
      <c r="A988" s="98">
        <f t="shared" si="15"/>
        <v>987</v>
      </c>
      <c r="B988" s="98" t="s">
        <v>185</v>
      </c>
      <c r="C988" s="98"/>
      <c r="D988" s="103">
        <v>6</v>
      </c>
      <c r="E988" s="98" t="s">
        <v>245</v>
      </c>
      <c r="F988" s="98">
        <v>64</v>
      </c>
      <c r="G988" s="102" t="s">
        <v>246</v>
      </c>
      <c r="H988" s="98" t="s">
        <v>45</v>
      </c>
      <c r="I988" s="98"/>
      <c r="J988" s="99" t="s">
        <v>243</v>
      </c>
      <c r="K988" s="99" t="s">
        <v>244</v>
      </c>
    </row>
    <row r="989" spans="1:11" ht="51">
      <c r="A989" s="98">
        <f t="shared" si="15"/>
        <v>988</v>
      </c>
      <c r="B989" s="98" t="s">
        <v>342</v>
      </c>
      <c r="C989" s="98" t="s">
        <v>343</v>
      </c>
      <c r="D989" s="103">
        <v>6</v>
      </c>
      <c r="E989" s="98" t="s">
        <v>56</v>
      </c>
      <c r="F989" s="98">
        <v>64</v>
      </c>
      <c r="G989" s="98">
        <v>32</v>
      </c>
      <c r="H989" s="98" t="s">
        <v>49</v>
      </c>
      <c r="I989" s="98"/>
      <c r="J989" s="99" t="s">
        <v>481</v>
      </c>
      <c r="K989" s="99" t="s">
        <v>482</v>
      </c>
    </row>
    <row r="990" spans="1:11">
      <c r="A990" s="98">
        <f t="shared" si="15"/>
        <v>989</v>
      </c>
      <c r="B990" s="98" t="s">
        <v>483</v>
      </c>
      <c r="C990" s="98" t="s">
        <v>484</v>
      </c>
      <c r="D990" s="103">
        <v>6</v>
      </c>
      <c r="E990" s="98" t="s">
        <v>56</v>
      </c>
      <c r="F990" s="98">
        <v>64</v>
      </c>
      <c r="G990" s="98">
        <v>27</v>
      </c>
      <c r="H990" s="98" t="s">
        <v>45</v>
      </c>
      <c r="I990" s="98" t="s">
        <v>485</v>
      </c>
      <c r="J990" s="99" t="s">
        <v>680</v>
      </c>
      <c r="K990" s="99" t="s">
        <v>681</v>
      </c>
    </row>
    <row r="991" spans="1:11">
      <c r="A991" s="98">
        <f t="shared" si="15"/>
        <v>990</v>
      </c>
      <c r="B991" s="98" t="s">
        <v>483</v>
      </c>
      <c r="C991" s="98" t="s">
        <v>484</v>
      </c>
      <c r="D991" s="103">
        <v>6</v>
      </c>
      <c r="E991" s="98" t="s">
        <v>56</v>
      </c>
      <c r="F991" s="98">
        <v>64</v>
      </c>
      <c r="G991" s="98">
        <v>37</v>
      </c>
      <c r="H991" s="98" t="s">
        <v>49</v>
      </c>
      <c r="I991" s="98" t="s">
        <v>485</v>
      </c>
      <c r="J991" s="99" t="s">
        <v>682</v>
      </c>
      <c r="K991" s="99" t="s">
        <v>683</v>
      </c>
    </row>
    <row r="992" spans="1:11" ht="25.5">
      <c r="A992" s="98">
        <f t="shared" si="15"/>
        <v>991</v>
      </c>
      <c r="B992" s="98" t="s">
        <v>483</v>
      </c>
      <c r="C992" s="98" t="s">
        <v>484</v>
      </c>
      <c r="D992" s="103">
        <v>6</v>
      </c>
      <c r="E992" s="103" t="s">
        <v>56</v>
      </c>
      <c r="F992" s="98">
        <v>64</v>
      </c>
      <c r="G992" s="98">
        <v>41</v>
      </c>
      <c r="H992" s="98" t="s">
        <v>49</v>
      </c>
      <c r="I992" s="98" t="s">
        <v>485</v>
      </c>
      <c r="J992" s="99" t="s">
        <v>684</v>
      </c>
      <c r="K992" s="99" t="s">
        <v>685</v>
      </c>
    </row>
    <row r="993" spans="1:11" ht="38.25">
      <c r="A993" s="98">
        <f t="shared" si="15"/>
        <v>992</v>
      </c>
      <c r="B993" s="98" t="s">
        <v>1128</v>
      </c>
      <c r="C993" s="98" t="s">
        <v>1129</v>
      </c>
      <c r="D993" s="104">
        <v>6</v>
      </c>
      <c r="E993" s="105" t="s">
        <v>56</v>
      </c>
      <c r="F993" s="104">
        <v>64</v>
      </c>
      <c r="G993" s="104">
        <v>32</v>
      </c>
      <c r="H993" s="104" t="s">
        <v>49</v>
      </c>
      <c r="I993" s="98" t="s">
        <v>63</v>
      </c>
      <c r="J993" s="99" t="s">
        <v>1387</v>
      </c>
      <c r="K993" s="99" t="s">
        <v>1388</v>
      </c>
    </row>
    <row r="994" spans="1:11" ht="25.5">
      <c r="A994" s="98">
        <f t="shared" si="15"/>
        <v>993</v>
      </c>
      <c r="B994" s="98" t="s">
        <v>1582</v>
      </c>
      <c r="C994" s="98" t="s">
        <v>149</v>
      </c>
      <c r="D994" s="103">
        <v>6</v>
      </c>
      <c r="E994" s="98" t="s">
        <v>56</v>
      </c>
      <c r="F994" s="98">
        <v>64</v>
      </c>
      <c r="G994" s="109" t="s">
        <v>1602</v>
      </c>
      <c r="H994" s="98" t="s">
        <v>49</v>
      </c>
      <c r="I994" s="98" t="s">
        <v>1583</v>
      </c>
      <c r="J994" s="99" t="s">
        <v>1603</v>
      </c>
      <c r="K994" s="99" t="s">
        <v>1604</v>
      </c>
    </row>
    <row r="995" spans="1:11">
      <c r="A995" s="98">
        <f t="shared" si="15"/>
        <v>994</v>
      </c>
      <c r="B995" s="113" t="s">
        <v>1780</v>
      </c>
      <c r="C995" s="98"/>
      <c r="D995" s="114">
        <v>6.9</v>
      </c>
      <c r="E995" s="127" t="s">
        <v>56</v>
      </c>
      <c r="F995" s="113">
        <v>64</v>
      </c>
      <c r="G995" s="113">
        <v>33</v>
      </c>
      <c r="H995" s="113" t="s">
        <v>1781</v>
      </c>
      <c r="I995" s="98"/>
      <c r="J995" s="115" t="s">
        <v>1802</v>
      </c>
      <c r="K995" s="115" t="s">
        <v>1801</v>
      </c>
    </row>
    <row r="996" spans="1:11" ht="25.5">
      <c r="A996" s="98">
        <f t="shared" si="15"/>
        <v>995</v>
      </c>
      <c r="B996" s="98" t="s">
        <v>41</v>
      </c>
      <c r="C996" s="98" t="s">
        <v>42</v>
      </c>
      <c r="D996" s="103">
        <v>6</v>
      </c>
      <c r="E996" s="98" t="s">
        <v>56</v>
      </c>
      <c r="F996" s="98">
        <v>64</v>
      </c>
      <c r="G996" s="98" t="s">
        <v>53</v>
      </c>
      <c r="H996" s="98" t="s">
        <v>49</v>
      </c>
      <c r="I996" s="98"/>
      <c r="J996" s="99" t="s">
        <v>57</v>
      </c>
      <c r="K996" s="99" t="s">
        <v>58</v>
      </c>
    </row>
    <row r="997" spans="1:11" ht="25.5">
      <c r="A997" s="98">
        <f t="shared" si="15"/>
        <v>996</v>
      </c>
      <c r="B997" s="98" t="s">
        <v>2388</v>
      </c>
      <c r="C997" s="98" t="s">
        <v>485</v>
      </c>
      <c r="D997" s="103" t="s">
        <v>478</v>
      </c>
      <c r="E997" s="99"/>
      <c r="F997" s="98">
        <v>64</v>
      </c>
      <c r="G997" s="99" t="s">
        <v>2575</v>
      </c>
      <c r="H997" s="98" t="s">
        <v>49</v>
      </c>
      <c r="I997" s="98"/>
      <c r="J997" s="99" t="s">
        <v>2576</v>
      </c>
      <c r="K997" s="99" t="s">
        <v>2577</v>
      </c>
    </row>
    <row r="998" spans="1:11" ht="25.5">
      <c r="A998" s="98">
        <f t="shared" si="15"/>
        <v>997</v>
      </c>
      <c r="B998" s="98" t="s">
        <v>2388</v>
      </c>
      <c r="C998" s="98" t="s">
        <v>485</v>
      </c>
      <c r="D998" s="103" t="s">
        <v>56</v>
      </c>
      <c r="E998" s="99"/>
      <c r="F998" s="98">
        <v>64</v>
      </c>
      <c r="G998" s="98"/>
      <c r="H998" s="98" t="s">
        <v>49</v>
      </c>
      <c r="I998" s="98"/>
      <c r="J998" s="99" t="s">
        <v>2578</v>
      </c>
      <c r="K998" s="99" t="s">
        <v>2579</v>
      </c>
    </row>
    <row r="999" spans="1:11" ht="25.5">
      <c r="A999" s="98">
        <f t="shared" si="15"/>
        <v>998</v>
      </c>
      <c r="B999" s="98" t="s">
        <v>2388</v>
      </c>
      <c r="C999" s="98" t="s">
        <v>485</v>
      </c>
      <c r="D999" s="103" t="s">
        <v>56</v>
      </c>
      <c r="E999" s="99" t="s">
        <v>2580</v>
      </c>
      <c r="F999" s="98">
        <v>64</v>
      </c>
      <c r="G999" s="98"/>
      <c r="H999" s="98" t="s">
        <v>49</v>
      </c>
      <c r="I999" s="98"/>
      <c r="J999" s="99" t="s">
        <v>2581</v>
      </c>
      <c r="K999" s="99" t="s">
        <v>2582</v>
      </c>
    </row>
    <row r="1000" spans="1:11" ht="102">
      <c r="A1000" s="98">
        <f t="shared" si="15"/>
        <v>999</v>
      </c>
      <c r="B1000" s="98" t="s">
        <v>2388</v>
      </c>
      <c r="C1000" s="98" t="s">
        <v>485</v>
      </c>
      <c r="D1000" s="103" t="s">
        <v>56</v>
      </c>
      <c r="E1000" s="99"/>
      <c r="F1000" s="98">
        <v>64</v>
      </c>
      <c r="G1000" s="98">
        <v>41</v>
      </c>
      <c r="H1000" s="98" t="s">
        <v>49</v>
      </c>
      <c r="I1000" s="98"/>
      <c r="J1000" s="99" t="s">
        <v>2583</v>
      </c>
      <c r="K1000" s="99" t="s">
        <v>2584</v>
      </c>
    </row>
    <row r="1001" spans="1:11" ht="76.5">
      <c r="A1001" s="98">
        <f t="shared" si="15"/>
        <v>1000</v>
      </c>
      <c r="B1001" s="113" t="s">
        <v>1780</v>
      </c>
      <c r="C1001" s="98"/>
      <c r="D1001" s="114">
        <v>7</v>
      </c>
      <c r="E1001" s="116">
        <v>7</v>
      </c>
      <c r="F1001" s="113">
        <v>65</v>
      </c>
      <c r="G1001" s="113">
        <v>3</v>
      </c>
      <c r="H1001" s="113" t="s">
        <v>1781</v>
      </c>
      <c r="I1001" s="98"/>
      <c r="J1001" s="115" t="s">
        <v>1786</v>
      </c>
      <c r="K1001" s="115" t="s">
        <v>1787</v>
      </c>
    </row>
    <row r="1002" spans="1:11">
      <c r="A1002" s="98">
        <f t="shared" si="15"/>
        <v>1001</v>
      </c>
      <c r="B1002" s="98" t="s">
        <v>2388</v>
      </c>
      <c r="C1002" s="98" t="s">
        <v>485</v>
      </c>
      <c r="D1002" s="103">
        <v>7</v>
      </c>
      <c r="E1002" s="99"/>
      <c r="F1002" s="98">
        <v>65</v>
      </c>
      <c r="G1002" s="98">
        <v>5</v>
      </c>
      <c r="H1002" s="98" t="s">
        <v>49</v>
      </c>
      <c r="I1002" s="98"/>
      <c r="J1002" s="99" t="s">
        <v>2585</v>
      </c>
      <c r="K1002" s="99" t="s">
        <v>2586</v>
      </c>
    </row>
    <row r="1003" spans="1:11" ht="153">
      <c r="A1003" s="98">
        <f t="shared" si="15"/>
        <v>1002</v>
      </c>
      <c r="B1003" s="98" t="s">
        <v>2388</v>
      </c>
      <c r="C1003" s="98" t="s">
        <v>485</v>
      </c>
      <c r="D1003" s="103">
        <v>7</v>
      </c>
      <c r="E1003" s="99"/>
      <c r="F1003" s="98">
        <v>65</v>
      </c>
      <c r="G1003" s="99" t="s">
        <v>2587</v>
      </c>
      <c r="H1003" s="98" t="s">
        <v>49</v>
      </c>
      <c r="I1003" s="98"/>
      <c r="J1003" s="99" t="s">
        <v>2588</v>
      </c>
      <c r="K1003" s="133" t="s">
        <v>2965</v>
      </c>
    </row>
    <row r="1004" spans="1:11">
      <c r="A1004" s="98">
        <f t="shared" si="15"/>
        <v>1003</v>
      </c>
      <c r="B1004" s="98" t="s">
        <v>1805</v>
      </c>
      <c r="C1004" s="98"/>
      <c r="D1004" s="103" t="s">
        <v>1389</v>
      </c>
      <c r="E1004" s="98"/>
      <c r="F1004" s="98">
        <v>66</v>
      </c>
      <c r="G1004" s="98"/>
      <c r="H1004" s="98" t="s">
        <v>49</v>
      </c>
      <c r="I1004" s="98"/>
      <c r="J1004" s="99" t="s">
        <v>1868</v>
      </c>
      <c r="K1004" s="99" t="s">
        <v>1869</v>
      </c>
    </row>
    <row r="1005" spans="1:11" ht="25.5">
      <c r="A1005" s="98">
        <f t="shared" si="15"/>
        <v>1004</v>
      </c>
      <c r="B1005" s="98" t="s">
        <v>483</v>
      </c>
      <c r="C1005" s="98" t="s">
        <v>484</v>
      </c>
      <c r="D1005" s="103">
        <v>7</v>
      </c>
      <c r="E1005" s="98" t="s">
        <v>686</v>
      </c>
      <c r="F1005" s="98">
        <v>68</v>
      </c>
      <c r="G1005" s="98">
        <v>32</v>
      </c>
      <c r="H1005" s="98" t="s">
        <v>49</v>
      </c>
      <c r="I1005" s="98" t="s">
        <v>485</v>
      </c>
      <c r="J1005" s="99" t="s">
        <v>687</v>
      </c>
      <c r="K1005" s="99" t="s">
        <v>688</v>
      </c>
    </row>
    <row r="1006" spans="1:11">
      <c r="A1006" s="98">
        <f t="shared" si="15"/>
        <v>1005</v>
      </c>
      <c r="B1006" s="98" t="s">
        <v>2869</v>
      </c>
      <c r="C1006" s="98" t="s">
        <v>2870</v>
      </c>
      <c r="D1006" s="103">
        <v>7</v>
      </c>
      <c r="E1006" s="98">
        <v>1</v>
      </c>
      <c r="F1006" s="98">
        <v>68</v>
      </c>
      <c r="G1006" s="98">
        <v>32</v>
      </c>
      <c r="H1006" s="98" t="s">
        <v>49</v>
      </c>
      <c r="I1006" s="98"/>
      <c r="J1006" s="99" t="s">
        <v>2900</v>
      </c>
      <c r="K1006" s="99"/>
    </row>
    <row r="1007" spans="1:11">
      <c r="A1007" s="98">
        <f t="shared" si="15"/>
        <v>1006</v>
      </c>
      <c r="B1007" s="98" t="s">
        <v>1128</v>
      </c>
      <c r="C1007" s="98" t="s">
        <v>1129</v>
      </c>
      <c r="D1007" s="104">
        <v>7</v>
      </c>
      <c r="E1007" s="105" t="s">
        <v>1389</v>
      </c>
      <c r="F1007" s="104">
        <v>68</v>
      </c>
      <c r="G1007" s="104">
        <v>32</v>
      </c>
      <c r="H1007" s="104" t="s">
        <v>49</v>
      </c>
      <c r="I1007" s="98" t="s">
        <v>63</v>
      </c>
      <c r="J1007" s="99" t="s">
        <v>1390</v>
      </c>
      <c r="K1007" s="99" t="s">
        <v>1391</v>
      </c>
    </row>
    <row r="1008" spans="1:11">
      <c r="A1008" s="98">
        <f t="shared" si="15"/>
        <v>1007</v>
      </c>
      <c r="B1008" s="98" t="s">
        <v>1582</v>
      </c>
      <c r="C1008" s="98" t="s">
        <v>149</v>
      </c>
      <c r="D1008" s="103">
        <v>7</v>
      </c>
      <c r="E1008" s="98" t="s">
        <v>1635</v>
      </c>
      <c r="F1008" s="98">
        <v>68</v>
      </c>
      <c r="G1008" s="98">
        <v>32</v>
      </c>
      <c r="H1008" s="98" t="s">
        <v>49</v>
      </c>
      <c r="I1008" s="98" t="s">
        <v>1583</v>
      </c>
      <c r="J1008" s="99" t="s">
        <v>1636</v>
      </c>
      <c r="K1008" s="99" t="s">
        <v>1637</v>
      </c>
    </row>
    <row r="1009" spans="1:11" ht="25.5">
      <c r="A1009" s="98">
        <f t="shared" si="15"/>
        <v>1008</v>
      </c>
      <c r="B1009" s="98" t="s">
        <v>1582</v>
      </c>
      <c r="C1009" s="98" t="s">
        <v>149</v>
      </c>
      <c r="D1009" s="103">
        <v>7</v>
      </c>
      <c r="E1009" s="98" t="s">
        <v>1389</v>
      </c>
      <c r="F1009" s="98">
        <v>68</v>
      </c>
      <c r="G1009" s="98">
        <v>14</v>
      </c>
      <c r="H1009" s="98" t="s">
        <v>49</v>
      </c>
      <c r="I1009" s="98" t="s">
        <v>1583</v>
      </c>
      <c r="J1009" s="99" t="s">
        <v>1655</v>
      </c>
      <c r="K1009" s="99" t="s">
        <v>1660</v>
      </c>
    </row>
    <row r="1010" spans="1:11">
      <c r="A1010" s="98">
        <f t="shared" si="15"/>
        <v>1009</v>
      </c>
      <c r="B1010" s="113" t="s">
        <v>1780</v>
      </c>
      <c r="C1010" s="98"/>
      <c r="D1010" s="114">
        <v>7.1</v>
      </c>
      <c r="E1010" s="127" t="s">
        <v>1635</v>
      </c>
      <c r="F1010" s="113">
        <v>68</v>
      </c>
      <c r="G1010" s="113">
        <v>32</v>
      </c>
      <c r="H1010" s="113" t="s">
        <v>1781</v>
      </c>
      <c r="I1010" s="98"/>
      <c r="J1010" s="115" t="s">
        <v>1803</v>
      </c>
      <c r="K1010" s="115" t="s">
        <v>1801</v>
      </c>
    </row>
    <row r="1011" spans="1:11">
      <c r="A1011" s="98">
        <f t="shared" si="15"/>
        <v>1010</v>
      </c>
      <c r="B1011" s="98" t="s">
        <v>2371</v>
      </c>
      <c r="C1011" s="98"/>
      <c r="D1011" s="103"/>
      <c r="E1011" s="98" t="s">
        <v>2380</v>
      </c>
      <c r="F1011" s="98">
        <v>68</v>
      </c>
      <c r="G1011" s="98">
        <v>32</v>
      </c>
      <c r="H1011" s="98" t="s">
        <v>49</v>
      </c>
      <c r="I1011" s="98"/>
      <c r="J1011" s="99" t="s">
        <v>2381</v>
      </c>
      <c r="K1011" s="99" t="s">
        <v>2382</v>
      </c>
    </row>
    <row r="1012" spans="1:11" ht="51">
      <c r="A1012" s="98">
        <f t="shared" si="15"/>
        <v>1011</v>
      </c>
      <c r="B1012" s="98" t="s">
        <v>2388</v>
      </c>
      <c r="C1012" s="98" t="s">
        <v>485</v>
      </c>
      <c r="D1012" s="103" t="s">
        <v>1635</v>
      </c>
      <c r="E1012" s="99" t="s">
        <v>2380</v>
      </c>
      <c r="F1012" s="98">
        <v>68</v>
      </c>
      <c r="G1012" s="98"/>
      <c r="H1012" s="98" t="s">
        <v>49</v>
      </c>
      <c r="I1012" s="98"/>
      <c r="J1012" s="99" t="s">
        <v>2644</v>
      </c>
      <c r="K1012" s="99" t="s">
        <v>2645</v>
      </c>
    </row>
    <row r="1013" spans="1:11" ht="25.5">
      <c r="A1013" s="98">
        <f t="shared" si="15"/>
        <v>1012</v>
      </c>
      <c r="B1013" s="98" t="s">
        <v>1582</v>
      </c>
      <c r="C1013" s="98" t="s">
        <v>149</v>
      </c>
      <c r="D1013" s="103">
        <v>7</v>
      </c>
      <c r="E1013" s="98" t="s">
        <v>1661</v>
      </c>
      <c r="F1013" s="98">
        <v>69</v>
      </c>
      <c r="G1013" s="109" t="s">
        <v>1662</v>
      </c>
      <c r="H1013" s="98" t="s">
        <v>49</v>
      </c>
      <c r="I1013" s="98" t="s">
        <v>1583</v>
      </c>
      <c r="J1013" s="99" t="s">
        <v>1655</v>
      </c>
      <c r="K1013" s="99" t="s">
        <v>1663</v>
      </c>
    </row>
    <row r="1014" spans="1:11" ht="25.5">
      <c r="A1014" s="98">
        <f t="shared" si="15"/>
        <v>1013</v>
      </c>
      <c r="B1014" s="98" t="s">
        <v>483</v>
      </c>
      <c r="C1014" s="98" t="s">
        <v>484</v>
      </c>
      <c r="D1014" s="103">
        <v>7</v>
      </c>
      <c r="E1014" s="98" t="s">
        <v>689</v>
      </c>
      <c r="F1014" s="98">
        <v>72</v>
      </c>
      <c r="G1014" s="98">
        <v>9</v>
      </c>
      <c r="H1014" s="98" t="s">
        <v>49</v>
      </c>
      <c r="I1014" s="98" t="s">
        <v>485</v>
      </c>
      <c r="J1014" s="99" t="s">
        <v>690</v>
      </c>
      <c r="K1014" s="99" t="s">
        <v>688</v>
      </c>
    </row>
    <row r="1015" spans="1:11">
      <c r="A1015" s="98">
        <f t="shared" si="15"/>
        <v>1014</v>
      </c>
      <c r="B1015" s="98" t="s">
        <v>483</v>
      </c>
      <c r="C1015" s="98" t="s">
        <v>484</v>
      </c>
      <c r="D1015" s="103">
        <v>7</v>
      </c>
      <c r="E1015" s="98" t="s">
        <v>689</v>
      </c>
      <c r="F1015" s="98">
        <v>72</v>
      </c>
      <c r="G1015" s="98">
        <v>33</v>
      </c>
      <c r="H1015" s="98" t="s">
        <v>49</v>
      </c>
      <c r="I1015" s="98" t="s">
        <v>485</v>
      </c>
      <c r="J1015" s="99" t="s">
        <v>691</v>
      </c>
      <c r="K1015" s="99" t="s">
        <v>630</v>
      </c>
    </row>
    <row r="1016" spans="1:11" ht="25.5">
      <c r="A1016" s="98">
        <f t="shared" si="15"/>
        <v>1015</v>
      </c>
      <c r="B1016" s="98" t="s">
        <v>483</v>
      </c>
      <c r="C1016" s="98" t="s">
        <v>484</v>
      </c>
      <c r="D1016" s="103">
        <v>7</v>
      </c>
      <c r="E1016" s="98" t="s">
        <v>689</v>
      </c>
      <c r="F1016" s="98">
        <v>72</v>
      </c>
      <c r="G1016" s="98">
        <v>45</v>
      </c>
      <c r="H1016" s="98" t="s">
        <v>49</v>
      </c>
      <c r="I1016" s="98" t="s">
        <v>485</v>
      </c>
      <c r="J1016" s="99" t="s">
        <v>692</v>
      </c>
      <c r="K1016" s="99" t="s">
        <v>688</v>
      </c>
    </row>
    <row r="1017" spans="1:11" ht="25.5">
      <c r="A1017" s="98">
        <f t="shared" si="15"/>
        <v>1016</v>
      </c>
      <c r="B1017" s="98" t="s">
        <v>2388</v>
      </c>
      <c r="C1017" s="98" t="s">
        <v>485</v>
      </c>
      <c r="D1017" s="103" t="s">
        <v>2590</v>
      </c>
      <c r="E1017" s="99"/>
      <c r="F1017" s="98">
        <v>74</v>
      </c>
      <c r="G1017" s="98">
        <v>53</v>
      </c>
      <c r="H1017" s="98" t="s">
        <v>49</v>
      </c>
      <c r="I1017" s="98"/>
      <c r="J1017" s="99" t="s">
        <v>2436</v>
      </c>
      <c r="K1017" s="99" t="s">
        <v>2591</v>
      </c>
    </row>
    <row r="1018" spans="1:11" ht="25.5">
      <c r="A1018" s="98">
        <f t="shared" si="15"/>
        <v>1017</v>
      </c>
      <c r="B1018" s="98" t="s">
        <v>483</v>
      </c>
      <c r="C1018" s="98" t="s">
        <v>484</v>
      </c>
      <c r="D1018" s="103">
        <v>7</v>
      </c>
      <c r="E1018" s="98" t="s">
        <v>693</v>
      </c>
      <c r="F1018" s="98">
        <v>75</v>
      </c>
      <c r="G1018" s="98">
        <v>32</v>
      </c>
      <c r="H1018" s="98" t="s">
        <v>49</v>
      </c>
      <c r="I1018" s="98" t="s">
        <v>485</v>
      </c>
      <c r="J1018" s="99" t="s">
        <v>694</v>
      </c>
      <c r="K1018" s="99" t="s">
        <v>695</v>
      </c>
    </row>
    <row r="1019" spans="1:11" ht="63.75">
      <c r="A1019" s="98">
        <f t="shared" si="15"/>
        <v>1018</v>
      </c>
      <c r="B1019" s="98" t="s">
        <v>2388</v>
      </c>
      <c r="C1019" s="98" t="s">
        <v>485</v>
      </c>
      <c r="D1019" s="103" t="s">
        <v>693</v>
      </c>
      <c r="E1019" s="99" t="s">
        <v>2592</v>
      </c>
      <c r="F1019" s="98">
        <v>75</v>
      </c>
      <c r="G1019" s="98"/>
      <c r="H1019" s="98" t="s">
        <v>49</v>
      </c>
      <c r="I1019" s="98"/>
      <c r="J1019" s="99" t="s">
        <v>2593</v>
      </c>
      <c r="K1019" s="99" t="s">
        <v>2594</v>
      </c>
    </row>
    <row r="1020" spans="1:11" ht="25.5">
      <c r="A1020" s="98">
        <f t="shared" si="15"/>
        <v>1019</v>
      </c>
      <c r="B1020" s="98" t="s">
        <v>483</v>
      </c>
      <c r="C1020" s="98" t="s">
        <v>484</v>
      </c>
      <c r="D1020" s="103">
        <v>7</v>
      </c>
      <c r="E1020" s="98" t="s">
        <v>693</v>
      </c>
      <c r="F1020" s="98">
        <v>76</v>
      </c>
      <c r="G1020" s="98">
        <v>12</v>
      </c>
      <c r="H1020" s="98" t="s">
        <v>49</v>
      </c>
      <c r="I1020" s="98" t="s">
        <v>485</v>
      </c>
      <c r="J1020" s="99" t="s">
        <v>696</v>
      </c>
      <c r="K1020" s="99" t="s">
        <v>688</v>
      </c>
    </row>
    <row r="1021" spans="1:11" ht="25.5">
      <c r="A1021" s="98">
        <f t="shared" si="15"/>
        <v>1020</v>
      </c>
      <c r="B1021" s="98" t="s">
        <v>483</v>
      </c>
      <c r="C1021" s="98" t="s">
        <v>484</v>
      </c>
      <c r="D1021" s="103">
        <v>7</v>
      </c>
      <c r="E1021" s="98" t="s">
        <v>697</v>
      </c>
      <c r="F1021" s="98">
        <v>76</v>
      </c>
      <c r="G1021" s="98">
        <v>32</v>
      </c>
      <c r="H1021" s="98" t="s">
        <v>49</v>
      </c>
      <c r="I1021" s="98" t="s">
        <v>485</v>
      </c>
      <c r="J1021" s="99" t="s">
        <v>698</v>
      </c>
      <c r="K1021" s="99" t="s">
        <v>688</v>
      </c>
    </row>
    <row r="1022" spans="1:11">
      <c r="A1022" s="98">
        <f t="shared" si="15"/>
        <v>1021</v>
      </c>
      <c r="B1022" s="98" t="s">
        <v>483</v>
      </c>
      <c r="C1022" s="98" t="s">
        <v>484</v>
      </c>
      <c r="D1022" s="103">
        <v>7</v>
      </c>
      <c r="E1022" s="98" t="s">
        <v>697</v>
      </c>
      <c r="F1022" s="98">
        <v>77</v>
      </c>
      <c r="G1022" s="98">
        <v>7</v>
      </c>
      <c r="H1022" s="98" t="s">
        <v>49</v>
      </c>
      <c r="I1022" s="98" t="s">
        <v>485</v>
      </c>
      <c r="J1022" s="99" t="s">
        <v>631</v>
      </c>
      <c r="K1022" s="99" t="s">
        <v>630</v>
      </c>
    </row>
    <row r="1023" spans="1:11" ht="25.5">
      <c r="A1023" s="98">
        <f t="shared" si="15"/>
        <v>1022</v>
      </c>
      <c r="B1023" s="98" t="s">
        <v>483</v>
      </c>
      <c r="C1023" s="98" t="s">
        <v>484</v>
      </c>
      <c r="D1023" s="103">
        <v>7</v>
      </c>
      <c r="E1023" s="98" t="s">
        <v>699</v>
      </c>
      <c r="F1023" s="98">
        <v>88</v>
      </c>
      <c r="G1023" s="98">
        <v>36</v>
      </c>
      <c r="H1023" s="98" t="s">
        <v>49</v>
      </c>
      <c r="I1023" s="98" t="s">
        <v>485</v>
      </c>
      <c r="J1023" s="99" t="s">
        <v>700</v>
      </c>
      <c r="K1023" s="99" t="s">
        <v>688</v>
      </c>
    </row>
    <row r="1024" spans="1:11">
      <c r="A1024" s="98">
        <f t="shared" si="15"/>
        <v>1023</v>
      </c>
      <c r="B1024" s="98" t="s">
        <v>483</v>
      </c>
      <c r="C1024" s="98" t="s">
        <v>484</v>
      </c>
      <c r="D1024" s="103">
        <v>7</v>
      </c>
      <c r="E1024" s="98" t="s">
        <v>701</v>
      </c>
      <c r="F1024" s="98">
        <v>91</v>
      </c>
      <c r="G1024" s="98">
        <v>37</v>
      </c>
      <c r="H1024" s="98" t="s">
        <v>49</v>
      </c>
      <c r="I1024" s="98" t="s">
        <v>485</v>
      </c>
      <c r="J1024" s="99" t="s">
        <v>702</v>
      </c>
      <c r="K1024" s="99" t="s">
        <v>630</v>
      </c>
    </row>
    <row r="1025" spans="1:11" ht="51">
      <c r="A1025" s="98">
        <f t="shared" si="15"/>
        <v>1024</v>
      </c>
      <c r="B1025" s="98" t="s">
        <v>483</v>
      </c>
      <c r="C1025" s="98" t="s">
        <v>484</v>
      </c>
      <c r="D1025" s="103">
        <v>7</v>
      </c>
      <c r="E1025" s="98" t="s">
        <v>703</v>
      </c>
      <c r="F1025" s="98">
        <v>93</v>
      </c>
      <c r="G1025" s="98">
        <v>17</v>
      </c>
      <c r="H1025" s="98" t="s">
        <v>49</v>
      </c>
      <c r="I1025" s="98" t="s">
        <v>485</v>
      </c>
      <c r="J1025" s="99" t="s">
        <v>704</v>
      </c>
      <c r="K1025" s="99" t="s">
        <v>705</v>
      </c>
    </row>
    <row r="1026" spans="1:11">
      <c r="A1026" s="98">
        <f t="shared" si="15"/>
        <v>1025</v>
      </c>
      <c r="B1026" s="98" t="s">
        <v>483</v>
      </c>
      <c r="C1026" s="98" t="s">
        <v>484</v>
      </c>
      <c r="D1026" s="103">
        <v>7</v>
      </c>
      <c r="E1026" s="98" t="s">
        <v>703</v>
      </c>
      <c r="F1026" s="98">
        <v>93</v>
      </c>
      <c r="G1026" s="98">
        <v>21</v>
      </c>
      <c r="H1026" s="98" t="s">
        <v>49</v>
      </c>
      <c r="I1026" s="98" t="s">
        <v>485</v>
      </c>
      <c r="J1026" s="99" t="s">
        <v>706</v>
      </c>
      <c r="K1026" s="99" t="s">
        <v>707</v>
      </c>
    </row>
    <row r="1027" spans="1:11" ht="51">
      <c r="A1027" s="98">
        <f t="shared" ref="A1027:A1090" si="16">A1026+1</f>
        <v>1026</v>
      </c>
      <c r="B1027" s="98" t="s">
        <v>483</v>
      </c>
      <c r="C1027" s="98" t="s">
        <v>484</v>
      </c>
      <c r="D1027" s="103">
        <v>7</v>
      </c>
      <c r="E1027" s="98" t="s">
        <v>708</v>
      </c>
      <c r="F1027" s="98">
        <v>94</v>
      </c>
      <c r="G1027" s="98">
        <v>22</v>
      </c>
      <c r="H1027" s="98" t="s">
        <v>49</v>
      </c>
      <c r="I1027" s="98" t="s">
        <v>485</v>
      </c>
      <c r="J1027" s="99" t="s">
        <v>704</v>
      </c>
      <c r="K1027" s="99" t="s">
        <v>705</v>
      </c>
    </row>
    <row r="1028" spans="1:11">
      <c r="A1028" s="98">
        <f t="shared" si="16"/>
        <v>1027</v>
      </c>
      <c r="B1028" s="98" t="s">
        <v>483</v>
      </c>
      <c r="C1028" s="98" t="s">
        <v>484</v>
      </c>
      <c r="D1028" s="103">
        <v>7</v>
      </c>
      <c r="E1028" s="98" t="s">
        <v>708</v>
      </c>
      <c r="F1028" s="98">
        <v>94</v>
      </c>
      <c r="G1028" s="98">
        <v>25</v>
      </c>
      <c r="H1028" s="98" t="s">
        <v>49</v>
      </c>
      <c r="I1028" s="98" t="s">
        <v>485</v>
      </c>
      <c r="J1028" s="99" t="s">
        <v>706</v>
      </c>
      <c r="K1028" s="99" t="s">
        <v>707</v>
      </c>
    </row>
    <row r="1029" spans="1:11" ht="51">
      <c r="A1029" s="98">
        <f t="shared" si="16"/>
        <v>1028</v>
      </c>
      <c r="B1029" s="98" t="s">
        <v>483</v>
      </c>
      <c r="C1029" s="98" t="s">
        <v>484</v>
      </c>
      <c r="D1029" s="103">
        <v>7</v>
      </c>
      <c r="E1029" s="98" t="s">
        <v>708</v>
      </c>
      <c r="F1029" s="98">
        <v>94</v>
      </c>
      <c r="G1029" s="98">
        <v>31</v>
      </c>
      <c r="H1029" s="98" t="s">
        <v>49</v>
      </c>
      <c r="I1029" s="98" t="s">
        <v>485</v>
      </c>
      <c r="J1029" s="99" t="s">
        <v>704</v>
      </c>
      <c r="K1029" s="99" t="s">
        <v>705</v>
      </c>
    </row>
    <row r="1030" spans="1:11" ht="25.5">
      <c r="A1030" s="98">
        <f t="shared" si="16"/>
        <v>1029</v>
      </c>
      <c r="B1030" s="98" t="s">
        <v>1582</v>
      </c>
      <c r="C1030" s="98" t="s">
        <v>149</v>
      </c>
      <c r="D1030" s="103">
        <v>7</v>
      </c>
      <c r="E1030" s="109" t="s">
        <v>1638</v>
      </c>
      <c r="F1030" s="109">
        <v>95</v>
      </c>
      <c r="G1030" s="109" t="s">
        <v>1639</v>
      </c>
      <c r="H1030" s="98" t="s">
        <v>49</v>
      </c>
      <c r="I1030" s="98" t="s">
        <v>1583</v>
      </c>
      <c r="J1030" s="99" t="s">
        <v>1640</v>
      </c>
      <c r="K1030" s="99" t="s">
        <v>1641</v>
      </c>
    </row>
    <row r="1031" spans="1:11" ht="25.5">
      <c r="A1031" s="98">
        <f t="shared" si="16"/>
        <v>1030</v>
      </c>
      <c r="B1031" s="98" t="s">
        <v>483</v>
      </c>
      <c r="C1031" s="98" t="s">
        <v>484</v>
      </c>
      <c r="D1031" s="103">
        <v>7</v>
      </c>
      <c r="E1031" s="98" t="s">
        <v>709</v>
      </c>
      <c r="F1031" s="98">
        <v>104</v>
      </c>
      <c r="G1031" s="98">
        <v>49</v>
      </c>
      <c r="H1031" s="98" t="s">
        <v>49</v>
      </c>
      <c r="I1031" s="98" t="s">
        <v>485</v>
      </c>
      <c r="J1031" s="99" t="s">
        <v>710</v>
      </c>
      <c r="K1031" s="99" t="s">
        <v>711</v>
      </c>
    </row>
    <row r="1032" spans="1:11">
      <c r="A1032" s="98">
        <f t="shared" si="16"/>
        <v>1031</v>
      </c>
      <c r="B1032" s="98" t="s">
        <v>2388</v>
      </c>
      <c r="C1032" s="98" t="s">
        <v>485</v>
      </c>
      <c r="D1032" s="103" t="s">
        <v>712</v>
      </c>
      <c r="E1032" s="99" t="s">
        <v>2595</v>
      </c>
      <c r="F1032" s="98">
        <v>106</v>
      </c>
      <c r="G1032" s="98"/>
      <c r="H1032" s="98" t="s">
        <v>49</v>
      </c>
      <c r="I1032" s="98"/>
      <c r="J1032" s="99" t="s">
        <v>2596</v>
      </c>
      <c r="K1032" s="99" t="s">
        <v>2597</v>
      </c>
    </row>
    <row r="1033" spans="1:11" ht="38.25">
      <c r="A1033" s="98">
        <f t="shared" si="16"/>
        <v>1032</v>
      </c>
      <c r="B1033" s="98" t="s">
        <v>2388</v>
      </c>
      <c r="C1033" s="98" t="s">
        <v>485</v>
      </c>
      <c r="D1033" s="103" t="s">
        <v>712</v>
      </c>
      <c r="E1033" s="99" t="s">
        <v>2595</v>
      </c>
      <c r="F1033" s="98">
        <v>106</v>
      </c>
      <c r="G1033" s="98"/>
      <c r="H1033" s="98" t="s">
        <v>49</v>
      </c>
      <c r="I1033" s="98"/>
      <c r="J1033" s="99" t="s">
        <v>2598</v>
      </c>
      <c r="K1033" s="99" t="s">
        <v>2599</v>
      </c>
    </row>
    <row r="1034" spans="1:11" ht="25.5">
      <c r="A1034" s="98">
        <f t="shared" si="16"/>
        <v>1033</v>
      </c>
      <c r="B1034" s="98" t="s">
        <v>483</v>
      </c>
      <c r="C1034" s="98" t="s">
        <v>484</v>
      </c>
      <c r="D1034" s="103">
        <v>7</v>
      </c>
      <c r="E1034" s="98" t="s">
        <v>712</v>
      </c>
      <c r="F1034" s="98">
        <v>107</v>
      </c>
      <c r="G1034" s="98">
        <v>6</v>
      </c>
      <c r="H1034" s="98" t="s">
        <v>49</v>
      </c>
      <c r="I1034" s="98" t="s">
        <v>485</v>
      </c>
      <c r="J1034" s="99" t="s">
        <v>713</v>
      </c>
      <c r="K1034" s="99" t="s">
        <v>714</v>
      </c>
    </row>
    <row r="1035" spans="1:11">
      <c r="A1035" s="98">
        <f t="shared" si="16"/>
        <v>1034</v>
      </c>
      <c r="B1035" s="98" t="s">
        <v>2869</v>
      </c>
      <c r="C1035" s="98" t="s">
        <v>2870</v>
      </c>
      <c r="D1035" s="103">
        <v>7</v>
      </c>
      <c r="E1035" s="98">
        <v>1</v>
      </c>
      <c r="F1035" s="98">
        <v>107</v>
      </c>
      <c r="G1035" s="98">
        <v>14</v>
      </c>
      <c r="H1035" s="98" t="s">
        <v>49</v>
      </c>
      <c r="I1035" s="98"/>
      <c r="J1035" s="99" t="s">
        <v>2932</v>
      </c>
      <c r="K1035" s="99"/>
    </row>
    <row r="1036" spans="1:11" ht="63.75">
      <c r="A1036" s="98">
        <f t="shared" si="16"/>
        <v>1035</v>
      </c>
      <c r="B1036" s="98" t="s">
        <v>2388</v>
      </c>
      <c r="C1036" s="98" t="s">
        <v>485</v>
      </c>
      <c r="D1036" s="103" t="s">
        <v>712</v>
      </c>
      <c r="E1036" s="99" t="s">
        <v>2595</v>
      </c>
      <c r="F1036" s="98">
        <v>107</v>
      </c>
      <c r="G1036" s="98"/>
      <c r="H1036" s="98" t="s">
        <v>49</v>
      </c>
      <c r="I1036" s="98"/>
      <c r="J1036" s="99" t="s">
        <v>2600</v>
      </c>
      <c r="K1036" s="99" t="s">
        <v>2601</v>
      </c>
    </row>
    <row r="1037" spans="1:11" ht="38.25">
      <c r="A1037" s="98">
        <f t="shared" si="16"/>
        <v>1036</v>
      </c>
      <c r="B1037" s="98" t="s">
        <v>2388</v>
      </c>
      <c r="C1037" s="98" t="s">
        <v>485</v>
      </c>
      <c r="D1037" s="103" t="s">
        <v>712</v>
      </c>
      <c r="E1037" s="99" t="s">
        <v>2595</v>
      </c>
      <c r="F1037" s="98">
        <v>107</v>
      </c>
      <c r="G1037" s="98"/>
      <c r="H1037" s="98" t="s">
        <v>49</v>
      </c>
      <c r="I1037" s="98"/>
      <c r="J1037" s="99" t="s">
        <v>2602</v>
      </c>
      <c r="K1037" s="99" t="s">
        <v>2603</v>
      </c>
    </row>
    <row r="1038" spans="1:11">
      <c r="A1038" s="98">
        <f t="shared" si="16"/>
        <v>1037</v>
      </c>
      <c r="B1038" s="98" t="s">
        <v>483</v>
      </c>
      <c r="C1038" s="98" t="s">
        <v>484</v>
      </c>
      <c r="D1038" s="103">
        <v>7</v>
      </c>
      <c r="E1038" s="98" t="s">
        <v>715</v>
      </c>
      <c r="F1038" s="98">
        <v>108</v>
      </c>
      <c r="G1038" s="98">
        <v>32</v>
      </c>
      <c r="H1038" s="98" t="s">
        <v>49</v>
      </c>
      <c r="I1038" s="98" t="s">
        <v>485</v>
      </c>
      <c r="J1038" s="99" t="s">
        <v>716</v>
      </c>
      <c r="K1038" s="99" t="s">
        <v>717</v>
      </c>
    </row>
    <row r="1039" spans="1:11">
      <c r="A1039" s="98">
        <f t="shared" si="16"/>
        <v>1038</v>
      </c>
      <c r="B1039" s="98" t="s">
        <v>483</v>
      </c>
      <c r="C1039" s="98" t="s">
        <v>484</v>
      </c>
      <c r="D1039" s="103">
        <v>7</v>
      </c>
      <c r="E1039" s="98" t="s">
        <v>718</v>
      </c>
      <c r="F1039" s="98">
        <v>108</v>
      </c>
      <c r="G1039" s="98">
        <v>53</v>
      </c>
      <c r="H1039" s="98" t="s">
        <v>49</v>
      </c>
      <c r="I1039" s="98" t="s">
        <v>485</v>
      </c>
      <c r="J1039" s="99" t="s">
        <v>719</v>
      </c>
      <c r="K1039" s="99" t="s">
        <v>720</v>
      </c>
    </row>
    <row r="1040" spans="1:11">
      <c r="A1040" s="98">
        <f t="shared" si="16"/>
        <v>1039</v>
      </c>
      <c r="B1040" s="98" t="s">
        <v>483</v>
      </c>
      <c r="C1040" s="98" t="s">
        <v>484</v>
      </c>
      <c r="D1040" s="103">
        <v>7</v>
      </c>
      <c r="E1040" s="98" t="s">
        <v>718</v>
      </c>
      <c r="F1040" s="98">
        <v>108</v>
      </c>
      <c r="G1040" s="98">
        <v>54</v>
      </c>
      <c r="H1040" s="98" t="s">
        <v>49</v>
      </c>
      <c r="I1040" s="98" t="s">
        <v>485</v>
      </c>
      <c r="J1040" s="99" t="s">
        <v>716</v>
      </c>
      <c r="K1040" s="99" t="s">
        <v>717</v>
      </c>
    </row>
    <row r="1041" spans="1:11" ht="25.5">
      <c r="A1041" s="98">
        <f t="shared" si="16"/>
        <v>1040</v>
      </c>
      <c r="B1041" s="98" t="s">
        <v>2388</v>
      </c>
      <c r="C1041" s="98" t="s">
        <v>485</v>
      </c>
      <c r="D1041" s="103" t="s">
        <v>715</v>
      </c>
      <c r="E1041" s="99"/>
      <c r="F1041" s="98">
        <v>108</v>
      </c>
      <c r="G1041" s="98">
        <v>8</v>
      </c>
      <c r="H1041" s="98" t="s">
        <v>49</v>
      </c>
      <c r="I1041" s="98"/>
      <c r="J1041" s="99" t="s">
        <v>2604</v>
      </c>
      <c r="K1041" s="99" t="s">
        <v>2605</v>
      </c>
    </row>
    <row r="1042" spans="1:11">
      <c r="A1042" s="98">
        <f t="shared" si="16"/>
        <v>1041</v>
      </c>
      <c r="B1042" s="98" t="s">
        <v>483</v>
      </c>
      <c r="C1042" s="98" t="s">
        <v>484</v>
      </c>
      <c r="D1042" s="103">
        <v>7</v>
      </c>
      <c r="E1042" s="98" t="s">
        <v>718</v>
      </c>
      <c r="F1042" s="98">
        <v>109</v>
      </c>
      <c r="G1042" s="98">
        <v>7</v>
      </c>
      <c r="H1042" s="98" t="s">
        <v>49</v>
      </c>
      <c r="I1042" s="98" t="s">
        <v>485</v>
      </c>
      <c r="J1042" s="99" t="s">
        <v>721</v>
      </c>
      <c r="K1042" s="99" t="s">
        <v>722</v>
      </c>
    </row>
    <row r="1043" spans="1:11" ht="25.5">
      <c r="A1043" s="98">
        <f t="shared" si="16"/>
        <v>1042</v>
      </c>
      <c r="B1043" s="98" t="s">
        <v>483</v>
      </c>
      <c r="C1043" s="98" t="s">
        <v>484</v>
      </c>
      <c r="D1043" s="103">
        <v>7</v>
      </c>
      <c r="E1043" s="98" t="s">
        <v>718</v>
      </c>
      <c r="F1043" s="98">
        <v>109</v>
      </c>
      <c r="G1043" s="98">
        <v>44</v>
      </c>
      <c r="H1043" s="98" t="s">
        <v>49</v>
      </c>
      <c r="I1043" s="98" t="s">
        <v>485</v>
      </c>
      <c r="J1043" s="99" t="s">
        <v>713</v>
      </c>
      <c r="K1043" s="99" t="s">
        <v>714</v>
      </c>
    </row>
    <row r="1044" spans="1:11">
      <c r="A1044" s="98">
        <f t="shared" si="16"/>
        <v>1043</v>
      </c>
      <c r="B1044" s="98" t="s">
        <v>2869</v>
      </c>
      <c r="C1044" s="98" t="s">
        <v>2870</v>
      </c>
      <c r="D1044" s="103">
        <v>7</v>
      </c>
      <c r="E1044" s="98">
        <v>1</v>
      </c>
      <c r="F1044" s="98">
        <v>109</v>
      </c>
      <c r="G1044" s="98">
        <v>31</v>
      </c>
      <c r="H1044" s="98" t="s">
        <v>49</v>
      </c>
      <c r="I1044" s="98"/>
      <c r="J1044" s="99" t="s">
        <v>2932</v>
      </c>
      <c r="K1044" s="99"/>
    </row>
    <row r="1045" spans="1:11" ht="63.75">
      <c r="A1045" s="98">
        <f t="shared" si="16"/>
        <v>1044</v>
      </c>
      <c r="B1045" s="98" t="s">
        <v>2388</v>
      </c>
      <c r="C1045" s="98" t="s">
        <v>485</v>
      </c>
      <c r="D1045" s="103" t="s">
        <v>2606</v>
      </c>
      <c r="E1045" s="99" t="s">
        <v>2607</v>
      </c>
      <c r="F1045" s="98">
        <v>109</v>
      </c>
      <c r="G1045" s="98"/>
      <c r="H1045" s="98" t="s">
        <v>49</v>
      </c>
      <c r="I1045" s="98"/>
      <c r="J1045" s="99" t="s">
        <v>2608</v>
      </c>
      <c r="K1045" s="99" t="s">
        <v>2601</v>
      </c>
    </row>
    <row r="1046" spans="1:11" ht="25.5">
      <c r="A1046" s="98">
        <f t="shared" si="16"/>
        <v>1045</v>
      </c>
      <c r="B1046" s="98" t="s">
        <v>2388</v>
      </c>
      <c r="C1046" s="98" t="s">
        <v>485</v>
      </c>
      <c r="D1046" s="103" t="s">
        <v>718</v>
      </c>
      <c r="E1046" s="99"/>
      <c r="F1046" s="98">
        <v>110</v>
      </c>
      <c r="G1046" s="98">
        <v>3</v>
      </c>
      <c r="H1046" s="98" t="s">
        <v>49</v>
      </c>
      <c r="I1046" s="98"/>
      <c r="J1046" s="99" t="s">
        <v>2609</v>
      </c>
      <c r="K1046" s="99" t="s">
        <v>2605</v>
      </c>
    </row>
    <row r="1047" spans="1:11" ht="25.5">
      <c r="A1047" s="98">
        <f t="shared" si="16"/>
        <v>1046</v>
      </c>
      <c r="B1047" s="98" t="s">
        <v>483</v>
      </c>
      <c r="C1047" s="98" t="s">
        <v>484</v>
      </c>
      <c r="D1047" s="103">
        <v>7</v>
      </c>
      <c r="E1047" s="98" t="s">
        <v>723</v>
      </c>
      <c r="F1047" s="98">
        <v>113</v>
      </c>
      <c r="G1047" s="98">
        <v>31</v>
      </c>
      <c r="H1047" s="98" t="s">
        <v>49</v>
      </c>
      <c r="I1047" s="98" t="s">
        <v>485</v>
      </c>
      <c r="J1047" s="99" t="s">
        <v>724</v>
      </c>
      <c r="K1047" s="99" t="s">
        <v>725</v>
      </c>
    </row>
    <row r="1048" spans="1:11" ht="51">
      <c r="A1048" s="98">
        <f t="shared" si="16"/>
        <v>1047</v>
      </c>
      <c r="B1048" s="98" t="s">
        <v>483</v>
      </c>
      <c r="C1048" s="98" t="s">
        <v>484</v>
      </c>
      <c r="D1048" s="103">
        <v>7</v>
      </c>
      <c r="E1048" s="98" t="s">
        <v>726</v>
      </c>
      <c r="F1048" s="98">
        <v>114</v>
      </c>
      <c r="G1048" s="98">
        <v>15</v>
      </c>
      <c r="H1048" s="98" t="s">
        <v>49</v>
      </c>
      <c r="I1048" s="98" t="s">
        <v>485</v>
      </c>
      <c r="J1048" s="99" t="s">
        <v>704</v>
      </c>
      <c r="K1048" s="99" t="s">
        <v>705</v>
      </c>
    </row>
    <row r="1049" spans="1:11">
      <c r="A1049" s="98">
        <f t="shared" si="16"/>
        <v>1048</v>
      </c>
      <c r="B1049" s="98" t="s">
        <v>483</v>
      </c>
      <c r="C1049" s="98" t="s">
        <v>484</v>
      </c>
      <c r="D1049" s="103">
        <v>7</v>
      </c>
      <c r="E1049" s="98" t="s">
        <v>726</v>
      </c>
      <c r="F1049" s="98">
        <v>114</v>
      </c>
      <c r="G1049" s="98">
        <v>19</v>
      </c>
      <c r="H1049" s="98" t="s">
        <v>49</v>
      </c>
      <c r="I1049" s="98" t="s">
        <v>485</v>
      </c>
      <c r="J1049" s="99" t="s">
        <v>706</v>
      </c>
      <c r="K1049" s="99" t="s">
        <v>707</v>
      </c>
    </row>
    <row r="1050" spans="1:11" ht="51">
      <c r="A1050" s="98">
        <f t="shared" si="16"/>
        <v>1049</v>
      </c>
      <c r="B1050" s="98" t="s">
        <v>483</v>
      </c>
      <c r="C1050" s="98" t="s">
        <v>484</v>
      </c>
      <c r="D1050" s="103">
        <v>7</v>
      </c>
      <c r="E1050" s="98" t="s">
        <v>726</v>
      </c>
      <c r="F1050" s="98">
        <v>114</v>
      </c>
      <c r="G1050" s="98">
        <v>23</v>
      </c>
      <c r="H1050" s="98" t="s">
        <v>49</v>
      </c>
      <c r="I1050" s="98" t="s">
        <v>485</v>
      </c>
      <c r="J1050" s="99" t="s">
        <v>704</v>
      </c>
      <c r="K1050" s="99" t="s">
        <v>705</v>
      </c>
    </row>
    <row r="1051" spans="1:11" ht="51">
      <c r="A1051" s="98">
        <f t="shared" si="16"/>
        <v>1050</v>
      </c>
      <c r="B1051" s="98" t="s">
        <v>483</v>
      </c>
      <c r="C1051" s="98" t="s">
        <v>484</v>
      </c>
      <c r="D1051" s="103">
        <v>7</v>
      </c>
      <c r="E1051" s="98" t="s">
        <v>727</v>
      </c>
      <c r="F1051" s="98">
        <v>114</v>
      </c>
      <c r="G1051" s="98">
        <v>37</v>
      </c>
      <c r="H1051" s="98" t="s">
        <v>49</v>
      </c>
      <c r="I1051" s="98" t="s">
        <v>485</v>
      </c>
      <c r="J1051" s="99" t="s">
        <v>704</v>
      </c>
      <c r="K1051" s="99" t="s">
        <v>705</v>
      </c>
    </row>
    <row r="1052" spans="1:11" ht="51">
      <c r="A1052" s="98">
        <f t="shared" si="16"/>
        <v>1051</v>
      </c>
      <c r="B1052" s="98" t="s">
        <v>483</v>
      </c>
      <c r="C1052" s="98" t="s">
        <v>484</v>
      </c>
      <c r="D1052" s="103">
        <v>7</v>
      </c>
      <c r="E1052" s="98" t="s">
        <v>728</v>
      </c>
      <c r="F1052" s="98">
        <v>115</v>
      </c>
      <c r="G1052" s="98">
        <v>32</v>
      </c>
      <c r="H1052" s="98" t="s">
        <v>49</v>
      </c>
      <c r="I1052" s="98" t="s">
        <v>485</v>
      </c>
      <c r="J1052" s="99" t="s">
        <v>704</v>
      </c>
      <c r="K1052" s="99" t="s">
        <v>705</v>
      </c>
    </row>
    <row r="1053" spans="1:11">
      <c r="A1053" s="98">
        <f t="shared" si="16"/>
        <v>1052</v>
      </c>
      <c r="B1053" s="98" t="s">
        <v>483</v>
      </c>
      <c r="C1053" s="98" t="s">
        <v>484</v>
      </c>
      <c r="D1053" s="103">
        <v>7</v>
      </c>
      <c r="E1053" s="98" t="s">
        <v>728</v>
      </c>
      <c r="F1053" s="98">
        <v>115</v>
      </c>
      <c r="G1053" s="98">
        <v>35</v>
      </c>
      <c r="H1053" s="98" t="s">
        <v>49</v>
      </c>
      <c r="I1053" s="98" t="s">
        <v>485</v>
      </c>
      <c r="J1053" s="99" t="s">
        <v>706</v>
      </c>
      <c r="K1053" s="99" t="s">
        <v>707</v>
      </c>
    </row>
    <row r="1054" spans="1:11" ht="25.5">
      <c r="A1054" s="98">
        <f t="shared" si="16"/>
        <v>1053</v>
      </c>
      <c r="B1054" s="98" t="s">
        <v>483</v>
      </c>
      <c r="C1054" s="98" t="s">
        <v>484</v>
      </c>
      <c r="D1054" s="103">
        <v>7</v>
      </c>
      <c r="E1054" s="98" t="s">
        <v>729</v>
      </c>
      <c r="F1054" s="98">
        <v>116</v>
      </c>
      <c r="G1054" s="98">
        <v>51</v>
      </c>
      <c r="H1054" s="98" t="s">
        <v>49</v>
      </c>
      <c r="I1054" s="98" t="s">
        <v>485</v>
      </c>
      <c r="J1054" s="99" t="s">
        <v>730</v>
      </c>
      <c r="K1054" s="99" t="s">
        <v>731</v>
      </c>
    </row>
    <row r="1055" spans="1:11">
      <c r="A1055" s="98">
        <f t="shared" si="16"/>
        <v>1054</v>
      </c>
      <c r="B1055" s="98" t="s">
        <v>483</v>
      </c>
      <c r="C1055" s="98" t="s">
        <v>484</v>
      </c>
      <c r="D1055" s="103">
        <v>7</v>
      </c>
      <c r="E1055" s="98" t="s">
        <v>729</v>
      </c>
      <c r="F1055" s="98">
        <v>116</v>
      </c>
      <c r="G1055" s="98">
        <v>53</v>
      </c>
      <c r="H1055" s="98" t="s">
        <v>49</v>
      </c>
      <c r="I1055" s="98" t="s">
        <v>485</v>
      </c>
      <c r="J1055" s="99" t="s">
        <v>631</v>
      </c>
      <c r="K1055" s="99" t="s">
        <v>630</v>
      </c>
    </row>
    <row r="1056" spans="1:11" ht="63.75">
      <c r="A1056" s="98">
        <f t="shared" si="16"/>
        <v>1055</v>
      </c>
      <c r="B1056" s="98" t="s">
        <v>2388</v>
      </c>
      <c r="C1056" s="98" t="s">
        <v>485</v>
      </c>
      <c r="D1056" s="103" t="s">
        <v>729</v>
      </c>
      <c r="E1056" s="99" t="s">
        <v>2610</v>
      </c>
      <c r="F1056" s="98">
        <v>116</v>
      </c>
      <c r="G1056" s="98"/>
      <c r="H1056" s="98" t="s">
        <v>49</v>
      </c>
      <c r="I1056" s="98"/>
      <c r="J1056" s="99" t="s">
        <v>2608</v>
      </c>
      <c r="K1056" s="99" t="s">
        <v>2601</v>
      </c>
    </row>
    <row r="1057" spans="1:11" ht="63.75">
      <c r="A1057" s="98">
        <f t="shared" si="16"/>
        <v>1056</v>
      </c>
      <c r="B1057" s="98" t="s">
        <v>2388</v>
      </c>
      <c r="C1057" s="98" t="s">
        <v>485</v>
      </c>
      <c r="D1057" s="103" t="s">
        <v>2611</v>
      </c>
      <c r="E1057" s="99"/>
      <c r="F1057" s="98">
        <v>119</v>
      </c>
      <c r="G1057" s="98">
        <v>2</v>
      </c>
      <c r="H1057" s="98" t="s">
        <v>49</v>
      </c>
      <c r="I1057" s="98"/>
      <c r="J1057" s="99" t="s">
        <v>2612</v>
      </c>
      <c r="K1057" s="99" t="s">
        <v>2601</v>
      </c>
    </row>
    <row r="1058" spans="1:11" ht="236.25">
      <c r="A1058" s="98">
        <f t="shared" si="16"/>
        <v>1057</v>
      </c>
      <c r="B1058" s="98" t="s">
        <v>1683</v>
      </c>
      <c r="C1058" s="98" t="s">
        <v>484</v>
      </c>
      <c r="D1058" s="103">
        <v>7</v>
      </c>
      <c r="E1058" s="98" t="s">
        <v>1684</v>
      </c>
      <c r="F1058" s="98">
        <v>121</v>
      </c>
      <c r="G1058" s="98"/>
      <c r="H1058" s="98" t="s">
        <v>1685</v>
      </c>
      <c r="I1058" s="98"/>
      <c r="J1058" s="135" t="s">
        <v>2966</v>
      </c>
      <c r="K1058" s="99" t="s">
        <v>1687</v>
      </c>
    </row>
    <row r="1059" spans="1:11" ht="38.25">
      <c r="A1059" s="98">
        <f t="shared" si="16"/>
        <v>1058</v>
      </c>
      <c r="B1059" s="98" t="s">
        <v>2388</v>
      </c>
      <c r="C1059" s="98" t="s">
        <v>485</v>
      </c>
      <c r="D1059" s="103" t="s">
        <v>1684</v>
      </c>
      <c r="E1059" s="99" t="s">
        <v>2613</v>
      </c>
      <c r="F1059" s="98">
        <v>121</v>
      </c>
      <c r="G1059" s="98"/>
      <c r="H1059" s="98" t="s">
        <v>49</v>
      </c>
      <c r="I1059" s="98"/>
      <c r="J1059" s="99" t="s">
        <v>2614</v>
      </c>
      <c r="K1059" s="99" t="s">
        <v>2615</v>
      </c>
    </row>
    <row r="1060" spans="1:11" ht="38.25">
      <c r="A1060" s="98">
        <f t="shared" si="16"/>
        <v>1059</v>
      </c>
      <c r="B1060" s="98" t="s">
        <v>2388</v>
      </c>
      <c r="C1060" s="98" t="s">
        <v>485</v>
      </c>
      <c r="D1060" s="103" t="s">
        <v>2616</v>
      </c>
      <c r="E1060" s="99"/>
      <c r="F1060" s="98">
        <v>122</v>
      </c>
      <c r="G1060" s="98">
        <v>8</v>
      </c>
      <c r="H1060" s="98" t="s">
        <v>49</v>
      </c>
      <c r="I1060" s="98"/>
      <c r="J1060" s="99" t="s">
        <v>2617</v>
      </c>
      <c r="K1060" s="99" t="s">
        <v>2618</v>
      </c>
    </row>
    <row r="1061" spans="1:11">
      <c r="A1061" s="98">
        <f t="shared" si="16"/>
        <v>1060</v>
      </c>
      <c r="B1061" s="98" t="s">
        <v>483</v>
      </c>
      <c r="C1061" s="98" t="s">
        <v>484</v>
      </c>
      <c r="D1061" s="103">
        <v>7</v>
      </c>
      <c r="E1061" s="98" t="s">
        <v>732</v>
      </c>
      <c r="F1061" s="98">
        <v>123</v>
      </c>
      <c r="G1061" s="98">
        <v>7</v>
      </c>
      <c r="H1061" s="98" t="s">
        <v>49</v>
      </c>
      <c r="I1061" s="98" t="s">
        <v>485</v>
      </c>
      <c r="J1061" s="99" t="s">
        <v>631</v>
      </c>
      <c r="K1061" s="99" t="s">
        <v>630</v>
      </c>
    </row>
    <row r="1062" spans="1:11" ht="25.5">
      <c r="A1062" s="98">
        <f t="shared" si="16"/>
        <v>1061</v>
      </c>
      <c r="B1062" s="98" t="s">
        <v>483</v>
      </c>
      <c r="C1062" s="98" t="s">
        <v>484</v>
      </c>
      <c r="D1062" s="103">
        <v>7</v>
      </c>
      <c r="E1062" s="98" t="s">
        <v>733</v>
      </c>
      <c r="F1062" s="98">
        <v>125</v>
      </c>
      <c r="G1062" s="98">
        <v>10</v>
      </c>
      <c r="H1062" s="98" t="s">
        <v>49</v>
      </c>
      <c r="I1062" s="98" t="s">
        <v>485</v>
      </c>
      <c r="J1062" s="99" t="s">
        <v>734</v>
      </c>
      <c r="K1062" s="99" t="s">
        <v>735</v>
      </c>
    </row>
    <row r="1063" spans="1:11" ht="38.25">
      <c r="A1063" s="98">
        <f t="shared" si="16"/>
        <v>1062</v>
      </c>
      <c r="B1063" s="122" t="s">
        <v>99</v>
      </c>
      <c r="C1063" s="98"/>
      <c r="D1063" s="123">
        <v>7</v>
      </c>
      <c r="E1063" s="124" t="s">
        <v>103</v>
      </c>
      <c r="F1063" s="125">
        <v>129</v>
      </c>
      <c r="G1063" s="126">
        <v>36</v>
      </c>
      <c r="H1063" s="123" t="s">
        <v>49</v>
      </c>
      <c r="I1063" s="98"/>
      <c r="J1063" s="119" t="s">
        <v>104</v>
      </c>
      <c r="K1063" s="119" t="s">
        <v>102</v>
      </c>
    </row>
    <row r="1064" spans="1:11" ht="38.25">
      <c r="A1064" s="98">
        <f t="shared" si="16"/>
        <v>1063</v>
      </c>
      <c r="B1064" s="98" t="s">
        <v>483</v>
      </c>
      <c r="C1064" s="98" t="s">
        <v>484</v>
      </c>
      <c r="D1064" s="103">
        <v>7</v>
      </c>
      <c r="E1064" s="98" t="s">
        <v>736</v>
      </c>
      <c r="F1064" s="98">
        <v>129</v>
      </c>
      <c r="G1064" s="98">
        <v>23</v>
      </c>
      <c r="H1064" s="98" t="s">
        <v>49</v>
      </c>
      <c r="I1064" s="98" t="s">
        <v>485</v>
      </c>
      <c r="J1064" s="99" t="s">
        <v>737</v>
      </c>
      <c r="K1064" s="99" t="s">
        <v>738</v>
      </c>
    </row>
    <row r="1065" spans="1:11" ht="38.25">
      <c r="A1065" s="98">
        <f t="shared" si="16"/>
        <v>1064</v>
      </c>
      <c r="B1065" s="98" t="s">
        <v>483</v>
      </c>
      <c r="C1065" s="98" t="s">
        <v>484</v>
      </c>
      <c r="D1065" s="103">
        <v>7</v>
      </c>
      <c r="E1065" s="98" t="s">
        <v>739</v>
      </c>
      <c r="F1065" s="98">
        <v>129</v>
      </c>
      <c r="G1065" s="98">
        <v>24</v>
      </c>
      <c r="H1065" s="98" t="s">
        <v>49</v>
      </c>
      <c r="I1065" s="98" t="s">
        <v>485</v>
      </c>
      <c r="J1065" s="99" t="s">
        <v>740</v>
      </c>
      <c r="K1065" s="99" t="s">
        <v>741</v>
      </c>
    </row>
    <row r="1066" spans="1:11">
      <c r="A1066" s="98">
        <f t="shared" si="16"/>
        <v>1065</v>
      </c>
      <c r="B1066" s="98" t="s">
        <v>483</v>
      </c>
      <c r="C1066" s="98" t="s">
        <v>484</v>
      </c>
      <c r="D1066" s="103">
        <v>7</v>
      </c>
      <c r="E1066" s="98" t="s">
        <v>103</v>
      </c>
      <c r="F1066" s="98">
        <v>129</v>
      </c>
      <c r="G1066" s="98">
        <v>33</v>
      </c>
      <c r="H1066" s="98" t="s">
        <v>49</v>
      </c>
      <c r="I1066" s="98" t="s">
        <v>485</v>
      </c>
      <c r="J1066" s="99" t="s">
        <v>742</v>
      </c>
      <c r="K1066" s="99" t="s">
        <v>743</v>
      </c>
    </row>
    <row r="1067" spans="1:11" ht="38.25">
      <c r="A1067" s="98">
        <f t="shared" si="16"/>
        <v>1066</v>
      </c>
      <c r="B1067" s="98" t="s">
        <v>483</v>
      </c>
      <c r="C1067" s="98" t="s">
        <v>484</v>
      </c>
      <c r="D1067" s="103">
        <v>7</v>
      </c>
      <c r="E1067" s="98" t="s">
        <v>103</v>
      </c>
      <c r="F1067" s="98">
        <v>129</v>
      </c>
      <c r="G1067" s="98">
        <v>37</v>
      </c>
      <c r="H1067" s="98" t="s">
        <v>49</v>
      </c>
      <c r="I1067" s="98" t="s">
        <v>485</v>
      </c>
      <c r="J1067" s="99" t="s">
        <v>744</v>
      </c>
      <c r="K1067" s="99" t="s">
        <v>745</v>
      </c>
    </row>
    <row r="1068" spans="1:11" ht="25.5">
      <c r="A1068" s="98">
        <f t="shared" si="16"/>
        <v>1067</v>
      </c>
      <c r="B1068" s="98" t="s">
        <v>483</v>
      </c>
      <c r="C1068" s="98" t="s">
        <v>484</v>
      </c>
      <c r="D1068" s="103">
        <v>7</v>
      </c>
      <c r="E1068" s="98" t="s">
        <v>103</v>
      </c>
      <c r="F1068" s="98">
        <v>129</v>
      </c>
      <c r="G1068" s="98">
        <v>48</v>
      </c>
      <c r="H1068" s="98" t="s">
        <v>49</v>
      </c>
      <c r="I1068" s="98" t="s">
        <v>485</v>
      </c>
      <c r="J1068" s="99" t="s">
        <v>746</v>
      </c>
      <c r="K1068" s="99" t="s">
        <v>747</v>
      </c>
    </row>
    <row r="1069" spans="1:11">
      <c r="A1069" s="98">
        <f t="shared" si="16"/>
        <v>1068</v>
      </c>
      <c r="B1069" s="98" t="s">
        <v>2869</v>
      </c>
      <c r="C1069" s="98" t="s">
        <v>2870</v>
      </c>
      <c r="D1069" s="103">
        <v>7</v>
      </c>
      <c r="E1069" s="98">
        <v>1</v>
      </c>
      <c r="F1069" s="98">
        <v>129</v>
      </c>
      <c r="G1069" s="98">
        <v>24</v>
      </c>
      <c r="H1069" s="98" t="s">
        <v>49</v>
      </c>
      <c r="I1069" s="98"/>
      <c r="J1069" s="99" t="s">
        <v>2932</v>
      </c>
      <c r="K1069" s="99"/>
    </row>
    <row r="1070" spans="1:11" ht="38.25">
      <c r="A1070" s="98">
        <f t="shared" si="16"/>
        <v>1069</v>
      </c>
      <c r="B1070" s="98" t="s">
        <v>2371</v>
      </c>
      <c r="C1070" s="98"/>
      <c r="D1070" s="103"/>
      <c r="E1070" s="98" t="s">
        <v>2383</v>
      </c>
      <c r="F1070" s="98">
        <v>129</v>
      </c>
      <c r="G1070" s="98">
        <v>24</v>
      </c>
      <c r="H1070" s="98" t="s">
        <v>45</v>
      </c>
      <c r="I1070" s="98"/>
      <c r="J1070" s="99" t="s">
        <v>2384</v>
      </c>
      <c r="K1070" s="99" t="s">
        <v>2385</v>
      </c>
    </row>
    <row r="1071" spans="1:11" ht="25.5">
      <c r="A1071" s="98">
        <f t="shared" si="16"/>
        <v>1070</v>
      </c>
      <c r="B1071" s="98" t="s">
        <v>2388</v>
      </c>
      <c r="C1071" s="98" t="s">
        <v>485</v>
      </c>
      <c r="D1071" s="103" t="s">
        <v>739</v>
      </c>
      <c r="E1071" s="99" t="s">
        <v>2383</v>
      </c>
      <c r="F1071" s="98">
        <v>129</v>
      </c>
      <c r="G1071" s="98"/>
      <c r="H1071" s="98" t="s">
        <v>49</v>
      </c>
      <c r="I1071" s="98"/>
      <c r="J1071" s="99" t="s">
        <v>2619</v>
      </c>
      <c r="K1071" s="99" t="s">
        <v>2620</v>
      </c>
    </row>
    <row r="1072" spans="1:11" ht="25.5">
      <c r="A1072" s="98">
        <f t="shared" si="16"/>
        <v>1071</v>
      </c>
      <c r="B1072" s="98" t="s">
        <v>483</v>
      </c>
      <c r="C1072" s="98" t="s">
        <v>484</v>
      </c>
      <c r="D1072" s="103">
        <v>7</v>
      </c>
      <c r="E1072" s="98" t="s">
        <v>748</v>
      </c>
      <c r="F1072" s="98">
        <v>130</v>
      </c>
      <c r="G1072" s="98">
        <v>31</v>
      </c>
      <c r="H1072" s="98" t="s">
        <v>49</v>
      </c>
      <c r="I1072" s="98" t="s">
        <v>485</v>
      </c>
      <c r="J1072" s="99" t="s">
        <v>749</v>
      </c>
      <c r="K1072" s="99" t="s">
        <v>750</v>
      </c>
    </row>
    <row r="1073" spans="1:11" ht="25.5">
      <c r="A1073" s="98">
        <f t="shared" si="16"/>
        <v>1072</v>
      </c>
      <c r="B1073" s="98" t="s">
        <v>483</v>
      </c>
      <c r="C1073" s="98" t="s">
        <v>484</v>
      </c>
      <c r="D1073" s="103">
        <v>7</v>
      </c>
      <c r="E1073" s="98" t="s">
        <v>813</v>
      </c>
      <c r="F1073" s="98">
        <v>130</v>
      </c>
      <c r="G1073" s="98">
        <v>1</v>
      </c>
      <c r="H1073" s="98" t="s">
        <v>49</v>
      </c>
      <c r="I1073" s="98" t="s">
        <v>485</v>
      </c>
      <c r="J1073" s="99" t="s">
        <v>814</v>
      </c>
      <c r="K1073" s="99" t="s">
        <v>815</v>
      </c>
    </row>
    <row r="1074" spans="1:11" ht="76.5">
      <c r="A1074" s="98">
        <f t="shared" si="16"/>
        <v>1073</v>
      </c>
      <c r="B1074" s="98" t="s">
        <v>2862</v>
      </c>
      <c r="C1074" s="98"/>
      <c r="D1074" s="103">
        <v>7</v>
      </c>
      <c r="E1074" s="98" t="s">
        <v>2933</v>
      </c>
      <c r="F1074" s="98">
        <v>130</v>
      </c>
      <c r="G1074" s="98">
        <v>50</v>
      </c>
      <c r="H1074" s="98" t="s">
        <v>49</v>
      </c>
      <c r="I1074" s="98"/>
      <c r="J1074" s="99" t="s">
        <v>2934</v>
      </c>
      <c r="K1074" s="99" t="s">
        <v>2935</v>
      </c>
    </row>
    <row r="1075" spans="1:11">
      <c r="A1075" s="98">
        <f t="shared" si="16"/>
        <v>1074</v>
      </c>
      <c r="B1075" s="98" t="s">
        <v>2388</v>
      </c>
      <c r="C1075" s="98" t="s">
        <v>485</v>
      </c>
      <c r="D1075" s="103" t="s">
        <v>748</v>
      </c>
      <c r="E1075" s="99" t="s">
        <v>2621</v>
      </c>
      <c r="F1075" s="98">
        <v>130</v>
      </c>
      <c r="G1075" s="98"/>
      <c r="H1075" s="98" t="s">
        <v>49</v>
      </c>
      <c r="I1075" s="98"/>
      <c r="J1075" s="99" t="s">
        <v>2622</v>
      </c>
      <c r="K1075" s="99" t="s">
        <v>2623</v>
      </c>
    </row>
    <row r="1076" spans="1:11" ht="25.5">
      <c r="A1076" s="98">
        <f t="shared" si="16"/>
        <v>1075</v>
      </c>
      <c r="B1076" s="98" t="s">
        <v>249</v>
      </c>
      <c r="C1076" s="98" t="s">
        <v>250</v>
      </c>
      <c r="D1076" s="103">
        <v>7</v>
      </c>
      <c r="E1076" s="98" t="s">
        <v>258</v>
      </c>
      <c r="F1076" s="98">
        <v>131</v>
      </c>
      <c r="G1076" s="98" t="s">
        <v>259</v>
      </c>
      <c r="H1076" s="98" t="s">
        <v>49</v>
      </c>
      <c r="I1076" s="98" t="s">
        <v>63</v>
      </c>
      <c r="J1076" s="99" t="s">
        <v>260</v>
      </c>
      <c r="K1076" s="99" t="s">
        <v>261</v>
      </c>
    </row>
    <row r="1077" spans="1:11" ht="25.5">
      <c r="A1077" s="98">
        <f t="shared" si="16"/>
        <v>1076</v>
      </c>
      <c r="B1077" s="98" t="s">
        <v>483</v>
      </c>
      <c r="C1077" s="98" t="s">
        <v>484</v>
      </c>
      <c r="D1077" s="103">
        <v>7</v>
      </c>
      <c r="E1077" s="98" t="s">
        <v>751</v>
      </c>
      <c r="F1077" s="98">
        <v>131</v>
      </c>
      <c r="G1077" s="98">
        <v>33</v>
      </c>
      <c r="H1077" s="98" t="s">
        <v>49</v>
      </c>
      <c r="I1077" s="98" t="s">
        <v>485</v>
      </c>
      <c r="J1077" s="99" t="s">
        <v>752</v>
      </c>
      <c r="K1077" s="99" t="s">
        <v>753</v>
      </c>
    </row>
    <row r="1078" spans="1:11" ht="38.25">
      <c r="A1078" s="98">
        <f t="shared" si="16"/>
        <v>1077</v>
      </c>
      <c r="B1078" s="98" t="s">
        <v>483</v>
      </c>
      <c r="C1078" s="98" t="s">
        <v>484</v>
      </c>
      <c r="D1078" s="103">
        <v>7</v>
      </c>
      <c r="E1078" s="98" t="s">
        <v>258</v>
      </c>
      <c r="F1078" s="98">
        <v>131</v>
      </c>
      <c r="G1078" s="98">
        <v>46</v>
      </c>
      <c r="H1078" s="98" t="s">
        <v>49</v>
      </c>
      <c r="I1078" s="98" t="s">
        <v>485</v>
      </c>
      <c r="J1078" s="99" t="s">
        <v>754</v>
      </c>
      <c r="K1078" s="99" t="s">
        <v>755</v>
      </c>
    </row>
    <row r="1079" spans="1:11" ht="89.25">
      <c r="A1079" s="98">
        <f t="shared" si="16"/>
        <v>1078</v>
      </c>
      <c r="B1079" s="98" t="s">
        <v>1582</v>
      </c>
      <c r="C1079" s="98" t="s">
        <v>149</v>
      </c>
      <c r="D1079" s="103">
        <v>7</v>
      </c>
      <c r="E1079" s="98" t="s">
        <v>258</v>
      </c>
      <c r="F1079" s="98">
        <v>131</v>
      </c>
      <c r="G1079" s="98">
        <v>45</v>
      </c>
      <c r="H1079" s="98" t="s">
        <v>49</v>
      </c>
      <c r="I1079" s="98" t="s">
        <v>1583</v>
      </c>
      <c r="J1079" s="99" t="s">
        <v>1681</v>
      </c>
      <c r="K1079" s="99" t="s">
        <v>1682</v>
      </c>
    </row>
    <row r="1080" spans="1:11" ht="141.75">
      <c r="A1080" s="98">
        <f t="shared" si="16"/>
        <v>1079</v>
      </c>
      <c r="B1080" s="98" t="s">
        <v>1683</v>
      </c>
      <c r="C1080" s="98" t="s">
        <v>484</v>
      </c>
      <c r="D1080" s="103">
        <v>7</v>
      </c>
      <c r="E1080" s="98" t="s">
        <v>751</v>
      </c>
      <c r="F1080" s="98">
        <v>131</v>
      </c>
      <c r="G1080" s="98"/>
      <c r="H1080" s="98" t="s">
        <v>1685</v>
      </c>
      <c r="I1080" s="98"/>
      <c r="J1080" s="135" t="s">
        <v>2967</v>
      </c>
      <c r="K1080" s="99" t="s">
        <v>1724</v>
      </c>
    </row>
    <row r="1081" spans="1:11" ht="378">
      <c r="A1081" s="98">
        <f t="shared" si="16"/>
        <v>1080</v>
      </c>
      <c r="B1081" s="98" t="s">
        <v>1683</v>
      </c>
      <c r="C1081" s="98" t="s">
        <v>484</v>
      </c>
      <c r="D1081" s="103">
        <v>7</v>
      </c>
      <c r="E1081" s="98" t="s">
        <v>1725</v>
      </c>
      <c r="F1081" s="98">
        <v>131</v>
      </c>
      <c r="G1081" s="98"/>
      <c r="H1081" s="98" t="s">
        <v>1685</v>
      </c>
      <c r="I1081" s="98"/>
      <c r="J1081" s="135" t="s">
        <v>2968</v>
      </c>
      <c r="K1081" s="99" t="s">
        <v>1727</v>
      </c>
    </row>
    <row r="1082" spans="1:11" ht="204.75">
      <c r="A1082" s="98">
        <f t="shared" si="16"/>
        <v>1081</v>
      </c>
      <c r="B1082" s="98" t="s">
        <v>1683</v>
      </c>
      <c r="C1082" s="98" t="s">
        <v>484</v>
      </c>
      <c r="D1082" s="103">
        <v>7</v>
      </c>
      <c r="E1082" s="98" t="s">
        <v>1725</v>
      </c>
      <c r="F1082" s="98">
        <v>131</v>
      </c>
      <c r="G1082" s="98"/>
      <c r="H1082" s="98" t="s">
        <v>1685</v>
      </c>
      <c r="I1082" s="98"/>
      <c r="J1082" s="135" t="s">
        <v>2969</v>
      </c>
      <c r="K1082" s="99" t="s">
        <v>1734</v>
      </c>
    </row>
    <row r="1083" spans="1:11" ht="38.25">
      <c r="A1083" s="98">
        <f t="shared" si="16"/>
        <v>1082</v>
      </c>
      <c r="B1083" s="98" t="s">
        <v>2388</v>
      </c>
      <c r="C1083" s="98" t="s">
        <v>485</v>
      </c>
      <c r="D1083" s="103" t="s">
        <v>751</v>
      </c>
      <c r="E1083" s="99" t="s">
        <v>2624</v>
      </c>
      <c r="F1083" s="98">
        <v>131</v>
      </c>
      <c r="G1083" s="98"/>
      <c r="H1083" s="98" t="s">
        <v>49</v>
      </c>
      <c r="I1083" s="98"/>
      <c r="J1083" s="99" t="s">
        <v>2625</v>
      </c>
      <c r="K1083" s="99" t="s">
        <v>2626</v>
      </c>
    </row>
    <row r="1084" spans="1:11" ht="76.5">
      <c r="A1084" s="98">
        <f t="shared" si="16"/>
        <v>1083</v>
      </c>
      <c r="B1084" s="98" t="s">
        <v>2862</v>
      </c>
      <c r="C1084" s="98"/>
      <c r="D1084" s="103">
        <v>7</v>
      </c>
      <c r="E1084" s="98" t="s">
        <v>1677</v>
      </c>
      <c r="F1084" s="98">
        <v>132</v>
      </c>
      <c r="G1084" s="98">
        <v>18</v>
      </c>
      <c r="H1084" s="98" t="s">
        <v>49</v>
      </c>
      <c r="I1084" s="98"/>
      <c r="J1084" s="99" t="s">
        <v>2936</v>
      </c>
      <c r="K1084" s="99" t="s">
        <v>2937</v>
      </c>
    </row>
    <row r="1085" spans="1:11" ht="63.75">
      <c r="A1085" s="98">
        <f t="shared" si="16"/>
        <v>1084</v>
      </c>
      <c r="B1085" s="98" t="s">
        <v>1582</v>
      </c>
      <c r="C1085" s="98" t="s">
        <v>149</v>
      </c>
      <c r="D1085" s="103">
        <v>7</v>
      </c>
      <c r="E1085" s="98" t="s">
        <v>1677</v>
      </c>
      <c r="F1085" s="98">
        <v>132</v>
      </c>
      <c r="G1085" s="109" t="s">
        <v>1678</v>
      </c>
      <c r="H1085" s="98" t="s">
        <v>49</v>
      </c>
      <c r="I1085" s="98" t="s">
        <v>1583</v>
      </c>
      <c r="J1085" s="99" t="s">
        <v>1679</v>
      </c>
      <c r="K1085" s="99" t="s">
        <v>1680</v>
      </c>
    </row>
    <row r="1086" spans="1:11">
      <c r="A1086" s="98">
        <f t="shared" si="16"/>
        <v>1085</v>
      </c>
      <c r="B1086" s="98" t="s">
        <v>483</v>
      </c>
      <c r="C1086" s="98" t="s">
        <v>484</v>
      </c>
      <c r="D1086" s="103">
        <v>7</v>
      </c>
      <c r="E1086" s="98" t="s">
        <v>756</v>
      </c>
      <c r="F1086" s="98">
        <v>133</v>
      </c>
      <c r="G1086" s="98">
        <v>14</v>
      </c>
      <c r="H1086" s="98" t="s">
        <v>45</v>
      </c>
      <c r="I1086" s="98" t="s">
        <v>485</v>
      </c>
      <c r="J1086" s="99" t="s">
        <v>131</v>
      </c>
      <c r="K1086" s="99" t="s">
        <v>132</v>
      </c>
    </row>
    <row r="1087" spans="1:11" ht="63.75">
      <c r="A1087" s="98">
        <f t="shared" si="16"/>
        <v>1086</v>
      </c>
      <c r="B1087" s="98" t="s">
        <v>1582</v>
      </c>
      <c r="C1087" s="98" t="s">
        <v>149</v>
      </c>
      <c r="D1087" s="103">
        <v>7</v>
      </c>
      <c r="E1087" s="98" t="s">
        <v>129</v>
      </c>
      <c r="F1087" s="98">
        <v>133</v>
      </c>
      <c r="G1087" s="109" t="s">
        <v>1115</v>
      </c>
      <c r="H1087" s="98" t="s">
        <v>49</v>
      </c>
      <c r="I1087" s="98" t="s">
        <v>1583</v>
      </c>
      <c r="J1087" s="99" t="s">
        <v>1669</v>
      </c>
      <c r="K1087" s="99" t="s">
        <v>1670</v>
      </c>
    </row>
    <row r="1088" spans="1:11">
      <c r="A1088" s="98">
        <f t="shared" si="16"/>
        <v>1087</v>
      </c>
      <c r="B1088" s="98" t="s">
        <v>1582</v>
      </c>
      <c r="C1088" s="98" t="s">
        <v>149</v>
      </c>
      <c r="D1088" s="103">
        <v>7</v>
      </c>
      <c r="E1088" s="98" t="s">
        <v>129</v>
      </c>
      <c r="F1088" s="98">
        <v>133</v>
      </c>
      <c r="G1088" s="109" t="s">
        <v>1671</v>
      </c>
      <c r="H1088" s="98" t="s">
        <v>49</v>
      </c>
      <c r="I1088" s="98" t="s">
        <v>1583</v>
      </c>
      <c r="J1088" s="99" t="s">
        <v>1672</v>
      </c>
      <c r="K1088" s="99" t="s">
        <v>1673</v>
      </c>
    </row>
    <row r="1089" spans="1:11">
      <c r="A1089" s="98">
        <f t="shared" si="16"/>
        <v>1088</v>
      </c>
      <c r="B1089" s="98" t="s">
        <v>1582</v>
      </c>
      <c r="C1089" s="98" t="s">
        <v>149</v>
      </c>
      <c r="D1089" s="103">
        <v>7</v>
      </c>
      <c r="E1089" s="98" t="s">
        <v>1674</v>
      </c>
      <c r="F1089" s="98">
        <v>133</v>
      </c>
      <c r="G1089" s="109" t="s">
        <v>1675</v>
      </c>
      <c r="H1089" s="98" t="s">
        <v>49</v>
      </c>
      <c r="I1089" s="98" t="s">
        <v>1583</v>
      </c>
      <c r="J1089" s="99" t="s">
        <v>1672</v>
      </c>
      <c r="K1089" s="99" t="s">
        <v>1676</v>
      </c>
    </row>
    <row r="1090" spans="1:11" ht="76.5">
      <c r="A1090" s="98">
        <f t="shared" si="16"/>
        <v>1089</v>
      </c>
      <c r="B1090" s="98" t="s">
        <v>1582</v>
      </c>
      <c r="C1090" s="98" t="s">
        <v>149</v>
      </c>
      <c r="D1090" s="103">
        <v>7</v>
      </c>
      <c r="E1090" s="98" t="s">
        <v>1642</v>
      </c>
      <c r="F1090" s="109">
        <v>136</v>
      </c>
      <c r="G1090" s="109" t="s">
        <v>1643</v>
      </c>
      <c r="H1090" s="98" t="s">
        <v>49</v>
      </c>
      <c r="I1090" s="98" t="s">
        <v>1583</v>
      </c>
      <c r="J1090" s="99" t="s">
        <v>1644</v>
      </c>
      <c r="K1090" s="99" t="s">
        <v>1645</v>
      </c>
    </row>
    <row r="1091" spans="1:11" ht="25.5">
      <c r="A1091" s="98">
        <f t="shared" ref="A1091:A1154" si="17">A1090+1</f>
        <v>1090</v>
      </c>
      <c r="B1091" s="98" t="s">
        <v>2388</v>
      </c>
      <c r="C1091" s="98" t="s">
        <v>485</v>
      </c>
      <c r="D1091" s="103" t="s">
        <v>1728</v>
      </c>
      <c r="E1091" s="99"/>
      <c r="F1091" s="98">
        <v>136</v>
      </c>
      <c r="G1091" s="98"/>
      <c r="H1091" s="98" t="s">
        <v>49</v>
      </c>
      <c r="I1091" s="98"/>
      <c r="J1091" s="99" t="s">
        <v>2627</v>
      </c>
      <c r="K1091" s="99" t="s">
        <v>2628</v>
      </c>
    </row>
    <row r="1092" spans="1:11">
      <c r="A1092" s="98">
        <f t="shared" si="17"/>
        <v>1091</v>
      </c>
      <c r="B1092" s="98" t="s">
        <v>483</v>
      </c>
      <c r="C1092" s="98" t="s">
        <v>484</v>
      </c>
      <c r="D1092" s="103">
        <v>7</v>
      </c>
      <c r="E1092" s="98" t="s">
        <v>757</v>
      </c>
      <c r="F1092" s="98">
        <v>137</v>
      </c>
      <c r="G1092" s="98">
        <v>21</v>
      </c>
      <c r="H1092" s="98" t="s">
        <v>49</v>
      </c>
      <c r="I1092" s="98" t="s">
        <v>485</v>
      </c>
      <c r="J1092" s="99" t="s">
        <v>758</v>
      </c>
      <c r="K1092" s="99" t="s">
        <v>759</v>
      </c>
    </row>
    <row r="1093" spans="1:11" ht="76.5">
      <c r="A1093" s="98">
        <f t="shared" si="17"/>
        <v>1092</v>
      </c>
      <c r="B1093" s="98" t="s">
        <v>249</v>
      </c>
      <c r="C1093" s="98" t="s">
        <v>250</v>
      </c>
      <c r="D1093" s="103">
        <v>7</v>
      </c>
      <c r="E1093" s="98" t="s">
        <v>265</v>
      </c>
      <c r="F1093" s="98">
        <v>139</v>
      </c>
      <c r="G1093" s="98"/>
      <c r="H1093" s="98" t="s">
        <v>49</v>
      </c>
      <c r="I1093" s="98" t="s">
        <v>63</v>
      </c>
      <c r="J1093" s="99" t="s">
        <v>266</v>
      </c>
      <c r="K1093" s="99" t="s">
        <v>267</v>
      </c>
    </row>
    <row r="1094" spans="1:11" ht="189">
      <c r="A1094" s="98">
        <f t="shared" si="17"/>
        <v>1093</v>
      </c>
      <c r="B1094" s="98" t="s">
        <v>1683</v>
      </c>
      <c r="C1094" s="98" t="s">
        <v>484</v>
      </c>
      <c r="D1094" s="103">
        <v>7</v>
      </c>
      <c r="E1094" s="98" t="s">
        <v>1728</v>
      </c>
      <c r="F1094" s="98">
        <v>139</v>
      </c>
      <c r="G1094" s="98"/>
      <c r="H1094" s="98" t="s">
        <v>1685</v>
      </c>
      <c r="I1094" s="98"/>
      <c r="J1094" s="135" t="s">
        <v>2970</v>
      </c>
      <c r="K1094" s="99" t="s">
        <v>1730</v>
      </c>
    </row>
    <row r="1095" spans="1:11" ht="102">
      <c r="A1095" s="98">
        <f t="shared" si="17"/>
        <v>1094</v>
      </c>
      <c r="B1095" s="98" t="s">
        <v>249</v>
      </c>
      <c r="C1095" s="98" t="s">
        <v>250</v>
      </c>
      <c r="D1095" s="103">
        <v>7</v>
      </c>
      <c r="E1095" s="98" t="s">
        <v>265</v>
      </c>
      <c r="F1095" s="98">
        <v>140</v>
      </c>
      <c r="G1095" s="98"/>
      <c r="H1095" s="98" t="s">
        <v>49</v>
      </c>
      <c r="I1095" s="98" t="s">
        <v>63</v>
      </c>
      <c r="J1095" s="99" t="s">
        <v>268</v>
      </c>
      <c r="K1095" s="99" t="s">
        <v>269</v>
      </c>
    </row>
    <row r="1096" spans="1:11" ht="38.25">
      <c r="A1096" s="98">
        <f t="shared" si="17"/>
        <v>1095</v>
      </c>
      <c r="B1096" s="98" t="s">
        <v>483</v>
      </c>
      <c r="C1096" s="98" t="s">
        <v>484</v>
      </c>
      <c r="D1096" s="103">
        <v>7</v>
      </c>
      <c r="E1096" s="98" t="s">
        <v>265</v>
      </c>
      <c r="F1096" s="98">
        <v>140</v>
      </c>
      <c r="G1096" s="98">
        <v>1</v>
      </c>
      <c r="H1096" s="98" t="s">
        <v>49</v>
      </c>
      <c r="I1096" s="98" t="s">
        <v>485</v>
      </c>
      <c r="J1096" s="99" t="s">
        <v>760</v>
      </c>
      <c r="K1096" s="99" t="s">
        <v>761</v>
      </c>
    </row>
    <row r="1097" spans="1:11" ht="25.5">
      <c r="A1097" s="98">
        <f t="shared" si="17"/>
        <v>1096</v>
      </c>
      <c r="B1097" s="98" t="s">
        <v>483</v>
      </c>
      <c r="C1097" s="98" t="s">
        <v>484</v>
      </c>
      <c r="D1097" s="103">
        <v>7</v>
      </c>
      <c r="E1097" s="98" t="s">
        <v>816</v>
      </c>
      <c r="F1097" s="98">
        <v>140</v>
      </c>
      <c r="G1097" s="98">
        <v>49</v>
      </c>
      <c r="H1097" s="98" t="s">
        <v>49</v>
      </c>
      <c r="I1097" s="98" t="s">
        <v>485</v>
      </c>
      <c r="J1097" s="99" t="s">
        <v>561</v>
      </c>
      <c r="K1097" s="99" t="s">
        <v>817</v>
      </c>
    </row>
    <row r="1098" spans="1:11" ht="157.5">
      <c r="A1098" s="98">
        <f t="shared" si="17"/>
        <v>1097</v>
      </c>
      <c r="B1098" s="98" t="s">
        <v>1683</v>
      </c>
      <c r="C1098" s="98" t="s">
        <v>484</v>
      </c>
      <c r="D1098" s="103">
        <v>7</v>
      </c>
      <c r="E1098" s="98" t="s">
        <v>1728</v>
      </c>
      <c r="F1098" s="98">
        <v>140</v>
      </c>
      <c r="G1098" s="98"/>
      <c r="H1098" s="98" t="s">
        <v>1685</v>
      </c>
      <c r="I1098" s="98"/>
      <c r="J1098" s="135" t="s">
        <v>2971</v>
      </c>
      <c r="K1098" s="99" t="s">
        <v>1732</v>
      </c>
    </row>
    <row r="1099" spans="1:11" ht="25.5">
      <c r="A1099" s="98">
        <f t="shared" si="17"/>
        <v>1098</v>
      </c>
      <c r="B1099" s="98" t="s">
        <v>249</v>
      </c>
      <c r="C1099" s="98" t="s">
        <v>250</v>
      </c>
      <c r="D1099" s="103">
        <v>7</v>
      </c>
      <c r="E1099" s="98" t="s">
        <v>262</v>
      </c>
      <c r="F1099" s="98">
        <v>142</v>
      </c>
      <c r="G1099" s="98"/>
      <c r="H1099" s="98" t="s">
        <v>49</v>
      </c>
      <c r="I1099" s="98" t="s">
        <v>63</v>
      </c>
      <c r="J1099" s="99" t="s">
        <v>263</v>
      </c>
      <c r="K1099" s="99" t="s">
        <v>264</v>
      </c>
    </row>
    <row r="1100" spans="1:11" ht="51">
      <c r="A1100" s="98">
        <f t="shared" si="17"/>
        <v>1099</v>
      </c>
      <c r="B1100" s="98" t="s">
        <v>2862</v>
      </c>
      <c r="C1100" s="98"/>
      <c r="D1100" s="103">
        <v>7</v>
      </c>
      <c r="E1100" s="98" t="s">
        <v>2938</v>
      </c>
      <c r="F1100" s="98">
        <v>142</v>
      </c>
      <c r="G1100" s="98">
        <v>10</v>
      </c>
      <c r="H1100" s="98" t="s">
        <v>49</v>
      </c>
      <c r="I1100" s="98"/>
      <c r="J1100" s="99" t="s">
        <v>2939</v>
      </c>
      <c r="K1100" s="99" t="s">
        <v>2940</v>
      </c>
    </row>
    <row r="1101" spans="1:11">
      <c r="A1101" s="98">
        <f t="shared" si="17"/>
        <v>1100</v>
      </c>
      <c r="B1101" s="98" t="s">
        <v>483</v>
      </c>
      <c r="C1101" s="98" t="s">
        <v>484</v>
      </c>
      <c r="D1101" s="103">
        <v>7</v>
      </c>
      <c r="E1101" s="98" t="s">
        <v>762</v>
      </c>
      <c r="F1101" s="98">
        <v>144</v>
      </c>
      <c r="G1101" s="98">
        <v>1</v>
      </c>
      <c r="H1101" s="98" t="s">
        <v>45</v>
      </c>
      <c r="I1101" s="98" t="s">
        <v>485</v>
      </c>
      <c r="J1101" s="99" t="s">
        <v>763</v>
      </c>
      <c r="K1101" s="99" t="s">
        <v>764</v>
      </c>
    </row>
    <row r="1102" spans="1:11">
      <c r="A1102" s="98">
        <f t="shared" si="17"/>
        <v>1101</v>
      </c>
      <c r="B1102" s="98" t="s">
        <v>483</v>
      </c>
      <c r="C1102" s="98" t="s">
        <v>484</v>
      </c>
      <c r="D1102" s="103">
        <v>7</v>
      </c>
      <c r="E1102" s="98" t="s">
        <v>765</v>
      </c>
      <c r="F1102" s="98">
        <v>144</v>
      </c>
      <c r="G1102" s="98">
        <v>16</v>
      </c>
      <c r="H1102" s="98" t="s">
        <v>49</v>
      </c>
      <c r="I1102" s="98" t="s">
        <v>485</v>
      </c>
      <c r="J1102" s="99" t="s">
        <v>766</v>
      </c>
      <c r="K1102" s="99" t="s">
        <v>767</v>
      </c>
    </row>
    <row r="1103" spans="1:11" ht="25.5">
      <c r="A1103" s="98">
        <f t="shared" si="17"/>
        <v>1102</v>
      </c>
      <c r="B1103" s="98" t="s">
        <v>483</v>
      </c>
      <c r="C1103" s="98" t="s">
        <v>484</v>
      </c>
      <c r="D1103" s="103">
        <v>7</v>
      </c>
      <c r="E1103" s="98" t="s">
        <v>765</v>
      </c>
      <c r="F1103" s="98">
        <v>144</v>
      </c>
      <c r="G1103" s="98">
        <v>19</v>
      </c>
      <c r="H1103" s="98" t="s">
        <v>49</v>
      </c>
      <c r="I1103" s="98" t="s">
        <v>485</v>
      </c>
      <c r="J1103" s="99" t="s">
        <v>768</v>
      </c>
      <c r="K1103" s="99" t="s">
        <v>630</v>
      </c>
    </row>
    <row r="1104" spans="1:11" ht="25.5">
      <c r="A1104" s="98">
        <f t="shared" si="17"/>
        <v>1103</v>
      </c>
      <c r="B1104" s="98" t="s">
        <v>483</v>
      </c>
      <c r="C1104" s="98" t="s">
        <v>484</v>
      </c>
      <c r="D1104" s="103">
        <v>7</v>
      </c>
      <c r="E1104" s="98" t="s">
        <v>769</v>
      </c>
      <c r="F1104" s="98">
        <v>144</v>
      </c>
      <c r="G1104" s="98">
        <v>33</v>
      </c>
      <c r="H1104" s="98" t="s">
        <v>49</v>
      </c>
      <c r="I1104" s="98" t="s">
        <v>485</v>
      </c>
      <c r="J1104" s="99" t="s">
        <v>770</v>
      </c>
      <c r="K1104" s="99" t="s">
        <v>771</v>
      </c>
    </row>
    <row r="1105" spans="1:11" ht="63.75">
      <c r="A1105" s="98">
        <f t="shared" si="17"/>
        <v>1104</v>
      </c>
      <c r="B1105" s="98" t="s">
        <v>2388</v>
      </c>
      <c r="C1105" s="98" t="s">
        <v>485</v>
      </c>
      <c r="D1105" s="103" t="s">
        <v>762</v>
      </c>
      <c r="E1105" s="99"/>
      <c r="F1105" s="98">
        <v>144</v>
      </c>
      <c r="G1105" s="98"/>
      <c r="H1105" s="98" t="s">
        <v>49</v>
      </c>
      <c r="I1105" s="98"/>
      <c r="J1105" s="99" t="s">
        <v>2629</v>
      </c>
      <c r="K1105" s="99" t="s">
        <v>2630</v>
      </c>
    </row>
    <row r="1106" spans="1:11">
      <c r="A1106" s="98">
        <f t="shared" si="17"/>
        <v>1105</v>
      </c>
      <c r="B1106" s="98" t="s">
        <v>2388</v>
      </c>
      <c r="C1106" s="98" t="s">
        <v>485</v>
      </c>
      <c r="D1106" s="103" t="s">
        <v>765</v>
      </c>
      <c r="E1106" s="99"/>
      <c r="F1106" s="98">
        <v>144</v>
      </c>
      <c r="G1106" s="98"/>
      <c r="H1106" s="98" t="s">
        <v>49</v>
      </c>
      <c r="I1106" s="98"/>
      <c r="J1106" s="99" t="s">
        <v>2436</v>
      </c>
      <c r="K1106" s="99" t="s">
        <v>2631</v>
      </c>
    </row>
    <row r="1107" spans="1:11" ht="51">
      <c r="A1107" s="98">
        <f t="shared" si="17"/>
        <v>1106</v>
      </c>
      <c r="B1107" s="98" t="s">
        <v>2388</v>
      </c>
      <c r="C1107" s="98" t="s">
        <v>485</v>
      </c>
      <c r="D1107" s="103" t="s">
        <v>769</v>
      </c>
      <c r="E1107" s="99"/>
      <c r="F1107" s="98">
        <v>144</v>
      </c>
      <c r="G1107" s="98"/>
      <c r="H1107" s="98" t="s">
        <v>49</v>
      </c>
      <c r="I1107" s="98"/>
      <c r="J1107" s="99" t="s">
        <v>2632</v>
      </c>
      <c r="K1107" s="99" t="s">
        <v>2633</v>
      </c>
    </row>
    <row r="1108" spans="1:11">
      <c r="A1108" s="98">
        <f t="shared" si="17"/>
        <v>1107</v>
      </c>
      <c r="B1108" s="98" t="s">
        <v>483</v>
      </c>
      <c r="C1108" s="98" t="s">
        <v>484</v>
      </c>
      <c r="D1108" s="103">
        <v>7</v>
      </c>
      <c r="E1108" s="98" t="s">
        <v>769</v>
      </c>
      <c r="F1108" s="98">
        <v>145</v>
      </c>
      <c r="G1108" s="98">
        <v>8</v>
      </c>
      <c r="H1108" s="98" t="s">
        <v>49</v>
      </c>
      <c r="I1108" s="98" t="s">
        <v>485</v>
      </c>
      <c r="J1108" s="99" t="s">
        <v>772</v>
      </c>
      <c r="K1108" s="99" t="s">
        <v>773</v>
      </c>
    </row>
    <row r="1109" spans="1:11">
      <c r="A1109" s="98">
        <f t="shared" si="17"/>
        <v>1108</v>
      </c>
      <c r="B1109" s="98" t="s">
        <v>483</v>
      </c>
      <c r="C1109" s="98" t="s">
        <v>484</v>
      </c>
      <c r="D1109" s="103">
        <v>7</v>
      </c>
      <c r="E1109" s="98" t="s">
        <v>769</v>
      </c>
      <c r="F1109" s="98">
        <v>145</v>
      </c>
      <c r="G1109" s="98">
        <v>18</v>
      </c>
      <c r="H1109" s="98" t="s">
        <v>49</v>
      </c>
      <c r="I1109" s="98" t="s">
        <v>485</v>
      </c>
      <c r="J1109" s="99" t="s">
        <v>774</v>
      </c>
      <c r="K1109" s="99" t="s">
        <v>775</v>
      </c>
    </row>
    <row r="1110" spans="1:11" ht="51">
      <c r="A1110" s="98">
        <f t="shared" si="17"/>
        <v>1109</v>
      </c>
      <c r="B1110" s="98" t="s">
        <v>2388</v>
      </c>
      <c r="C1110" s="98" t="s">
        <v>485</v>
      </c>
      <c r="D1110" s="103" t="s">
        <v>769</v>
      </c>
      <c r="E1110" s="99"/>
      <c r="F1110" s="98">
        <v>145</v>
      </c>
      <c r="G1110" s="98"/>
      <c r="H1110" s="98" t="s">
        <v>49</v>
      </c>
      <c r="I1110" s="98"/>
      <c r="J1110" s="99" t="s">
        <v>2634</v>
      </c>
      <c r="K1110" s="99" t="s">
        <v>2635</v>
      </c>
    </row>
    <row r="1111" spans="1:11" ht="38.25">
      <c r="A1111" s="98">
        <f t="shared" si="17"/>
        <v>1110</v>
      </c>
      <c r="B1111" s="98" t="s">
        <v>2388</v>
      </c>
      <c r="C1111" s="98" t="s">
        <v>485</v>
      </c>
      <c r="D1111" s="103" t="s">
        <v>769</v>
      </c>
      <c r="E1111" s="99"/>
      <c r="F1111" s="98">
        <v>145</v>
      </c>
      <c r="G1111" s="98"/>
      <c r="H1111" s="98" t="s">
        <v>49</v>
      </c>
      <c r="I1111" s="98"/>
      <c r="J1111" s="99" t="s">
        <v>2636</v>
      </c>
      <c r="K1111" s="99" t="s">
        <v>2637</v>
      </c>
    </row>
    <row r="1112" spans="1:11">
      <c r="A1112" s="98">
        <f t="shared" si="17"/>
        <v>1111</v>
      </c>
      <c r="B1112" s="98" t="s">
        <v>483</v>
      </c>
      <c r="C1112" s="98" t="s">
        <v>484</v>
      </c>
      <c r="D1112" s="103">
        <v>7</v>
      </c>
      <c r="E1112" s="98" t="s">
        <v>769</v>
      </c>
      <c r="F1112" s="98">
        <v>146</v>
      </c>
      <c r="G1112" s="98">
        <v>43</v>
      </c>
      <c r="H1112" s="98" t="s">
        <v>49</v>
      </c>
      <c r="I1112" s="98" t="s">
        <v>485</v>
      </c>
      <c r="J1112" s="99" t="s">
        <v>772</v>
      </c>
      <c r="K1112" s="99" t="s">
        <v>773</v>
      </c>
    </row>
    <row r="1113" spans="1:11" ht="25.5">
      <c r="A1113" s="98">
        <f t="shared" si="17"/>
        <v>1112</v>
      </c>
      <c r="B1113" s="98" t="s">
        <v>483</v>
      </c>
      <c r="C1113" s="98" t="s">
        <v>484</v>
      </c>
      <c r="D1113" s="103">
        <v>7</v>
      </c>
      <c r="E1113" s="98" t="s">
        <v>769</v>
      </c>
      <c r="F1113" s="98">
        <v>146</v>
      </c>
      <c r="G1113" s="98">
        <v>50</v>
      </c>
      <c r="H1113" s="98" t="s">
        <v>45</v>
      </c>
      <c r="I1113" s="98" t="s">
        <v>485</v>
      </c>
      <c r="J1113" s="99" t="s">
        <v>776</v>
      </c>
      <c r="K1113" s="99" t="s">
        <v>776</v>
      </c>
    </row>
    <row r="1114" spans="1:11" ht="63.75">
      <c r="A1114" s="98">
        <f t="shared" si="17"/>
        <v>1113</v>
      </c>
      <c r="B1114" s="98" t="s">
        <v>2388</v>
      </c>
      <c r="C1114" s="98" t="s">
        <v>485</v>
      </c>
      <c r="D1114" s="103" t="s">
        <v>769</v>
      </c>
      <c r="E1114" s="99" t="s">
        <v>2638</v>
      </c>
      <c r="F1114" s="98">
        <v>146</v>
      </c>
      <c r="G1114" s="98"/>
      <c r="H1114" s="98" t="s">
        <v>49</v>
      </c>
      <c r="I1114" s="98"/>
      <c r="J1114" s="99" t="s">
        <v>2639</v>
      </c>
      <c r="K1114" s="99" t="s">
        <v>2640</v>
      </c>
    </row>
    <row r="1115" spans="1:11" ht="63.75">
      <c r="A1115" s="98">
        <f t="shared" si="17"/>
        <v>1114</v>
      </c>
      <c r="B1115" s="98" t="s">
        <v>2388</v>
      </c>
      <c r="C1115" s="98" t="s">
        <v>485</v>
      </c>
      <c r="D1115" s="103" t="s">
        <v>769</v>
      </c>
      <c r="E1115" s="99" t="s">
        <v>2641</v>
      </c>
      <c r="F1115" s="98">
        <v>146</v>
      </c>
      <c r="G1115" s="98"/>
      <c r="H1115" s="98" t="s">
        <v>49</v>
      </c>
      <c r="I1115" s="98"/>
      <c r="J1115" s="99" t="s">
        <v>2642</v>
      </c>
      <c r="K1115" s="99" t="s">
        <v>2643</v>
      </c>
    </row>
    <row r="1116" spans="1:11">
      <c r="A1116" s="98">
        <f t="shared" si="17"/>
        <v>1115</v>
      </c>
      <c r="B1116" s="98" t="s">
        <v>125</v>
      </c>
      <c r="C1116" s="98"/>
      <c r="D1116" s="103" t="s">
        <v>129</v>
      </c>
      <c r="E1116" s="98"/>
      <c r="F1116" s="98">
        <v>147</v>
      </c>
      <c r="G1116" s="98">
        <v>14</v>
      </c>
      <c r="H1116" s="98" t="s">
        <v>130</v>
      </c>
      <c r="I1116" s="98"/>
      <c r="J1116" s="99" t="s">
        <v>131</v>
      </c>
      <c r="K1116" s="99" t="s">
        <v>132</v>
      </c>
    </row>
    <row r="1117" spans="1:11">
      <c r="A1117" s="98">
        <f t="shared" si="17"/>
        <v>1116</v>
      </c>
      <c r="B1117" s="98" t="s">
        <v>483</v>
      </c>
      <c r="C1117" s="98" t="s">
        <v>484</v>
      </c>
      <c r="D1117" s="103">
        <v>7</v>
      </c>
      <c r="E1117" s="98" t="s">
        <v>769</v>
      </c>
      <c r="F1117" s="98">
        <v>147</v>
      </c>
      <c r="G1117" s="98">
        <v>4</v>
      </c>
      <c r="H1117" s="98" t="s">
        <v>49</v>
      </c>
      <c r="I1117" s="98" t="s">
        <v>485</v>
      </c>
      <c r="J1117" s="99" t="s">
        <v>777</v>
      </c>
      <c r="K1117" s="99" t="s">
        <v>778</v>
      </c>
    </row>
    <row r="1118" spans="1:11">
      <c r="A1118" s="98">
        <f t="shared" si="17"/>
        <v>1117</v>
      </c>
      <c r="B1118" s="98" t="s">
        <v>483</v>
      </c>
      <c r="C1118" s="98" t="s">
        <v>484</v>
      </c>
      <c r="D1118" s="103">
        <v>7</v>
      </c>
      <c r="E1118" s="98" t="s">
        <v>769</v>
      </c>
      <c r="F1118" s="98">
        <v>147</v>
      </c>
      <c r="G1118" s="98">
        <v>33</v>
      </c>
      <c r="H1118" s="98" t="s">
        <v>49</v>
      </c>
      <c r="I1118" s="98" t="s">
        <v>485</v>
      </c>
      <c r="J1118" s="99" t="s">
        <v>777</v>
      </c>
      <c r="K1118" s="99" t="s">
        <v>779</v>
      </c>
    </row>
    <row r="1119" spans="1:11">
      <c r="A1119" s="98">
        <f t="shared" si="17"/>
        <v>1118</v>
      </c>
      <c r="B1119" s="98" t="s">
        <v>483</v>
      </c>
      <c r="C1119" s="98" t="s">
        <v>484</v>
      </c>
      <c r="D1119" s="103">
        <v>7</v>
      </c>
      <c r="E1119" s="98" t="s">
        <v>769</v>
      </c>
      <c r="F1119" s="98">
        <v>147</v>
      </c>
      <c r="G1119" s="98">
        <v>8</v>
      </c>
      <c r="H1119" s="98" t="s">
        <v>45</v>
      </c>
      <c r="I1119" s="98" t="s">
        <v>485</v>
      </c>
      <c r="J1119" s="99" t="s">
        <v>780</v>
      </c>
      <c r="K1119" s="99" t="s">
        <v>781</v>
      </c>
    </row>
    <row r="1120" spans="1:11" ht="229.5">
      <c r="A1120" s="98">
        <f t="shared" si="17"/>
        <v>1119</v>
      </c>
      <c r="B1120" s="98" t="s">
        <v>2388</v>
      </c>
      <c r="C1120" s="98" t="s">
        <v>485</v>
      </c>
      <c r="D1120" s="103" t="s">
        <v>769</v>
      </c>
      <c r="E1120" s="99" t="s">
        <v>2646</v>
      </c>
      <c r="F1120" s="98">
        <v>147</v>
      </c>
      <c r="G1120" s="98"/>
      <c r="H1120" s="98" t="s">
        <v>49</v>
      </c>
      <c r="I1120" s="98"/>
      <c r="J1120" s="99" t="s">
        <v>2647</v>
      </c>
      <c r="K1120" s="99" t="s">
        <v>2648</v>
      </c>
    </row>
    <row r="1121" spans="1:11" ht="25.5">
      <c r="A1121" s="98">
        <f t="shared" si="17"/>
        <v>1120</v>
      </c>
      <c r="B1121" s="98" t="s">
        <v>249</v>
      </c>
      <c r="C1121" s="98" t="s">
        <v>250</v>
      </c>
      <c r="D1121" s="103">
        <v>7</v>
      </c>
      <c r="E1121" s="98" t="s">
        <v>253</v>
      </c>
      <c r="F1121" s="98">
        <v>148</v>
      </c>
      <c r="G1121" s="98"/>
      <c r="H1121" s="98" t="s">
        <v>45</v>
      </c>
      <c r="I1121" s="98"/>
      <c r="J1121" s="99" t="s">
        <v>254</v>
      </c>
      <c r="K1121" s="99" t="s">
        <v>255</v>
      </c>
    </row>
    <row r="1122" spans="1:11" ht="25.5">
      <c r="A1122" s="98">
        <f t="shared" si="17"/>
        <v>1121</v>
      </c>
      <c r="B1122" s="98" t="s">
        <v>2388</v>
      </c>
      <c r="C1122" s="98" t="s">
        <v>485</v>
      </c>
      <c r="D1122" s="103" t="s">
        <v>2649</v>
      </c>
      <c r="E1122" s="99"/>
      <c r="F1122" s="98">
        <v>148</v>
      </c>
      <c r="G1122" s="98"/>
      <c r="H1122" s="98" t="s">
        <v>49</v>
      </c>
      <c r="I1122" s="98"/>
      <c r="J1122" s="99" t="s">
        <v>2650</v>
      </c>
      <c r="K1122" s="99" t="s">
        <v>2651</v>
      </c>
    </row>
    <row r="1123" spans="1:11" ht="51">
      <c r="A1123" s="98">
        <f t="shared" si="17"/>
        <v>1122</v>
      </c>
      <c r="B1123" s="98" t="s">
        <v>2388</v>
      </c>
      <c r="C1123" s="98" t="s">
        <v>485</v>
      </c>
      <c r="D1123" s="103" t="s">
        <v>2649</v>
      </c>
      <c r="E1123" s="99" t="s">
        <v>2652</v>
      </c>
      <c r="F1123" s="98">
        <v>148</v>
      </c>
      <c r="G1123" s="98"/>
      <c r="H1123" s="98" t="s">
        <v>49</v>
      </c>
      <c r="I1123" s="98"/>
      <c r="J1123" s="99" t="s">
        <v>2653</v>
      </c>
      <c r="K1123" s="99" t="s">
        <v>2654</v>
      </c>
    </row>
    <row r="1124" spans="1:11" ht="63.75">
      <c r="A1124" s="98">
        <f t="shared" si="17"/>
        <v>1123</v>
      </c>
      <c r="B1124" s="98" t="s">
        <v>2388</v>
      </c>
      <c r="C1124" s="98" t="s">
        <v>485</v>
      </c>
      <c r="D1124" s="103" t="s">
        <v>2649</v>
      </c>
      <c r="E1124" s="99" t="s">
        <v>2652</v>
      </c>
      <c r="F1124" s="98">
        <v>148</v>
      </c>
      <c r="G1124" s="98"/>
      <c r="H1124" s="98" t="s">
        <v>49</v>
      </c>
      <c r="I1124" s="98"/>
      <c r="J1124" s="99" t="s">
        <v>2655</v>
      </c>
      <c r="K1124" s="99" t="s">
        <v>2656</v>
      </c>
    </row>
    <row r="1125" spans="1:11" ht="38.25">
      <c r="A1125" s="98">
        <f t="shared" si="17"/>
        <v>1124</v>
      </c>
      <c r="B1125" s="98" t="s">
        <v>249</v>
      </c>
      <c r="C1125" s="98" t="s">
        <v>250</v>
      </c>
      <c r="D1125" s="103">
        <v>7</v>
      </c>
      <c r="E1125" s="98">
        <v>7.3</v>
      </c>
      <c r="F1125" s="98">
        <v>149</v>
      </c>
      <c r="G1125" s="98"/>
      <c r="H1125" s="98" t="s">
        <v>45</v>
      </c>
      <c r="I1125" s="98"/>
      <c r="J1125" s="99" t="s">
        <v>256</v>
      </c>
      <c r="K1125" s="99" t="s">
        <v>257</v>
      </c>
    </row>
    <row r="1126" spans="1:11" ht="25.5">
      <c r="A1126" s="98">
        <f t="shared" si="17"/>
        <v>1125</v>
      </c>
      <c r="B1126" s="98" t="s">
        <v>483</v>
      </c>
      <c r="C1126" s="98" t="s">
        <v>484</v>
      </c>
      <c r="D1126" s="103">
        <v>7</v>
      </c>
      <c r="E1126" s="98" t="s">
        <v>782</v>
      </c>
      <c r="F1126" s="98">
        <v>149</v>
      </c>
      <c r="G1126" s="98">
        <v>25</v>
      </c>
      <c r="H1126" s="98" t="s">
        <v>49</v>
      </c>
      <c r="I1126" s="98" t="s">
        <v>485</v>
      </c>
      <c r="J1126" s="99" t="s">
        <v>783</v>
      </c>
      <c r="K1126" s="99" t="s">
        <v>784</v>
      </c>
    </row>
    <row r="1127" spans="1:11" ht="25.5">
      <c r="A1127" s="98">
        <f t="shared" si="17"/>
        <v>1126</v>
      </c>
      <c r="B1127" s="98" t="s">
        <v>1805</v>
      </c>
      <c r="C1127" s="98"/>
      <c r="D1127" s="103">
        <v>7.3</v>
      </c>
      <c r="E1127" s="98"/>
      <c r="F1127" s="98">
        <v>149</v>
      </c>
      <c r="G1127" s="98"/>
      <c r="H1127" s="98" t="s">
        <v>49</v>
      </c>
      <c r="I1127" s="98"/>
      <c r="J1127" s="99" t="s">
        <v>1870</v>
      </c>
      <c r="K1127" s="99" t="s">
        <v>1871</v>
      </c>
    </row>
    <row r="1128" spans="1:11">
      <c r="A1128" s="98">
        <f t="shared" si="17"/>
        <v>1127</v>
      </c>
      <c r="B1128" s="98" t="s">
        <v>483</v>
      </c>
      <c r="C1128" s="98" t="s">
        <v>484</v>
      </c>
      <c r="D1128" s="103">
        <v>7</v>
      </c>
      <c r="E1128" s="98">
        <v>7.3</v>
      </c>
      <c r="F1128" s="98">
        <v>150</v>
      </c>
      <c r="G1128" s="98">
        <v>22</v>
      </c>
      <c r="H1128" s="98" t="s">
        <v>49</v>
      </c>
      <c r="I1128" s="98" t="s">
        <v>485</v>
      </c>
      <c r="J1128" s="99" t="s">
        <v>785</v>
      </c>
      <c r="K1128" s="99" t="s">
        <v>786</v>
      </c>
    </row>
    <row r="1129" spans="1:11" ht="25.5">
      <c r="A1129" s="98">
        <f t="shared" si="17"/>
        <v>1128</v>
      </c>
      <c r="B1129" s="98" t="s">
        <v>483</v>
      </c>
      <c r="C1129" s="98" t="s">
        <v>484</v>
      </c>
      <c r="D1129" s="103">
        <v>7</v>
      </c>
      <c r="E1129" s="98">
        <v>7.3</v>
      </c>
      <c r="F1129" s="98">
        <v>150</v>
      </c>
      <c r="G1129" s="98">
        <v>25</v>
      </c>
      <c r="H1129" s="98" t="s">
        <v>49</v>
      </c>
      <c r="I1129" s="98" t="s">
        <v>485</v>
      </c>
      <c r="J1129" s="99" t="s">
        <v>787</v>
      </c>
      <c r="K1129" s="99" t="s">
        <v>788</v>
      </c>
    </row>
    <row r="1130" spans="1:11">
      <c r="A1130" s="98">
        <f t="shared" si="17"/>
        <v>1129</v>
      </c>
      <c r="B1130" s="98" t="s">
        <v>483</v>
      </c>
      <c r="C1130" s="98" t="s">
        <v>484</v>
      </c>
      <c r="D1130" s="103">
        <v>7</v>
      </c>
      <c r="E1130" s="98">
        <v>7.3</v>
      </c>
      <c r="F1130" s="98">
        <v>150</v>
      </c>
      <c r="G1130" s="98">
        <v>32</v>
      </c>
      <c r="H1130" s="98" t="s">
        <v>49</v>
      </c>
      <c r="I1130" s="98" t="s">
        <v>485</v>
      </c>
      <c r="J1130" s="99" t="s">
        <v>789</v>
      </c>
      <c r="K1130" s="99" t="s">
        <v>788</v>
      </c>
    </row>
    <row r="1131" spans="1:11" ht="114.75">
      <c r="A1131" s="98">
        <f t="shared" si="17"/>
        <v>1130</v>
      </c>
      <c r="B1131" s="98" t="s">
        <v>2388</v>
      </c>
      <c r="C1131" s="98" t="s">
        <v>485</v>
      </c>
      <c r="D1131" s="103" t="s">
        <v>2657</v>
      </c>
      <c r="E1131" s="99"/>
      <c r="F1131" s="98">
        <v>150</v>
      </c>
      <c r="G1131" s="98">
        <v>41</v>
      </c>
      <c r="H1131" s="98" t="s">
        <v>49</v>
      </c>
      <c r="I1131" s="98"/>
      <c r="J1131" s="99" t="s">
        <v>2658</v>
      </c>
      <c r="K1131" s="99" t="s">
        <v>2659</v>
      </c>
    </row>
    <row r="1132" spans="1:11" ht="38.25">
      <c r="A1132" s="98">
        <f t="shared" si="17"/>
        <v>1131</v>
      </c>
      <c r="B1132" s="98" t="s">
        <v>483</v>
      </c>
      <c r="C1132" s="98" t="s">
        <v>484</v>
      </c>
      <c r="D1132" s="103">
        <v>7</v>
      </c>
      <c r="E1132" s="98" t="s">
        <v>790</v>
      </c>
      <c r="F1132" s="98">
        <v>151</v>
      </c>
      <c r="G1132" s="98">
        <v>30</v>
      </c>
      <c r="H1132" s="98" t="s">
        <v>49</v>
      </c>
      <c r="I1132" s="98" t="s">
        <v>485</v>
      </c>
      <c r="J1132" s="99" t="s">
        <v>791</v>
      </c>
      <c r="K1132" s="99" t="s">
        <v>792</v>
      </c>
    </row>
    <row r="1133" spans="1:11" ht="25.5">
      <c r="A1133" s="98">
        <f t="shared" si="17"/>
        <v>1132</v>
      </c>
      <c r="B1133" s="98" t="s">
        <v>483</v>
      </c>
      <c r="C1133" s="98" t="s">
        <v>484</v>
      </c>
      <c r="D1133" s="103">
        <v>7</v>
      </c>
      <c r="E1133" s="98" t="s">
        <v>818</v>
      </c>
      <c r="F1133" s="98">
        <v>151</v>
      </c>
      <c r="G1133" s="98">
        <v>10</v>
      </c>
      <c r="H1133" s="98" t="s">
        <v>49</v>
      </c>
      <c r="I1133" s="98" t="s">
        <v>485</v>
      </c>
      <c r="J1133" s="99" t="s">
        <v>561</v>
      </c>
      <c r="K1133" s="99" t="s">
        <v>819</v>
      </c>
    </row>
    <row r="1134" spans="1:11" ht="51">
      <c r="A1134" s="98">
        <f t="shared" si="17"/>
        <v>1133</v>
      </c>
      <c r="B1134" s="98" t="s">
        <v>2388</v>
      </c>
      <c r="C1134" s="98" t="s">
        <v>485</v>
      </c>
      <c r="D1134" s="103" t="s">
        <v>2657</v>
      </c>
      <c r="E1134" s="99" t="s">
        <v>2660</v>
      </c>
      <c r="F1134" s="98">
        <v>151</v>
      </c>
      <c r="G1134" s="98"/>
      <c r="H1134" s="98" t="s">
        <v>49</v>
      </c>
      <c r="I1134" s="98"/>
      <c r="J1134" s="99" t="s">
        <v>2661</v>
      </c>
      <c r="K1134" s="99" t="s">
        <v>2662</v>
      </c>
    </row>
    <row r="1135" spans="1:11" ht="51">
      <c r="A1135" s="98">
        <f t="shared" si="17"/>
        <v>1134</v>
      </c>
      <c r="B1135" s="98" t="s">
        <v>2388</v>
      </c>
      <c r="C1135" s="98" t="s">
        <v>485</v>
      </c>
      <c r="D1135" s="103" t="s">
        <v>790</v>
      </c>
      <c r="E1135" s="99" t="s">
        <v>2663</v>
      </c>
      <c r="F1135" s="98">
        <v>151</v>
      </c>
      <c r="G1135" s="98"/>
      <c r="H1135" s="98" t="s">
        <v>49</v>
      </c>
      <c r="I1135" s="98"/>
      <c r="J1135" s="99" t="s">
        <v>2661</v>
      </c>
      <c r="K1135" s="99" t="s">
        <v>2662</v>
      </c>
    </row>
    <row r="1136" spans="1:11" ht="89.25">
      <c r="A1136" s="98">
        <f t="shared" si="17"/>
        <v>1135</v>
      </c>
      <c r="B1136" s="98" t="s">
        <v>2388</v>
      </c>
      <c r="C1136" s="98" t="s">
        <v>485</v>
      </c>
      <c r="D1136" s="103" t="s">
        <v>2664</v>
      </c>
      <c r="E1136" s="99"/>
      <c r="F1136" s="98">
        <v>152</v>
      </c>
      <c r="G1136" s="98">
        <v>38</v>
      </c>
      <c r="H1136" s="98" t="s">
        <v>49</v>
      </c>
      <c r="I1136" s="98"/>
      <c r="J1136" s="99" t="s">
        <v>2665</v>
      </c>
      <c r="K1136" s="99" t="s">
        <v>2972</v>
      </c>
    </row>
    <row r="1137" spans="1:11" ht="38.25">
      <c r="A1137" s="98">
        <f t="shared" si="17"/>
        <v>1136</v>
      </c>
      <c r="B1137" s="98" t="s">
        <v>1582</v>
      </c>
      <c r="C1137" s="98" t="s">
        <v>149</v>
      </c>
      <c r="D1137" s="103">
        <v>7</v>
      </c>
      <c r="E1137" s="109" t="s">
        <v>1646</v>
      </c>
      <c r="F1137" s="109">
        <v>157</v>
      </c>
      <c r="G1137" s="109" t="s">
        <v>1647</v>
      </c>
      <c r="H1137" s="98" t="s">
        <v>49</v>
      </c>
      <c r="I1137" s="98" t="s">
        <v>1583</v>
      </c>
      <c r="J1137" s="99" t="s">
        <v>1648</v>
      </c>
      <c r="K1137" s="99" t="s">
        <v>1649</v>
      </c>
    </row>
    <row r="1138" spans="1:11" ht="38.25">
      <c r="A1138" s="98">
        <f t="shared" si="17"/>
        <v>1137</v>
      </c>
      <c r="B1138" s="98" t="s">
        <v>2388</v>
      </c>
      <c r="C1138" s="98" t="s">
        <v>485</v>
      </c>
      <c r="D1138" s="103" t="s">
        <v>2667</v>
      </c>
      <c r="E1138" s="99"/>
      <c r="F1138" s="98">
        <v>157</v>
      </c>
      <c r="G1138" s="98"/>
      <c r="H1138" s="98" t="s">
        <v>49</v>
      </c>
      <c r="I1138" s="98"/>
      <c r="J1138" s="99" t="s">
        <v>2668</v>
      </c>
      <c r="K1138" s="99" t="s">
        <v>2669</v>
      </c>
    </row>
    <row r="1139" spans="1:11" ht="25.5">
      <c r="A1139" s="98">
        <f t="shared" si="17"/>
        <v>1138</v>
      </c>
      <c r="B1139" s="98" t="s">
        <v>483</v>
      </c>
      <c r="C1139" s="98" t="s">
        <v>484</v>
      </c>
      <c r="D1139" s="103">
        <v>7</v>
      </c>
      <c r="E1139" s="98" t="s">
        <v>793</v>
      </c>
      <c r="F1139" s="98">
        <v>158</v>
      </c>
      <c r="G1139" s="98">
        <v>20</v>
      </c>
      <c r="H1139" s="98" t="s">
        <v>49</v>
      </c>
      <c r="I1139" s="98" t="s">
        <v>485</v>
      </c>
      <c r="J1139" s="99" t="s">
        <v>794</v>
      </c>
      <c r="K1139" s="99" t="s">
        <v>555</v>
      </c>
    </row>
    <row r="1140" spans="1:11">
      <c r="A1140" s="98">
        <f t="shared" si="17"/>
        <v>1139</v>
      </c>
      <c r="B1140" s="98" t="s">
        <v>483</v>
      </c>
      <c r="C1140" s="98" t="s">
        <v>484</v>
      </c>
      <c r="D1140" s="103">
        <v>7</v>
      </c>
      <c r="E1140" s="98" t="s">
        <v>795</v>
      </c>
      <c r="F1140" s="98">
        <v>158</v>
      </c>
      <c r="G1140" s="98">
        <v>49</v>
      </c>
      <c r="H1140" s="98" t="s">
        <v>49</v>
      </c>
      <c r="I1140" s="98" t="s">
        <v>485</v>
      </c>
      <c r="J1140" s="99" t="s">
        <v>796</v>
      </c>
      <c r="K1140" s="99" t="s">
        <v>796</v>
      </c>
    </row>
    <row r="1141" spans="1:11" ht="76.5">
      <c r="A1141" s="98">
        <f t="shared" si="17"/>
        <v>1140</v>
      </c>
      <c r="B1141" s="98" t="s">
        <v>2388</v>
      </c>
      <c r="C1141" s="98" t="s">
        <v>485</v>
      </c>
      <c r="D1141" s="103" t="s">
        <v>2670</v>
      </c>
      <c r="E1141" s="99"/>
      <c r="F1141" s="98">
        <v>158</v>
      </c>
      <c r="G1141" s="98"/>
      <c r="H1141" s="98" t="s">
        <v>49</v>
      </c>
      <c r="I1141" s="98"/>
      <c r="J1141" s="99" t="s">
        <v>2671</v>
      </c>
      <c r="K1141" s="99" t="s">
        <v>2672</v>
      </c>
    </row>
    <row r="1142" spans="1:11" ht="38.25">
      <c r="A1142" s="98">
        <f t="shared" si="17"/>
        <v>1141</v>
      </c>
      <c r="B1142" s="98" t="s">
        <v>2388</v>
      </c>
      <c r="C1142" s="98" t="s">
        <v>485</v>
      </c>
      <c r="D1142" s="103" t="s">
        <v>2673</v>
      </c>
      <c r="E1142" s="99"/>
      <c r="F1142" s="98">
        <v>158</v>
      </c>
      <c r="G1142" s="98">
        <v>46</v>
      </c>
      <c r="H1142" s="98" t="s">
        <v>49</v>
      </c>
      <c r="I1142" s="98"/>
      <c r="J1142" s="99" t="s">
        <v>2674</v>
      </c>
      <c r="K1142" s="99" t="s">
        <v>2675</v>
      </c>
    </row>
    <row r="1143" spans="1:11">
      <c r="A1143" s="98">
        <f t="shared" si="17"/>
        <v>1142</v>
      </c>
      <c r="B1143" s="98" t="s">
        <v>2388</v>
      </c>
      <c r="C1143" s="98" t="s">
        <v>485</v>
      </c>
      <c r="D1143" s="103" t="s">
        <v>2673</v>
      </c>
      <c r="E1143" s="99"/>
      <c r="F1143" s="98">
        <v>158</v>
      </c>
      <c r="G1143" s="98">
        <v>49</v>
      </c>
      <c r="H1143" s="98" t="s">
        <v>45</v>
      </c>
      <c r="I1143" s="98"/>
      <c r="J1143" s="99" t="s">
        <v>2676</v>
      </c>
      <c r="K1143" s="99" t="s">
        <v>2677</v>
      </c>
    </row>
    <row r="1144" spans="1:11" ht="25.5">
      <c r="A1144" s="98">
        <f t="shared" si="17"/>
        <v>1143</v>
      </c>
      <c r="B1144" s="98" t="s">
        <v>483</v>
      </c>
      <c r="C1144" s="98" t="s">
        <v>484</v>
      </c>
      <c r="D1144" s="103">
        <v>7</v>
      </c>
      <c r="E1144" s="98" t="s">
        <v>797</v>
      </c>
      <c r="F1144" s="98">
        <v>159</v>
      </c>
      <c r="G1144" s="98">
        <v>20</v>
      </c>
      <c r="H1144" s="98" t="s">
        <v>49</v>
      </c>
      <c r="I1144" s="98" t="s">
        <v>485</v>
      </c>
      <c r="J1144" s="99" t="s">
        <v>798</v>
      </c>
      <c r="K1144" s="99" t="s">
        <v>799</v>
      </c>
    </row>
    <row r="1145" spans="1:11" ht="25.5">
      <c r="A1145" s="98">
        <f t="shared" si="17"/>
        <v>1144</v>
      </c>
      <c r="B1145" s="98" t="s">
        <v>483</v>
      </c>
      <c r="C1145" s="98" t="s">
        <v>484</v>
      </c>
      <c r="D1145" s="103">
        <v>7</v>
      </c>
      <c r="E1145" s="98" t="s">
        <v>800</v>
      </c>
      <c r="F1145" s="98">
        <v>159</v>
      </c>
      <c r="G1145" s="98">
        <v>34</v>
      </c>
      <c r="H1145" s="98" t="s">
        <v>49</v>
      </c>
      <c r="I1145" s="98" t="s">
        <v>485</v>
      </c>
      <c r="J1145" s="99" t="s">
        <v>801</v>
      </c>
      <c r="K1145" s="99" t="s">
        <v>802</v>
      </c>
    </row>
    <row r="1146" spans="1:11" ht="25.5">
      <c r="A1146" s="98">
        <f t="shared" si="17"/>
        <v>1145</v>
      </c>
      <c r="B1146" s="98" t="s">
        <v>483</v>
      </c>
      <c r="C1146" s="98" t="s">
        <v>484</v>
      </c>
      <c r="D1146" s="103">
        <v>7</v>
      </c>
      <c r="E1146" s="98" t="s">
        <v>797</v>
      </c>
      <c r="F1146" s="98">
        <v>159</v>
      </c>
      <c r="G1146" s="98">
        <v>17</v>
      </c>
      <c r="H1146" s="98" t="s">
        <v>49</v>
      </c>
      <c r="I1146" s="98" t="s">
        <v>485</v>
      </c>
      <c r="J1146" s="99" t="s">
        <v>561</v>
      </c>
      <c r="K1146" s="99" t="s">
        <v>820</v>
      </c>
    </row>
    <row r="1147" spans="1:11" ht="38.25">
      <c r="A1147" s="98">
        <f t="shared" si="17"/>
        <v>1146</v>
      </c>
      <c r="B1147" s="98" t="s">
        <v>1582</v>
      </c>
      <c r="C1147" s="98" t="s">
        <v>149</v>
      </c>
      <c r="D1147" s="103">
        <v>7</v>
      </c>
      <c r="E1147" s="109" t="s">
        <v>800</v>
      </c>
      <c r="F1147" s="109">
        <v>159</v>
      </c>
      <c r="G1147" s="109" t="s">
        <v>1650</v>
      </c>
      <c r="H1147" s="98" t="s">
        <v>49</v>
      </c>
      <c r="I1147" s="98" t="s">
        <v>1583</v>
      </c>
      <c r="J1147" s="99" t="s">
        <v>1651</v>
      </c>
      <c r="K1147" s="99" t="s">
        <v>1652</v>
      </c>
    </row>
    <row r="1148" spans="1:11">
      <c r="A1148" s="98">
        <f t="shared" si="17"/>
        <v>1147</v>
      </c>
      <c r="B1148" s="98" t="s">
        <v>2388</v>
      </c>
      <c r="C1148" s="98" t="s">
        <v>485</v>
      </c>
      <c r="D1148" s="103" t="s">
        <v>2673</v>
      </c>
      <c r="E1148" s="99" t="s">
        <v>2678</v>
      </c>
      <c r="F1148" s="98">
        <v>159</v>
      </c>
      <c r="G1148" s="98"/>
      <c r="H1148" s="98" t="s">
        <v>45</v>
      </c>
      <c r="I1148" s="98"/>
      <c r="J1148" s="99" t="s">
        <v>2679</v>
      </c>
      <c r="K1148" s="99" t="s">
        <v>2680</v>
      </c>
    </row>
    <row r="1149" spans="1:11" ht="25.5">
      <c r="A1149" s="98">
        <f t="shared" si="17"/>
        <v>1148</v>
      </c>
      <c r="B1149" s="98" t="s">
        <v>483</v>
      </c>
      <c r="C1149" s="98" t="s">
        <v>484</v>
      </c>
      <c r="D1149" s="103">
        <v>7</v>
      </c>
      <c r="E1149" s="98" t="s">
        <v>803</v>
      </c>
      <c r="F1149" s="98">
        <v>160</v>
      </c>
      <c r="G1149" s="98">
        <v>49</v>
      </c>
      <c r="H1149" s="98" t="s">
        <v>49</v>
      </c>
      <c r="I1149" s="98" t="s">
        <v>485</v>
      </c>
      <c r="J1149" s="99" t="s">
        <v>804</v>
      </c>
      <c r="K1149" s="99" t="s">
        <v>805</v>
      </c>
    </row>
    <row r="1150" spans="1:11" ht="25.5">
      <c r="A1150" s="98">
        <f t="shared" si="17"/>
        <v>1149</v>
      </c>
      <c r="B1150" s="98" t="s">
        <v>483</v>
      </c>
      <c r="C1150" s="98" t="s">
        <v>484</v>
      </c>
      <c r="D1150" s="103">
        <v>7</v>
      </c>
      <c r="E1150" s="98" t="s">
        <v>803</v>
      </c>
      <c r="F1150" s="98">
        <v>160</v>
      </c>
      <c r="G1150" s="98">
        <v>49</v>
      </c>
      <c r="H1150" s="98" t="s">
        <v>49</v>
      </c>
      <c r="I1150" s="98" t="s">
        <v>485</v>
      </c>
      <c r="J1150" s="99" t="s">
        <v>561</v>
      </c>
      <c r="K1150" s="99" t="s">
        <v>821</v>
      </c>
    </row>
    <row r="1151" spans="1:11" ht="89.25">
      <c r="A1151" s="98">
        <f t="shared" si="17"/>
        <v>1150</v>
      </c>
      <c r="B1151" s="98" t="s">
        <v>2388</v>
      </c>
      <c r="C1151" s="98" t="s">
        <v>485</v>
      </c>
      <c r="D1151" s="103" t="s">
        <v>2681</v>
      </c>
      <c r="E1151" s="99" t="s">
        <v>2682</v>
      </c>
      <c r="F1151" s="98">
        <v>160</v>
      </c>
      <c r="G1151" s="98"/>
      <c r="H1151" s="98" t="s">
        <v>49</v>
      </c>
      <c r="I1151" s="98"/>
      <c r="J1151" s="99" t="s">
        <v>2683</v>
      </c>
      <c r="K1151" s="99" t="s">
        <v>2684</v>
      </c>
    </row>
    <row r="1152" spans="1:11" ht="153">
      <c r="A1152" s="98">
        <f t="shared" si="17"/>
        <v>1151</v>
      </c>
      <c r="B1152" s="98" t="s">
        <v>2388</v>
      </c>
      <c r="C1152" s="98" t="s">
        <v>485</v>
      </c>
      <c r="D1152" s="103" t="s">
        <v>2685</v>
      </c>
      <c r="E1152" s="99"/>
      <c r="F1152" s="98">
        <v>160</v>
      </c>
      <c r="G1152" s="98">
        <v>43</v>
      </c>
      <c r="H1152" s="98" t="s">
        <v>49</v>
      </c>
      <c r="I1152" s="98"/>
      <c r="J1152" s="99" t="s">
        <v>2686</v>
      </c>
      <c r="K1152" s="99" t="s">
        <v>2973</v>
      </c>
    </row>
    <row r="1153" spans="1:11" ht="25.5">
      <c r="A1153" s="98">
        <f t="shared" si="17"/>
        <v>1152</v>
      </c>
      <c r="B1153" s="98" t="s">
        <v>483</v>
      </c>
      <c r="C1153" s="98" t="s">
        <v>484</v>
      </c>
      <c r="D1153" s="103">
        <v>7</v>
      </c>
      <c r="E1153" s="98" t="s">
        <v>806</v>
      </c>
      <c r="F1153" s="98">
        <v>161</v>
      </c>
      <c r="G1153" s="98">
        <v>17</v>
      </c>
      <c r="H1153" s="98" t="s">
        <v>49</v>
      </c>
      <c r="I1153" s="98" t="s">
        <v>485</v>
      </c>
      <c r="J1153" s="99" t="s">
        <v>807</v>
      </c>
      <c r="K1153" s="99" t="s">
        <v>805</v>
      </c>
    </row>
    <row r="1154" spans="1:11" ht="25.5">
      <c r="A1154" s="98">
        <f t="shared" si="17"/>
        <v>1153</v>
      </c>
      <c r="B1154" s="98" t="s">
        <v>483</v>
      </c>
      <c r="C1154" s="98" t="s">
        <v>484</v>
      </c>
      <c r="D1154" s="103">
        <v>7</v>
      </c>
      <c r="E1154" s="98" t="s">
        <v>806</v>
      </c>
      <c r="F1154" s="98">
        <v>161</v>
      </c>
      <c r="G1154" s="98">
        <v>15</v>
      </c>
      <c r="H1154" s="98" t="s">
        <v>49</v>
      </c>
      <c r="I1154" s="98" t="s">
        <v>485</v>
      </c>
      <c r="J1154" s="99" t="s">
        <v>561</v>
      </c>
      <c r="K1154" s="99" t="s">
        <v>822</v>
      </c>
    </row>
    <row r="1155" spans="1:11" ht="25.5">
      <c r="A1155" s="98">
        <f t="shared" ref="A1155:A1218" si="18">A1154+1</f>
        <v>1154</v>
      </c>
      <c r="B1155" s="98" t="s">
        <v>483</v>
      </c>
      <c r="C1155" s="98" t="s">
        <v>484</v>
      </c>
      <c r="D1155" s="103">
        <v>7</v>
      </c>
      <c r="E1155" s="98" t="s">
        <v>823</v>
      </c>
      <c r="F1155" s="98">
        <v>161</v>
      </c>
      <c r="G1155" s="98">
        <v>39</v>
      </c>
      <c r="H1155" s="98" t="s">
        <v>49</v>
      </c>
      <c r="I1155" s="98" t="s">
        <v>485</v>
      </c>
      <c r="J1155" s="99" t="s">
        <v>561</v>
      </c>
      <c r="K1155" s="99" t="s">
        <v>824</v>
      </c>
    </row>
    <row r="1156" spans="1:11">
      <c r="A1156" s="98">
        <f t="shared" si="18"/>
        <v>1155</v>
      </c>
      <c r="B1156" s="98" t="s">
        <v>1805</v>
      </c>
      <c r="C1156" s="98"/>
      <c r="D1156" s="103" t="s">
        <v>823</v>
      </c>
      <c r="E1156" s="98"/>
      <c r="F1156" s="98">
        <v>161</v>
      </c>
      <c r="G1156" s="98"/>
      <c r="H1156" s="98" t="s">
        <v>49</v>
      </c>
      <c r="I1156" s="98"/>
      <c r="J1156" s="99" t="s">
        <v>1872</v>
      </c>
      <c r="K1156" s="99" t="s">
        <v>1873</v>
      </c>
    </row>
    <row r="1157" spans="1:11" ht="153">
      <c r="A1157" s="98">
        <f t="shared" si="18"/>
        <v>1156</v>
      </c>
      <c r="B1157" s="98" t="s">
        <v>2388</v>
      </c>
      <c r="C1157" s="98" t="s">
        <v>485</v>
      </c>
      <c r="D1157" s="103" t="s">
        <v>2688</v>
      </c>
      <c r="E1157" s="99"/>
      <c r="F1157" s="98">
        <v>161</v>
      </c>
      <c r="G1157" s="98">
        <v>11</v>
      </c>
      <c r="H1157" s="98" t="s">
        <v>49</v>
      </c>
      <c r="I1157" s="98"/>
      <c r="J1157" s="99" t="s">
        <v>2689</v>
      </c>
      <c r="K1157" s="99" t="s">
        <v>2974</v>
      </c>
    </row>
    <row r="1158" spans="1:11" ht="38.25">
      <c r="A1158" s="98">
        <f t="shared" si="18"/>
        <v>1157</v>
      </c>
      <c r="B1158" s="98" t="s">
        <v>2388</v>
      </c>
      <c r="C1158" s="98" t="s">
        <v>485</v>
      </c>
      <c r="D1158" s="103" t="s">
        <v>133</v>
      </c>
      <c r="E1158" s="99"/>
      <c r="F1158" s="98">
        <v>161</v>
      </c>
      <c r="G1158" s="98"/>
      <c r="H1158" s="98" t="s">
        <v>49</v>
      </c>
      <c r="I1158" s="98"/>
      <c r="J1158" s="99" t="s">
        <v>2691</v>
      </c>
      <c r="K1158" s="99" t="s">
        <v>2692</v>
      </c>
    </row>
    <row r="1159" spans="1:11">
      <c r="A1159" s="98">
        <f t="shared" si="18"/>
        <v>1158</v>
      </c>
      <c r="B1159" s="98" t="s">
        <v>2388</v>
      </c>
      <c r="C1159" s="98" t="s">
        <v>485</v>
      </c>
      <c r="D1159" s="103" t="s">
        <v>133</v>
      </c>
      <c r="E1159" s="99"/>
      <c r="F1159" s="98">
        <v>161</v>
      </c>
      <c r="G1159" s="98">
        <v>29</v>
      </c>
      <c r="H1159" s="98" t="s">
        <v>45</v>
      </c>
      <c r="I1159" s="98"/>
      <c r="J1159" s="99" t="s">
        <v>2693</v>
      </c>
      <c r="K1159" s="99" t="s">
        <v>2694</v>
      </c>
    </row>
    <row r="1160" spans="1:11" ht="293.25">
      <c r="A1160" s="98">
        <f t="shared" si="18"/>
        <v>1159</v>
      </c>
      <c r="B1160" s="98" t="s">
        <v>2388</v>
      </c>
      <c r="C1160" s="98" t="s">
        <v>485</v>
      </c>
      <c r="D1160" s="103" t="s">
        <v>133</v>
      </c>
      <c r="E1160" s="99"/>
      <c r="F1160" s="98">
        <v>161</v>
      </c>
      <c r="G1160" s="98">
        <v>29</v>
      </c>
      <c r="H1160" s="98" t="s">
        <v>49</v>
      </c>
      <c r="I1160" s="98"/>
      <c r="J1160" s="99" t="s">
        <v>2695</v>
      </c>
      <c r="K1160" s="99" t="s">
        <v>2975</v>
      </c>
    </row>
    <row r="1161" spans="1:11">
      <c r="A1161" s="98">
        <f t="shared" si="18"/>
        <v>1160</v>
      </c>
      <c r="B1161" s="98" t="s">
        <v>2388</v>
      </c>
      <c r="C1161" s="98" t="s">
        <v>485</v>
      </c>
      <c r="D1161" s="103" t="s">
        <v>133</v>
      </c>
      <c r="E1161" s="99"/>
      <c r="F1161" s="98">
        <v>161</v>
      </c>
      <c r="G1161" s="98">
        <v>37</v>
      </c>
      <c r="H1161" s="98" t="s">
        <v>45</v>
      </c>
      <c r="I1161" s="98"/>
      <c r="J1161" s="99" t="s">
        <v>2436</v>
      </c>
      <c r="K1161" s="99" t="s">
        <v>2697</v>
      </c>
    </row>
    <row r="1162" spans="1:11" ht="216.75">
      <c r="A1162" s="98">
        <f t="shared" si="18"/>
        <v>1161</v>
      </c>
      <c r="B1162" s="98" t="s">
        <v>2388</v>
      </c>
      <c r="C1162" s="98" t="s">
        <v>485</v>
      </c>
      <c r="D1162" s="103" t="s">
        <v>823</v>
      </c>
      <c r="E1162" s="99" t="s">
        <v>2698</v>
      </c>
      <c r="F1162" s="98">
        <v>161</v>
      </c>
      <c r="G1162" s="98">
        <v>37</v>
      </c>
      <c r="H1162" s="98" t="s">
        <v>49</v>
      </c>
      <c r="I1162" s="98"/>
      <c r="J1162" s="99" t="s">
        <v>2699</v>
      </c>
      <c r="K1162" s="99" t="s">
        <v>2700</v>
      </c>
    </row>
    <row r="1163" spans="1:11" ht="25.5">
      <c r="A1163" s="98">
        <f t="shared" si="18"/>
        <v>1162</v>
      </c>
      <c r="B1163" s="98" t="s">
        <v>483</v>
      </c>
      <c r="C1163" s="98" t="s">
        <v>484</v>
      </c>
      <c r="D1163" s="103">
        <v>7</v>
      </c>
      <c r="E1163" s="98">
        <v>7.4</v>
      </c>
      <c r="F1163" s="98">
        <v>162</v>
      </c>
      <c r="G1163" s="98">
        <v>1</v>
      </c>
      <c r="H1163" s="98" t="s">
        <v>49</v>
      </c>
      <c r="I1163" s="98" t="s">
        <v>485</v>
      </c>
      <c r="J1163" s="99" t="s">
        <v>808</v>
      </c>
      <c r="K1163" s="99" t="s">
        <v>809</v>
      </c>
    </row>
    <row r="1164" spans="1:11" ht="25.5">
      <c r="A1164" s="98">
        <f t="shared" si="18"/>
        <v>1163</v>
      </c>
      <c r="B1164" s="98" t="s">
        <v>2388</v>
      </c>
      <c r="C1164" s="98" t="s">
        <v>485</v>
      </c>
      <c r="D1164" s="103" t="s">
        <v>823</v>
      </c>
      <c r="E1164" s="99"/>
      <c r="F1164" s="98">
        <v>162</v>
      </c>
      <c r="G1164" s="99" t="s">
        <v>2701</v>
      </c>
      <c r="H1164" s="98" t="s">
        <v>49</v>
      </c>
      <c r="I1164" s="98"/>
      <c r="J1164" s="99" t="s">
        <v>2702</v>
      </c>
      <c r="K1164" s="99" t="s">
        <v>2703</v>
      </c>
    </row>
    <row r="1165" spans="1:11">
      <c r="A1165" s="98">
        <f t="shared" si="18"/>
        <v>1164</v>
      </c>
      <c r="B1165" s="98" t="s">
        <v>483</v>
      </c>
      <c r="C1165" s="98" t="s">
        <v>484</v>
      </c>
      <c r="D1165" s="103">
        <v>7</v>
      </c>
      <c r="E1165" s="98" t="s">
        <v>810</v>
      </c>
      <c r="F1165" s="98">
        <v>163</v>
      </c>
      <c r="G1165" s="98">
        <v>25</v>
      </c>
      <c r="H1165" s="98" t="s">
        <v>49</v>
      </c>
      <c r="I1165" s="98" t="s">
        <v>485</v>
      </c>
      <c r="J1165" s="99" t="s">
        <v>811</v>
      </c>
      <c r="K1165" s="99" t="s">
        <v>812</v>
      </c>
    </row>
    <row r="1166" spans="1:11">
      <c r="A1166" s="98">
        <f t="shared" si="18"/>
        <v>1165</v>
      </c>
      <c r="B1166" s="98" t="s">
        <v>2869</v>
      </c>
      <c r="C1166" s="98" t="s">
        <v>2870</v>
      </c>
      <c r="D1166" s="103">
        <v>7</v>
      </c>
      <c r="E1166" s="98">
        <v>4</v>
      </c>
      <c r="F1166" s="98">
        <v>163</v>
      </c>
      <c r="G1166" s="98">
        <v>34</v>
      </c>
      <c r="H1166" s="98" t="s">
        <v>49</v>
      </c>
      <c r="I1166" s="98"/>
      <c r="J1166" s="99" t="s">
        <v>2932</v>
      </c>
      <c r="K1166" s="99"/>
    </row>
    <row r="1167" spans="1:11" ht="267.75">
      <c r="A1167" s="98">
        <f t="shared" si="18"/>
        <v>1166</v>
      </c>
      <c r="B1167" s="98" t="s">
        <v>1683</v>
      </c>
      <c r="C1167" s="98" t="s">
        <v>484</v>
      </c>
      <c r="D1167" s="103">
        <v>7</v>
      </c>
      <c r="E1167" s="98" t="s">
        <v>810</v>
      </c>
      <c r="F1167" s="98">
        <v>163</v>
      </c>
      <c r="G1167" s="98">
        <v>23</v>
      </c>
      <c r="H1167" s="98" t="s">
        <v>1685</v>
      </c>
      <c r="I1167" s="98"/>
      <c r="J1167" s="135" t="s">
        <v>2976</v>
      </c>
      <c r="K1167" s="99" t="s">
        <v>1691</v>
      </c>
    </row>
    <row r="1168" spans="1:11" ht="63">
      <c r="A1168" s="98">
        <f t="shared" si="18"/>
        <v>1167</v>
      </c>
      <c r="B1168" s="98" t="s">
        <v>1683</v>
      </c>
      <c r="C1168" s="98" t="s">
        <v>484</v>
      </c>
      <c r="D1168" s="103">
        <v>7</v>
      </c>
      <c r="E1168" s="98" t="s">
        <v>810</v>
      </c>
      <c r="F1168" s="98">
        <v>163</v>
      </c>
      <c r="G1168" s="98">
        <v>35</v>
      </c>
      <c r="H1168" s="98" t="s">
        <v>1685</v>
      </c>
      <c r="I1168" s="98"/>
      <c r="J1168" s="135" t="s">
        <v>2977</v>
      </c>
      <c r="K1168" s="99" t="s">
        <v>1715</v>
      </c>
    </row>
    <row r="1169" spans="1:11" ht="141.75">
      <c r="A1169" s="98">
        <f t="shared" si="18"/>
        <v>1168</v>
      </c>
      <c r="B1169" s="98" t="s">
        <v>1683</v>
      </c>
      <c r="C1169" s="98" t="s">
        <v>484</v>
      </c>
      <c r="D1169" s="103">
        <v>7</v>
      </c>
      <c r="E1169" s="98" t="s">
        <v>810</v>
      </c>
      <c r="F1169" s="98">
        <v>163</v>
      </c>
      <c r="G1169" s="98"/>
      <c r="H1169" s="98" t="s">
        <v>1685</v>
      </c>
      <c r="I1169" s="98"/>
      <c r="J1169" s="135" t="s">
        <v>2978</v>
      </c>
      <c r="K1169" s="99" t="s">
        <v>1718</v>
      </c>
    </row>
    <row r="1170" spans="1:11">
      <c r="A1170" s="98">
        <f t="shared" si="18"/>
        <v>1169</v>
      </c>
      <c r="B1170" s="98" t="s">
        <v>1805</v>
      </c>
      <c r="C1170" s="98"/>
      <c r="D1170" s="103" t="s">
        <v>810</v>
      </c>
      <c r="E1170" s="98"/>
      <c r="F1170" s="98">
        <v>163</v>
      </c>
      <c r="G1170" s="98"/>
      <c r="H1170" s="98" t="s">
        <v>49</v>
      </c>
      <c r="I1170" s="98"/>
      <c r="J1170" s="99" t="s">
        <v>1874</v>
      </c>
      <c r="K1170" s="99" t="s">
        <v>1875</v>
      </c>
    </row>
    <row r="1171" spans="1:11" ht="38.25">
      <c r="A1171" s="98">
        <f t="shared" si="18"/>
        <v>1170</v>
      </c>
      <c r="B1171" s="98" t="s">
        <v>2371</v>
      </c>
      <c r="C1171" s="98"/>
      <c r="D1171" s="103">
        <v>7</v>
      </c>
      <c r="E1171" s="98" t="s">
        <v>810</v>
      </c>
      <c r="F1171" s="98">
        <v>163</v>
      </c>
      <c r="G1171" s="98">
        <v>34</v>
      </c>
      <c r="H1171" s="98" t="s">
        <v>45</v>
      </c>
      <c r="I1171" s="98"/>
      <c r="J1171" s="99" t="s">
        <v>2386</v>
      </c>
      <c r="K1171" s="99" t="s">
        <v>2387</v>
      </c>
    </row>
    <row r="1172" spans="1:11">
      <c r="A1172" s="98">
        <f t="shared" si="18"/>
        <v>1171</v>
      </c>
      <c r="B1172" s="98" t="s">
        <v>2388</v>
      </c>
      <c r="C1172" s="98" t="s">
        <v>485</v>
      </c>
      <c r="D1172" s="103" t="s">
        <v>810</v>
      </c>
      <c r="E1172" s="99"/>
      <c r="F1172" s="98">
        <v>163</v>
      </c>
      <c r="G1172" s="98">
        <v>25</v>
      </c>
      <c r="H1172" s="98" t="s">
        <v>45</v>
      </c>
      <c r="I1172" s="98"/>
      <c r="J1172" s="99" t="s">
        <v>2704</v>
      </c>
      <c r="K1172" s="99" t="s">
        <v>2705</v>
      </c>
    </row>
    <row r="1173" spans="1:11" ht="76.5">
      <c r="A1173" s="98">
        <f t="shared" si="18"/>
        <v>1172</v>
      </c>
      <c r="B1173" s="98" t="s">
        <v>2388</v>
      </c>
      <c r="C1173" s="98" t="s">
        <v>485</v>
      </c>
      <c r="D1173" s="103" t="s">
        <v>810</v>
      </c>
      <c r="E1173" s="99" t="s">
        <v>2706</v>
      </c>
      <c r="F1173" s="98">
        <v>163</v>
      </c>
      <c r="G1173" s="98">
        <v>34</v>
      </c>
      <c r="H1173" s="98" t="s">
        <v>49</v>
      </c>
      <c r="I1173" s="98"/>
      <c r="J1173" s="99" t="s">
        <v>2707</v>
      </c>
      <c r="K1173" s="99" t="s">
        <v>2708</v>
      </c>
    </row>
    <row r="1174" spans="1:11" ht="25.5">
      <c r="A1174" s="98">
        <f t="shared" si="18"/>
        <v>1173</v>
      </c>
      <c r="B1174" s="98" t="s">
        <v>2388</v>
      </c>
      <c r="C1174" s="98" t="s">
        <v>485</v>
      </c>
      <c r="D1174" s="103" t="s">
        <v>810</v>
      </c>
      <c r="E1174" s="99" t="s">
        <v>2730</v>
      </c>
      <c r="F1174" s="98">
        <v>163</v>
      </c>
      <c r="G1174" s="98"/>
      <c r="H1174" s="98" t="s">
        <v>49</v>
      </c>
      <c r="I1174" s="98"/>
      <c r="J1174" s="99" t="s">
        <v>2728</v>
      </c>
      <c r="K1174" s="99" t="s">
        <v>2731</v>
      </c>
    </row>
    <row r="1175" spans="1:11" ht="25.5">
      <c r="A1175" s="98">
        <f t="shared" si="18"/>
        <v>1174</v>
      </c>
      <c r="B1175" s="98" t="s">
        <v>2388</v>
      </c>
      <c r="C1175" s="98" t="s">
        <v>485</v>
      </c>
      <c r="D1175" s="103" t="s">
        <v>810</v>
      </c>
      <c r="E1175" s="99" t="s">
        <v>2709</v>
      </c>
      <c r="F1175" s="98">
        <v>164</v>
      </c>
      <c r="G1175" s="98"/>
      <c r="H1175" s="98" t="s">
        <v>49</v>
      </c>
      <c r="I1175" s="98"/>
      <c r="J1175" s="99" t="s">
        <v>2710</v>
      </c>
      <c r="K1175" s="99" t="s">
        <v>2711</v>
      </c>
    </row>
    <row r="1176" spans="1:11" ht="25.5">
      <c r="A1176" s="98">
        <f t="shared" si="18"/>
        <v>1175</v>
      </c>
      <c r="B1176" s="98" t="s">
        <v>2388</v>
      </c>
      <c r="C1176" s="98" t="s">
        <v>485</v>
      </c>
      <c r="D1176" s="103" t="s">
        <v>810</v>
      </c>
      <c r="E1176" s="99"/>
      <c r="F1176" s="98">
        <v>164</v>
      </c>
      <c r="G1176" s="98">
        <v>3</v>
      </c>
      <c r="H1176" s="98" t="s">
        <v>49</v>
      </c>
      <c r="I1176" s="98"/>
      <c r="J1176" s="99" t="s">
        <v>2728</v>
      </c>
      <c r="K1176" s="99" t="s">
        <v>2731</v>
      </c>
    </row>
    <row r="1177" spans="1:11" ht="25.5">
      <c r="A1177" s="98">
        <f t="shared" si="18"/>
        <v>1176</v>
      </c>
      <c r="B1177" s="98" t="s">
        <v>2388</v>
      </c>
      <c r="C1177" s="98" t="s">
        <v>485</v>
      </c>
      <c r="D1177" s="103" t="s">
        <v>810</v>
      </c>
      <c r="E1177" s="99" t="s">
        <v>2709</v>
      </c>
      <c r="F1177" s="98">
        <v>166</v>
      </c>
      <c r="G1177" s="98"/>
      <c r="H1177" s="98" t="s">
        <v>49</v>
      </c>
      <c r="I1177" s="98"/>
      <c r="J1177" s="99" t="s">
        <v>2712</v>
      </c>
      <c r="K1177" s="99" t="s">
        <v>2713</v>
      </c>
    </row>
    <row r="1178" spans="1:11" ht="38.25">
      <c r="A1178" s="98">
        <f t="shared" si="18"/>
        <v>1177</v>
      </c>
      <c r="B1178" s="98" t="s">
        <v>2388</v>
      </c>
      <c r="C1178" s="98" t="s">
        <v>485</v>
      </c>
      <c r="D1178" s="103" t="s">
        <v>810</v>
      </c>
      <c r="E1178" s="99" t="s">
        <v>2709</v>
      </c>
      <c r="F1178" s="98">
        <v>166</v>
      </c>
      <c r="G1178" s="98"/>
      <c r="H1178" s="98" t="s">
        <v>49</v>
      </c>
      <c r="I1178" s="98"/>
      <c r="J1178" s="99" t="s">
        <v>2728</v>
      </c>
      <c r="K1178" s="99" t="s">
        <v>2729</v>
      </c>
    </row>
    <row r="1179" spans="1:11" ht="141.75">
      <c r="A1179" s="98">
        <f t="shared" si="18"/>
        <v>1178</v>
      </c>
      <c r="B1179" s="98" t="s">
        <v>1683</v>
      </c>
      <c r="C1179" s="98" t="s">
        <v>484</v>
      </c>
      <c r="D1179" s="103">
        <v>7</v>
      </c>
      <c r="E1179" s="98" t="s">
        <v>810</v>
      </c>
      <c r="F1179" s="98">
        <v>167</v>
      </c>
      <c r="G1179" s="98"/>
      <c r="H1179" s="98" t="s">
        <v>1685</v>
      </c>
      <c r="I1179" s="98"/>
      <c r="J1179" s="135" t="s">
        <v>2979</v>
      </c>
      <c r="K1179" s="99" t="s">
        <v>1689</v>
      </c>
    </row>
    <row r="1180" spans="1:11">
      <c r="A1180" s="98">
        <f t="shared" si="18"/>
        <v>1179</v>
      </c>
      <c r="B1180" s="98" t="s">
        <v>2869</v>
      </c>
      <c r="C1180" s="98" t="s">
        <v>2870</v>
      </c>
      <c r="D1180" s="103">
        <v>7</v>
      </c>
      <c r="E1180" s="98">
        <v>4</v>
      </c>
      <c r="F1180" s="98">
        <v>168</v>
      </c>
      <c r="G1180" s="98">
        <v>40</v>
      </c>
      <c r="H1180" s="98" t="s">
        <v>49</v>
      </c>
      <c r="I1180" s="98"/>
      <c r="J1180" s="99" t="s">
        <v>2900</v>
      </c>
      <c r="K1180" s="99"/>
    </row>
    <row r="1181" spans="1:11">
      <c r="A1181" s="98">
        <f t="shared" si="18"/>
        <v>1180</v>
      </c>
      <c r="B1181" s="98" t="s">
        <v>2869</v>
      </c>
      <c r="C1181" s="98" t="s">
        <v>2870</v>
      </c>
      <c r="D1181" s="103">
        <v>7</v>
      </c>
      <c r="E1181" s="98">
        <v>4</v>
      </c>
      <c r="F1181" s="98">
        <v>168</v>
      </c>
      <c r="G1181" s="98">
        <v>44</v>
      </c>
      <c r="H1181" s="98" t="s">
        <v>49</v>
      </c>
      <c r="I1181" s="98"/>
      <c r="J1181" s="99" t="s">
        <v>2900</v>
      </c>
      <c r="K1181" s="99"/>
    </row>
    <row r="1182" spans="1:11">
      <c r="A1182" s="98">
        <f t="shared" si="18"/>
        <v>1181</v>
      </c>
      <c r="B1182" s="98" t="s">
        <v>1128</v>
      </c>
      <c r="C1182" s="98" t="s">
        <v>1129</v>
      </c>
      <c r="D1182" s="104">
        <v>7</v>
      </c>
      <c r="E1182" s="105" t="s">
        <v>810</v>
      </c>
      <c r="F1182" s="104">
        <v>168</v>
      </c>
      <c r="G1182" s="104">
        <v>40</v>
      </c>
      <c r="H1182" s="104" t="s">
        <v>49</v>
      </c>
      <c r="I1182" s="98" t="s">
        <v>63</v>
      </c>
      <c r="J1182" s="99" t="s">
        <v>1392</v>
      </c>
      <c r="K1182" s="99" t="s">
        <v>1391</v>
      </c>
    </row>
    <row r="1183" spans="1:11" ht="25.5">
      <c r="A1183" s="98">
        <f t="shared" si="18"/>
        <v>1182</v>
      </c>
      <c r="B1183" s="98" t="s">
        <v>1128</v>
      </c>
      <c r="C1183" s="98" t="s">
        <v>1129</v>
      </c>
      <c r="D1183" s="104">
        <v>7</v>
      </c>
      <c r="E1183" s="105" t="s">
        <v>810</v>
      </c>
      <c r="F1183" s="104">
        <v>168</v>
      </c>
      <c r="G1183" s="104">
        <v>43</v>
      </c>
      <c r="H1183" s="104" t="s">
        <v>49</v>
      </c>
      <c r="I1183" s="98" t="s">
        <v>63</v>
      </c>
      <c r="J1183" s="99" t="s">
        <v>1393</v>
      </c>
      <c r="K1183" s="99" t="s">
        <v>1391</v>
      </c>
    </row>
    <row r="1184" spans="1:11">
      <c r="A1184" s="98">
        <f t="shared" si="18"/>
        <v>1183</v>
      </c>
      <c r="B1184" s="113" t="s">
        <v>1780</v>
      </c>
      <c r="C1184" s="98"/>
      <c r="D1184" s="114">
        <v>7.4</v>
      </c>
      <c r="E1184" s="127" t="s">
        <v>810</v>
      </c>
      <c r="F1184" s="113">
        <v>168</v>
      </c>
      <c r="G1184" s="113">
        <v>40</v>
      </c>
      <c r="H1184" s="113" t="s">
        <v>1781</v>
      </c>
      <c r="I1184" s="98"/>
      <c r="J1184" s="115" t="s">
        <v>1804</v>
      </c>
      <c r="K1184" s="115" t="s">
        <v>1801</v>
      </c>
    </row>
    <row r="1185" spans="1:11">
      <c r="A1185" s="98">
        <f t="shared" si="18"/>
        <v>1184</v>
      </c>
      <c r="B1185" s="113" t="s">
        <v>1780</v>
      </c>
      <c r="C1185" s="98"/>
      <c r="D1185" s="114">
        <v>7.4</v>
      </c>
      <c r="E1185" s="127" t="s">
        <v>810</v>
      </c>
      <c r="F1185" s="113">
        <v>168</v>
      </c>
      <c r="G1185" s="113">
        <v>44</v>
      </c>
      <c r="H1185" s="113" t="s">
        <v>1781</v>
      </c>
      <c r="I1185" s="98"/>
      <c r="J1185" s="115" t="s">
        <v>1804</v>
      </c>
      <c r="K1185" s="115" t="s">
        <v>1801</v>
      </c>
    </row>
    <row r="1186" spans="1:11" ht="38.25">
      <c r="A1186" s="98">
        <f t="shared" si="18"/>
        <v>1185</v>
      </c>
      <c r="B1186" s="98" t="s">
        <v>2388</v>
      </c>
      <c r="C1186" s="98" t="s">
        <v>485</v>
      </c>
      <c r="D1186" s="103" t="s">
        <v>810</v>
      </c>
      <c r="E1186" s="99" t="s">
        <v>2709</v>
      </c>
      <c r="F1186" s="98">
        <v>168</v>
      </c>
      <c r="G1186" s="98"/>
      <c r="H1186" s="98" t="s">
        <v>49</v>
      </c>
      <c r="I1186" s="98"/>
      <c r="J1186" s="99" t="s">
        <v>2714</v>
      </c>
      <c r="K1186" s="99" t="s">
        <v>2715</v>
      </c>
    </row>
    <row r="1187" spans="1:11">
      <c r="A1187" s="98">
        <f t="shared" si="18"/>
        <v>1186</v>
      </c>
      <c r="B1187" s="98" t="s">
        <v>2388</v>
      </c>
      <c r="C1187" s="98" t="s">
        <v>485</v>
      </c>
      <c r="D1187" s="103" t="s">
        <v>810</v>
      </c>
      <c r="E1187" s="99" t="s">
        <v>2709</v>
      </c>
      <c r="F1187" s="98">
        <v>168</v>
      </c>
      <c r="G1187" s="98"/>
      <c r="H1187" s="98" t="s">
        <v>49</v>
      </c>
      <c r="I1187" s="98"/>
      <c r="J1187" s="99" t="s">
        <v>2716</v>
      </c>
      <c r="K1187" s="99" t="s">
        <v>2717</v>
      </c>
    </row>
    <row r="1188" spans="1:11">
      <c r="A1188" s="98">
        <f t="shared" si="18"/>
        <v>1187</v>
      </c>
      <c r="B1188" s="98" t="s">
        <v>2388</v>
      </c>
      <c r="C1188" s="98" t="s">
        <v>485</v>
      </c>
      <c r="D1188" s="103" t="s">
        <v>810</v>
      </c>
      <c r="E1188" s="99" t="s">
        <v>2709</v>
      </c>
      <c r="F1188" s="98">
        <v>168</v>
      </c>
      <c r="G1188" s="98"/>
      <c r="H1188" s="98" t="s">
        <v>49</v>
      </c>
      <c r="I1188" s="98"/>
      <c r="J1188" s="99" t="s">
        <v>2718</v>
      </c>
      <c r="K1188" s="99" t="s">
        <v>2717</v>
      </c>
    </row>
    <row r="1189" spans="1:11">
      <c r="A1189" s="98">
        <f t="shared" si="18"/>
        <v>1188</v>
      </c>
      <c r="B1189" s="98" t="s">
        <v>2388</v>
      </c>
      <c r="C1189" s="98" t="s">
        <v>485</v>
      </c>
      <c r="D1189" s="103" t="s">
        <v>810</v>
      </c>
      <c r="E1189" s="99" t="s">
        <v>2709</v>
      </c>
      <c r="F1189" s="98">
        <v>168</v>
      </c>
      <c r="G1189" s="98"/>
      <c r="H1189" s="98" t="s">
        <v>49</v>
      </c>
      <c r="I1189" s="98"/>
      <c r="J1189" s="99" t="s">
        <v>2719</v>
      </c>
      <c r="K1189" s="99" t="s">
        <v>2720</v>
      </c>
    </row>
    <row r="1190" spans="1:11" ht="51">
      <c r="A1190" s="98">
        <f t="shared" si="18"/>
        <v>1189</v>
      </c>
      <c r="B1190" s="98" t="s">
        <v>1805</v>
      </c>
      <c r="C1190" s="98"/>
      <c r="D1190" s="103">
        <v>7.5</v>
      </c>
      <c r="E1190" s="98"/>
      <c r="F1190" s="98">
        <v>169</v>
      </c>
      <c r="G1190" s="98"/>
      <c r="H1190" s="98" t="s">
        <v>49</v>
      </c>
      <c r="I1190" s="98"/>
      <c r="J1190" s="99" t="s">
        <v>1876</v>
      </c>
      <c r="K1190" s="99" t="s">
        <v>1877</v>
      </c>
    </row>
    <row r="1191" spans="1:11" ht="127.5">
      <c r="A1191" s="98">
        <f t="shared" si="18"/>
        <v>1190</v>
      </c>
      <c r="B1191" s="98" t="s">
        <v>2388</v>
      </c>
      <c r="C1191" s="98" t="s">
        <v>485</v>
      </c>
      <c r="D1191" s="103">
        <v>7.5</v>
      </c>
      <c r="E1191" s="99"/>
      <c r="F1191" s="98">
        <v>169</v>
      </c>
      <c r="G1191" s="98"/>
      <c r="H1191" s="98" t="s">
        <v>49</v>
      </c>
      <c r="I1191" s="98"/>
      <c r="J1191" s="99" t="s">
        <v>2721</v>
      </c>
      <c r="K1191" s="99" t="s">
        <v>2722</v>
      </c>
    </row>
    <row r="1192" spans="1:11">
      <c r="A1192" s="98">
        <f t="shared" si="18"/>
        <v>1191</v>
      </c>
      <c r="B1192" s="98" t="s">
        <v>2388</v>
      </c>
      <c r="C1192" s="98" t="s">
        <v>485</v>
      </c>
      <c r="D1192" s="103">
        <v>7.6</v>
      </c>
      <c r="E1192" s="99"/>
      <c r="F1192" s="98">
        <v>169</v>
      </c>
      <c r="G1192" s="98">
        <v>27</v>
      </c>
      <c r="H1192" s="98" t="s">
        <v>45</v>
      </c>
      <c r="I1192" s="98"/>
      <c r="J1192" s="99" t="s">
        <v>2436</v>
      </c>
      <c r="K1192" s="99" t="s">
        <v>2723</v>
      </c>
    </row>
    <row r="1193" spans="1:11" ht="25.5">
      <c r="A1193" s="98">
        <f t="shared" si="18"/>
        <v>1192</v>
      </c>
      <c r="B1193" s="98" t="s">
        <v>2388</v>
      </c>
      <c r="C1193" s="98" t="s">
        <v>485</v>
      </c>
      <c r="D1193" s="103">
        <v>7.6</v>
      </c>
      <c r="E1193" s="99"/>
      <c r="F1193" s="98">
        <v>169</v>
      </c>
      <c r="G1193" s="98">
        <v>30</v>
      </c>
      <c r="H1193" s="98" t="s">
        <v>49</v>
      </c>
      <c r="I1193" s="98"/>
      <c r="J1193" s="99" t="s">
        <v>2724</v>
      </c>
      <c r="K1193" s="99" t="s">
        <v>2725</v>
      </c>
    </row>
    <row r="1194" spans="1:11" ht="76.5">
      <c r="A1194" s="98">
        <f t="shared" si="18"/>
        <v>1193</v>
      </c>
      <c r="B1194" s="98" t="s">
        <v>483</v>
      </c>
      <c r="C1194" s="98" t="s">
        <v>484</v>
      </c>
      <c r="D1194" s="103">
        <v>7</v>
      </c>
      <c r="E1194" s="98" t="s">
        <v>895</v>
      </c>
      <c r="F1194" s="98">
        <v>170</v>
      </c>
      <c r="G1194" s="98">
        <v>13</v>
      </c>
      <c r="H1194" s="98" t="s">
        <v>49</v>
      </c>
      <c r="I1194" s="98" t="s">
        <v>485</v>
      </c>
      <c r="J1194" s="99" t="s">
        <v>896</v>
      </c>
      <c r="K1194" s="99" t="s">
        <v>897</v>
      </c>
    </row>
    <row r="1195" spans="1:11" ht="25.5">
      <c r="A1195" s="98">
        <f t="shared" si="18"/>
        <v>1194</v>
      </c>
      <c r="B1195" s="98" t="s">
        <v>1582</v>
      </c>
      <c r="C1195" s="98" t="s">
        <v>149</v>
      </c>
      <c r="D1195" s="103">
        <v>7</v>
      </c>
      <c r="E1195" s="98" t="s">
        <v>136</v>
      </c>
      <c r="F1195" s="109">
        <v>170</v>
      </c>
      <c r="G1195" s="109" t="s">
        <v>1664</v>
      </c>
      <c r="H1195" s="98" t="s">
        <v>49</v>
      </c>
      <c r="I1195" s="98" t="s">
        <v>1583</v>
      </c>
      <c r="J1195" s="99" t="s">
        <v>1665</v>
      </c>
      <c r="K1195" s="99" t="s">
        <v>1666</v>
      </c>
    </row>
    <row r="1196" spans="1:11" ht="25.5">
      <c r="A1196" s="98">
        <f t="shared" si="18"/>
        <v>1195</v>
      </c>
      <c r="B1196" s="98" t="s">
        <v>1805</v>
      </c>
      <c r="C1196" s="98"/>
      <c r="D1196" s="103" t="s">
        <v>136</v>
      </c>
      <c r="E1196" s="98"/>
      <c r="F1196" s="98">
        <v>170</v>
      </c>
      <c r="G1196" s="98"/>
      <c r="H1196" s="98" t="s">
        <v>49</v>
      </c>
      <c r="I1196" s="98"/>
      <c r="J1196" s="99" t="s">
        <v>1831</v>
      </c>
      <c r="K1196" s="99" t="s">
        <v>1878</v>
      </c>
    </row>
    <row r="1197" spans="1:11" ht="25.5">
      <c r="A1197" s="98">
        <f t="shared" si="18"/>
        <v>1196</v>
      </c>
      <c r="B1197" s="98" t="s">
        <v>483</v>
      </c>
      <c r="C1197" s="98" t="s">
        <v>484</v>
      </c>
      <c r="D1197" s="103">
        <v>7</v>
      </c>
      <c r="E1197" s="98" t="s">
        <v>136</v>
      </c>
      <c r="F1197" s="98">
        <v>171</v>
      </c>
      <c r="G1197" s="98">
        <v>4</v>
      </c>
      <c r="H1197" s="98" t="s">
        <v>49</v>
      </c>
      <c r="I1197" s="98" t="s">
        <v>485</v>
      </c>
      <c r="J1197" s="99" t="s">
        <v>509</v>
      </c>
      <c r="K1197" s="99" t="s">
        <v>510</v>
      </c>
    </row>
    <row r="1198" spans="1:11" ht="25.5">
      <c r="A1198" s="98">
        <f t="shared" si="18"/>
        <v>1197</v>
      </c>
      <c r="B1198" s="98" t="s">
        <v>483</v>
      </c>
      <c r="C1198" s="98" t="s">
        <v>484</v>
      </c>
      <c r="D1198" s="103">
        <v>7</v>
      </c>
      <c r="E1198" s="98" t="s">
        <v>136</v>
      </c>
      <c r="F1198" s="98">
        <v>171</v>
      </c>
      <c r="G1198" s="98">
        <v>52</v>
      </c>
      <c r="H1198" s="98" t="s">
        <v>49</v>
      </c>
      <c r="I1198" s="98" t="s">
        <v>485</v>
      </c>
      <c r="J1198" s="99" t="s">
        <v>509</v>
      </c>
      <c r="K1198" s="99" t="s">
        <v>510</v>
      </c>
    </row>
    <row r="1199" spans="1:11" ht="25.5">
      <c r="A1199" s="98">
        <f t="shared" si="18"/>
        <v>1198</v>
      </c>
      <c r="B1199" s="98" t="s">
        <v>1582</v>
      </c>
      <c r="C1199" s="98" t="s">
        <v>149</v>
      </c>
      <c r="D1199" s="103">
        <v>7</v>
      </c>
      <c r="E1199" s="98" t="s">
        <v>898</v>
      </c>
      <c r="F1199" s="109">
        <v>172</v>
      </c>
      <c r="G1199" s="109" t="s">
        <v>1667</v>
      </c>
      <c r="H1199" s="98" t="s">
        <v>49</v>
      </c>
      <c r="I1199" s="98" t="s">
        <v>1583</v>
      </c>
      <c r="J1199" s="99" t="s">
        <v>1665</v>
      </c>
      <c r="K1199" s="99" t="s">
        <v>1668</v>
      </c>
    </row>
    <row r="1200" spans="1:11">
      <c r="A1200" s="98">
        <f t="shared" si="18"/>
        <v>1199</v>
      </c>
      <c r="B1200" s="98" t="s">
        <v>483</v>
      </c>
      <c r="C1200" s="98" t="s">
        <v>484</v>
      </c>
      <c r="D1200" s="103">
        <v>7</v>
      </c>
      <c r="E1200" s="98" t="s">
        <v>887</v>
      </c>
      <c r="F1200" s="98">
        <v>173</v>
      </c>
      <c r="G1200" s="98">
        <v>52</v>
      </c>
      <c r="H1200" s="98" t="s">
        <v>49</v>
      </c>
      <c r="I1200" s="98" t="s">
        <v>485</v>
      </c>
      <c r="J1200" s="99" t="s">
        <v>881</v>
      </c>
      <c r="K1200" s="99" t="s">
        <v>882</v>
      </c>
    </row>
    <row r="1201" spans="1:11" ht="38.25">
      <c r="A1201" s="98">
        <f t="shared" si="18"/>
        <v>1200</v>
      </c>
      <c r="B1201" s="98" t="s">
        <v>483</v>
      </c>
      <c r="C1201" s="98" t="s">
        <v>484</v>
      </c>
      <c r="D1201" s="103">
        <v>7</v>
      </c>
      <c r="E1201" s="98" t="s">
        <v>898</v>
      </c>
      <c r="F1201" s="98">
        <v>173</v>
      </c>
      <c r="G1201" s="98">
        <v>30</v>
      </c>
      <c r="H1201" s="98" t="s">
        <v>49</v>
      </c>
      <c r="I1201" s="98" t="s">
        <v>485</v>
      </c>
      <c r="J1201" s="99" t="s">
        <v>899</v>
      </c>
      <c r="K1201" s="99" t="s">
        <v>630</v>
      </c>
    </row>
    <row r="1202" spans="1:11" ht="25.5">
      <c r="A1202" s="98">
        <f t="shared" si="18"/>
        <v>1201</v>
      </c>
      <c r="B1202" s="98" t="s">
        <v>483</v>
      </c>
      <c r="C1202" s="98" t="s">
        <v>484</v>
      </c>
      <c r="D1202" s="103">
        <v>7</v>
      </c>
      <c r="E1202" s="98" t="s">
        <v>887</v>
      </c>
      <c r="F1202" s="98">
        <v>173</v>
      </c>
      <c r="G1202" s="98">
        <v>44</v>
      </c>
      <c r="H1202" s="98" t="s">
        <v>45</v>
      </c>
      <c r="I1202" s="98" t="s">
        <v>485</v>
      </c>
      <c r="J1202" s="99" t="s">
        <v>900</v>
      </c>
      <c r="K1202" s="99" t="s">
        <v>901</v>
      </c>
    </row>
    <row r="1203" spans="1:11" ht="25.5">
      <c r="A1203" s="98">
        <f t="shared" si="18"/>
        <v>1202</v>
      </c>
      <c r="B1203" s="98" t="s">
        <v>1805</v>
      </c>
      <c r="C1203" s="98"/>
      <c r="D1203" s="103" t="s">
        <v>1879</v>
      </c>
      <c r="E1203" s="98"/>
      <c r="F1203" s="98">
        <v>173</v>
      </c>
      <c r="G1203" s="98"/>
      <c r="H1203" s="98" t="s">
        <v>49</v>
      </c>
      <c r="I1203" s="98"/>
      <c r="J1203" s="99" t="s">
        <v>1880</v>
      </c>
      <c r="K1203" s="99" t="s">
        <v>1881</v>
      </c>
    </row>
    <row r="1204" spans="1:11" ht="51">
      <c r="A1204" s="98">
        <f t="shared" si="18"/>
        <v>1203</v>
      </c>
      <c r="B1204" s="98" t="s">
        <v>1805</v>
      </c>
      <c r="C1204" s="98"/>
      <c r="D1204" s="103" t="s">
        <v>1879</v>
      </c>
      <c r="E1204" s="98"/>
      <c r="F1204" s="98">
        <v>173</v>
      </c>
      <c r="G1204" s="98"/>
      <c r="H1204" s="98" t="s">
        <v>49</v>
      </c>
      <c r="I1204" s="98"/>
      <c r="J1204" s="99" t="s">
        <v>1882</v>
      </c>
      <c r="K1204" s="99" t="s">
        <v>1883</v>
      </c>
    </row>
    <row r="1205" spans="1:11" ht="76.5">
      <c r="A1205" s="98">
        <f t="shared" si="18"/>
        <v>1204</v>
      </c>
      <c r="B1205" s="98" t="s">
        <v>2388</v>
      </c>
      <c r="C1205" s="98" t="s">
        <v>485</v>
      </c>
      <c r="D1205" s="103" t="s">
        <v>887</v>
      </c>
      <c r="E1205" s="99"/>
      <c r="F1205" s="98">
        <v>173</v>
      </c>
      <c r="G1205" s="98"/>
      <c r="H1205" s="98" t="s">
        <v>49</v>
      </c>
      <c r="I1205" s="98"/>
      <c r="J1205" s="99" t="s">
        <v>2726</v>
      </c>
      <c r="K1205" s="99" t="s">
        <v>2727</v>
      </c>
    </row>
    <row r="1206" spans="1:11" ht="25.5">
      <c r="A1206" s="98">
        <f t="shared" si="18"/>
        <v>1205</v>
      </c>
      <c r="B1206" s="98" t="s">
        <v>483</v>
      </c>
      <c r="C1206" s="98" t="s">
        <v>484</v>
      </c>
      <c r="D1206" s="103">
        <v>7</v>
      </c>
      <c r="E1206" s="98" t="s">
        <v>902</v>
      </c>
      <c r="F1206" s="98">
        <v>174</v>
      </c>
      <c r="G1206" s="98">
        <v>53</v>
      </c>
      <c r="H1206" s="98" t="s">
        <v>49</v>
      </c>
      <c r="I1206" s="98" t="s">
        <v>485</v>
      </c>
      <c r="J1206" s="99" t="s">
        <v>903</v>
      </c>
      <c r="K1206" s="99" t="s">
        <v>904</v>
      </c>
    </row>
    <row r="1207" spans="1:11" ht="191.25">
      <c r="A1207" s="98">
        <f t="shared" si="18"/>
        <v>1206</v>
      </c>
      <c r="B1207" s="98" t="s">
        <v>2388</v>
      </c>
      <c r="C1207" s="98" t="s">
        <v>485</v>
      </c>
      <c r="D1207" s="103" t="s">
        <v>2732</v>
      </c>
      <c r="E1207" s="99"/>
      <c r="F1207" s="98">
        <v>174</v>
      </c>
      <c r="G1207" s="98">
        <v>26</v>
      </c>
      <c r="H1207" s="98" t="s">
        <v>49</v>
      </c>
      <c r="I1207" s="98"/>
      <c r="J1207" s="99" t="s">
        <v>2733</v>
      </c>
      <c r="K1207" s="99" t="s">
        <v>2980</v>
      </c>
    </row>
    <row r="1208" spans="1:11">
      <c r="A1208" s="98">
        <f t="shared" si="18"/>
        <v>1207</v>
      </c>
      <c r="B1208" s="98" t="s">
        <v>125</v>
      </c>
      <c r="C1208" s="98"/>
      <c r="D1208" s="103" t="s">
        <v>133</v>
      </c>
      <c r="E1208" s="98"/>
      <c r="F1208" s="98">
        <v>175</v>
      </c>
      <c r="G1208" s="98">
        <v>31.5</v>
      </c>
      <c r="H1208" s="98" t="s">
        <v>130</v>
      </c>
      <c r="I1208" s="98"/>
      <c r="J1208" s="99" t="s">
        <v>134</v>
      </c>
      <c r="K1208" s="99" t="s">
        <v>135</v>
      </c>
    </row>
    <row r="1209" spans="1:11" ht="25.5">
      <c r="A1209" s="98">
        <f t="shared" si="18"/>
        <v>1208</v>
      </c>
      <c r="B1209" s="98" t="s">
        <v>2388</v>
      </c>
      <c r="C1209" s="98" t="s">
        <v>485</v>
      </c>
      <c r="D1209" s="103" t="s">
        <v>2735</v>
      </c>
      <c r="E1209" s="99"/>
      <c r="F1209" s="98">
        <v>176</v>
      </c>
      <c r="G1209" s="98">
        <v>1</v>
      </c>
      <c r="H1209" s="98" t="s">
        <v>45</v>
      </c>
      <c r="I1209" s="98"/>
      <c r="J1209" s="99" t="s">
        <v>2736</v>
      </c>
      <c r="K1209" s="99" t="s">
        <v>2737</v>
      </c>
    </row>
    <row r="1210" spans="1:11" ht="38.25">
      <c r="A1210" s="98">
        <f t="shared" si="18"/>
        <v>1209</v>
      </c>
      <c r="B1210" s="98" t="s">
        <v>2388</v>
      </c>
      <c r="C1210" s="98" t="s">
        <v>485</v>
      </c>
      <c r="D1210" s="103" t="s">
        <v>2738</v>
      </c>
      <c r="E1210" s="99"/>
      <c r="F1210" s="98">
        <v>177</v>
      </c>
      <c r="G1210" s="98"/>
      <c r="H1210" s="98" t="s">
        <v>49</v>
      </c>
      <c r="I1210" s="98"/>
      <c r="J1210" s="99" t="s">
        <v>2724</v>
      </c>
      <c r="K1210" s="99" t="s">
        <v>2739</v>
      </c>
    </row>
    <row r="1211" spans="1:11" ht="25.5">
      <c r="A1211" s="98">
        <f t="shared" si="18"/>
        <v>1210</v>
      </c>
      <c r="B1211" s="98" t="s">
        <v>483</v>
      </c>
      <c r="C1211" s="98" t="s">
        <v>484</v>
      </c>
      <c r="D1211" s="103">
        <v>7</v>
      </c>
      <c r="E1211" s="103" t="s">
        <v>905</v>
      </c>
      <c r="F1211" s="98">
        <v>178</v>
      </c>
      <c r="G1211" s="98">
        <v>37</v>
      </c>
      <c r="H1211" s="98" t="s">
        <v>45</v>
      </c>
      <c r="I1211" s="98" t="s">
        <v>485</v>
      </c>
      <c r="J1211" s="99" t="s">
        <v>906</v>
      </c>
      <c r="K1211" s="99" t="s">
        <v>907</v>
      </c>
    </row>
    <row r="1212" spans="1:11" ht="102">
      <c r="A1212" s="98">
        <f t="shared" si="18"/>
        <v>1211</v>
      </c>
      <c r="B1212" s="98" t="s">
        <v>2388</v>
      </c>
      <c r="C1212" s="98" t="s">
        <v>485</v>
      </c>
      <c r="D1212" s="103" t="s">
        <v>2738</v>
      </c>
      <c r="E1212" s="99"/>
      <c r="F1212" s="98">
        <v>178</v>
      </c>
      <c r="G1212" s="98">
        <v>1</v>
      </c>
      <c r="H1212" s="98" t="s">
        <v>49</v>
      </c>
      <c r="I1212" s="98"/>
      <c r="J1212" s="99" t="s">
        <v>2740</v>
      </c>
      <c r="K1212" s="99" t="s">
        <v>2981</v>
      </c>
    </row>
    <row r="1213" spans="1:11" ht="25.5">
      <c r="A1213" s="98">
        <f t="shared" si="18"/>
        <v>1212</v>
      </c>
      <c r="B1213" s="98" t="s">
        <v>2388</v>
      </c>
      <c r="C1213" s="98" t="s">
        <v>485</v>
      </c>
      <c r="D1213" s="103" t="s">
        <v>905</v>
      </c>
      <c r="E1213" s="99"/>
      <c r="F1213" s="98">
        <v>178</v>
      </c>
      <c r="G1213" s="98">
        <v>25</v>
      </c>
      <c r="H1213" s="98" t="s">
        <v>49</v>
      </c>
      <c r="I1213" s="98"/>
      <c r="J1213" s="99" t="s">
        <v>2724</v>
      </c>
      <c r="K1213" s="99" t="s">
        <v>2725</v>
      </c>
    </row>
    <row r="1214" spans="1:11" ht="25.5">
      <c r="A1214" s="98">
        <f t="shared" si="18"/>
        <v>1213</v>
      </c>
      <c r="B1214" s="98" t="s">
        <v>2388</v>
      </c>
      <c r="C1214" s="98" t="s">
        <v>485</v>
      </c>
      <c r="D1214" s="103" t="s">
        <v>905</v>
      </c>
      <c r="E1214" s="99"/>
      <c r="F1214" s="98">
        <v>178</v>
      </c>
      <c r="G1214" s="98">
        <v>49</v>
      </c>
      <c r="H1214" s="98" t="s">
        <v>49</v>
      </c>
      <c r="I1214" s="98"/>
      <c r="J1214" s="99" t="s">
        <v>2742</v>
      </c>
      <c r="K1214" s="99" t="s">
        <v>2743</v>
      </c>
    </row>
    <row r="1215" spans="1:11" ht="25.5">
      <c r="A1215" s="98">
        <f t="shared" si="18"/>
        <v>1214</v>
      </c>
      <c r="B1215" s="98" t="s">
        <v>483</v>
      </c>
      <c r="C1215" s="98" t="s">
        <v>484</v>
      </c>
      <c r="D1215" s="103">
        <v>7</v>
      </c>
      <c r="E1215" s="103" t="s">
        <v>908</v>
      </c>
      <c r="F1215" s="98">
        <v>179</v>
      </c>
      <c r="G1215" s="98">
        <v>37</v>
      </c>
      <c r="H1215" s="98" t="s">
        <v>45</v>
      </c>
      <c r="I1215" s="98" t="s">
        <v>485</v>
      </c>
      <c r="J1215" s="99" t="s">
        <v>906</v>
      </c>
      <c r="K1215" s="99" t="s">
        <v>907</v>
      </c>
    </row>
    <row r="1216" spans="1:11" ht="25.5">
      <c r="A1216" s="98">
        <f t="shared" si="18"/>
        <v>1215</v>
      </c>
      <c r="B1216" s="98" t="s">
        <v>483</v>
      </c>
      <c r="C1216" s="98" t="s">
        <v>484</v>
      </c>
      <c r="D1216" s="103">
        <v>7</v>
      </c>
      <c r="E1216" s="103" t="s">
        <v>908</v>
      </c>
      <c r="F1216" s="98">
        <v>179</v>
      </c>
      <c r="G1216" s="98">
        <v>40</v>
      </c>
      <c r="H1216" s="98" t="s">
        <v>45</v>
      </c>
      <c r="I1216" s="98" t="s">
        <v>485</v>
      </c>
      <c r="J1216" s="99" t="s">
        <v>906</v>
      </c>
      <c r="K1216" s="99" t="s">
        <v>907</v>
      </c>
    </row>
    <row r="1217" spans="1:11" ht="38.25">
      <c r="A1217" s="98">
        <f t="shared" si="18"/>
        <v>1216</v>
      </c>
      <c r="B1217" s="98" t="s">
        <v>2388</v>
      </c>
      <c r="C1217" s="98" t="s">
        <v>485</v>
      </c>
      <c r="D1217" s="103" t="s">
        <v>908</v>
      </c>
      <c r="E1217" s="99"/>
      <c r="F1217" s="98">
        <v>179</v>
      </c>
      <c r="G1217" s="98">
        <v>11</v>
      </c>
      <c r="H1217" s="98" t="s">
        <v>2422</v>
      </c>
      <c r="I1217" s="98"/>
      <c r="J1217" s="99" t="s">
        <v>2744</v>
      </c>
      <c r="K1217" s="99" t="s">
        <v>2745</v>
      </c>
    </row>
    <row r="1218" spans="1:11" ht="25.5">
      <c r="A1218" s="98">
        <f t="shared" si="18"/>
        <v>1217</v>
      </c>
      <c r="B1218" s="98" t="s">
        <v>2388</v>
      </c>
      <c r="C1218" s="98" t="s">
        <v>485</v>
      </c>
      <c r="D1218" s="103" t="s">
        <v>908</v>
      </c>
      <c r="E1218" s="99"/>
      <c r="F1218" s="98">
        <v>179</v>
      </c>
      <c r="G1218" s="98">
        <v>26</v>
      </c>
      <c r="H1218" s="98" t="s">
        <v>49</v>
      </c>
      <c r="I1218" s="98"/>
      <c r="J1218" s="99" t="s">
        <v>2746</v>
      </c>
      <c r="K1218" s="99" t="s">
        <v>2711</v>
      </c>
    </row>
    <row r="1219" spans="1:11">
      <c r="A1219" s="98">
        <f t="shared" ref="A1219:A1282" si="19">A1218+1</f>
        <v>1218</v>
      </c>
      <c r="B1219" s="98" t="s">
        <v>483</v>
      </c>
      <c r="C1219" s="98" t="s">
        <v>484</v>
      </c>
      <c r="D1219" s="103">
        <v>7</v>
      </c>
      <c r="E1219" s="98" t="s">
        <v>908</v>
      </c>
      <c r="F1219" s="98">
        <v>180</v>
      </c>
      <c r="G1219" s="98">
        <v>3</v>
      </c>
      <c r="H1219" s="98" t="s">
        <v>49</v>
      </c>
      <c r="I1219" s="98" t="s">
        <v>485</v>
      </c>
      <c r="J1219" s="99" t="s">
        <v>909</v>
      </c>
      <c r="K1219" s="99" t="s">
        <v>910</v>
      </c>
    </row>
    <row r="1220" spans="1:11" ht="25.5">
      <c r="A1220" s="98">
        <f t="shared" si="19"/>
        <v>1219</v>
      </c>
      <c r="B1220" s="98" t="s">
        <v>483</v>
      </c>
      <c r="C1220" s="98" t="s">
        <v>484</v>
      </c>
      <c r="D1220" s="103">
        <v>7</v>
      </c>
      <c r="E1220" s="98" t="s">
        <v>911</v>
      </c>
      <c r="F1220" s="98">
        <v>180</v>
      </c>
      <c r="G1220" s="98">
        <v>19</v>
      </c>
      <c r="H1220" s="98" t="s">
        <v>49</v>
      </c>
      <c r="I1220" s="98" t="s">
        <v>485</v>
      </c>
      <c r="J1220" s="99" t="s">
        <v>912</v>
      </c>
      <c r="K1220" s="99" t="s">
        <v>913</v>
      </c>
    </row>
    <row r="1221" spans="1:11">
      <c r="A1221" s="98">
        <f t="shared" si="19"/>
        <v>1220</v>
      </c>
      <c r="B1221" s="98" t="s">
        <v>483</v>
      </c>
      <c r="C1221" s="98" t="s">
        <v>484</v>
      </c>
      <c r="D1221" s="103">
        <v>7</v>
      </c>
      <c r="E1221" s="98" t="s">
        <v>911</v>
      </c>
      <c r="F1221" s="98">
        <v>180</v>
      </c>
      <c r="G1221" s="98">
        <v>43</v>
      </c>
      <c r="H1221" s="98" t="s">
        <v>49</v>
      </c>
      <c r="I1221" s="98" t="s">
        <v>485</v>
      </c>
      <c r="J1221" s="99" t="s">
        <v>914</v>
      </c>
      <c r="K1221" s="99" t="s">
        <v>630</v>
      </c>
    </row>
    <row r="1222" spans="1:11">
      <c r="A1222" s="98">
        <f t="shared" si="19"/>
        <v>1221</v>
      </c>
      <c r="B1222" s="98" t="s">
        <v>483</v>
      </c>
      <c r="C1222" s="98" t="s">
        <v>484</v>
      </c>
      <c r="D1222" s="103">
        <v>7</v>
      </c>
      <c r="E1222" s="98" t="s">
        <v>911</v>
      </c>
      <c r="F1222" s="98">
        <v>180</v>
      </c>
      <c r="G1222" s="98">
        <v>51</v>
      </c>
      <c r="H1222" s="98" t="s">
        <v>49</v>
      </c>
      <c r="I1222" s="98" t="s">
        <v>485</v>
      </c>
      <c r="J1222" s="99" t="s">
        <v>915</v>
      </c>
      <c r="K1222" s="99" t="s">
        <v>916</v>
      </c>
    </row>
    <row r="1223" spans="1:11">
      <c r="A1223" s="98">
        <f t="shared" si="19"/>
        <v>1222</v>
      </c>
      <c r="B1223" s="98" t="s">
        <v>2869</v>
      </c>
      <c r="C1223" s="98" t="s">
        <v>2870</v>
      </c>
      <c r="D1223" s="103">
        <v>7</v>
      </c>
      <c r="E1223" s="98">
        <v>6</v>
      </c>
      <c r="F1223" s="98">
        <v>180</v>
      </c>
      <c r="G1223" s="98">
        <v>39</v>
      </c>
      <c r="H1223" s="98" t="s">
        <v>45</v>
      </c>
      <c r="I1223" s="98"/>
      <c r="J1223" s="99" t="s">
        <v>2941</v>
      </c>
      <c r="K1223" s="99" t="s">
        <v>2918</v>
      </c>
    </row>
    <row r="1224" spans="1:11">
      <c r="A1224" s="98">
        <f t="shared" si="19"/>
        <v>1223</v>
      </c>
      <c r="B1224" s="98" t="s">
        <v>1805</v>
      </c>
      <c r="C1224" s="98"/>
      <c r="D1224" s="103" t="s">
        <v>911</v>
      </c>
      <c r="E1224" s="98"/>
      <c r="F1224" s="98">
        <v>180</v>
      </c>
      <c r="G1224" s="98"/>
      <c r="H1224" s="98" t="s">
        <v>45</v>
      </c>
      <c r="I1224" s="98"/>
      <c r="J1224" s="99" t="s">
        <v>1884</v>
      </c>
      <c r="K1224" s="99" t="s">
        <v>1885</v>
      </c>
    </row>
    <row r="1225" spans="1:11" ht="25.5">
      <c r="A1225" s="98">
        <f t="shared" si="19"/>
        <v>1224</v>
      </c>
      <c r="B1225" s="98" t="s">
        <v>2388</v>
      </c>
      <c r="C1225" s="98" t="s">
        <v>485</v>
      </c>
      <c r="D1225" s="103" t="s">
        <v>911</v>
      </c>
      <c r="E1225" s="99" t="s">
        <v>2747</v>
      </c>
      <c r="F1225" s="98">
        <v>180</v>
      </c>
      <c r="G1225" s="98"/>
      <c r="H1225" s="98" t="s">
        <v>45</v>
      </c>
      <c r="I1225" s="98"/>
      <c r="J1225" s="99" t="s">
        <v>2748</v>
      </c>
      <c r="K1225" s="99" t="s">
        <v>2749</v>
      </c>
    </row>
    <row r="1226" spans="1:11" ht="25.5">
      <c r="A1226" s="98">
        <f t="shared" si="19"/>
        <v>1225</v>
      </c>
      <c r="B1226" s="98" t="s">
        <v>2388</v>
      </c>
      <c r="C1226" s="98" t="s">
        <v>485</v>
      </c>
      <c r="D1226" s="103" t="s">
        <v>911</v>
      </c>
      <c r="E1226" s="99"/>
      <c r="F1226" s="98">
        <v>180</v>
      </c>
      <c r="G1226" s="98">
        <v>42</v>
      </c>
      <c r="H1226" s="98" t="s">
        <v>1781</v>
      </c>
      <c r="I1226" s="98"/>
      <c r="J1226" s="99" t="s">
        <v>2750</v>
      </c>
      <c r="K1226" s="99" t="s">
        <v>2751</v>
      </c>
    </row>
    <row r="1227" spans="1:11" ht="102">
      <c r="A1227" s="98">
        <f t="shared" si="19"/>
        <v>1226</v>
      </c>
      <c r="B1227" s="98" t="s">
        <v>2388</v>
      </c>
      <c r="C1227" s="98" t="s">
        <v>485</v>
      </c>
      <c r="D1227" s="103" t="s">
        <v>911</v>
      </c>
      <c r="E1227" s="99"/>
      <c r="F1227" s="98">
        <v>180</v>
      </c>
      <c r="G1227" s="98">
        <v>43</v>
      </c>
      <c r="H1227" s="98" t="s">
        <v>49</v>
      </c>
      <c r="I1227" s="98"/>
      <c r="J1227" s="99" t="s">
        <v>2752</v>
      </c>
      <c r="K1227" s="99" t="s">
        <v>2982</v>
      </c>
    </row>
    <row r="1228" spans="1:11" ht="38.25">
      <c r="A1228" s="98">
        <f t="shared" si="19"/>
        <v>1227</v>
      </c>
      <c r="B1228" s="98" t="s">
        <v>483</v>
      </c>
      <c r="C1228" s="98" t="s">
        <v>484</v>
      </c>
      <c r="D1228" s="103">
        <v>7</v>
      </c>
      <c r="E1228" s="98" t="s">
        <v>917</v>
      </c>
      <c r="F1228" s="98">
        <v>181</v>
      </c>
      <c r="G1228" s="98">
        <v>38</v>
      </c>
      <c r="H1228" s="98" t="s">
        <v>49</v>
      </c>
      <c r="I1228" s="98" t="s">
        <v>485</v>
      </c>
      <c r="J1228" s="99" t="s">
        <v>918</v>
      </c>
      <c r="K1228" s="99" t="s">
        <v>919</v>
      </c>
    </row>
    <row r="1229" spans="1:11" ht="76.5">
      <c r="A1229" s="98">
        <f t="shared" si="19"/>
        <v>1228</v>
      </c>
      <c r="B1229" s="98" t="s">
        <v>2388</v>
      </c>
      <c r="C1229" s="98" t="s">
        <v>485</v>
      </c>
      <c r="D1229" s="103" t="s">
        <v>2754</v>
      </c>
      <c r="E1229" s="99"/>
      <c r="F1229" s="98">
        <v>183</v>
      </c>
      <c r="G1229" s="98">
        <v>33</v>
      </c>
      <c r="H1229" s="98" t="s">
        <v>49</v>
      </c>
      <c r="I1229" s="98"/>
      <c r="J1229" s="99" t="s">
        <v>2755</v>
      </c>
      <c r="K1229" s="99" t="s">
        <v>2756</v>
      </c>
    </row>
    <row r="1230" spans="1:11" ht="25.5">
      <c r="A1230" s="98">
        <f t="shared" si="19"/>
        <v>1229</v>
      </c>
      <c r="B1230" s="98" t="s">
        <v>125</v>
      </c>
      <c r="C1230" s="98"/>
      <c r="D1230" s="103" t="s">
        <v>136</v>
      </c>
      <c r="E1230" s="98" t="s">
        <v>137</v>
      </c>
      <c r="F1230" s="98">
        <v>185</v>
      </c>
      <c r="G1230" s="98" t="s">
        <v>138</v>
      </c>
      <c r="H1230" s="98" t="s">
        <v>130</v>
      </c>
      <c r="I1230" s="98"/>
      <c r="J1230" s="99" t="s">
        <v>139</v>
      </c>
      <c r="K1230" s="99" t="s">
        <v>140</v>
      </c>
    </row>
    <row r="1231" spans="1:11" ht="25.5">
      <c r="A1231" s="98">
        <f t="shared" si="19"/>
        <v>1230</v>
      </c>
      <c r="B1231" s="98" t="s">
        <v>483</v>
      </c>
      <c r="C1231" s="98" t="s">
        <v>484</v>
      </c>
      <c r="D1231" s="103">
        <v>7</v>
      </c>
      <c r="E1231" s="98" t="s">
        <v>920</v>
      </c>
      <c r="F1231" s="98">
        <v>187</v>
      </c>
      <c r="G1231" s="98">
        <v>2</v>
      </c>
      <c r="H1231" s="98" t="s">
        <v>49</v>
      </c>
      <c r="I1231" s="98" t="s">
        <v>485</v>
      </c>
      <c r="J1231" s="99" t="s">
        <v>921</v>
      </c>
      <c r="K1231" s="99" t="s">
        <v>922</v>
      </c>
    </row>
    <row r="1232" spans="1:11" ht="110.25">
      <c r="A1232" s="98">
        <f t="shared" si="19"/>
        <v>1231</v>
      </c>
      <c r="B1232" s="98" t="s">
        <v>1683</v>
      </c>
      <c r="C1232" s="98" t="s">
        <v>484</v>
      </c>
      <c r="D1232" s="103">
        <v>7</v>
      </c>
      <c r="E1232" s="98" t="s">
        <v>1692</v>
      </c>
      <c r="F1232" s="98">
        <v>190</v>
      </c>
      <c r="G1232" s="98">
        <v>45</v>
      </c>
      <c r="H1232" s="98" t="s">
        <v>1685</v>
      </c>
      <c r="I1232" s="98"/>
      <c r="J1232" s="135" t="s">
        <v>2983</v>
      </c>
      <c r="K1232" s="99" t="s">
        <v>1694</v>
      </c>
    </row>
    <row r="1233" spans="1:11" ht="126">
      <c r="A1233" s="98">
        <f t="shared" si="19"/>
        <v>1232</v>
      </c>
      <c r="B1233" s="98" t="s">
        <v>1683</v>
      </c>
      <c r="C1233" s="98" t="s">
        <v>484</v>
      </c>
      <c r="D1233" s="103">
        <v>7</v>
      </c>
      <c r="E1233" s="98" t="s">
        <v>1695</v>
      </c>
      <c r="F1233" s="98">
        <v>191</v>
      </c>
      <c r="G1233" s="98">
        <v>33</v>
      </c>
      <c r="H1233" s="98" t="s">
        <v>1685</v>
      </c>
      <c r="I1233" s="98"/>
      <c r="J1233" s="135" t="s">
        <v>2984</v>
      </c>
      <c r="K1233" s="99" t="s">
        <v>1697</v>
      </c>
    </row>
    <row r="1234" spans="1:11" ht="89.25">
      <c r="A1234" s="98">
        <f t="shared" si="19"/>
        <v>1233</v>
      </c>
      <c r="B1234" s="113" t="s">
        <v>1780</v>
      </c>
      <c r="C1234" s="98"/>
      <c r="D1234" s="114">
        <v>7.6</v>
      </c>
      <c r="E1234" s="113" t="s">
        <v>1695</v>
      </c>
      <c r="F1234" s="113">
        <v>191</v>
      </c>
      <c r="G1234" s="113">
        <v>18</v>
      </c>
      <c r="H1234" s="113" t="s">
        <v>1781</v>
      </c>
      <c r="I1234" s="98"/>
      <c r="J1234" s="115" t="s">
        <v>1788</v>
      </c>
      <c r="K1234" s="115" t="s">
        <v>1789</v>
      </c>
    </row>
    <row r="1235" spans="1:11" ht="141.75">
      <c r="A1235" s="98">
        <f t="shared" si="19"/>
        <v>1234</v>
      </c>
      <c r="B1235" s="98" t="s">
        <v>1683</v>
      </c>
      <c r="C1235" s="98" t="s">
        <v>484</v>
      </c>
      <c r="D1235" s="103">
        <v>7</v>
      </c>
      <c r="E1235" s="98" t="s">
        <v>1698</v>
      </c>
      <c r="F1235" s="98">
        <v>193</v>
      </c>
      <c r="G1235" s="98">
        <v>20</v>
      </c>
      <c r="H1235" s="98" t="s">
        <v>1685</v>
      </c>
      <c r="I1235" s="98"/>
      <c r="J1235" s="135" t="s">
        <v>2985</v>
      </c>
      <c r="K1235" s="99" t="s">
        <v>1700</v>
      </c>
    </row>
    <row r="1236" spans="1:11" ht="393.75">
      <c r="A1236" s="98">
        <f t="shared" si="19"/>
        <v>1235</v>
      </c>
      <c r="B1236" s="98" t="s">
        <v>1683</v>
      </c>
      <c r="C1236" s="98" t="s">
        <v>484</v>
      </c>
      <c r="D1236" s="103">
        <v>7</v>
      </c>
      <c r="E1236" s="99" t="s">
        <v>1709</v>
      </c>
      <c r="F1236" s="98">
        <v>193</v>
      </c>
      <c r="G1236" s="98"/>
      <c r="H1236" s="98" t="s">
        <v>1685</v>
      </c>
      <c r="I1236" s="98"/>
      <c r="J1236" s="135" t="s">
        <v>2986</v>
      </c>
      <c r="K1236" s="99" t="s">
        <v>1711</v>
      </c>
    </row>
    <row r="1237" spans="1:11" ht="38.25">
      <c r="A1237" s="98">
        <f t="shared" si="19"/>
        <v>1236</v>
      </c>
      <c r="B1237" s="113" t="s">
        <v>1780</v>
      </c>
      <c r="C1237" s="98"/>
      <c r="D1237" s="114">
        <v>7.6</v>
      </c>
      <c r="E1237" s="113" t="s">
        <v>1790</v>
      </c>
      <c r="F1237" s="113">
        <v>195</v>
      </c>
      <c r="G1237" s="113">
        <v>15</v>
      </c>
      <c r="H1237" s="113" t="s">
        <v>1781</v>
      </c>
      <c r="I1237" s="98"/>
      <c r="J1237" s="115" t="s">
        <v>1791</v>
      </c>
      <c r="K1237" s="115" t="s">
        <v>1792</v>
      </c>
    </row>
    <row r="1238" spans="1:11" ht="25.5">
      <c r="A1238" s="98">
        <f t="shared" si="19"/>
        <v>1237</v>
      </c>
      <c r="B1238" s="98" t="s">
        <v>1582</v>
      </c>
      <c r="C1238" s="98" t="s">
        <v>149</v>
      </c>
      <c r="D1238" s="103">
        <v>7</v>
      </c>
      <c r="E1238" s="109" t="s">
        <v>1653</v>
      </c>
      <c r="F1238" s="109">
        <v>196</v>
      </c>
      <c r="G1238" s="109" t="s">
        <v>1654</v>
      </c>
      <c r="H1238" s="98" t="s">
        <v>49</v>
      </c>
      <c r="I1238" s="98" t="s">
        <v>1583</v>
      </c>
      <c r="J1238" s="99" t="s">
        <v>1655</v>
      </c>
      <c r="K1238" s="99" t="s">
        <v>1656</v>
      </c>
    </row>
    <row r="1239" spans="1:11" ht="38.25">
      <c r="A1239" s="98">
        <f t="shared" si="19"/>
        <v>1238</v>
      </c>
      <c r="B1239" s="98" t="s">
        <v>249</v>
      </c>
      <c r="C1239" s="98" t="s">
        <v>250</v>
      </c>
      <c r="D1239" s="103">
        <v>7</v>
      </c>
      <c r="E1239" s="99" t="s">
        <v>270</v>
      </c>
      <c r="F1239" s="98">
        <v>201</v>
      </c>
      <c r="G1239" s="98"/>
      <c r="H1239" s="98" t="s">
        <v>49</v>
      </c>
      <c r="I1239" s="98" t="s">
        <v>63</v>
      </c>
      <c r="J1239" s="99" t="s">
        <v>271</v>
      </c>
      <c r="K1239" s="99" t="s">
        <v>272</v>
      </c>
    </row>
    <row r="1240" spans="1:11" ht="157.5">
      <c r="A1240" s="98">
        <f t="shared" si="19"/>
        <v>1239</v>
      </c>
      <c r="B1240" s="98" t="s">
        <v>1683</v>
      </c>
      <c r="C1240" s="98" t="s">
        <v>484</v>
      </c>
      <c r="D1240" s="103">
        <v>7</v>
      </c>
      <c r="E1240" s="98" t="s">
        <v>1701</v>
      </c>
      <c r="F1240" s="98">
        <v>203</v>
      </c>
      <c r="G1240" s="98"/>
      <c r="H1240" s="98" t="s">
        <v>1685</v>
      </c>
      <c r="I1240" s="98"/>
      <c r="J1240" s="135" t="s">
        <v>2987</v>
      </c>
      <c r="K1240" s="99" t="s">
        <v>1703</v>
      </c>
    </row>
    <row r="1241" spans="1:11" ht="252">
      <c r="A1241" s="98">
        <f t="shared" si="19"/>
        <v>1240</v>
      </c>
      <c r="B1241" s="98" t="s">
        <v>1683</v>
      </c>
      <c r="C1241" s="98" t="s">
        <v>484</v>
      </c>
      <c r="D1241" s="103">
        <v>7</v>
      </c>
      <c r="E1241" s="98" t="s">
        <v>1704</v>
      </c>
      <c r="F1241" s="98">
        <v>205</v>
      </c>
      <c r="G1241" s="98"/>
      <c r="H1241" s="98" t="s">
        <v>1685</v>
      </c>
      <c r="I1241" s="98"/>
      <c r="J1241" s="135" t="s">
        <v>2988</v>
      </c>
      <c r="K1241" s="99" t="s">
        <v>1706</v>
      </c>
    </row>
    <row r="1242" spans="1:11" ht="362.25">
      <c r="A1242" s="98">
        <f t="shared" si="19"/>
        <v>1241</v>
      </c>
      <c r="B1242" s="98" t="s">
        <v>1683</v>
      </c>
      <c r="C1242" s="98" t="s">
        <v>484</v>
      </c>
      <c r="D1242" s="103">
        <v>7</v>
      </c>
      <c r="E1242" s="98" t="s">
        <v>1707</v>
      </c>
      <c r="F1242" s="98">
        <v>209</v>
      </c>
      <c r="G1242" s="98"/>
      <c r="H1242" s="98" t="s">
        <v>1685</v>
      </c>
      <c r="I1242" s="98"/>
      <c r="J1242" s="135" t="s">
        <v>2989</v>
      </c>
      <c r="K1242" s="99" t="s">
        <v>1708</v>
      </c>
    </row>
    <row r="1243" spans="1:11" ht="25.5">
      <c r="A1243" s="98">
        <f t="shared" si="19"/>
        <v>1242</v>
      </c>
      <c r="B1243" s="98" t="s">
        <v>483</v>
      </c>
      <c r="C1243" s="98" t="s">
        <v>484</v>
      </c>
      <c r="D1243" s="103">
        <v>7</v>
      </c>
      <c r="E1243" s="98" t="s">
        <v>923</v>
      </c>
      <c r="F1243" s="98">
        <v>210</v>
      </c>
      <c r="G1243" s="98">
        <v>12</v>
      </c>
      <c r="H1243" s="98" t="s">
        <v>49</v>
      </c>
      <c r="I1243" s="98" t="s">
        <v>485</v>
      </c>
      <c r="J1243" s="99" t="s">
        <v>924</v>
      </c>
      <c r="K1243" s="99" t="s">
        <v>755</v>
      </c>
    </row>
    <row r="1244" spans="1:11" ht="25.5">
      <c r="A1244" s="98">
        <f t="shared" si="19"/>
        <v>1243</v>
      </c>
      <c r="B1244" s="98" t="s">
        <v>483</v>
      </c>
      <c r="C1244" s="98" t="s">
        <v>484</v>
      </c>
      <c r="D1244" s="103">
        <v>7</v>
      </c>
      <c r="E1244" s="98" t="s">
        <v>923</v>
      </c>
      <c r="F1244" s="98">
        <v>210</v>
      </c>
      <c r="G1244" s="98">
        <v>18</v>
      </c>
      <c r="H1244" s="98" t="s">
        <v>49</v>
      </c>
      <c r="I1244" s="98" t="s">
        <v>485</v>
      </c>
      <c r="J1244" s="99" t="s">
        <v>925</v>
      </c>
      <c r="K1244" s="99" t="s">
        <v>755</v>
      </c>
    </row>
    <row r="1245" spans="1:11">
      <c r="A1245" s="98">
        <f t="shared" si="19"/>
        <v>1244</v>
      </c>
      <c r="B1245" s="98" t="s">
        <v>1805</v>
      </c>
      <c r="C1245" s="98"/>
      <c r="D1245" s="103" t="s">
        <v>923</v>
      </c>
      <c r="E1245" s="98"/>
      <c r="F1245" s="98">
        <v>210</v>
      </c>
      <c r="G1245" s="98"/>
      <c r="H1245" s="98" t="s">
        <v>45</v>
      </c>
      <c r="I1245" s="98"/>
      <c r="J1245" s="99" t="s">
        <v>1813</v>
      </c>
      <c r="K1245" s="99" t="s">
        <v>1886</v>
      </c>
    </row>
    <row r="1246" spans="1:11" ht="38.25">
      <c r="A1246" s="98">
        <f t="shared" si="19"/>
        <v>1245</v>
      </c>
      <c r="B1246" s="98" t="s">
        <v>2388</v>
      </c>
      <c r="C1246" s="98" t="s">
        <v>485</v>
      </c>
      <c r="D1246" s="103" t="s">
        <v>923</v>
      </c>
      <c r="E1246" s="99"/>
      <c r="F1246" s="98">
        <v>210</v>
      </c>
      <c r="G1246" s="98"/>
      <c r="H1246" s="98" t="s">
        <v>49</v>
      </c>
      <c r="I1246" s="98"/>
      <c r="J1246" s="99" t="s">
        <v>2757</v>
      </c>
      <c r="K1246" s="99" t="s">
        <v>2758</v>
      </c>
    </row>
    <row r="1247" spans="1:11" ht="25.5">
      <c r="A1247" s="98">
        <f t="shared" si="19"/>
        <v>1246</v>
      </c>
      <c r="B1247" s="98" t="s">
        <v>2388</v>
      </c>
      <c r="C1247" s="98" t="s">
        <v>485</v>
      </c>
      <c r="D1247" s="103" t="s">
        <v>923</v>
      </c>
      <c r="E1247" s="99"/>
      <c r="F1247" s="98">
        <v>210</v>
      </c>
      <c r="G1247" s="98"/>
      <c r="H1247" s="98" t="s">
        <v>49</v>
      </c>
      <c r="I1247" s="98"/>
      <c r="J1247" s="99" t="s">
        <v>2759</v>
      </c>
      <c r="K1247" s="99" t="s">
        <v>2760</v>
      </c>
    </row>
    <row r="1248" spans="1:11" ht="76.5">
      <c r="A1248" s="98">
        <f t="shared" si="19"/>
        <v>1247</v>
      </c>
      <c r="B1248" s="98" t="s">
        <v>2388</v>
      </c>
      <c r="C1248" s="98" t="s">
        <v>485</v>
      </c>
      <c r="D1248" s="103" t="s">
        <v>923</v>
      </c>
      <c r="E1248" s="99"/>
      <c r="F1248" s="98">
        <v>212</v>
      </c>
      <c r="G1248" s="98"/>
      <c r="H1248" s="98" t="s">
        <v>49</v>
      </c>
      <c r="I1248" s="98"/>
      <c r="J1248" s="133" t="s">
        <v>2761</v>
      </c>
      <c r="K1248" s="99" t="s">
        <v>2762</v>
      </c>
    </row>
    <row r="1249" spans="1:11">
      <c r="A1249" s="98">
        <f t="shared" si="19"/>
        <v>1248</v>
      </c>
      <c r="B1249" s="98" t="s">
        <v>483</v>
      </c>
      <c r="C1249" s="98" t="s">
        <v>484</v>
      </c>
      <c r="D1249" s="103">
        <v>7</v>
      </c>
      <c r="E1249" s="98" t="s">
        <v>926</v>
      </c>
      <c r="F1249" s="98">
        <v>213</v>
      </c>
      <c r="G1249" s="98">
        <v>33</v>
      </c>
      <c r="H1249" s="98" t="s">
        <v>49</v>
      </c>
      <c r="I1249" s="98" t="s">
        <v>485</v>
      </c>
      <c r="J1249" s="99" t="s">
        <v>927</v>
      </c>
      <c r="K1249" s="99" t="s">
        <v>928</v>
      </c>
    </row>
    <row r="1250" spans="1:11" ht="25.5">
      <c r="A1250" s="98">
        <f t="shared" si="19"/>
        <v>1249</v>
      </c>
      <c r="B1250" s="98" t="s">
        <v>1128</v>
      </c>
      <c r="C1250" s="98" t="s">
        <v>1129</v>
      </c>
      <c r="D1250" s="104">
        <v>7</v>
      </c>
      <c r="E1250" s="105" t="s">
        <v>926</v>
      </c>
      <c r="F1250" s="104">
        <v>213</v>
      </c>
      <c r="G1250" s="104">
        <v>24</v>
      </c>
      <c r="H1250" s="104" t="s">
        <v>49</v>
      </c>
      <c r="I1250" s="98" t="s">
        <v>63</v>
      </c>
      <c r="J1250" s="99" t="s">
        <v>1394</v>
      </c>
      <c r="K1250" s="99" t="s">
        <v>1395</v>
      </c>
    </row>
    <row r="1251" spans="1:11">
      <c r="A1251" s="98">
        <f t="shared" si="19"/>
        <v>1250</v>
      </c>
      <c r="B1251" s="98" t="s">
        <v>1128</v>
      </c>
      <c r="C1251" s="98" t="s">
        <v>1129</v>
      </c>
      <c r="D1251" s="104">
        <v>7</v>
      </c>
      <c r="E1251" s="105" t="s">
        <v>926</v>
      </c>
      <c r="F1251" s="104">
        <v>213</v>
      </c>
      <c r="G1251" s="104">
        <v>32</v>
      </c>
      <c r="H1251" s="104" t="s">
        <v>45</v>
      </c>
      <c r="I1251" s="98" t="s">
        <v>63</v>
      </c>
      <c r="J1251" s="99" t="s">
        <v>1396</v>
      </c>
      <c r="K1251" s="99" t="s">
        <v>1397</v>
      </c>
    </row>
    <row r="1252" spans="1:11">
      <c r="A1252" s="98">
        <f t="shared" si="19"/>
        <v>1251</v>
      </c>
      <c r="B1252" s="98" t="s">
        <v>2388</v>
      </c>
      <c r="C1252" s="98" t="s">
        <v>485</v>
      </c>
      <c r="D1252" s="103" t="s">
        <v>926</v>
      </c>
      <c r="E1252" s="99"/>
      <c r="F1252" s="98">
        <v>213</v>
      </c>
      <c r="G1252" s="98">
        <v>32</v>
      </c>
      <c r="H1252" s="98" t="s">
        <v>45</v>
      </c>
      <c r="I1252" s="98"/>
      <c r="J1252" s="99" t="s">
        <v>2443</v>
      </c>
      <c r="K1252" s="99" t="s">
        <v>2763</v>
      </c>
    </row>
    <row r="1253" spans="1:11" ht="25.5">
      <c r="A1253" s="98">
        <f t="shared" si="19"/>
        <v>1252</v>
      </c>
      <c r="B1253" s="98" t="s">
        <v>483</v>
      </c>
      <c r="C1253" s="98" t="s">
        <v>484</v>
      </c>
      <c r="D1253" s="103">
        <v>7</v>
      </c>
      <c r="E1253" s="98" t="s">
        <v>926</v>
      </c>
      <c r="F1253" s="98">
        <v>217</v>
      </c>
      <c r="G1253" s="98">
        <v>15</v>
      </c>
      <c r="H1253" s="98" t="s">
        <v>49</v>
      </c>
      <c r="I1253" s="98" t="s">
        <v>485</v>
      </c>
      <c r="J1253" s="99" t="s">
        <v>929</v>
      </c>
      <c r="K1253" s="99" t="s">
        <v>930</v>
      </c>
    </row>
    <row r="1254" spans="1:11">
      <c r="A1254" s="98">
        <f t="shared" si="19"/>
        <v>1253</v>
      </c>
      <c r="B1254" s="98" t="s">
        <v>483</v>
      </c>
      <c r="C1254" s="98" t="s">
        <v>484</v>
      </c>
      <c r="D1254" s="103">
        <v>7</v>
      </c>
      <c r="E1254" s="98" t="s">
        <v>926</v>
      </c>
      <c r="F1254" s="98">
        <v>217</v>
      </c>
      <c r="G1254" s="98">
        <v>25</v>
      </c>
      <c r="H1254" s="98" t="s">
        <v>49</v>
      </c>
      <c r="I1254" s="98" t="s">
        <v>485</v>
      </c>
      <c r="J1254" s="99" t="s">
        <v>931</v>
      </c>
      <c r="K1254" s="99" t="s">
        <v>932</v>
      </c>
    </row>
    <row r="1255" spans="1:11" ht="25.5">
      <c r="A1255" s="98">
        <f t="shared" si="19"/>
        <v>1254</v>
      </c>
      <c r="B1255" s="98" t="s">
        <v>483</v>
      </c>
      <c r="C1255" s="98" t="s">
        <v>484</v>
      </c>
      <c r="D1255" s="103">
        <v>7</v>
      </c>
      <c r="E1255" s="98" t="s">
        <v>926</v>
      </c>
      <c r="F1255" s="98">
        <v>217</v>
      </c>
      <c r="G1255" s="98">
        <v>53</v>
      </c>
      <c r="H1255" s="98" t="s">
        <v>49</v>
      </c>
      <c r="I1255" s="98" t="s">
        <v>485</v>
      </c>
      <c r="J1255" s="99" t="s">
        <v>933</v>
      </c>
      <c r="K1255" s="99" t="s">
        <v>934</v>
      </c>
    </row>
    <row r="1256" spans="1:11">
      <c r="A1256" s="98">
        <f t="shared" si="19"/>
        <v>1255</v>
      </c>
      <c r="B1256" s="98" t="s">
        <v>1128</v>
      </c>
      <c r="C1256" s="98" t="s">
        <v>1129</v>
      </c>
      <c r="D1256" s="104">
        <v>7</v>
      </c>
      <c r="E1256" s="105" t="s">
        <v>926</v>
      </c>
      <c r="F1256" s="104">
        <v>217</v>
      </c>
      <c r="G1256" s="104">
        <v>22</v>
      </c>
      <c r="H1256" s="104" t="s">
        <v>45</v>
      </c>
      <c r="I1256" s="98" t="s">
        <v>63</v>
      </c>
      <c r="J1256" s="99" t="s">
        <v>1398</v>
      </c>
      <c r="K1256" s="99" t="s">
        <v>1399</v>
      </c>
    </row>
    <row r="1257" spans="1:11">
      <c r="A1257" s="98">
        <f t="shared" si="19"/>
        <v>1256</v>
      </c>
      <c r="B1257" s="98" t="s">
        <v>1128</v>
      </c>
      <c r="C1257" s="98" t="s">
        <v>1129</v>
      </c>
      <c r="D1257" s="104">
        <v>7</v>
      </c>
      <c r="E1257" s="105" t="s">
        <v>926</v>
      </c>
      <c r="F1257" s="104">
        <v>217</v>
      </c>
      <c r="G1257" s="104">
        <v>50</v>
      </c>
      <c r="H1257" s="104" t="s">
        <v>45</v>
      </c>
      <c r="I1257" s="98" t="s">
        <v>63</v>
      </c>
      <c r="J1257" s="99" t="s">
        <v>1400</v>
      </c>
      <c r="K1257" s="99" t="s">
        <v>1401</v>
      </c>
    </row>
    <row r="1258" spans="1:11" ht="38.25">
      <c r="A1258" s="98">
        <f t="shared" si="19"/>
        <v>1257</v>
      </c>
      <c r="B1258" s="98" t="s">
        <v>2388</v>
      </c>
      <c r="C1258" s="98" t="s">
        <v>485</v>
      </c>
      <c r="D1258" s="103" t="s">
        <v>926</v>
      </c>
      <c r="E1258" s="99"/>
      <c r="F1258" s="98">
        <v>217</v>
      </c>
      <c r="G1258" s="98">
        <v>25</v>
      </c>
      <c r="H1258" s="98" t="s">
        <v>49</v>
      </c>
      <c r="I1258" s="98"/>
      <c r="J1258" s="99" t="s">
        <v>2764</v>
      </c>
      <c r="K1258" s="99" t="s">
        <v>2765</v>
      </c>
    </row>
    <row r="1259" spans="1:11" ht="25.5">
      <c r="A1259" s="98">
        <f t="shared" si="19"/>
        <v>1258</v>
      </c>
      <c r="B1259" s="98" t="s">
        <v>2388</v>
      </c>
      <c r="C1259" s="98" t="s">
        <v>485</v>
      </c>
      <c r="D1259" s="103" t="s">
        <v>926</v>
      </c>
      <c r="E1259" s="99"/>
      <c r="F1259" s="98">
        <v>217</v>
      </c>
      <c r="G1259" s="98">
        <v>25</v>
      </c>
      <c r="H1259" s="98" t="s">
        <v>49</v>
      </c>
      <c r="I1259" s="98"/>
      <c r="J1259" s="99" t="s">
        <v>2766</v>
      </c>
      <c r="K1259" s="99" t="s">
        <v>2767</v>
      </c>
    </row>
    <row r="1260" spans="1:11">
      <c r="A1260" s="98">
        <f t="shared" si="19"/>
        <v>1259</v>
      </c>
      <c r="B1260" s="98" t="s">
        <v>483</v>
      </c>
      <c r="C1260" s="98" t="s">
        <v>484</v>
      </c>
      <c r="D1260" s="103">
        <v>7</v>
      </c>
      <c r="E1260" s="98" t="s">
        <v>926</v>
      </c>
      <c r="F1260" s="98">
        <v>218</v>
      </c>
      <c r="G1260" s="98">
        <v>1</v>
      </c>
      <c r="H1260" s="98" t="s">
        <v>45</v>
      </c>
      <c r="I1260" s="98" t="s">
        <v>485</v>
      </c>
      <c r="J1260" s="99" t="s">
        <v>935</v>
      </c>
      <c r="K1260" s="99" t="s">
        <v>935</v>
      </c>
    </row>
    <row r="1261" spans="1:11">
      <c r="A1261" s="98">
        <f t="shared" si="19"/>
        <v>1260</v>
      </c>
      <c r="B1261" s="98" t="s">
        <v>1128</v>
      </c>
      <c r="C1261" s="98" t="s">
        <v>1129</v>
      </c>
      <c r="D1261" s="104">
        <v>7</v>
      </c>
      <c r="E1261" s="105" t="s">
        <v>926</v>
      </c>
      <c r="F1261" s="104">
        <v>218</v>
      </c>
      <c r="G1261" s="104">
        <v>8</v>
      </c>
      <c r="H1261" s="104" t="s">
        <v>49</v>
      </c>
      <c r="I1261" s="98" t="s">
        <v>63</v>
      </c>
      <c r="J1261" s="99" t="s">
        <v>1402</v>
      </c>
      <c r="K1261" s="99" t="s">
        <v>1403</v>
      </c>
    </row>
    <row r="1262" spans="1:11" ht="63.75">
      <c r="A1262" s="98">
        <f t="shared" si="19"/>
        <v>1261</v>
      </c>
      <c r="B1262" s="98" t="s">
        <v>1128</v>
      </c>
      <c r="C1262" s="98" t="s">
        <v>1129</v>
      </c>
      <c r="D1262" s="104">
        <v>7</v>
      </c>
      <c r="E1262" s="105" t="s">
        <v>926</v>
      </c>
      <c r="F1262" s="104">
        <v>218</v>
      </c>
      <c r="G1262" s="104">
        <v>8</v>
      </c>
      <c r="H1262" s="104" t="s">
        <v>49</v>
      </c>
      <c r="I1262" s="98" t="s">
        <v>63</v>
      </c>
      <c r="J1262" s="99" t="s">
        <v>1404</v>
      </c>
      <c r="K1262" s="99" t="s">
        <v>1405</v>
      </c>
    </row>
    <row r="1263" spans="1:11" ht="25.5">
      <c r="A1263" s="98">
        <f t="shared" si="19"/>
        <v>1262</v>
      </c>
      <c r="B1263" s="98" t="s">
        <v>2388</v>
      </c>
      <c r="C1263" s="98" t="s">
        <v>485</v>
      </c>
      <c r="D1263" s="103" t="s">
        <v>926</v>
      </c>
      <c r="E1263" s="99" t="s">
        <v>2768</v>
      </c>
      <c r="F1263" s="98">
        <v>218</v>
      </c>
      <c r="G1263" s="98"/>
      <c r="H1263" s="98" t="s">
        <v>49</v>
      </c>
      <c r="I1263" s="98"/>
      <c r="J1263" s="99" t="s">
        <v>2769</v>
      </c>
      <c r="K1263" s="99" t="s">
        <v>2770</v>
      </c>
    </row>
    <row r="1264" spans="1:11" ht="63.75">
      <c r="A1264" s="98">
        <f t="shared" si="19"/>
        <v>1263</v>
      </c>
      <c r="B1264" s="98" t="s">
        <v>483</v>
      </c>
      <c r="C1264" s="98" t="s">
        <v>484</v>
      </c>
      <c r="D1264" s="103">
        <v>7</v>
      </c>
      <c r="E1264" s="98" t="s">
        <v>926</v>
      </c>
      <c r="F1264" s="98">
        <v>219</v>
      </c>
      <c r="G1264" s="98">
        <v>51</v>
      </c>
      <c r="H1264" s="98" t="s">
        <v>49</v>
      </c>
      <c r="I1264" s="98" t="s">
        <v>485</v>
      </c>
      <c r="J1264" s="99" t="s">
        <v>936</v>
      </c>
      <c r="K1264" s="99" t="s">
        <v>630</v>
      </c>
    </row>
    <row r="1265" spans="1:11" ht="38.25">
      <c r="A1265" s="98">
        <f t="shared" si="19"/>
        <v>1264</v>
      </c>
      <c r="B1265" s="98" t="s">
        <v>1128</v>
      </c>
      <c r="C1265" s="98" t="s">
        <v>1129</v>
      </c>
      <c r="D1265" s="104">
        <v>7</v>
      </c>
      <c r="E1265" s="105" t="s">
        <v>926</v>
      </c>
      <c r="F1265" s="104">
        <v>219</v>
      </c>
      <c r="G1265" s="104" t="s">
        <v>1406</v>
      </c>
      <c r="H1265" s="104" t="s">
        <v>49</v>
      </c>
      <c r="I1265" s="98" t="s">
        <v>63</v>
      </c>
      <c r="J1265" s="99" t="s">
        <v>1407</v>
      </c>
      <c r="K1265" s="99" t="s">
        <v>1408</v>
      </c>
    </row>
    <row r="1266" spans="1:11" ht="178.5">
      <c r="A1266" s="98">
        <f t="shared" si="19"/>
        <v>1265</v>
      </c>
      <c r="B1266" s="98" t="s">
        <v>1128</v>
      </c>
      <c r="C1266" s="98" t="s">
        <v>1129</v>
      </c>
      <c r="D1266" s="104">
        <v>7</v>
      </c>
      <c r="E1266" s="105" t="s">
        <v>926</v>
      </c>
      <c r="F1266" s="104">
        <v>219</v>
      </c>
      <c r="G1266" s="104" t="s">
        <v>1409</v>
      </c>
      <c r="H1266" s="104" t="s">
        <v>49</v>
      </c>
      <c r="I1266" s="98" t="s">
        <v>63</v>
      </c>
      <c r="J1266" s="99" t="s">
        <v>1410</v>
      </c>
      <c r="K1266" s="99" t="s">
        <v>1411</v>
      </c>
    </row>
    <row r="1267" spans="1:11" ht="25.5">
      <c r="A1267" s="98">
        <f t="shared" si="19"/>
        <v>1266</v>
      </c>
      <c r="B1267" s="98" t="s">
        <v>2862</v>
      </c>
      <c r="C1267" s="98"/>
      <c r="D1267" s="103">
        <v>7</v>
      </c>
      <c r="E1267" s="98" t="s">
        <v>926</v>
      </c>
      <c r="F1267" s="98">
        <v>219</v>
      </c>
      <c r="G1267" s="98"/>
      <c r="H1267" s="98" t="s">
        <v>45</v>
      </c>
      <c r="I1267" s="98"/>
      <c r="J1267" s="99" t="s">
        <v>2942</v>
      </c>
      <c r="K1267" s="99" t="s">
        <v>2943</v>
      </c>
    </row>
    <row r="1268" spans="1:11">
      <c r="A1268" s="98">
        <f t="shared" si="19"/>
        <v>1267</v>
      </c>
      <c r="B1268" s="98" t="s">
        <v>2388</v>
      </c>
      <c r="C1268" s="98" t="s">
        <v>485</v>
      </c>
      <c r="D1268" s="103" t="s">
        <v>926</v>
      </c>
      <c r="E1268" s="99"/>
      <c r="F1268" s="98">
        <v>219</v>
      </c>
      <c r="G1268" s="98"/>
      <c r="H1268" s="98" t="s">
        <v>45</v>
      </c>
      <c r="I1268" s="98"/>
      <c r="J1268" s="99" t="s">
        <v>2771</v>
      </c>
      <c r="K1268" s="99" t="s">
        <v>2772</v>
      </c>
    </row>
    <row r="1269" spans="1:11" ht="25.5">
      <c r="A1269" s="98">
        <f t="shared" si="19"/>
        <v>1268</v>
      </c>
      <c r="B1269" s="98" t="s">
        <v>483</v>
      </c>
      <c r="C1269" s="98" t="s">
        <v>484</v>
      </c>
      <c r="D1269" s="103">
        <v>7</v>
      </c>
      <c r="E1269" s="98" t="s">
        <v>825</v>
      </c>
      <c r="F1269" s="98">
        <v>220</v>
      </c>
      <c r="G1269" s="98">
        <v>1</v>
      </c>
      <c r="H1269" s="98" t="s">
        <v>49</v>
      </c>
      <c r="I1269" s="98" t="s">
        <v>485</v>
      </c>
      <c r="J1269" s="99" t="s">
        <v>561</v>
      </c>
      <c r="K1269" s="99" t="s">
        <v>826</v>
      </c>
    </row>
    <row r="1270" spans="1:11">
      <c r="A1270" s="98">
        <f t="shared" si="19"/>
        <v>1269</v>
      </c>
      <c r="B1270" s="98" t="s">
        <v>483</v>
      </c>
      <c r="C1270" s="98" t="s">
        <v>484</v>
      </c>
      <c r="D1270" s="103">
        <v>7</v>
      </c>
      <c r="E1270" s="98" t="s">
        <v>825</v>
      </c>
      <c r="F1270" s="98">
        <v>220</v>
      </c>
      <c r="G1270" s="98">
        <v>7</v>
      </c>
      <c r="H1270" s="98" t="s">
        <v>45</v>
      </c>
      <c r="I1270" s="98" t="s">
        <v>485</v>
      </c>
      <c r="J1270" s="99" t="s">
        <v>937</v>
      </c>
      <c r="K1270" s="99" t="s">
        <v>508</v>
      </c>
    </row>
    <row r="1271" spans="1:11" ht="25.5">
      <c r="A1271" s="98">
        <f t="shared" si="19"/>
        <v>1270</v>
      </c>
      <c r="B1271" s="98" t="s">
        <v>483</v>
      </c>
      <c r="C1271" s="98" t="s">
        <v>484</v>
      </c>
      <c r="D1271" s="103">
        <v>7</v>
      </c>
      <c r="E1271" s="98" t="s">
        <v>825</v>
      </c>
      <c r="F1271" s="98">
        <v>220</v>
      </c>
      <c r="G1271" s="98">
        <v>9</v>
      </c>
      <c r="H1271" s="98" t="s">
        <v>49</v>
      </c>
      <c r="I1271" s="98" t="s">
        <v>485</v>
      </c>
      <c r="J1271" s="99" t="s">
        <v>938</v>
      </c>
      <c r="K1271" s="99" t="s">
        <v>939</v>
      </c>
    </row>
    <row r="1272" spans="1:11">
      <c r="A1272" s="98">
        <f t="shared" si="19"/>
        <v>1271</v>
      </c>
      <c r="B1272" s="98" t="s">
        <v>483</v>
      </c>
      <c r="C1272" s="98" t="s">
        <v>484</v>
      </c>
      <c r="D1272" s="103">
        <v>7</v>
      </c>
      <c r="E1272" s="103" t="s">
        <v>940</v>
      </c>
      <c r="F1272" s="98">
        <v>220</v>
      </c>
      <c r="G1272" s="98">
        <v>19</v>
      </c>
      <c r="H1272" s="98" t="s">
        <v>45</v>
      </c>
      <c r="I1272" s="98" t="s">
        <v>485</v>
      </c>
      <c r="J1272" s="99" t="s">
        <v>640</v>
      </c>
      <c r="K1272" s="99" t="s">
        <v>868</v>
      </c>
    </row>
    <row r="1273" spans="1:11">
      <c r="A1273" s="98">
        <f t="shared" si="19"/>
        <v>1272</v>
      </c>
      <c r="B1273" s="98" t="s">
        <v>483</v>
      </c>
      <c r="C1273" s="98" t="s">
        <v>484</v>
      </c>
      <c r="D1273" s="103">
        <v>7</v>
      </c>
      <c r="E1273" s="98" t="s">
        <v>940</v>
      </c>
      <c r="F1273" s="98">
        <v>220</v>
      </c>
      <c r="G1273" s="98">
        <v>27</v>
      </c>
      <c r="H1273" s="98" t="s">
        <v>45</v>
      </c>
      <c r="I1273" s="98" t="s">
        <v>485</v>
      </c>
      <c r="J1273" s="99" t="s">
        <v>941</v>
      </c>
      <c r="K1273" s="99" t="s">
        <v>942</v>
      </c>
    </row>
    <row r="1274" spans="1:11" ht="25.5">
      <c r="A1274" s="98">
        <f t="shared" si="19"/>
        <v>1273</v>
      </c>
      <c r="B1274" s="98" t="s">
        <v>1805</v>
      </c>
      <c r="C1274" s="98"/>
      <c r="D1274" s="103" t="s">
        <v>825</v>
      </c>
      <c r="E1274" s="98"/>
      <c r="F1274" s="98">
        <v>220</v>
      </c>
      <c r="G1274" s="98"/>
      <c r="H1274" s="98" t="s">
        <v>49</v>
      </c>
      <c r="I1274" s="98"/>
      <c r="J1274" s="99" t="s">
        <v>1887</v>
      </c>
      <c r="K1274" s="99" t="s">
        <v>1888</v>
      </c>
    </row>
    <row r="1275" spans="1:11">
      <c r="A1275" s="98">
        <f t="shared" si="19"/>
        <v>1274</v>
      </c>
      <c r="B1275" s="98" t="s">
        <v>483</v>
      </c>
      <c r="C1275" s="98" t="s">
        <v>484</v>
      </c>
      <c r="D1275" s="103">
        <v>7</v>
      </c>
      <c r="E1275" s="98" t="s">
        <v>940</v>
      </c>
      <c r="F1275" s="98">
        <v>221</v>
      </c>
      <c r="G1275" s="98">
        <v>1</v>
      </c>
      <c r="H1275" s="98" t="s">
        <v>49</v>
      </c>
      <c r="I1275" s="98" t="s">
        <v>485</v>
      </c>
      <c r="J1275" s="99" t="s">
        <v>943</v>
      </c>
      <c r="K1275" s="99" t="s">
        <v>944</v>
      </c>
    </row>
    <row r="1276" spans="1:11" ht="25.5">
      <c r="A1276" s="98">
        <f t="shared" si="19"/>
        <v>1275</v>
      </c>
      <c r="B1276" s="98" t="s">
        <v>1128</v>
      </c>
      <c r="C1276" s="98" t="s">
        <v>1129</v>
      </c>
      <c r="D1276" s="104">
        <v>7</v>
      </c>
      <c r="E1276" s="105" t="s">
        <v>940</v>
      </c>
      <c r="F1276" s="104">
        <v>221</v>
      </c>
      <c r="G1276" s="104"/>
      <c r="H1276" s="104" t="s">
        <v>45</v>
      </c>
      <c r="I1276" s="98" t="s">
        <v>63</v>
      </c>
      <c r="J1276" s="99" t="s">
        <v>1412</v>
      </c>
      <c r="K1276" s="99" t="s">
        <v>1413</v>
      </c>
    </row>
    <row r="1277" spans="1:11" ht="153">
      <c r="A1277" s="98">
        <f t="shared" si="19"/>
        <v>1276</v>
      </c>
      <c r="B1277" s="98" t="s">
        <v>2388</v>
      </c>
      <c r="C1277" s="98" t="s">
        <v>485</v>
      </c>
      <c r="D1277" s="103" t="s">
        <v>2773</v>
      </c>
      <c r="E1277" s="99"/>
      <c r="F1277" s="98">
        <v>222</v>
      </c>
      <c r="G1277" s="98">
        <v>29</v>
      </c>
      <c r="H1277" s="98" t="s">
        <v>49</v>
      </c>
      <c r="I1277" s="98"/>
      <c r="J1277" s="99" t="s">
        <v>2689</v>
      </c>
      <c r="K1277" s="99" t="s">
        <v>2974</v>
      </c>
    </row>
    <row r="1278" spans="1:11">
      <c r="A1278" s="98">
        <f t="shared" si="19"/>
        <v>1277</v>
      </c>
      <c r="B1278" s="98" t="s">
        <v>483</v>
      </c>
      <c r="C1278" s="98" t="s">
        <v>484</v>
      </c>
      <c r="D1278" s="103">
        <v>7</v>
      </c>
      <c r="E1278" s="98" t="s">
        <v>945</v>
      </c>
      <c r="F1278" s="98">
        <v>224</v>
      </c>
      <c r="G1278" s="98">
        <v>4</v>
      </c>
      <c r="H1278" s="98" t="s">
        <v>45</v>
      </c>
      <c r="I1278" s="98" t="s">
        <v>485</v>
      </c>
      <c r="J1278" s="99"/>
      <c r="K1278" s="99" t="s">
        <v>946</v>
      </c>
    </row>
    <row r="1279" spans="1:11">
      <c r="A1279" s="98">
        <f t="shared" si="19"/>
        <v>1278</v>
      </c>
      <c r="B1279" s="98" t="s">
        <v>483</v>
      </c>
      <c r="C1279" s="98" t="s">
        <v>484</v>
      </c>
      <c r="D1279" s="103">
        <v>7</v>
      </c>
      <c r="E1279" s="98" t="s">
        <v>945</v>
      </c>
      <c r="F1279" s="98">
        <v>224</v>
      </c>
      <c r="G1279" s="98">
        <v>45</v>
      </c>
      <c r="H1279" s="98" t="s">
        <v>45</v>
      </c>
      <c r="I1279" s="98" t="s">
        <v>485</v>
      </c>
      <c r="J1279" s="99"/>
      <c r="K1279" s="99" t="s">
        <v>947</v>
      </c>
    </row>
    <row r="1280" spans="1:11">
      <c r="A1280" s="98">
        <f t="shared" si="19"/>
        <v>1279</v>
      </c>
      <c r="B1280" s="98" t="s">
        <v>483</v>
      </c>
      <c r="C1280" s="98" t="s">
        <v>484</v>
      </c>
      <c r="D1280" s="103">
        <v>7</v>
      </c>
      <c r="E1280" s="98" t="s">
        <v>945</v>
      </c>
      <c r="F1280" s="98">
        <v>224</v>
      </c>
      <c r="G1280" s="98">
        <v>14</v>
      </c>
      <c r="H1280" s="98" t="s">
        <v>49</v>
      </c>
      <c r="I1280" s="98" t="s">
        <v>485</v>
      </c>
      <c r="J1280" s="99" t="s">
        <v>948</v>
      </c>
      <c r="K1280" s="99" t="s">
        <v>949</v>
      </c>
    </row>
    <row r="1281" spans="1:11">
      <c r="A1281" s="98">
        <f t="shared" si="19"/>
        <v>1280</v>
      </c>
      <c r="B1281" s="98" t="s">
        <v>1128</v>
      </c>
      <c r="C1281" s="98" t="s">
        <v>1129</v>
      </c>
      <c r="D1281" s="104">
        <v>7</v>
      </c>
      <c r="E1281" s="105" t="s">
        <v>945</v>
      </c>
      <c r="F1281" s="104">
        <v>224</v>
      </c>
      <c r="G1281" s="104">
        <v>17</v>
      </c>
      <c r="H1281" s="104" t="s">
        <v>45</v>
      </c>
      <c r="I1281" s="98" t="s">
        <v>63</v>
      </c>
      <c r="J1281" s="99" t="s">
        <v>1414</v>
      </c>
      <c r="K1281" s="99" t="s">
        <v>1415</v>
      </c>
    </row>
    <row r="1282" spans="1:11" ht="25.5">
      <c r="A1282" s="98">
        <f t="shared" si="19"/>
        <v>1281</v>
      </c>
      <c r="B1282" s="98" t="s">
        <v>2388</v>
      </c>
      <c r="C1282" s="98" t="s">
        <v>485</v>
      </c>
      <c r="D1282" s="103" t="s">
        <v>945</v>
      </c>
      <c r="E1282" s="99" t="s">
        <v>2774</v>
      </c>
      <c r="F1282" s="98">
        <v>224</v>
      </c>
      <c r="G1282" s="98"/>
      <c r="H1282" s="98" t="s">
        <v>1781</v>
      </c>
      <c r="I1282" s="98"/>
      <c r="J1282" s="99" t="s">
        <v>2775</v>
      </c>
      <c r="K1282" s="99" t="s">
        <v>2776</v>
      </c>
    </row>
    <row r="1283" spans="1:11">
      <c r="A1283" s="98">
        <f t="shared" ref="A1283:A1346" si="20">A1282+1</f>
        <v>1282</v>
      </c>
      <c r="B1283" s="98" t="s">
        <v>483</v>
      </c>
      <c r="C1283" s="98" t="s">
        <v>484</v>
      </c>
      <c r="D1283" s="103">
        <v>7</v>
      </c>
      <c r="E1283" s="98">
        <v>7.8</v>
      </c>
      <c r="F1283" s="98">
        <v>225</v>
      </c>
      <c r="G1283" s="98">
        <v>26</v>
      </c>
      <c r="H1283" s="98" t="s">
        <v>49</v>
      </c>
      <c r="I1283" s="98" t="s">
        <v>485</v>
      </c>
      <c r="J1283" s="99" t="s">
        <v>975</v>
      </c>
      <c r="K1283" s="99" t="s">
        <v>630</v>
      </c>
    </row>
    <row r="1284" spans="1:11">
      <c r="A1284" s="98">
        <f t="shared" si="20"/>
        <v>1283</v>
      </c>
      <c r="B1284" s="98" t="s">
        <v>483</v>
      </c>
      <c r="C1284" s="98" t="s">
        <v>484</v>
      </c>
      <c r="D1284" s="103">
        <v>7</v>
      </c>
      <c r="E1284" s="103" t="s">
        <v>945</v>
      </c>
      <c r="F1284" s="98">
        <v>226</v>
      </c>
      <c r="G1284" s="98">
        <v>45</v>
      </c>
      <c r="H1284" s="98" t="s">
        <v>45</v>
      </c>
      <c r="I1284" s="98" t="s">
        <v>609</v>
      </c>
      <c r="J1284" s="99" t="s">
        <v>950</v>
      </c>
      <c r="K1284" s="99" t="s">
        <v>950</v>
      </c>
    </row>
    <row r="1285" spans="1:11" ht="25.5">
      <c r="A1285" s="98">
        <f t="shared" si="20"/>
        <v>1284</v>
      </c>
      <c r="B1285" s="98" t="s">
        <v>483</v>
      </c>
      <c r="C1285" s="98" t="s">
        <v>484</v>
      </c>
      <c r="D1285" s="103">
        <v>7</v>
      </c>
      <c r="E1285" s="98" t="s">
        <v>945</v>
      </c>
      <c r="F1285" s="98">
        <v>226</v>
      </c>
      <c r="G1285" s="98">
        <v>45</v>
      </c>
      <c r="H1285" s="98" t="s">
        <v>49</v>
      </c>
      <c r="I1285" s="98" t="s">
        <v>485</v>
      </c>
      <c r="J1285" s="99" t="s">
        <v>951</v>
      </c>
      <c r="K1285" s="99" t="s">
        <v>951</v>
      </c>
    </row>
    <row r="1286" spans="1:11">
      <c r="A1286" s="98">
        <f t="shared" si="20"/>
        <v>1285</v>
      </c>
      <c r="B1286" s="98" t="s">
        <v>483</v>
      </c>
      <c r="C1286" s="98" t="s">
        <v>484</v>
      </c>
      <c r="D1286" s="103">
        <v>7</v>
      </c>
      <c r="E1286" s="98" t="s">
        <v>945</v>
      </c>
      <c r="F1286" s="98">
        <v>226</v>
      </c>
      <c r="G1286" s="98">
        <v>48</v>
      </c>
      <c r="H1286" s="98" t="s">
        <v>49</v>
      </c>
      <c r="I1286" s="98" t="s">
        <v>485</v>
      </c>
      <c r="J1286" s="99" t="s">
        <v>952</v>
      </c>
      <c r="K1286" s="99" t="s">
        <v>952</v>
      </c>
    </row>
    <row r="1287" spans="1:11" ht="25.5">
      <c r="A1287" s="98">
        <f t="shared" si="20"/>
        <v>1286</v>
      </c>
      <c r="B1287" s="98" t="s">
        <v>1128</v>
      </c>
      <c r="C1287" s="98" t="s">
        <v>1129</v>
      </c>
      <c r="D1287" s="99">
        <v>7</v>
      </c>
      <c r="E1287" s="107" t="s">
        <v>945</v>
      </c>
      <c r="F1287" s="99">
        <v>226</v>
      </c>
      <c r="G1287" s="133"/>
      <c r="H1287" s="99" t="s">
        <v>45</v>
      </c>
      <c r="I1287" s="98" t="s">
        <v>63</v>
      </c>
      <c r="J1287" s="99" t="s">
        <v>1416</v>
      </c>
      <c r="K1287" s="99" t="s">
        <v>1413</v>
      </c>
    </row>
    <row r="1288" spans="1:11" ht="25.5">
      <c r="A1288" s="98">
        <f t="shared" si="20"/>
        <v>1287</v>
      </c>
      <c r="B1288" s="98" t="s">
        <v>1128</v>
      </c>
      <c r="C1288" s="98" t="s">
        <v>1129</v>
      </c>
      <c r="D1288" s="99">
        <v>7</v>
      </c>
      <c r="E1288" s="107" t="s">
        <v>945</v>
      </c>
      <c r="F1288" s="104">
        <v>227</v>
      </c>
      <c r="G1288" s="104"/>
      <c r="H1288" s="104" t="s">
        <v>45</v>
      </c>
      <c r="I1288" s="98" t="s">
        <v>63</v>
      </c>
      <c r="J1288" s="99" t="s">
        <v>1417</v>
      </c>
      <c r="K1288" s="99" t="s">
        <v>1413</v>
      </c>
    </row>
    <row r="1289" spans="1:11">
      <c r="A1289" s="98">
        <f t="shared" si="20"/>
        <v>1288</v>
      </c>
      <c r="B1289" s="98" t="s">
        <v>483</v>
      </c>
      <c r="C1289" s="98" t="s">
        <v>484</v>
      </c>
      <c r="D1289" s="103">
        <v>7</v>
      </c>
      <c r="E1289" s="103" t="s">
        <v>953</v>
      </c>
      <c r="F1289" s="98">
        <v>228</v>
      </c>
      <c r="G1289" s="98">
        <v>40</v>
      </c>
      <c r="H1289" s="98" t="s">
        <v>45</v>
      </c>
      <c r="I1289" s="98" t="s">
        <v>609</v>
      </c>
      <c r="J1289" s="99" t="s">
        <v>954</v>
      </c>
      <c r="K1289" s="99" t="s">
        <v>954</v>
      </c>
    </row>
    <row r="1290" spans="1:11">
      <c r="A1290" s="98">
        <f t="shared" si="20"/>
        <v>1289</v>
      </c>
      <c r="B1290" s="98" t="s">
        <v>483</v>
      </c>
      <c r="C1290" s="98" t="s">
        <v>484</v>
      </c>
      <c r="D1290" s="103">
        <v>7</v>
      </c>
      <c r="E1290" s="98" t="s">
        <v>888</v>
      </c>
      <c r="F1290" s="98">
        <v>229</v>
      </c>
      <c r="G1290" s="98">
        <v>26</v>
      </c>
      <c r="H1290" s="98" t="s">
        <v>49</v>
      </c>
      <c r="I1290" s="98" t="s">
        <v>485</v>
      </c>
      <c r="J1290" s="99" t="s">
        <v>881</v>
      </c>
      <c r="K1290" s="99" t="s">
        <v>889</v>
      </c>
    </row>
    <row r="1291" spans="1:11">
      <c r="A1291" s="98">
        <f t="shared" si="20"/>
        <v>1290</v>
      </c>
      <c r="B1291" s="98" t="s">
        <v>483</v>
      </c>
      <c r="C1291" s="98" t="s">
        <v>484</v>
      </c>
      <c r="D1291" s="103">
        <v>7</v>
      </c>
      <c r="E1291" s="98" t="s">
        <v>888</v>
      </c>
      <c r="F1291" s="98">
        <v>229</v>
      </c>
      <c r="G1291" s="98">
        <v>31</v>
      </c>
      <c r="H1291" s="98" t="s">
        <v>45</v>
      </c>
      <c r="I1291" s="98" t="s">
        <v>485</v>
      </c>
      <c r="J1291" s="99" t="s">
        <v>955</v>
      </c>
      <c r="K1291" s="99" t="s">
        <v>955</v>
      </c>
    </row>
    <row r="1292" spans="1:11">
      <c r="A1292" s="98">
        <f t="shared" si="20"/>
        <v>1291</v>
      </c>
      <c r="B1292" s="98" t="s">
        <v>483</v>
      </c>
      <c r="C1292" s="98" t="s">
        <v>484</v>
      </c>
      <c r="D1292" s="103">
        <v>7</v>
      </c>
      <c r="E1292" s="98" t="s">
        <v>890</v>
      </c>
      <c r="F1292" s="98">
        <v>230</v>
      </c>
      <c r="G1292" s="98">
        <v>3</v>
      </c>
      <c r="H1292" s="98" t="s">
        <v>49</v>
      </c>
      <c r="I1292" s="98" t="s">
        <v>485</v>
      </c>
      <c r="J1292" s="99" t="s">
        <v>881</v>
      </c>
      <c r="K1292" s="99" t="s">
        <v>891</v>
      </c>
    </row>
    <row r="1293" spans="1:11">
      <c r="A1293" s="98">
        <f t="shared" si="20"/>
        <v>1292</v>
      </c>
      <c r="B1293" s="98" t="s">
        <v>2388</v>
      </c>
      <c r="C1293" s="98" t="s">
        <v>485</v>
      </c>
      <c r="D1293" s="103" t="s">
        <v>890</v>
      </c>
      <c r="E1293" s="99"/>
      <c r="F1293" s="98">
        <v>230</v>
      </c>
      <c r="G1293" s="98">
        <v>9</v>
      </c>
      <c r="H1293" s="98" t="s">
        <v>45</v>
      </c>
      <c r="I1293" s="98"/>
      <c r="J1293" s="99" t="s">
        <v>2436</v>
      </c>
      <c r="K1293" s="99" t="s">
        <v>2777</v>
      </c>
    </row>
    <row r="1294" spans="1:11">
      <c r="A1294" s="98">
        <f t="shared" si="20"/>
        <v>1293</v>
      </c>
      <c r="B1294" s="98" t="s">
        <v>2388</v>
      </c>
      <c r="C1294" s="98" t="s">
        <v>485</v>
      </c>
      <c r="D1294" s="103" t="s">
        <v>890</v>
      </c>
      <c r="E1294" s="99"/>
      <c r="F1294" s="98">
        <v>232</v>
      </c>
      <c r="G1294" s="98">
        <v>10</v>
      </c>
      <c r="H1294" s="98" t="s">
        <v>45</v>
      </c>
      <c r="I1294" s="98"/>
      <c r="J1294" s="99" t="s">
        <v>2436</v>
      </c>
      <c r="K1294" s="99" t="s">
        <v>2777</v>
      </c>
    </row>
    <row r="1295" spans="1:11" ht="89.25">
      <c r="A1295" s="98">
        <f t="shared" si="20"/>
        <v>1294</v>
      </c>
      <c r="B1295" s="98" t="s">
        <v>2388</v>
      </c>
      <c r="C1295" s="98" t="s">
        <v>485</v>
      </c>
      <c r="D1295" s="103" t="s">
        <v>2778</v>
      </c>
      <c r="E1295" s="99"/>
      <c r="F1295" s="98">
        <v>233</v>
      </c>
      <c r="G1295" s="98">
        <v>49</v>
      </c>
      <c r="H1295" s="98" t="s">
        <v>49</v>
      </c>
      <c r="I1295" s="98"/>
      <c r="J1295" s="99" t="s">
        <v>2779</v>
      </c>
      <c r="K1295" s="99" t="s">
        <v>2944</v>
      </c>
    </row>
    <row r="1296" spans="1:11">
      <c r="A1296" s="98">
        <f t="shared" si="20"/>
        <v>1295</v>
      </c>
      <c r="B1296" s="98" t="s">
        <v>1128</v>
      </c>
      <c r="C1296" s="98" t="s">
        <v>1129</v>
      </c>
      <c r="D1296" s="104">
        <v>7</v>
      </c>
      <c r="E1296" s="105" t="s">
        <v>892</v>
      </c>
      <c r="F1296" s="104">
        <v>234</v>
      </c>
      <c r="G1296" s="105"/>
      <c r="H1296" s="104" t="s">
        <v>45</v>
      </c>
      <c r="I1296" s="98" t="s">
        <v>63</v>
      </c>
      <c r="J1296" s="99" t="s">
        <v>1182</v>
      </c>
      <c r="K1296" s="99" t="s">
        <v>1183</v>
      </c>
    </row>
    <row r="1297" spans="1:11">
      <c r="A1297" s="98">
        <f t="shared" si="20"/>
        <v>1296</v>
      </c>
      <c r="B1297" s="98" t="s">
        <v>483</v>
      </c>
      <c r="C1297" s="98" t="s">
        <v>484</v>
      </c>
      <c r="D1297" s="103">
        <v>7</v>
      </c>
      <c r="E1297" s="98" t="s">
        <v>892</v>
      </c>
      <c r="F1297" s="98">
        <v>235</v>
      </c>
      <c r="G1297" s="98">
        <v>39</v>
      </c>
      <c r="H1297" s="98" t="s">
        <v>49</v>
      </c>
      <c r="I1297" s="98" t="s">
        <v>485</v>
      </c>
      <c r="J1297" s="99" t="s">
        <v>881</v>
      </c>
      <c r="K1297" s="99" t="s">
        <v>882</v>
      </c>
    </row>
    <row r="1298" spans="1:11">
      <c r="A1298" s="98">
        <f t="shared" si="20"/>
        <v>1297</v>
      </c>
      <c r="B1298" s="98" t="s">
        <v>1128</v>
      </c>
      <c r="C1298" s="98" t="s">
        <v>1129</v>
      </c>
      <c r="D1298" s="104">
        <v>7</v>
      </c>
      <c r="E1298" s="105" t="s">
        <v>956</v>
      </c>
      <c r="F1298" s="104">
        <v>237</v>
      </c>
      <c r="G1298" s="104"/>
      <c r="H1298" s="104" t="s">
        <v>45</v>
      </c>
      <c r="I1298" s="98" t="s">
        <v>63</v>
      </c>
      <c r="J1298" s="99" t="s">
        <v>1418</v>
      </c>
      <c r="K1298" s="99" t="s">
        <v>1419</v>
      </c>
    </row>
    <row r="1299" spans="1:11" ht="63.75">
      <c r="A1299" s="98">
        <f t="shared" si="20"/>
        <v>1298</v>
      </c>
      <c r="B1299" s="98" t="s">
        <v>2388</v>
      </c>
      <c r="C1299" s="98" t="s">
        <v>485</v>
      </c>
      <c r="D1299" s="103" t="s">
        <v>892</v>
      </c>
      <c r="E1299" s="99"/>
      <c r="F1299" s="98">
        <v>237</v>
      </c>
      <c r="G1299" s="98">
        <v>23</v>
      </c>
      <c r="H1299" s="98" t="s">
        <v>49</v>
      </c>
      <c r="I1299" s="98"/>
      <c r="J1299" s="99" t="s">
        <v>2990</v>
      </c>
      <c r="K1299" s="99" t="s">
        <v>2782</v>
      </c>
    </row>
    <row r="1300" spans="1:11" ht="38.25">
      <c r="A1300" s="98">
        <f t="shared" si="20"/>
        <v>1299</v>
      </c>
      <c r="B1300" s="98" t="s">
        <v>2388</v>
      </c>
      <c r="C1300" s="98" t="s">
        <v>485</v>
      </c>
      <c r="D1300" s="103" t="s">
        <v>956</v>
      </c>
      <c r="E1300" s="99"/>
      <c r="F1300" s="98">
        <v>237</v>
      </c>
      <c r="G1300" s="98"/>
      <c r="H1300" s="98" t="s">
        <v>45</v>
      </c>
      <c r="I1300" s="98"/>
      <c r="J1300" s="99" t="s">
        <v>2783</v>
      </c>
      <c r="K1300" s="99" t="s">
        <v>2784</v>
      </c>
    </row>
    <row r="1301" spans="1:11" ht="25.5">
      <c r="A1301" s="98">
        <f t="shared" si="20"/>
        <v>1300</v>
      </c>
      <c r="B1301" s="98" t="s">
        <v>483</v>
      </c>
      <c r="C1301" s="98" t="s">
        <v>484</v>
      </c>
      <c r="D1301" s="103">
        <v>7</v>
      </c>
      <c r="E1301" s="98" t="s">
        <v>956</v>
      </c>
      <c r="F1301" s="98">
        <v>238</v>
      </c>
      <c r="G1301" s="98">
        <v>35</v>
      </c>
      <c r="H1301" s="98" t="s">
        <v>49</v>
      </c>
      <c r="I1301" s="98" t="s">
        <v>485</v>
      </c>
      <c r="J1301" s="99" t="s">
        <v>957</v>
      </c>
      <c r="K1301" s="99" t="s">
        <v>958</v>
      </c>
    </row>
    <row r="1302" spans="1:11" ht="51">
      <c r="A1302" s="98">
        <f t="shared" si="20"/>
        <v>1301</v>
      </c>
      <c r="B1302" s="98" t="s">
        <v>59</v>
      </c>
      <c r="C1302" s="98" t="s">
        <v>60</v>
      </c>
      <c r="D1302" s="103" t="s">
        <v>61</v>
      </c>
      <c r="E1302" s="98" t="s">
        <v>62</v>
      </c>
      <c r="F1302" s="98">
        <v>239</v>
      </c>
      <c r="G1302" s="98">
        <v>17</v>
      </c>
      <c r="H1302" s="98" t="s">
        <v>49</v>
      </c>
      <c r="I1302" s="98" t="s">
        <v>63</v>
      </c>
      <c r="J1302" s="99" t="s">
        <v>64</v>
      </c>
      <c r="K1302" s="99" t="s">
        <v>65</v>
      </c>
    </row>
    <row r="1303" spans="1:11" ht="25.5">
      <c r="A1303" s="98">
        <f t="shared" si="20"/>
        <v>1302</v>
      </c>
      <c r="B1303" s="98" t="s">
        <v>59</v>
      </c>
      <c r="C1303" s="98" t="s">
        <v>60</v>
      </c>
      <c r="D1303" s="103" t="s">
        <v>61</v>
      </c>
      <c r="E1303" s="98" t="s">
        <v>62</v>
      </c>
      <c r="F1303" s="98">
        <v>239</v>
      </c>
      <c r="G1303" s="98">
        <v>18</v>
      </c>
      <c r="H1303" s="98" t="s">
        <v>45</v>
      </c>
      <c r="I1303" s="98" t="s">
        <v>66</v>
      </c>
      <c r="J1303" s="99" t="s">
        <v>67</v>
      </c>
      <c r="K1303" s="99" t="s">
        <v>68</v>
      </c>
    </row>
    <row r="1304" spans="1:11" ht="25.5">
      <c r="A1304" s="98">
        <f t="shared" si="20"/>
        <v>1303</v>
      </c>
      <c r="B1304" s="98" t="s">
        <v>483</v>
      </c>
      <c r="C1304" s="98" t="s">
        <v>484</v>
      </c>
      <c r="D1304" s="103">
        <v>7</v>
      </c>
      <c r="E1304" s="98" t="s">
        <v>62</v>
      </c>
      <c r="F1304" s="98">
        <v>239</v>
      </c>
      <c r="G1304" s="98">
        <v>15</v>
      </c>
      <c r="H1304" s="98" t="s">
        <v>49</v>
      </c>
      <c r="I1304" s="98" t="s">
        <v>485</v>
      </c>
      <c r="J1304" s="99" t="s">
        <v>561</v>
      </c>
      <c r="K1304" s="99" t="s">
        <v>827</v>
      </c>
    </row>
    <row r="1305" spans="1:11" ht="25.5">
      <c r="A1305" s="98">
        <f t="shared" si="20"/>
        <v>1304</v>
      </c>
      <c r="B1305" s="98" t="s">
        <v>483</v>
      </c>
      <c r="C1305" s="98" t="s">
        <v>484</v>
      </c>
      <c r="D1305" s="103">
        <v>7</v>
      </c>
      <c r="E1305" s="98" t="s">
        <v>62</v>
      </c>
      <c r="F1305" s="98">
        <v>239</v>
      </c>
      <c r="G1305" s="98">
        <v>25</v>
      </c>
      <c r="H1305" s="98" t="s">
        <v>49</v>
      </c>
      <c r="I1305" s="98" t="s">
        <v>485</v>
      </c>
      <c r="J1305" s="99" t="s">
        <v>959</v>
      </c>
      <c r="K1305" s="99" t="s">
        <v>960</v>
      </c>
    </row>
    <row r="1306" spans="1:11" ht="51">
      <c r="A1306" s="98">
        <f t="shared" si="20"/>
        <v>1305</v>
      </c>
      <c r="B1306" s="98" t="s">
        <v>1128</v>
      </c>
      <c r="C1306" s="98" t="s">
        <v>1129</v>
      </c>
      <c r="D1306" s="104">
        <v>7</v>
      </c>
      <c r="E1306" s="105" t="s">
        <v>61</v>
      </c>
      <c r="F1306" s="104">
        <v>239</v>
      </c>
      <c r="G1306" s="104">
        <v>13</v>
      </c>
      <c r="H1306" s="104" t="s">
        <v>45</v>
      </c>
      <c r="I1306" s="98" t="s">
        <v>63</v>
      </c>
      <c r="J1306" s="99" t="s">
        <v>1420</v>
      </c>
      <c r="K1306" s="99" t="s">
        <v>1421</v>
      </c>
    </row>
    <row r="1307" spans="1:11" ht="51">
      <c r="A1307" s="98">
        <f t="shared" si="20"/>
        <v>1306</v>
      </c>
      <c r="B1307" s="98" t="s">
        <v>59</v>
      </c>
      <c r="C1307" s="98" t="s">
        <v>60</v>
      </c>
      <c r="D1307" s="103" t="s">
        <v>61</v>
      </c>
      <c r="E1307" s="98" t="s">
        <v>62</v>
      </c>
      <c r="F1307" s="98">
        <v>239</v>
      </c>
      <c r="G1307" s="98">
        <v>17</v>
      </c>
      <c r="H1307" s="98" t="s">
        <v>49</v>
      </c>
      <c r="I1307" s="98" t="s">
        <v>63</v>
      </c>
      <c r="J1307" s="99" t="s">
        <v>64</v>
      </c>
      <c r="K1307" s="99" t="s">
        <v>65</v>
      </c>
    </row>
    <row r="1308" spans="1:11" ht="25.5">
      <c r="A1308" s="98">
        <f t="shared" si="20"/>
        <v>1307</v>
      </c>
      <c r="B1308" s="98" t="s">
        <v>59</v>
      </c>
      <c r="C1308" s="98" t="s">
        <v>60</v>
      </c>
      <c r="D1308" s="103" t="s">
        <v>61</v>
      </c>
      <c r="E1308" s="98" t="s">
        <v>62</v>
      </c>
      <c r="F1308" s="98">
        <v>239</v>
      </c>
      <c r="G1308" s="98">
        <v>18</v>
      </c>
      <c r="H1308" s="98" t="s">
        <v>45</v>
      </c>
      <c r="I1308" s="98" t="s">
        <v>66</v>
      </c>
      <c r="J1308" s="99" t="s">
        <v>67</v>
      </c>
      <c r="K1308" s="99" t="s">
        <v>68</v>
      </c>
    </row>
    <row r="1309" spans="1:11" ht="38.25">
      <c r="A1309" s="98">
        <f t="shared" si="20"/>
        <v>1308</v>
      </c>
      <c r="B1309" s="98" t="s">
        <v>2388</v>
      </c>
      <c r="C1309" s="98" t="s">
        <v>485</v>
      </c>
      <c r="D1309" s="103" t="s">
        <v>62</v>
      </c>
      <c r="E1309" s="99"/>
      <c r="F1309" s="98">
        <v>239</v>
      </c>
      <c r="G1309" s="98"/>
      <c r="H1309" s="98" t="s">
        <v>45</v>
      </c>
      <c r="I1309" s="98"/>
      <c r="J1309" s="99" t="s">
        <v>2783</v>
      </c>
      <c r="K1309" s="99" t="s">
        <v>2784</v>
      </c>
    </row>
    <row r="1310" spans="1:11" ht="25.5">
      <c r="A1310" s="98">
        <f t="shared" si="20"/>
        <v>1309</v>
      </c>
      <c r="B1310" s="98" t="s">
        <v>59</v>
      </c>
      <c r="C1310" s="98" t="s">
        <v>60</v>
      </c>
      <c r="D1310" s="103" t="s">
        <v>61</v>
      </c>
      <c r="E1310" s="98" t="s">
        <v>62</v>
      </c>
      <c r="F1310" s="98">
        <v>240</v>
      </c>
      <c r="G1310" s="98">
        <v>25</v>
      </c>
      <c r="H1310" s="98" t="s">
        <v>45</v>
      </c>
      <c r="I1310" s="98" t="s">
        <v>66</v>
      </c>
      <c r="J1310" s="99" t="s">
        <v>69</v>
      </c>
      <c r="K1310" s="99" t="s">
        <v>70</v>
      </c>
    </row>
    <row r="1311" spans="1:11" ht="25.5">
      <c r="A1311" s="98">
        <f t="shared" si="20"/>
        <v>1310</v>
      </c>
      <c r="B1311" s="98" t="s">
        <v>59</v>
      </c>
      <c r="C1311" s="98" t="s">
        <v>60</v>
      </c>
      <c r="D1311" s="103" t="s">
        <v>61</v>
      </c>
      <c r="E1311" s="98" t="s">
        <v>62</v>
      </c>
      <c r="F1311" s="98">
        <v>240</v>
      </c>
      <c r="G1311" s="98">
        <v>25</v>
      </c>
      <c r="H1311" s="98" t="s">
        <v>45</v>
      </c>
      <c r="I1311" s="98" t="s">
        <v>66</v>
      </c>
      <c r="J1311" s="99" t="s">
        <v>69</v>
      </c>
      <c r="K1311" s="99" t="s">
        <v>70</v>
      </c>
    </row>
    <row r="1312" spans="1:11">
      <c r="A1312" s="98">
        <f t="shared" si="20"/>
        <v>1311</v>
      </c>
      <c r="B1312" s="98" t="s">
        <v>2388</v>
      </c>
      <c r="C1312" s="98" t="s">
        <v>485</v>
      </c>
      <c r="D1312" s="103" t="s">
        <v>62</v>
      </c>
      <c r="E1312" s="99"/>
      <c r="F1312" s="98">
        <v>240</v>
      </c>
      <c r="G1312" s="98">
        <v>25</v>
      </c>
      <c r="H1312" s="98" t="s">
        <v>45</v>
      </c>
      <c r="I1312" s="98"/>
      <c r="J1312" s="99" t="s">
        <v>2785</v>
      </c>
      <c r="K1312" s="99" t="s">
        <v>2786</v>
      </c>
    </row>
    <row r="1313" spans="1:11" ht="25.5">
      <c r="A1313" s="98">
        <f t="shared" si="20"/>
        <v>1312</v>
      </c>
      <c r="B1313" s="98" t="s">
        <v>483</v>
      </c>
      <c r="C1313" s="98" t="s">
        <v>484</v>
      </c>
      <c r="D1313" s="103">
        <v>7</v>
      </c>
      <c r="E1313" s="98" t="s">
        <v>828</v>
      </c>
      <c r="F1313" s="98">
        <v>247</v>
      </c>
      <c r="G1313" s="98">
        <v>40</v>
      </c>
      <c r="H1313" s="98" t="s">
        <v>49</v>
      </c>
      <c r="I1313" s="98" t="s">
        <v>485</v>
      </c>
      <c r="J1313" s="99" t="s">
        <v>561</v>
      </c>
      <c r="K1313" s="99" t="s">
        <v>829</v>
      </c>
    </row>
    <row r="1314" spans="1:11" ht="25.5">
      <c r="A1314" s="98">
        <f t="shared" si="20"/>
        <v>1313</v>
      </c>
      <c r="B1314" s="98" t="s">
        <v>483</v>
      </c>
      <c r="C1314" s="98" t="s">
        <v>484</v>
      </c>
      <c r="D1314" s="103">
        <v>7</v>
      </c>
      <c r="E1314" s="98" t="s">
        <v>961</v>
      </c>
      <c r="F1314" s="98">
        <v>250</v>
      </c>
      <c r="G1314" s="98">
        <v>23</v>
      </c>
      <c r="H1314" s="98" t="s">
        <v>49</v>
      </c>
      <c r="I1314" s="98" t="s">
        <v>485</v>
      </c>
      <c r="J1314" s="99" t="s">
        <v>962</v>
      </c>
      <c r="K1314" s="99" t="s">
        <v>630</v>
      </c>
    </row>
    <row r="1315" spans="1:11" ht="51">
      <c r="A1315" s="98">
        <f t="shared" si="20"/>
        <v>1314</v>
      </c>
      <c r="B1315" s="98" t="s">
        <v>2862</v>
      </c>
      <c r="C1315" s="98"/>
      <c r="D1315" s="103">
        <v>7</v>
      </c>
      <c r="E1315" s="137" t="s">
        <v>2945</v>
      </c>
      <c r="F1315" s="100">
        <v>250</v>
      </c>
      <c r="G1315" s="98"/>
      <c r="H1315" s="98" t="s">
        <v>45</v>
      </c>
      <c r="I1315" s="98"/>
      <c r="J1315" s="99" t="s">
        <v>2946</v>
      </c>
      <c r="K1315" s="99" t="s">
        <v>2947</v>
      </c>
    </row>
    <row r="1316" spans="1:11">
      <c r="A1316" s="98">
        <f t="shared" si="20"/>
        <v>1315</v>
      </c>
      <c r="B1316" s="98" t="s">
        <v>1805</v>
      </c>
      <c r="C1316" s="98"/>
      <c r="D1316" s="103" t="s">
        <v>961</v>
      </c>
      <c r="E1316" s="98"/>
      <c r="F1316" s="98">
        <v>250</v>
      </c>
      <c r="G1316" s="98"/>
      <c r="H1316" s="98" t="s">
        <v>45</v>
      </c>
      <c r="I1316" s="98"/>
      <c r="J1316" s="99" t="s">
        <v>1889</v>
      </c>
      <c r="K1316" s="99" t="s">
        <v>1885</v>
      </c>
    </row>
    <row r="1317" spans="1:11" ht="76.5">
      <c r="A1317" s="98">
        <f t="shared" si="20"/>
        <v>1316</v>
      </c>
      <c r="B1317" s="98" t="s">
        <v>2388</v>
      </c>
      <c r="C1317" s="98" t="s">
        <v>485</v>
      </c>
      <c r="D1317" s="103" t="s">
        <v>961</v>
      </c>
      <c r="E1317" s="99"/>
      <c r="F1317" s="98">
        <v>250</v>
      </c>
      <c r="G1317" s="98"/>
      <c r="H1317" s="98" t="s">
        <v>49</v>
      </c>
      <c r="I1317" s="98"/>
      <c r="J1317" s="99" t="s">
        <v>2787</v>
      </c>
      <c r="K1317" s="99" t="s">
        <v>2788</v>
      </c>
    </row>
    <row r="1318" spans="1:11" ht="25.5">
      <c r="A1318" s="98">
        <f t="shared" si="20"/>
        <v>1317</v>
      </c>
      <c r="B1318" s="98" t="s">
        <v>483</v>
      </c>
      <c r="C1318" s="98" t="s">
        <v>484</v>
      </c>
      <c r="D1318" s="103">
        <v>7</v>
      </c>
      <c r="E1318" s="98" t="s">
        <v>963</v>
      </c>
      <c r="F1318" s="98">
        <v>251</v>
      </c>
      <c r="G1318" s="98">
        <v>6</v>
      </c>
      <c r="H1318" s="98" t="s">
        <v>49</v>
      </c>
      <c r="I1318" s="98" t="s">
        <v>485</v>
      </c>
      <c r="J1318" s="99" t="s">
        <v>964</v>
      </c>
      <c r="K1318" s="99" t="s">
        <v>630</v>
      </c>
    </row>
    <row r="1319" spans="1:11" ht="76.5">
      <c r="A1319" s="98">
        <f t="shared" si="20"/>
        <v>1318</v>
      </c>
      <c r="B1319" s="98" t="s">
        <v>2388</v>
      </c>
      <c r="C1319" s="98" t="s">
        <v>485</v>
      </c>
      <c r="D1319" s="103" t="s">
        <v>963</v>
      </c>
      <c r="E1319" s="99"/>
      <c r="F1319" s="98">
        <v>251</v>
      </c>
      <c r="G1319" s="98"/>
      <c r="H1319" s="98" t="s">
        <v>49</v>
      </c>
      <c r="I1319" s="98"/>
      <c r="J1319" s="99" t="s">
        <v>2789</v>
      </c>
      <c r="K1319" s="99" t="s">
        <v>2788</v>
      </c>
    </row>
    <row r="1320" spans="1:11">
      <c r="A1320" s="98">
        <f t="shared" si="20"/>
        <v>1319</v>
      </c>
      <c r="B1320" s="98" t="s">
        <v>483</v>
      </c>
      <c r="C1320" s="98" t="s">
        <v>484</v>
      </c>
      <c r="D1320" s="103">
        <v>7</v>
      </c>
      <c r="E1320" s="98" t="s">
        <v>893</v>
      </c>
      <c r="F1320" s="98">
        <v>252</v>
      </c>
      <c r="G1320" s="98">
        <v>47</v>
      </c>
      <c r="H1320" s="98" t="s">
        <v>49</v>
      </c>
      <c r="I1320" s="98" t="s">
        <v>485</v>
      </c>
      <c r="J1320" s="99" t="s">
        <v>881</v>
      </c>
      <c r="K1320" s="99" t="s">
        <v>882</v>
      </c>
    </row>
    <row r="1321" spans="1:11" ht="25.5">
      <c r="A1321" s="98">
        <f t="shared" si="20"/>
        <v>1320</v>
      </c>
      <c r="B1321" s="98" t="s">
        <v>483</v>
      </c>
      <c r="C1321" s="98" t="s">
        <v>484</v>
      </c>
      <c r="D1321" s="103">
        <v>7</v>
      </c>
      <c r="E1321" s="98" t="s">
        <v>893</v>
      </c>
      <c r="F1321" s="98">
        <v>252</v>
      </c>
      <c r="G1321" s="98">
        <v>1</v>
      </c>
      <c r="H1321" s="98" t="s">
        <v>49</v>
      </c>
      <c r="I1321" s="98" t="s">
        <v>485</v>
      </c>
      <c r="J1321" s="99" t="s">
        <v>965</v>
      </c>
      <c r="K1321" s="99" t="s">
        <v>630</v>
      </c>
    </row>
    <row r="1322" spans="1:11">
      <c r="A1322" s="98">
        <f t="shared" si="20"/>
        <v>1321</v>
      </c>
      <c r="B1322" s="98" t="s">
        <v>2388</v>
      </c>
      <c r="C1322" s="98" t="s">
        <v>485</v>
      </c>
      <c r="D1322" s="103" t="s">
        <v>893</v>
      </c>
      <c r="E1322" s="99"/>
      <c r="F1322" s="98">
        <v>252</v>
      </c>
      <c r="G1322" s="98"/>
      <c r="H1322" s="98" t="s">
        <v>45</v>
      </c>
      <c r="I1322" s="98"/>
      <c r="J1322" s="99" t="s">
        <v>2676</v>
      </c>
      <c r="K1322" s="99" t="s">
        <v>2790</v>
      </c>
    </row>
    <row r="1323" spans="1:11">
      <c r="A1323" s="98">
        <f t="shared" si="20"/>
        <v>1322</v>
      </c>
      <c r="B1323" s="98" t="s">
        <v>483</v>
      </c>
      <c r="C1323" s="98" t="s">
        <v>484</v>
      </c>
      <c r="D1323" s="103">
        <v>7</v>
      </c>
      <c r="E1323" s="98" t="s">
        <v>894</v>
      </c>
      <c r="F1323" s="98">
        <v>253</v>
      </c>
      <c r="G1323" s="98">
        <v>39</v>
      </c>
      <c r="H1323" s="98" t="s">
        <v>49</v>
      </c>
      <c r="I1323" s="98" t="s">
        <v>485</v>
      </c>
      <c r="J1323" s="99" t="s">
        <v>881</v>
      </c>
      <c r="K1323" s="99" t="s">
        <v>882</v>
      </c>
    </row>
    <row r="1324" spans="1:11" ht="25.5">
      <c r="A1324" s="98">
        <f t="shared" si="20"/>
        <v>1323</v>
      </c>
      <c r="B1324" s="98" t="s">
        <v>483</v>
      </c>
      <c r="C1324" s="98" t="s">
        <v>484</v>
      </c>
      <c r="D1324" s="103">
        <v>7</v>
      </c>
      <c r="E1324" s="98" t="s">
        <v>966</v>
      </c>
      <c r="F1324" s="98">
        <v>253</v>
      </c>
      <c r="G1324" s="98">
        <v>5</v>
      </c>
      <c r="H1324" s="98" t="s">
        <v>49</v>
      </c>
      <c r="I1324" s="98" t="s">
        <v>485</v>
      </c>
      <c r="J1324" s="99" t="s">
        <v>967</v>
      </c>
      <c r="K1324" s="99" t="s">
        <v>630</v>
      </c>
    </row>
    <row r="1325" spans="1:11" ht="25.5">
      <c r="A1325" s="98">
        <f t="shared" si="20"/>
        <v>1324</v>
      </c>
      <c r="B1325" s="98" t="s">
        <v>483</v>
      </c>
      <c r="C1325" s="98" t="s">
        <v>484</v>
      </c>
      <c r="D1325" s="103">
        <v>7</v>
      </c>
      <c r="E1325" s="98" t="s">
        <v>966</v>
      </c>
      <c r="F1325" s="98">
        <v>253</v>
      </c>
      <c r="G1325" s="98">
        <v>12</v>
      </c>
      <c r="H1325" s="98" t="s">
        <v>49</v>
      </c>
      <c r="I1325" s="98" t="s">
        <v>485</v>
      </c>
      <c r="J1325" s="99" t="s">
        <v>968</v>
      </c>
      <c r="K1325" s="99" t="s">
        <v>555</v>
      </c>
    </row>
    <row r="1326" spans="1:11" ht="38.25">
      <c r="A1326" s="98">
        <f t="shared" si="20"/>
        <v>1325</v>
      </c>
      <c r="B1326" s="98" t="s">
        <v>483</v>
      </c>
      <c r="C1326" s="98" t="s">
        <v>484</v>
      </c>
      <c r="D1326" s="103">
        <v>7</v>
      </c>
      <c r="E1326" s="98" t="s">
        <v>969</v>
      </c>
      <c r="F1326" s="98">
        <v>253</v>
      </c>
      <c r="G1326" s="98">
        <v>46</v>
      </c>
      <c r="H1326" s="98" t="s">
        <v>49</v>
      </c>
      <c r="I1326" s="98" t="s">
        <v>485</v>
      </c>
      <c r="J1326" s="99" t="s">
        <v>970</v>
      </c>
      <c r="K1326" s="99" t="s">
        <v>630</v>
      </c>
    </row>
    <row r="1327" spans="1:11" ht="89.25">
      <c r="A1327" s="98">
        <f t="shared" si="20"/>
        <v>1326</v>
      </c>
      <c r="B1327" s="98" t="s">
        <v>2388</v>
      </c>
      <c r="C1327" s="98" t="s">
        <v>485</v>
      </c>
      <c r="D1327" s="103" t="s">
        <v>969</v>
      </c>
      <c r="E1327" s="99"/>
      <c r="F1327" s="98">
        <v>253</v>
      </c>
      <c r="G1327" s="98"/>
      <c r="H1327" s="98" t="s">
        <v>49</v>
      </c>
      <c r="I1327" s="98"/>
      <c r="J1327" s="99" t="s">
        <v>2791</v>
      </c>
      <c r="K1327" s="99" t="s">
        <v>2792</v>
      </c>
    </row>
    <row r="1328" spans="1:11" ht="25.5">
      <c r="A1328" s="98">
        <f t="shared" si="20"/>
        <v>1327</v>
      </c>
      <c r="B1328" s="98" t="s">
        <v>483</v>
      </c>
      <c r="C1328" s="98" t="s">
        <v>484</v>
      </c>
      <c r="D1328" s="103">
        <v>7</v>
      </c>
      <c r="E1328" s="98" t="s">
        <v>971</v>
      </c>
      <c r="F1328" s="98">
        <v>254</v>
      </c>
      <c r="G1328" s="98">
        <v>34</v>
      </c>
      <c r="H1328" s="98" t="s">
        <v>49</v>
      </c>
      <c r="I1328" s="98" t="s">
        <v>485</v>
      </c>
      <c r="J1328" s="99" t="s">
        <v>972</v>
      </c>
      <c r="K1328" s="99" t="s">
        <v>630</v>
      </c>
    </row>
    <row r="1329" spans="1:11" ht="25.5">
      <c r="A1329" s="98">
        <f t="shared" si="20"/>
        <v>1328</v>
      </c>
      <c r="B1329" s="98" t="s">
        <v>1805</v>
      </c>
      <c r="C1329" s="98"/>
      <c r="D1329" s="103" t="s">
        <v>971</v>
      </c>
      <c r="E1329" s="98"/>
      <c r="F1329" s="98">
        <v>254</v>
      </c>
      <c r="G1329" s="98"/>
      <c r="H1329" s="98" t="s">
        <v>49</v>
      </c>
      <c r="I1329" s="98"/>
      <c r="J1329" s="99" t="s">
        <v>1890</v>
      </c>
      <c r="K1329" s="99" t="s">
        <v>1891</v>
      </c>
    </row>
    <row r="1330" spans="1:11">
      <c r="A1330" s="98">
        <f t="shared" si="20"/>
        <v>1329</v>
      </c>
      <c r="B1330" s="98" t="s">
        <v>1805</v>
      </c>
      <c r="C1330" s="98"/>
      <c r="D1330" s="103" t="s">
        <v>971</v>
      </c>
      <c r="E1330" s="98"/>
      <c r="F1330" s="98">
        <v>254</v>
      </c>
      <c r="G1330" s="98"/>
      <c r="H1330" s="98" t="s">
        <v>45</v>
      </c>
      <c r="I1330" s="98"/>
      <c r="J1330" s="99" t="s">
        <v>1892</v>
      </c>
      <c r="K1330" s="99" t="s">
        <v>1885</v>
      </c>
    </row>
    <row r="1331" spans="1:11" ht="25.5">
      <c r="A1331" s="98">
        <f t="shared" si="20"/>
        <v>1330</v>
      </c>
      <c r="B1331" s="98" t="s">
        <v>483</v>
      </c>
      <c r="C1331" s="98" t="s">
        <v>484</v>
      </c>
      <c r="D1331" s="103">
        <v>7</v>
      </c>
      <c r="E1331" s="98">
        <v>7.8</v>
      </c>
      <c r="F1331" s="98">
        <v>255</v>
      </c>
      <c r="G1331" s="98">
        <v>26</v>
      </c>
      <c r="H1331" s="98" t="s">
        <v>49</v>
      </c>
      <c r="I1331" s="98" t="s">
        <v>485</v>
      </c>
      <c r="J1331" s="99" t="s">
        <v>973</v>
      </c>
      <c r="K1331" s="99" t="s">
        <v>974</v>
      </c>
    </row>
    <row r="1332" spans="1:11">
      <c r="A1332" s="98">
        <f t="shared" si="20"/>
        <v>1331</v>
      </c>
      <c r="B1332" s="98" t="s">
        <v>2388</v>
      </c>
      <c r="C1332" s="98" t="s">
        <v>485</v>
      </c>
      <c r="D1332" s="103" t="s">
        <v>971</v>
      </c>
      <c r="E1332" s="99" t="s">
        <v>2793</v>
      </c>
      <c r="F1332" s="98">
        <v>255</v>
      </c>
      <c r="G1332" s="98"/>
      <c r="H1332" s="98" t="s">
        <v>45</v>
      </c>
      <c r="I1332" s="98"/>
      <c r="J1332" s="99" t="s">
        <v>2794</v>
      </c>
      <c r="K1332" s="99" t="s">
        <v>2795</v>
      </c>
    </row>
    <row r="1333" spans="1:11">
      <c r="A1333" s="98">
        <f t="shared" si="20"/>
        <v>1332</v>
      </c>
      <c r="B1333" s="98" t="s">
        <v>2388</v>
      </c>
      <c r="C1333" s="98" t="s">
        <v>485</v>
      </c>
      <c r="D1333" s="103">
        <v>7.8</v>
      </c>
      <c r="E1333" s="99"/>
      <c r="F1333" s="98">
        <v>255</v>
      </c>
      <c r="G1333" s="98"/>
      <c r="H1333" s="98" t="s">
        <v>49</v>
      </c>
      <c r="I1333" s="98"/>
      <c r="J1333" s="99" t="s">
        <v>2796</v>
      </c>
      <c r="K1333" s="99" t="s">
        <v>2797</v>
      </c>
    </row>
    <row r="1334" spans="1:11" ht="76.5">
      <c r="A1334" s="98">
        <f t="shared" si="20"/>
        <v>1333</v>
      </c>
      <c r="B1334" s="98" t="s">
        <v>2388</v>
      </c>
      <c r="C1334" s="98" t="s">
        <v>485</v>
      </c>
      <c r="D1334" s="103">
        <v>7.8</v>
      </c>
      <c r="E1334" s="99"/>
      <c r="F1334" s="98">
        <v>255</v>
      </c>
      <c r="G1334" s="98">
        <v>25</v>
      </c>
      <c r="H1334" s="98" t="s">
        <v>49</v>
      </c>
      <c r="I1334" s="98"/>
      <c r="J1334" s="99" t="s">
        <v>2991</v>
      </c>
      <c r="K1334" s="99" t="s">
        <v>2799</v>
      </c>
    </row>
    <row r="1335" spans="1:11" ht="216.75">
      <c r="A1335" s="98">
        <f t="shared" si="20"/>
        <v>1334</v>
      </c>
      <c r="B1335" s="98" t="s">
        <v>2388</v>
      </c>
      <c r="C1335" s="98" t="s">
        <v>485</v>
      </c>
      <c r="D1335" s="103">
        <v>7.8</v>
      </c>
      <c r="E1335" s="99"/>
      <c r="F1335" s="98">
        <v>255</v>
      </c>
      <c r="G1335" s="98">
        <v>31</v>
      </c>
      <c r="H1335" s="98" t="s">
        <v>49</v>
      </c>
      <c r="I1335" s="98"/>
      <c r="J1335" s="99" t="s">
        <v>2800</v>
      </c>
      <c r="K1335" s="99" t="s">
        <v>2992</v>
      </c>
    </row>
    <row r="1336" spans="1:11" ht="89.25">
      <c r="A1336" s="98">
        <f t="shared" si="20"/>
        <v>1335</v>
      </c>
      <c r="B1336" s="98" t="s">
        <v>2388</v>
      </c>
      <c r="C1336" s="98" t="s">
        <v>485</v>
      </c>
      <c r="D1336" s="103">
        <v>7.8</v>
      </c>
      <c r="E1336" s="99"/>
      <c r="F1336" s="98">
        <v>255</v>
      </c>
      <c r="G1336" s="98"/>
      <c r="H1336" s="98" t="s">
        <v>49</v>
      </c>
      <c r="I1336" s="98"/>
      <c r="J1336" s="99" t="s">
        <v>2801</v>
      </c>
      <c r="K1336" s="99" t="s">
        <v>2802</v>
      </c>
    </row>
    <row r="1337" spans="1:11" ht="63.75">
      <c r="A1337" s="98">
        <f t="shared" si="20"/>
        <v>1336</v>
      </c>
      <c r="B1337" s="98" t="s">
        <v>2388</v>
      </c>
      <c r="C1337" s="98" t="s">
        <v>485</v>
      </c>
      <c r="D1337" s="103" t="s">
        <v>2803</v>
      </c>
      <c r="E1337" s="99"/>
      <c r="F1337" s="98">
        <v>255</v>
      </c>
      <c r="G1337" s="98">
        <v>33</v>
      </c>
      <c r="H1337" s="98" t="s">
        <v>49</v>
      </c>
      <c r="I1337" s="98"/>
      <c r="J1337" s="99" t="s">
        <v>2993</v>
      </c>
      <c r="K1337" s="99" t="s">
        <v>2805</v>
      </c>
    </row>
    <row r="1338" spans="1:11" ht="76.5">
      <c r="A1338" s="98">
        <f t="shared" si="20"/>
        <v>1337</v>
      </c>
      <c r="B1338" s="98" t="s">
        <v>2388</v>
      </c>
      <c r="C1338" s="98" t="s">
        <v>485</v>
      </c>
      <c r="D1338" s="103" t="s">
        <v>2806</v>
      </c>
      <c r="E1338" s="99"/>
      <c r="F1338" s="98">
        <v>259</v>
      </c>
      <c r="G1338" s="98">
        <v>35</v>
      </c>
      <c r="H1338" s="98" t="s">
        <v>49</v>
      </c>
      <c r="I1338" s="98"/>
      <c r="J1338" s="99" t="s">
        <v>2994</v>
      </c>
      <c r="K1338" s="99" t="s">
        <v>2808</v>
      </c>
    </row>
    <row r="1339" spans="1:11" ht="114.75">
      <c r="A1339" s="98">
        <f t="shared" si="20"/>
        <v>1338</v>
      </c>
      <c r="B1339" s="98" t="s">
        <v>2388</v>
      </c>
      <c r="C1339" s="98" t="s">
        <v>485</v>
      </c>
      <c r="D1339" s="103" t="s">
        <v>2806</v>
      </c>
      <c r="E1339" s="99"/>
      <c r="F1339" s="98">
        <v>259</v>
      </c>
      <c r="G1339" s="98">
        <v>36</v>
      </c>
      <c r="H1339" s="98" t="s">
        <v>49</v>
      </c>
      <c r="I1339" s="98"/>
      <c r="J1339" s="99" t="s">
        <v>2995</v>
      </c>
      <c r="K1339" s="99" t="s">
        <v>2810</v>
      </c>
    </row>
    <row r="1340" spans="1:11" ht="25.5">
      <c r="A1340" s="98">
        <f t="shared" si="20"/>
        <v>1339</v>
      </c>
      <c r="B1340" s="98" t="s">
        <v>483</v>
      </c>
      <c r="C1340" s="98" t="s">
        <v>484</v>
      </c>
      <c r="D1340" s="103">
        <v>7</v>
      </c>
      <c r="E1340" s="98" t="s">
        <v>830</v>
      </c>
      <c r="F1340" s="98">
        <v>261</v>
      </c>
      <c r="G1340" s="98">
        <v>38</v>
      </c>
      <c r="H1340" s="98" t="s">
        <v>49</v>
      </c>
      <c r="I1340" s="98" t="s">
        <v>485</v>
      </c>
      <c r="J1340" s="99" t="s">
        <v>561</v>
      </c>
      <c r="K1340" s="99" t="s">
        <v>831</v>
      </c>
    </row>
    <row r="1341" spans="1:11" ht="63.75">
      <c r="A1341" s="98">
        <f t="shared" si="20"/>
        <v>1340</v>
      </c>
      <c r="B1341" s="98" t="s">
        <v>2388</v>
      </c>
      <c r="C1341" s="98" t="s">
        <v>485</v>
      </c>
      <c r="D1341" s="103">
        <v>7.1</v>
      </c>
      <c r="E1341" s="99"/>
      <c r="F1341" s="98">
        <v>263</v>
      </c>
      <c r="G1341" s="98">
        <v>24</v>
      </c>
      <c r="H1341" s="98" t="s">
        <v>49</v>
      </c>
      <c r="I1341" s="98"/>
      <c r="J1341" s="99" t="s">
        <v>2811</v>
      </c>
      <c r="K1341" s="99" t="s">
        <v>2812</v>
      </c>
    </row>
    <row r="1342" spans="1:11">
      <c r="A1342" s="98">
        <f t="shared" si="20"/>
        <v>1341</v>
      </c>
      <c r="B1342" s="98" t="s">
        <v>483</v>
      </c>
      <c r="C1342" s="98" t="s">
        <v>484</v>
      </c>
      <c r="D1342" s="103">
        <v>7</v>
      </c>
      <c r="E1342" s="98" t="s">
        <v>878</v>
      </c>
      <c r="F1342" s="98">
        <v>266</v>
      </c>
      <c r="G1342" s="98">
        <v>30</v>
      </c>
      <c r="H1342" s="98" t="s">
        <v>45</v>
      </c>
      <c r="I1342" s="98" t="s">
        <v>485</v>
      </c>
      <c r="J1342" s="99" t="s">
        <v>879</v>
      </c>
      <c r="K1342" s="99" t="s">
        <v>880</v>
      </c>
    </row>
    <row r="1343" spans="1:11" ht="38.25">
      <c r="A1343" s="98">
        <f t="shared" si="20"/>
        <v>1342</v>
      </c>
      <c r="B1343" s="98" t="s">
        <v>185</v>
      </c>
      <c r="C1343" s="98"/>
      <c r="D1343" s="103" t="s">
        <v>189</v>
      </c>
      <c r="E1343" s="98"/>
      <c r="F1343" s="98">
        <v>271</v>
      </c>
      <c r="G1343" s="98"/>
      <c r="H1343" s="98" t="s">
        <v>45</v>
      </c>
      <c r="I1343" s="98"/>
      <c r="J1343" s="99" t="s">
        <v>190</v>
      </c>
      <c r="K1343" s="99" t="s">
        <v>191</v>
      </c>
    </row>
    <row r="1344" spans="1:11" ht="25.5">
      <c r="A1344" s="98">
        <f t="shared" si="20"/>
        <v>1343</v>
      </c>
      <c r="B1344" s="98" t="s">
        <v>1128</v>
      </c>
      <c r="C1344" s="98" t="s">
        <v>1129</v>
      </c>
      <c r="D1344" s="104" t="s">
        <v>1422</v>
      </c>
      <c r="E1344" s="105" t="s">
        <v>1422</v>
      </c>
      <c r="F1344" s="104">
        <v>271</v>
      </c>
      <c r="G1344" s="104">
        <v>1</v>
      </c>
      <c r="H1344" s="104" t="s">
        <v>45</v>
      </c>
      <c r="I1344" s="98" t="s">
        <v>63</v>
      </c>
      <c r="J1344" s="99" t="s">
        <v>1423</v>
      </c>
      <c r="K1344" s="99" t="s">
        <v>1424</v>
      </c>
    </row>
    <row r="1345" spans="1:11" ht="25.5">
      <c r="A1345" s="98">
        <f t="shared" si="20"/>
        <v>1344</v>
      </c>
      <c r="B1345" s="98" t="s">
        <v>2862</v>
      </c>
      <c r="C1345" s="98"/>
      <c r="D1345" s="103" t="s">
        <v>2948</v>
      </c>
      <c r="E1345" s="98"/>
      <c r="F1345" s="99">
        <v>271</v>
      </c>
      <c r="G1345" s="98"/>
      <c r="H1345" s="98" t="s">
        <v>45</v>
      </c>
      <c r="I1345" s="98"/>
      <c r="J1345" s="99" t="s">
        <v>2949</v>
      </c>
      <c r="K1345" s="99" t="s">
        <v>2950</v>
      </c>
    </row>
    <row r="1346" spans="1:11">
      <c r="A1346" s="98">
        <f t="shared" si="20"/>
        <v>1345</v>
      </c>
      <c r="B1346" s="98" t="s">
        <v>1805</v>
      </c>
      <c r="C1346" s="98"/>
      <c r="D1346" s="103" t="s">
        <v>1893</v>
      </c>
      <c r="E1346" s="98"/>
      <c r="F1346" s="98">
        <v>271</v>
      </c>
      <c r="G1346" s="98"/>
      <c r="H1346" s="98" t="s">
        <v>45</v>
      </c>
      <c r="I1346" s="98"/>
      <c r="J1346" s="99" t="s">
        <v>1894</v>
      </c>
      <c r="K1346" s="99" t="s">
        <v>1885</v>
      </c>
    </row>
    <row r="1347" spans="1:11">
      <c r="A1347" s="98">
        <f t="shared" ref="A1347:A1404" si="21">A1346+1</f>
        <v>1346</v>
      </c>
      <c r="B1347" s="98" t="s">
        <v>483</v>
      </c>
      <c r="C1347" s="98" t="s">
        <v>484</v>
      </c>
      <c r="D1347" s="103" t="s">
        <v>835</v>
      </c>
      <c r="E1347" s="98" t="s">
        <v>835</v>
      </c>
      <c r="F1347" s="98">
        <v>275</v>
      </c>
      <c r="G1347" s="98">
        <v>1</v>
      </c>
      <c r="H1347" s="98" t="s">
        <v>49</v>
      </c>
      <c r="I1347" s="98" t="s">
        <v>485</v>
      </c>
      <c r="J1347" s="99" t="s">
        <v>836</v>
      </c>
      <c r="K1347" s="99" t="s">
        <v>837</v>
      </c>
    </row>
    <row r="1348" spans="1:11" ht="25.5">
      <c r="A1348" s="98">
        <f t="shared" si="21"/>
        <v>1347</v>
      </c>
      <c r="B1348" s="98" t="s">
        <v>483</v>
      </c>
      <c r="C1348" s="98" t="s">
        <v>484</v>
      </c>
      <c r="D1348" s="103" t="s">
        <v>835</v>
      </c>
      <c r="E1348" s="98" t="s">
        <v>838</v>
      </c>
      <c r="F1348" s="98">
        <v>275</v>
      </c>
      <c r="G1348" s="98">
        <v>20</v>
      </c>
      <c r="H1348" s="98" t="s">
        <v>49</v>
      </c>
      <c r="I1348" s="98" t="s">
        <v>485</v>
      </c>
      <c r="J1348" s="99" t="s">
        <v>839</v>
      </c>
      <c r="K1348" s="99" t="s">
        <v>840</v>
      </c>
    </row>
    <row r="1349" spans="1:11">
      <c r="A1349" s="98">
        <f t="shared" si="21"/>
        <v>1348</v>
      </c>
      <c r="B1349" s="98" t="s">
        <v>483</v>
      </c>
      <c r="C1349" s="98" t="s">
        <v>484</v>
      </c>
      <c r="D1349" s="103" t="s">
        <v>835</v>
      </c>
      <c r="E1349" s="98" t="s">
        <v>838</v>
      </c>
      <c r="F1349" s="98">
        <v>275</v>
      </c>
      <c r="G1349" s="98">
        <v>39</v>
      </c>
      <c r="H1349" s="98" t="s">
        <v>49</v>
      </c>
      <c r="I1349" s="98" t="s">
        <v>485</v>
      </c>
      <c r="J1349" s="99" t="s">
        <v>841</v>
      </c>
      <c r="K1349" s="99" t="s">
        <v>842</v>
      </c>
    </row>
    <row r="1350" spans="1:11">
      <c r="A1350" s="98">
        <f t="shared" si="21"/>
        <v>1349</v>
      </c>
      <c r="B1350" s="98" t="s">
        <v>1128</v>
      </c>
      <c r="C1350" s="98" t="s">
        <v>1129</v>
      </c>
      <c r="D1350" s="104" t="s">
        <v>835</v>
      </c>
      <c r="E1350" s="105" t="s">
        <v>835</v>
      </c>
      <c r="F1350" s="104">
        <v>275</v>
      </c>
      <c r="G1350" s="104">
        <v>1</v>
      </c>
      <c r="H1350" s="104" t="s">
        <v>45</v>
      </c>
      <c r="I1350" s="98" t="s">
        <v>63</v>
      </c>
      <c r="J1350" s="99" t="s">
        <v>1425</v>
      </c>
      <c r="K1350" s="99" t="s">
        <v>1426</v>
      </c>
    </row>
    <row r="1351" spans="1:11" ht="204">
      <c r="A1351" s="98">
        <f t="shared" si="21"/>
        <v>1350</v>
      </c>
      <c r="B1351" s="98" t="s">
        <v>1128</v>
      </c>
      <c r="C1351" s="98" t="s">
        <v>1129</v>
      </c>
      <c r="D1351" s="104" t="s">
        <v>835</v>
      </c>
      <c r="E1351" s="105" t="s">
        <v>835</v>
      </c>
      <c r="F1351" s="104">
        <v>275</v>
      </c>
      <c r="G1351" s="104"/>
      <c r="H1351" s="104" t="s">
        <v>49</v>
      </c>
      <c r="I1351" s="98" t="s">
        <v>63</v>
      </c>
      <c r="J1351" s="99" t="s">
        <v>1427</v>
      </c>
      <c r="K1351" s="99" t="s">
        <v>1428</v>
      </c>
    </row>
    <row r="1352" spans="1:11" ht="38.25">
      <c r="A1352" s="98">
        <f t="shared" si="21"/>
        <v>1351</v>
      </c>
      <c r="B1352" s="98" t="s">
        <v>1895</v>
      </c>
      <c r="C1352" s="98" t="s">
        <v>66</v>
      </c>
      <c r="D1352" s="103" t="s">
        <v>835</v>
      </c>
      <c r="E1352" s="137" t="s">
        <v>835</v>
      </c>
      <c r="F1352" s="98">
        <v>275</v>
      </c>
      <c r="G1352" s="98">
        <v>1</v>
      </c>
      <c r="H1352" s="98" t="s">
        <v>45</v>
      </c>
      <c r="I1352" s="98" t="s">
        <v>63</v>
      </c>
      <c r="J1352" s="99" t="s">
        <v>1913</v>
      </c>
      <c r="K1352" s="99" t="s">
        <v>1914</v>
      </c>
    </row>
    <row r="1353" spans="1:11">
      <c r="A1353" s="98">
        <f t="shared" si="21"/>
        <v>1352</v>
      </c>
      <c r="B1353" s="98" t="s">
        <v>483</v>
      </c>
      <c r="C1353" s="98" t="s">
        <v>484</v>
      </c>
      <c r="D1353" s="103" t="s">
        <v>835</v>
      </c>
      <c r="E1353" s="98" t="s">
        <v>838</v>
      </c>
      <c r="F1353" s="98">
        <v>276</v>
      </c>
      <c r="G1353" s="98">
        <v>9</v>
      </c>
      <c r="H1353" s="98" t="s">
        <v>49</v>
      </c>
      <c r="I1353" s="98" t="s">
        <v>485</v>
      </c>
      <c r="J1353" s="99" t="s">
        <v>843</v>
      </c>
      <c r="K1353" s="99" t="s">
        <v>843</v>
      </c>
    </row>
    <row r="1354" spans="1:11">
      <c r="A1354" s="98">
        <f t="shared" si="21"/>
        <v>1353</v>
      </c>
      <c r="B1354" s="98" t="s">
        <v>483</v>
      </c>
      <c r="C1354" s="98" t="s">
        <v>484</v>
      </c>
      <c r="D1354" s="103" t="s">
        <v>835</v>
      </c>
      <c r="E1354" s="98" t="s">
        <v>838</v>
      </c>
      <c r="F1354" s="98">
        <v>276</v>
      </c>
      <c r="G1354" s="98">
        <v>42</v>
      </c>
      <c r="H1354" s="98" t="s">
        <v>49</v>
      </c>
      <c r="I1354" s="98" t="s">
        <v>485</v>
      </c>
      <c r="J1354" s="99" t="s">
        <v>843</v>
      </c>
      <c r="K1354" s="99" t="s">
        <v>843</v>
      </c>
    </row>
    <row r="1355" spans="1:11" ht="63.75">
      <c r="A1355" s="98">
        <f t="shared" si="21"/>
        <v>1354</v>
      </c>
      <c r="B1355" s="98" t="s">
        <v>1582</v>
      </c>
      <c r="C1355" s="98" t="s">
        <v>149</v>
      </c>
      <c r="D1355" s="103" t="s">
        <v>835</v>
      </c>
      <c r="E1355" s="98" t="s">
        <v>838</v>
      </c>
      <c r="F1355" s="109">
        <v>276</v>
      </c>
      <c r="G1355" s="98">
        <v>44</v>
      </c>
      <c r="H1355" s="98" t="s">
        <v>49</v>
      </c>
      <c r="I1355" s="98" t="s">
        <v>1583</v>
      </c>
      <c r="J1355" s="99" t="s">
        <v>1584</v>
      </c>
      <c r="K1355" s="99" t="s">
        <v>1585</v>
      </c>
    </row>
    <row r="1356" spans="1:11">
      <c r="A1356" s="98">
        <f t="shared" si="21"/>
        <v>1355</v>
      </c>
      <c r="B1356" s="98" t="s">
        <v>2388</v>
      </c>
      <c r="C1356" s="98" t="s">
        <v>485</v>
      </c>
      <c r="D1356" s="103" t="s">
        <v>2813</v>
      </c>
      <c r="E1356" s="99"/>
      <c r="F1356" s="98">
        <v>276</v>
      </c>
      <c r="G1356" s="98"/>
      <c r="H1356" s="98" t="s">
        <v>45</v>
      </c>
      <c r="I1356" s="98"/>
      <c r="J1356" s="99" t="s">
        <v>2814</v>
      </c>
      <c r="K1356" s="99"/>
    </row>
    <row r="1357" spans="1:11" ht="25.5">
      <c r="A1357" s="98">
        <f t="shared" si="21"/>
        <v>1356</v>
      </c>
      <c r="B1357" s="98" t="s">
        <v>483</v>
      </c>
      <c r="C1357" s="98" t="s">
        <v>484</v>
      </c>
      <c r="D1357" s="103" t="s">
        <v>844</v>
      </c>
      <c r="E1357" s="98" t="s">
        <v>845</v>
      </c>
      <c r="F1357" s="98">
        <v>279</v>
      </c>
      <c r="G1357" s="98">
        <v>11</v>
      </c>
      <c r="H1357" s="98" t="s">
        <v>49</v>
      </c>
      <c r="I1357" s="98" t="s">
        <v>485</v>
      </c>
      <c r="J1357" s="99" t="s">
        <v>846</v>
      </c>
      <c r="K1357" s="99" t="s">
        <v>847</v>
      </c>
    </row>
    <row r="1358" spans="1:11" ht="25.5">
      <c r="A1358" s="98">
        <f t="shared" si="21"/>
        <v>1357</v>
      </c>
      <c r="B1358" s="98" t="s">
        <v>483</v>
      </c>
      <c r="C1358" s="98" t="s">
        <v>484</v>
      </c>
      <c r="D1358" s="103" t="s">
        <v>844</v>
      </c>
      <c r="E1358" s="98" t="s">
        <v>845</v>
      </c>
      <c r="F1358" s="98">
        <v>279</v>
      </c>
      <c r="G1358" s="98">
        <v>12</v>
      </c>
      <c r="H1358" s="98" t="s">
        <v>49</v>
      </c>
      <c r="I1358" s="98" t="s">
        <v>485</v>
      </c>
      <c r="J1358" s="99" t="s">
        <v>848</v>
      </c>
      <c r="K1358" s="99" t="s">
        <v>849</v>
      </c>
    </row>
    <row r="1359" spans="1:11">
      <c r="A1359" s="98">
        <f t="shared" si="21"/>
        <v>1358</v>
      </c>
      <c r="B1359" s="98" t="s">
        <v>1128</v>
      </c>
      <c r="C1359" s="98" t="s">
        <v>1129</v>
      </c>
      <c r="D1359" s="104" t="s">
        <v>844</v>
      </c>
      <c r="E1359" s="105" t="s">
        <v>844</v>
      </c>
      <c r="F1359" s="104">
        <v>279</v>
      </c>
      <c r="G1359" s="104">
        <v>1</v>
      </c>
      <c r="H1359" s="104" t="s">
        <v>45</v>
      </c>
      <c r="I1359" s="98" t="s">
        <v>63</v>
      </c>
      <c r="J1359" s="99" t="s">
        <v>1429</v>
      </c>
      <c r="K1359" s="99" t="s">
        <v>1430</v>
      </c>
    </row>
    <row r="1360" spans="1:11" ht="25.5">
      <c r="A1360" s="98">
        <f t="shared" si="21"/>
        <v>1359</v>
      </c>
      <c r="B1360" s="98" t="s">
        <v>1128</v>
      </c>
      <c r="C1360" s="98" t="s">
        <v>1129</v>
      </c>
      <c r="D1360" s="104" t="s">
        <v>844</v>
      </c>
      <c r="E1360" s="105" t="s">
        <v>1431</v>
      </c>
      <c r="F1360" s="104">
        <v>279</v>
      </c>
      <c r="G1360" s="104">
        <v>48</v>
      </c>
      <c r="H1360" s="104" t="s">
        <v>45</v>
      </c>
      <c r="I1360" s="98" t="s">
        <v>63</v>
      </c>
      <c r="J1360" s="99" t="s">
        <v>1432</v>
      </c>
      <c r="K1360" s="99" t="s">
        <v>1433</v>
      </c>
    </row>
    <row r="1361" spans="1:11" ht="102">
      <c r="A1361" s="98">
        <f t="shared" si="21"/>
        <v>1360</v>
      </c>
      <c r="B1361" s="98" t="s">
        <v>1128</v>
      </c>
      <c r="C1361" s="98" t="s">
        <v>1129</v>
      </c>
      <c r="D1361" s="104" t="s">
        <v>844</v>
      </c>
      <c r="E1361" s="105" t="s">
        <v>1434</v>
      </c>
      <c r="F1361" s="104">
        <v>280</v>
      </c>
      <c r="G1361" s="104">
        <v>46</v>
      </c>
      <c r="H1361" s="104" t="s">
        <v>49</v>
      </c>
      <c r="I1361" s="98" t="s">
        <v>63</v>
      </c>
      <c r="J1361" s="99" t="s">
        <v>1435</v>
      </c>
      <c r="K1361" s="99" t="s">
        <v>1436</v>
      </c>
    </row>
    <row r="1362" spans="1:11">
      <c r="A1362" s="98">
        <f t="shared" si="21"/>
        <v>1361</v>
      </c>
      <c r="B1362" s="98" t="s">
        <v>1128</v>
      </c>
      <c r="C1362" s="98" t="s">
        <v>1129</v>
      </c>
      <c r="D1362" s="104" t="s">
        <v>844</v>
      </c>
      <c r="E1362" s="105" t="s">
        <v>1434</v>
      </c>
      <c r="F1362" s="104">
        <v>280</v>
      </c>
      <c r="G1362" s="104">
        <v>49</v>
      </c>
      <c r="H1362" s="104" t="s">
        <v>49</v>
      </c>
      <c r="I1362" s="98" t="s">
        <v>63</v>
      </c>
      <c r="J1362" s="99" t="s">
        <v>1437</v>
      </c>
      <c r="K1362" s="99" t="s">
        <v>1438</v>
      </c>
    </row>
    <row r="1363" spans="1:11">
      <c r="A1363" s="98">
        <f t="shared" si="21"/>
        <v>1362</v>
      </c>
      <c r="B1363" s="98" t="s">
        <v>483</v>
      </c>
      <c r="C1363" s="98" t="s">
        <v>484</v>
      </c>
      <c r="D1363" s="103" t="s">
        <v>844</v>
      </c>
      <c r="E1363" s="98" t="s">
        <v>850</v>
      </c>
      <c r="F1363" s="98">
        <v>283</v>
      </c>
      <c r="G1363" s="98">
        <v>50</v>
      </c>
      <c r="H1363" s="98" t="s">
        <v>49</v>
      </c>
      <c r="I1363" s="98" t="s">
        <v>485</v>
      </c>
      <c r="J1363" s="99" t="s">
        <v>851</v>
      </c>
      <c r="K1363" s="99" t="s">
        <v>852</v>
      </c>
    </row>
    <row r="1364" spans="1:11">
      <c r="A1364" s="98">
        <f t="shared" si="21"/>
        <v>1363</v>
      </c>
      <c r="B1364" s="98" t="s">
        <v>483</v>
      </c>
      <c r="C1364" s="98" t="s">
        <v>484</v>
      </c>
      <c r="D1364" s="103" t="s">
        <v>844</v>
      </c>
      <c r="E1364" s="98" t="s">
        <v>850</v>
      </c>
      <c r="F1364" s="98">
        <v>283</v>
      </c>
      <c r="G1364" s="98">
        <v>51</v>
      </c>
      <c r="H1364" s="98" t="s">
        <v>49</v>
      </c>
      <c r="I1364" s="98" t="s">
        <v>485</v>
      </c>
      <c r="J1364" s="99" t="s">
        <v>853</v>
      </c>
      <c r="K1364" s="99" t="s">
        <v>852</v>
      </c>
    </row>
    <row r="1365" spans="1:11">
      <c r="A1365" s="98">
        <f t="shared" si="21"/>
        <v>1364</v>
      </c>
      <c r="B1365" s="98" t="s">
        <v>483</v>
      </c>
      <c r="C1365" s="98" t="s">
        <v>484</v>
      </c>
      <c r="D1365" s="103" t="s">
        <v>844</v>
      </c>
      <c r="E1365" s="98" t="s">
        <v>850</v>
      </c>
      <c r="F1365" s="98">
        <v>284</v>
      </c>
      <c r="G1365" s="98">
        <v>28</v>
      </c>
      <c r="H1365" s="98" t="s">
        <v>49</v>
      </c>
      <c r="I1365" s="98" t="s">
        <v>485</v>
      </c>
      <c r="J1365" s="99" t="s">
        <v>854</v>
      </c>
      <c r="K1365" s="99" t="s">
        <v>855</v>
      </c>
    </row>
    <row r="1366" spans="1:11">
      <c r="A1366" s="98">
        <f t="shared" si="21"/>
        <v>1365</v>
      </c>
      <c r="B1366" s="98" t="s">
        <v>483</v>
      </c>
      <c r="C1366" s="98" t="s">
        <v>484</v>
      </c>
      <c r="D1366" s="103" t="s">
        <v>844</v>
      </c>
      <c r="E1366" s="98" t="s">
        <v>850</v>
      </c>
      <c r="F1366" s="98">
        <v>284</v>
      </c>
      <c r="G1366" s="98">
        <v>28</v>
      </c>
      <c r="H1366" s="98" t="s">
        <v>49</v>
      </c>
      <c r="I1366" s="98" t="s">
        <v>485</v>
      </c>
      <c r="J1366" s="99" t="s">
        <v>856</v>
      </c>
      <c r="K1366" s="99" t="s">
        <v>857</v>
      </c>
    </row>
    <row r="1367" spans="1:11">
      <c r="A1367" s="98">
        <f t="shared" si="21"/>
        <v>1366</v>
      </c>
      <c r="B1367" s="98" t="s">
        <v>483</v>
      </c>
      <c r="C1367" s="98" t="s">
        <v>484</v>
      </c>
      <c r="D1367" s="103" t="s">
        <v>844</v>
      </c>
      <c r="E1367" s="98" t="s">
        <v>850</v>
      </c>
      <c r="F1367" s="98">
        <v>284</v>
      </c>
      <c r="G1367" s="98">
        <v>29</v>
      </c>
      <c r="H1367" s="98" t="s">
        <v>49</v>
      </c>
      <c r="I1367" s="98" t="s">
        <v>485</v>
      </c>
      <c r="J1367" s="99" t="s">
        <v>858</v>
      </c>
      <c r="K1367" s="99" t="s">
        <v>859</v>
      </c>
    </row>
    <row r="1368" spans="1:11" ht="25.5">
      <c r="A1368" s="98">
        <f t="shared" si="21"/>
        <v>1367</v>
      </c>
      <c r="B1368" s="98" t="s">
        <v>483</v>
      </c>
      <c r="C1368" s="98" t="s">
        <v>484</v>
      </c>
      <c r="D1368" s="103" t="s">
        <v>860</v>
      </c>
      <c r="E1368" s="98" t="s">
        <v>861</v>
      </c>
      <c r="F1368" s="98">
        <v>285</v>
      </c>
      <c r="G1368" s="98">
        <v>16</v>
      </c>
      <c r="H1368" s="98" t="s">
        <v>49</v>
      </c>
      <c r="I1368" s="98" t="s">
        <v>485</v>
      </c>
      <c r="J1368" s="99" t="s">
        <v>862</v>
      </c>
      <c r="K1368" s="99" t="s">
        <v>555</v>
      </c>
    </row>
    <row r="1369" spans="1:11" ht="25.5">
      <c r="A1369" s="98">
        <f t="shared" si="21"/>
        <v>1368</v>
      </c>
      <c r="B1369" s="98" t="s">
        <v>483</v>
      </c>
      <c r="C1369" s="98" t="s">
        <v>484</v>
      </c>
      <c r="D1369" s="103" t="s">
        <v>860</v>
      </c>
      <c r="E1369" s="98" t="s">
        <v>863</v>
      </c>
      <c r="F1369" s="98">
        <v>285</v>
      </c>
      <c r="G1369" s="98">
        <v>44</v>
      </c>
      <c r="H1369" s="98" t="s">
        <v>49</v>
      </c>
      <c r="I1369" s="98" t="s">
        <v>485</v>
      </c>
      <c r="J1369" s="99" t="s">
        <v>864</v>
      </c>
      <c r="K1369" s="99" t="s">
        <v>630</v>
      </c>
    </row>
    <row r="1370" spans="1:11" ht="25.5">
      <c r="A1370" s="98">
        <f t="shared" si="21"/>
        <v>1369</v>
      </c>
      <c r="B1370" s="98" t="s">
        <v>1128</v>
      </c>
      <c r="C1370" s="98" t="s">
        <v>1129</v>
      </c>
      <c r="D1370" s="104" t="s">
        <v>860</v>
      </c>
      <c r="E1370" s="105" t="s">
        <v>860</v>
      </c>
      <c r="F1370" s="104">
        <v>285</v>
      </c>
      <c r="G1370" s="104">
        <v>1</v>
      </c>
      <c r="H1370" s="104" t="s">
        <v>45</v>
      </c>
      <c r="I1370" s="98" t="s">
        <v>63</v>
      </c>
      <c r="J1370" s="99" t="s">
        <v>1439</v>
      </c>
      <c r="K1370" s="99" t="s">
        <v>1440</v>
      </c>
    </row>
    <row r="1371" spans="1:11" ht="25.5">
      <c r="A1371" s="98">
        <f t="shared" si="21"/>
        <v>1370</v>
      </c>
      <c r="B1371" s="98" t="s">
        <v>1128</v>
      </c>
      <c r="C1371" s="98" t="s">
        <v>1129</v>
      </c>
      <c r="D1371" s="104" t="s">
        <v>860</v>
      </c>
      <c r="E1371" s="105" t="s">
        <v>1441</v>
      </c>
      <c r="F1371" s="104">
        <v>285</v>
      </c>
      <c r="G1371" s="104">
        <v>28</v>
      </c>
      <c r="H1371" s="104" t="s">
        <v>45</v>
      </c>
      <c r="I1371" s="98" t="s">
        <v>63</v>
      </c>
      <c r="J1371" s="99" t="s">
        <v>1442</v>
      </c>
      <c r="K1371" s="99" t="s">
        <v>1443</v>
      </c>
    </row>
    <row r="1372" spans="1:11">
      <c r="A1372" s="98">
        <f t="shared" si="21"/>
        <v>1371</v>
      </c>
      <c r="B1372" s="98" t="s">
        <v>1128</v>
      </c>
      <c r="C1372" s="98" t="s">
        <v>1129</v>
      </c>
      <c r="D1372" s="104" t="s">
        <v>860</v>
      </c>
      <c r="E1372" s="105" t="s">
        <v>1444</v>
      </c>
      <c r="F1372" s="104">
        <v>285</v>
      </c>
      <c r="G1372" s="104">
        <v>37</v>
      </c>
      <c r="H1372" s="104" t="s">
        <v>45</v>
      </c>
      <c r="I1372" s="98" t="s">
        <v>63</v>
      </c>
      <c r="J1372" s="99" t="s">
        <v>1445</v>
      </c>
      <c r="K1372" s="99" t="s">
        <v>1446</v>
      </c>
    </row>
    <row r="1373" spans="1:11">
      <c r="A1373" s="98">
        <f t="shared" si="21"/>
        <v>1372</v>
      </c>
      <c r="B1373" s="98" t="s">
        <v>1128</v>
      </c>
      <c r="C1373" s="98" t="s">
        <v>1129</v>
      </c>
      <c r="D1373" s="104" t="s">
        <v>860</v>
      </c>
      <c r="E1373" s="105" t="s">
        <v>863</v>
      </c>
      <c r="F1373" s="104">
        <v>285</v>
      </c>
      <c r="G1373" s="104">
        <v>44</v>
      </c>
      <c r="H1373" s="104" t="s">
        <v>49</v>
      </c>
      <c r="I1373" s="98" t="s">
        <v>63</v>
      </c>
      <c r="J1373" s="99" t="s">
        <v>1447</v>
      </c>
      <c r="K1373" s="99" t="s">
        <v>1448</v>
      </c>
    </row>
    <row r="1374" spans="1:11" ht="63.75">
      <c r="A1374" s="98">
        <f t="shared" si="21"/>
        <v>1373</v>
      </c>
      <c r="B1374" s="98" t="s">
        <v>2388</v>
      </c>
      <c r="C1374" s="98" t="s">
        <v>485</v>
      </c>
      <c r="D1374" s="103" t="s">
        <v>2815</v>
      </c>
      <c r="E1374" s="99"/>
      <c r="F1374" s="98">
        <v>285</v>
      </c>
      <c r="G1374" s="98">
        <v>16</v>
      </c>
      <c r="H1374" s="98" t="s">
        <v>45</v>
      </c>
      <c r="I1374" s="98"/>
      <c r="J1374" s="99" t="s">
        <v>2816</v>
      </c>
      <c r="K1374" s="99" t="s">
        <v>2817</v>
      </c>
    </row>
    <row r="1375" spans="1:11" ht="63.75">
      <c r="A1375" s="98">
        <f t="shared" si="21"/>
        <v>1374</v>
      </c>
      <c r="B1375" s="98" t="s">
        <v>2388</v>
      </c>
      <c r="C1375" s="98" t="s">
        <v>485</v>
      </c>
      <c r="D1375" s="103" t="s">
        <v>2818</v>
      </c>
      <c r="E1375" s="99"/>
      <c r="F1375" s="98">
        <v>285</v>
      </c>
      <c r="G1375" s="98"/>
      <c r="H1375" s="98" t="s">
        <v>45</v>
      </c>
      <c r="I1375" s="98"/>
      <c r="J1375" s="99" t="s">
        <v>2819</v>
      </c>
      <c r="K1375" s="99" t="s">
        <v>2820</v>
      </c>
    </row>
    <row r="1376" spans="1:11" ht="38.25">
      <c r="A1376" s="98">
        <f t="shared" si="21"/>
        <v>1375</v>
      </c>
      <c r="B1376" s="98" t="s">
        <v>2388</v>
      </c>
      <c r="C1376" s="98" t="s">
        <v>485</v>
      </c>
      <c r="D1376" s="103" t="s">
        <v>2821</v>
      </c>
      <c r="E1376" s="99"/>
      <c r="F1376" s="98">
        <v>285</v>
      </c>
      <c r="G1376" s="98"/>
      <c r="H1376" s="98" t="s">
        <v>45</v>
      </c>
      <c r="I1376" s="98"/>
      <c r="J1376" s="99" t="s">
        <v>2822</v>
      </c>
      <c r="K1376" s="99" t="s">
        <v>2823</v>
      </c>
    </row>
    <row r="1377" spans="1:11" ht="38.25">
      <c r="A1377" s="98">
        <f t="shared" si="21"/>
        <v>1376</v>
      </c>
      <c r="B1377" s="98" t="s">
        <v>2388</v>
      </c>
      <c r="C1377" s="98" t="s">
        <v>485</v>
      </c>
      <c r="D1377" s="103" t="s">
        <v>2826</v>
      </c>
      <c r="E1377" s="99"/>
      <c r="F1377" s="98">
        <v>285</v>
      </c>
      <c r="G1377" s="98"/>
      <c r="H1377" s="98" t="s">
        <v>45</v>
      </c>
      <c r="I1377" s="98"/>
      <c r="J1377" s="99" t="s">
        <v>2825</v>
      </c>
      <c r="K1377" s="99" t="s">
        <v>2825</v>
      </c>
    </row>
    <row r="1378" spans="1:11" ht="38.25">
      <c r="A1378" s="98">
        <f t="shared" si="21"/>
        <v>1377</v>
      </c>
      <c r="B1378" s="98" t="s">
        <v>1582</v>
      </c>
      <c r="C1378" s="98" t="s">
        <v>149</v>
      </c>
      <c r="D1378" s="103" t="s">
        <v>860</v>
      </c>
      <c r="E1378" s="109" t="s">
        <v>860</v>
      </c>
      <c r="F1378" s="98">
        <v>285</v>
      </c>
      <c r="G1378" s="98"/>
      <c r="H1378" s="98" t="s">
        <v>49</v>
      </c>
      <c r="I1378" s="98" t="s">
        <v>1583</v>
      </c>
      <c r="J1378" s="99" t="s">
        <v>1615</v>
      </c>
      <c r="K1378" s="99" t="s">
        <v>1616</v>
      </c>
    </row>
    <row r="1379" spans="1:11">
      <c r="A1379" s="98">
        <f t="shared" si="21"/>
        <v>1378</v>
      </c>
      <c r="B1379" s="98" t="s">
        <v>1128</v>
      </c>
      <c r="C1379" s="98" t="s">
        <v>1129</v>
      </c>
      <c r="D1379" s="104" t="s">
        <v>860</v>
      </c>
      <c r="E1379" s="105" t="s">
        <v>863</v>
      </c>
      <c r="F1379" s="104">
        <v>286</v>
      </c>
      <c r="G1379" s="104">
        <v>1</v>
      </c>
      <c r="H1379" s="104" t="s">
        <v>45</v>
      </c>
      <c r="I1379" s="98" t="s">
        <v>63</v>
      </c>
      <c r="J1379" s="99" t="s">
        <v>1449</v>
      </c>
      <c r="K1379" s="99" t="s">
        <v>1450</v>
      </c>
    </row>
    <row r="1380" spans="1:11" ht="25.5">
      <c r="A1380" s="98">
        <f t="shared" si="21"/>
        <v>1379</v>
      </c>
      <c r="B1380" s="98" t="s">
        <v>483</v>
      </c>
      <c r="C1380" s="98" t="s">
        <v>484</v>
      </c>
      <c r="D1380" s="103" t="s">
        <v>45</v>
      </c>
      <c r="E1380" s="98" t="s">
        <v>45</v>
      </c>
      <c r="F1380" s="98">
        <v>287</v>
      </c>
      <c r="G1380" s="98">
        <v>6</v>
      </c>
      <c r="H1380" s="98" t="s">
        <v>49</v>
      </c>
      <c r="I1380" s="98" t="s">
        <v>485</v>
      </c>
      <c r="J1380" s="99" t="s">
        <v>865</v>
      </c>
      <c r="K1380" s="99" t="s">
        <v>866</v>
      </c>
    </row>
    <row r="1381" spans="1:11" ht="25.5">
      <c r="A1381" s="98">
        <f t="shared" si="21"/>
        <v>1380</v>
      </c>
      <c r="B1381" s="98" t="s">
        <v>483</v>
      </c>
      <c r="C1381" s="98" t="s">
        <v>484</v>
      </c>
      <c r="D1381" s="103" t="s">
        <v>45</v>
      </c>
      <c r="E1381" s="98" t="s">
        <v>45</v>
      </c>
      <c r="F1381" s="98">
        <v>287</v>
      </c>
      <c r="G1381" s="98">
        <v>10</v>
      </c>
      <c r="H1381" s="98" t="s">
        <v>49</v>
      </c>
      <c r="I1381" s="98" t="s">
        <v>485</v>
      </c>
      <c r="J1381" s="99" t="s">
        <v>865</v>
      </c>
      <c r="K1381" s="99" t="s">
        <v>867</v>
      </c>
    </row>
    <row r="1382" spans="1:11">
      <c r="A1382" s="98">
        <f t="shared" si="21"/>
        <v>1381</v>
      </c>
      <c r="B1382" s="98" t="s">
        <v>483</v>
      </c>
      <c r="C1382" s="98" t="s">
        <v>484</v>
      </c>
      <c r="D1382" s="103" t="s">
        <v>45</v>
      </c>
      <c r="E1382" s="98" t="s">
        <v>45</v>
      </c>
      <c r="F1382" s="98">
        <v>287</v>
      </c>
      <c r="G1382" s="98">
        <v>16</v>
      </c>
      <c r="H1382" s="98" t="s">
        <v>45</v>
      </c>
      <c r="I1382" s="98" t="s">
        <v>485</v>
      </c>
      <c r="J1382" s="99" t="s">
        <v>640</v>
      </c>
      <c r="K1382" s="99" t="s">
        <v>868</v>
      </c>
    </row>
    <row r="1383" spans="1:11" ht="25.5">
      <c r="A1383" s="98">
        <f t="shared" si="21"/>
        <v>1382</v>
      </c>
      <c r="B1383" s="98" t="s">
        <v>1128</v>
      </c>
      <c r="C1383" s="98" t="s">
        <v>1129</v>
      </c>
      <c r="D1383" s="104" t="s">
        <v>45</v>
      </c>
      <c r="E1383" s="105" t="s">
        <v>45</v>
      </c>
      <c r="F1383" s="104">
        <v>287</v>
      </c>
      <c r="G1383" s="104">
        <v>1</v>
      </c>
      <c r="H1383" s="104" t="s">
        <v>45</v>
      </c>
      <c r="I1383" s="98" t="s">
        <v>63</v>
      </c>
      <c r="J1383" s="99" t="s">
        <v>1451</v>
      </c>
      <c r="K1383" s="99" t="s">
        <v>1452</v>
      </c>
    </row>
    <row r="1384" spans="1:11" ht="51">
      <c r="A1384" s="98">
        <f t="shared" si="21"/>
        <v>1383</v>
      </c>
      <c r="B1384" s="98" t="s">
        <v>2388</v>
      </c>
      <c r="C1384" s="98" t="s">
        <v>485</v>
      </c>
      <c r="D1384" s="103" t="s">
        <v>2827</v>
      </c>
      <c r="E1384" s="99"/>
      <c r="F1384" s="98">
        <v>287</v>
      </c>
      <c r="G1384" s="98"/>
      <c r="H1384" s="98" t="s">
        <v>1781</v>
      </c>
      <c r="I1384" s="98"/>
      <c r="J1384" s="99" t="s">
        <v>2828</v>
      </c>
      <c r="K1384" s="99" t="s">
        <v>2829</v>
      </c>
    </row>
    <row r="1385" spans="1:11">
      <c r="A1385" s="98">
        <f t="shared" si="21"/>
        <v>1384</v>
      </c>
      <c r="B1385" s="98" t="s">
        <v>1128</v>
      </c>
      <c r="C1385" s="98" t="s">
        <v>1129</v>
      </c>
      <c r="D1385" s="104" t="s">
        <v>1455</v>
      </c>
      <c r="E1385" s="105" t="s">
        <v>1455</v>
      </c>
      <c r="F1385" s="104">
        <v>292</v>
      </c>
      <c r="G1385" s="104">
        <v>1</v>
      </c>
      <c r="H1385" s="104" t="s">
        <v>45</v>
      </c>
      <c r="I1385" s="98" t="s">
        <v>63</v>
      </c>
      <c r="J1385" s="99" t="s">
        <v>1456</v>
      </c>
      <c r="K1385" s="99" t="s">
        <v>1457</v>
      </c>
    </row>
    <row r="1386" spans="1:11">
      <c r="A1386" s="98">
        <f t="shared" si="21"/>
        <v>1385</v>
      </c>
      <c r="B1386" s="98" t="s">
        <v>1128</v>
      </c>
      <c r="C1386" s="98" t="s">
        <v>1129</v>
      </c>
      <c r="D1386" s="104" t="s">
        <v>1455</v>
      </c>
      <c r="E1386" s="105" t="s">
        <v>1455</v>
      </c>
      <c r="F1386" s="104">
        <v>292</v>
      </c>
      <c r="G1386" s="104">
        <v>9</v>
      </c>
      <c r="H1386" s="104" t="s">
        <v>45</v>
      </c>
      <c r="I1386" s="98" t="s">
        <v>63</v>
      </c>
      <c r="J1386" s="99" t="s">
        <v>1458</v>
      </c>
      <c r="K1386" s="99" t="s">
        <v>1459</v>
      </c>
    </row>
    <row r="1387" spans="1:11">
      <c r="A1387" s="98">
        <f t="shared" si="21"/>
        <v>1386</v>
      </c>
      <c r="B1387" s="98" t="s">
        <v>1128</v>
      </c>
      <c r="C1387" s="98" t="s">
        <v>1129</v>
      </c>
      <c r="D1387" s="104" t="s">
        <v>1455</v>
      </c>
      <c r="E1387" s="105" t="s">
        <v>1455</v>
      </c>
      <c r="F1387" s="104">
        <v>292</v>
      </c>
      <c r="G1387" s="104">
        <v>12</v>
      </c>
      <c r="H1387" s="104" t="s">
        <v>45</v>
      </c>
      <c r="I1387" s="98" t="s">
        <v>63</v>
      </c>
      <c r="J1387" s="99" t="s">
        <v>1353</v>
      </c>
      <c r="K1387" s="99" t="s">
        <v>1460</v>
      </c>
    </row>
    <row r="1388" spans="1:11">
      <c r="A1388" s="98">
        <f t="shared" si="21"/>
        <v>1387</v>
      </c>
      <c r="B1388" s="98" t="s">
        <v>1128</v>
      </c>
      <c r="C1388" s="98" t="s">
        <v>1129</v>
      </c>
      <c r="D1388" s="104" t="s">
        <v>1455</v>
      </c>
      <c r="E1388" s="105" t="s">
        <v>1455</v>
      </c>
      <c r="F1388" s="104">
        <v>292</v>
      </c>
      <c r="G1388" s="104">
        <v>43</v>
      </c>
      <c r="H1388" s="104" t="s">
        <v>45</v>
      </c>
      <c r="I1388" s="98" t="s">
        <v>63</v>
      </c>
      <c r="J1388" s="99" t="s">
        <v>1461</v>
      </c>
      <c r="K1388" s="99" t="s">
        <v>1462</v>
      </c>
    </row>
    <row r="1389" spans="1:11" ht="38.25">
      <c r="A1389" s="98">
        <f t="shared" si="21"/>
        <v>1388</v>
      </c>
      <c r="B1389" s="98" t="s">
        <v>2388</v>
      </c>
      <c r="C1389" s="98" t="s">
        <v>485</v>
      </c>
      <c r="D1389" s="103" t="s">
        <v>2830</v>
      </c>
      <c r="E1389" s="99"/>
      <c r="F1389" s="98">
        <v>292</v>
      </c>
      <c r="G1389" s="98"/>
      <c r="H1389" s="98" t="s">
        <v>45</v>
      </c>
      <c r="I1389" s="98"/>
      <c r="J1389" s="99" t="s">
        <v>2831</v>
      </c>
      <c r="K1389" s="99" t="s">
        <v>2832</v>
      </c>
    </row>
    <row r="1390" spans="1:11" ht="25.5">
      <c r="A1390" s="98">
        <f t="shared" si="21"/>
        <v>1389</v>
      </c>
      <c r="B1390" s="98" t="s">
        <v>483</v>
      </c>
      <c r="C1390" s="98" t="s">
        <v>484</v>
      </c>
      <c r="D1390" s="103" t="s">
        <v>869</v>
      </c>
      <c r="E1390" s="98" t="s">
        <v>869</v>
      </c>
      <c r="F1390" s="98">
        <v>294</v>
      </c>
      <c r="G1390" s="98">
        <v>6</v>
      </c>
      <c r="H1390" s="98" t="s">
        <v>45</v>
      </c>
      <c r="I1390" s="98" t="s">
        <v>485</v>
      </c>
      <c r="J1390" s="99" t="s">
        <v>870</v>
      </c>
      <c r="K1390" s="99" t="s">
        <v>871</v>
      </c>
    </row>
    <row r="1391" spans="1:11">
      <c r="A1391" s="98">
        <f t="shared" si="21"/>
        <v>1390</v>
      </c>
      <c r="B1391" s="98" t="s">
        <v>1128</v>
      </c>
      <c r="C1391" s="98" t="s">
        <v>1129</v>
      </c>
      <c r="D1391" s="104" t="s">
        <v>869</v>
      </c>
      <c r="E1391" s="105" t="s">
        <v>869</v>
      </c>
      <c r="F1391" s="104">
        <v>294</v>
      </c>
      <c r="G1391" s="104">
        <v>1</v>
      </c>
      <c r="H1391" s="104" t="s">
        <v>45</v>
      </c>
      <c r="I1391" s="98" t="s">
        <v>63</v>
      </c>
      <c r="J1391" s="99" t="s">
        <v>1463</v>
      </c>
      <c r="K1391" s="99" t="s">
        <v>1464</v>
      </c>
    </row>
    <row r="1392" spans="1:11" ht="25.5">
      <c r="A1392" s="98">
        <f t="shared" si="21"/>
        <v>1391</v>
      </c>
      <c r="B1392" s="98" t="s">
        <v>2388</v>
      </c>
      <c r="C1392" s="98" t="s">
        <v>485</v>
      </c>
      <c r="D1392" s="103" t="s">
        <v>2833</v>
      </c>
      <c r="E1392" s="99"/>
      <c r="F1392" s="98">
        <v>294</v>
      </c>
      <c r="G1392" s="98">
        <v>23</v>
      </c>
      <c r="H1392" s="98" t="s">
        <v>45</v>
      </c>
      <c r="I1392" s="98"/>
      <c r="J1392" s="99" t="s">
        <v>2834</v>
      </c>
      <c r="K1392" s="99" t="s">
        <v>2835</v>
      </c>
    </row>
    <row r="1393" spans="1:11" ht="25.5">
      <c r="A1393" s="98">
        <f t="shared" si="21"/>
        <v>1392</v>
      </c>
      <c r="B1393" s="98" t="s">
        <v>483</v>
      </c>
      <c r="C1393" s="98" t="s">
        <v>484</v>
      </c>
      <c r="D1393" s="103" t="s">
        <v>832</v>
      </c>
      <c r="E1393" s="98" t="s">
        <v>832</v>
      </c>
      <c r="F1393" s="98">
        <v>295</v>
      </c>
      <c r="G1393" s="98">
        <v>6</v>
      </c>
      <c r="H1393" s="98" t="s">
        <v>49</v>
      </c>
      <c r="I1393" s="98" t="s">
        <v>485</v>
      </c>
      <c r="J1393" s="99" t="s">
        <v>874</v>
      </c>
      <c r="K1393" s="99" t="s">
        <v>875</v>
      </c>
    </row>
    <row r="1394" spans="1:11">
      <c r="A1394" s="98">
        <f t="shared" si="21"/>
        <v>1393</v>
      </c>
      <c r="B1394" s="98" t="s">
        <v>1128</v>
      </c>
      <c r="C1394" s="98" t="s">
        <v>1129</v>
      </c>
      <c r="D1394" s="104" t="s">
        <v>832</v>
      </c>
      <c r="E1394" s="105" t="s">
        <v>832</v>
      </c>
      <c r="F1394" s="104">
        <v>295</v>
      </c>
      <c r="G1394" s="104">
        <v>1</v>
      </c>
      <c r="H1394" s="104" t="s">
        <v>45</v>
      </c>
      <c r="I1394" s="98" t="s">
        <v>63</v>
      </c>
      <c r="J1394" s="99" t="s">
        <v>1465</v>
      </c>
      <c r="K1394" s="99" t="s">
        <v>1466</v>
      </c>
    </row>
    <row r="1395" spans="1:11">
      <c r="A1395" s="98">
        <f t="shared" si="21"/>
        <v>1394</v>
      </c>
      <c r="B1395" s="98" t="s">
        <v>483</v>
      </c>
      <c r="C1395" s="98" t="s">
        <v>484</v>
      </c>
      <c r="D1395" s="103" t="s">
        <v>832</v>
      </c>
      <c r="E1395" s="98" t="s">
        <v>832</v>
      </c>
      <c r="F1395" s="98">
        <v>296</v>
      </c>
      <c r="G1395" s="98">
        <v>16</v>
      </c>
      <c r="H1395" s="98" t="s">
        <v>45</v>
      </c>
      <c r="I1395" s="98" t="s">
        <v>485</v>
      </c>
      <c r="J1395" s="99" t="s">
        <v>872</v>
      </c>
      <c r="K1395" s="99" t="s">
        <v>873</v>
      </c>
    </row>
    <row r="1396" spans="1:11">
      <c r="A1396" s="98">
        <f t="shared" si="21"/>
        <v>1395</v>
      </c>
      <c r="B1396" s="98" t="s">
        <v>483</v>
      </c>
      <c r="C1396" s="98" t="s">
        <v>484</v>
      </c>
      <c r="D1396" s="103" t="s">
        <v>832</v>
      </c>
      <c r="E1396" s="98" t="s">
        <v>832</v>
      </c>
      <c r="F1396" s="98">
        <v>297</v>
      </c>
      <c r="G1396" s="98">
        <v>18</v>
      </c>
      <c r="H1396" s="98" t="s">
        <v>45</v>
      </c>
      <c r="I1396" s="98" t="s">
        <v>485</v>
      </c>
      <c r="J1396" s="99" t="s">
        <v>872</v>
      </c>
      <c r="K1396" s="99" t="s">
        <v>872</v>
      </c>
    </row>
    <row r="1397" spans="1:11">
      <c r="A1397" s="98">
        <f t="shared" si="21"/>
        <v>1396</v>
      </c>
      <c r="B1397" s="98" t="s">
        <v>483</v>
      </c>
      <c r="C1397" s="98" t="s">
        <v>484</v>
      </c>
      <c r="D1397" s="103" t="s">
        <v>832</v>
      </c>
      <c r="E1397" s="98" t="s">
        <v>832</v>
      </c>
      <c r="F1397" s="98">
        <v>297</v>
      </c>
      <c r="G1397" s="98">
        <v>35</v>
      </c>
      <c r="H1397" s="98" t="s">
        <v>45</v>
      </c>
      <c r="I1397" s="98" t="s">
        <v>485</v>
      </c>
      <c r="J1397" s="99" t="s">
        <v>872</v>
      </c>
      <c r="K1397" s="99" t="s">
        <v>872</v>
      </c>
    </row>
    <row r="1398" spans="1:11">
      <c r="A1398" s="98">
        <f t="shared" si="21"/>
        <v>1397</v>
      </c>
      <c r="B1398" s="98" t="s">
        <v>483</v>
      </c>
      <c r="C1398" s="98" t="s">
        <v>484</v>
      </c>
      <c r="D1398" s="103" t="s">
        <v>832</v>
      </c>
      <c r="E1398" s="98" t="s">
        <v>832</v>
      </c>
      <c r="F1398" s="98">
        <v>298</v>
      </c>
      <c r="G1398" s="98">
        <v>48</v>
      </c>
      <c r="H1398" s="98" t="s">
        <v>45</v>
      </c>
      <c r="I1398" s="98" t="s">
        <v>485</v>
      </c>
      <c r="J1398" s="99" t="s">
        <v>872</v>
      </c>
      <c r="K1398" s="99" t="s">
        <v>873</v>
      </c>
    </row>
    <row r="1399" spans="1:11" ht="25.5">
      <c r="A1399" s="98">
        <f t="shared" si="21"/>
        <v>1398</v>
      </c>
      <c r="B1399" s="98" t="s">
        <v>483</v>
      </c>
      <c r="C1399" s="98" t="s">
        <v>484</v>
      </c>
      <c r="D1399" s="103" t="s">
        <v>832</v>
      </c>
      <c r="E1399" s="98" t="s">
        <v>833</v>
      </c>
      <c r="F1399" s="98">
        <v>299</v>
      </c>
      <c r="G1399" s="98">
        <v>18</v>
      </c>
      <c r="H1399" s="98" t="s">
        <v>49</v>
      </c>
      <c r="I1399" s="98" t="s">
        <v>485</v>
      </c>
      <c r="J1399" s="99" t="s">
        <v>561</v>
      </c>
      <c r="K1399" s="99" t="s">
        <v>834</v>
      </c>
    </row>
    <row r="1400" spans="1:11" ht="25.5">
      <c r="A1400" s="98">
        <f t="shared" si="21"/>
        <v>1399</v>
      </c>
      <c r="B1400" s="98" t="s">
        <v>483</v>
      </c>
      <c r="C1400" s="98" t="s">
        <v>484</v>
      </c>
      <c r="D1400" s="103" t="s">
        <v>832</v>
      </c>
      <c r="E1400" s="98" t="s">
        <v>876</v>
      </c>
      <c r="F1400" s="98">
        <v>299</v>
      </c>
      <c r="G1400" s="98">
        <v>28</v>
      </c>
      <c r="H1400" s="98" t="s">
        <v>49</v>
      </c>
      <c r="I1400" s="98" t="s">
        <v>485</v>
      </c>
      <c r="J1400" s="99" t="s">
        <v>877</v>
      </c>
      <c r="K1400" s="99" t="s">
        <v>555</v>
      </c>
    </row>
    <row r="1401" spans="1:11">
      <c r="A1401" s="98">
        <f t="shared" si="21"/>
        <v>1400</v>
      </c>
      <c r="B1401" s="98" t="s">
        <v>2388</v>
      </c>
      <c r="C1401" s="98" t="s">
        <v>485</v>
      </c>
      <c r="D1401" s="103" t="s">
        <v>2836</v>
      </c>
      <c r="E1401" s="99"/>
      <c r="F1401" s="98">
        <v>299</v>
      </c>
      <c r="G1401" s="98"/>
      <c r="H1401" s="98" t="s">
        <v>45</v>
      </c>
      <c r="I1401" s="98"/>
      <c r="J1401" s="99" t="s">
        <v>2837</v>
      </c>
      <c r="K1401" s="99" t="s">
        <v>2838</v>
      </c>
    </row>
    <row r="1402" spans="1:11">
      <c r="A1402" s="98">
        <f t="shared" si="21"/>
        <v>1401</v>
      </c>
      <c r="B1402" s="98" t="s">
        <v>1128</v>
      </c>
      <c r="C1402" s="98" t="s">
        <v>1129</v>
      </c>
      <c r="D1402" s="104" t="s">
        <v>1467</v>
      </c>
      <c r="E1402" s="105" t="s">
        <v>1467</v>
      </c>
      <c r="F1402" s="104">
        <v>301</v>
      </c>
      <c r="G1402" s="104">
        <v>1</v>
      </c>
      <c r="H1402" s="104" t="s">
        <v>45</v>
      </c>
      <c r="I1402" s="98" t="s">
        <v>63</v>
      </c>
      <c r="J1402" s="99" t="s">
        <v>1468</v>
      </c>
      <c r="K1402" s="99" t="s">
        <v>1469</v>
      </c>
    </row>
    <row r="1403" spans="1:11">
      <c r="A1403" s="98">
        <f t="shared" si="21"/>
        <v>1402</v>
      </c>
      <c r="B1403" s="98" t="s">
        <v>1128</v>
      </c>
      <c r="C1403" s="98" t="s">
        <v>1129</v>
      </c>
      <c r="D1403" s="104" t="s">
        <v>1467</v>
      </c>
      <c r="E1403" s="105" t="s">
        <v>1467</v>
      </c>
      <c r="F1403" s="104">
        <v>301</v>
      </c>
      <c r="G1403" s="104"/>
      <c r="H1403" s="104" t="s">
        <v>49</v>
      </c>
      <c r="I1403" s="98" t="s">
        <v>63</v>
      </c>
      <c r="J1403" s="99" t="s">
        <v>1470</v>
      </c>
      <c r="K1403" s="99" t="s">
        <v>1471</v>
      </c>
    </row>
    <row r="1404" spans="1:11" ht="63.75">
      <c r="A1404" s="98">
        <f t="shared" si="21"/>
        <v>1403</v>
      </c>
      <c r="B1404" s="98" t="s">
        <v>2388</v>
      </c>
      <c r="C1404" s="98" t="s">
        <v>485</v>
      </c>
      <c r="D1404" s="103" t="s">
        <v>2839</v>
      </c>
      <c r="E1404" s="99"/>
      <c r="F1404" s="98">
        <v>301</v>
      </c>
      <c r="G1404" s="98"/>
      <c r="H1404" s="98" t="s">
        <v>45</v>
      </c>
      <c r="I1404" s="98"/>
      <c r="J1404" s="99" t="s">
        <v>2840</v>
      </c>
      <c r="K1404" s="99" t="s">
        <v>2841</v>
      </c>
    </row>
    <row r="1405" spans="1:11">
      <c r="A1405" s="18"/>
      <c r="B1405" s="18"/>
      <c r="C1405" s="19"/>
      <c r="D1405" s="20"/>
      <c r="E1405" s="18"/>
      <c r="F1405" s="18"/>
      <c r="G1405" s="18"/>
      <c r="H1405" s="18"/>
      <c r="I1405" s="19"/>
      <c r="J1405" s="21"/>
      <c r="K1405" s="21"/>
    </row>
  </sheetData>
  <phoneticPr fontId="6" type="noConversion"/>
  <conditionalFormatting sqref="A1:K1 A187:K65536">
    <cfRule type="expression" dxfId="3047" priority="250" stopIfTrue="1">
      <formula>$O1="A"</formula>
    </cfRule>
    <cfRule type="expression" dxfId="3046" priority="251" stopIfTrue="1">
      <formula>$O1="C"</formula>
    </cfRule>
    <cfRule type="expression" dxfId="3045" priority="252" stopIfTrue="1">
      <formula>$O1="W"</formula>
    </cfRule>
  </conditionalFormatting>
  <conditionalFormatting sqref="A2:K186 A4:A1404">
    <cfRule type="expression" dxfId="3044" priority="253" stopIfTrue="1">
      <formula>$M2="A"</formula>
    </cfRule>
    <cfRule type="expression" dxfId="3043" priority="254" stopIfTrue="1">
      <formula>$M2="C"</formula>
    </cfRule>
    <cfRule type="expression" dxfId="3042" priority="255" stopIfTrue="1">
      <formula>$M2="W"</formula>
    </cfRule>
  </conditionalFormatting>
  <conditionalFormatting sqref="A2:K6 A4:A1404">
    <cfRule type="expression" dxfId="3041" priority="247" stopIfTrue="1">
      <formula>$M2="A"</formula>
    </cfRule>
    <cfRule type="expression" dxfId="3040" priority="248" stopIfTrue="1">
      <formula>$M2="C"</formula>
    </cfRule>
    <cfRule type="expression" dxfId="3039" priority="249" stopIfTrue="1">
      <formula>$M2="W"</formula>
    </cfRule>
  </conditionalFormatting>
  <conditionalFormatting sqref="D10 D7:D8 A7:C10 E7:K10">
    <cfRule type="expression" dxfId="3038" priority="244" stopIfTrue="1">
      <formula>$M7="A"</formula>
    </cfRule>
    <cfRule type="expression" dxfId="3037" priority="245" stopIfTrue="1">
      <formula>$M7="C"</formula>
    </cfRule>
    <cfRule type="expression" dxfId="3036" priority="246" stopIfTrue="1">
      <formula>$M7="W"</formula>
    </cfRule>
  </conditionalFormatting>
  <conditionalFormatting sqref="A11:K13">
    <cfRule type="expression" dxfId="3035" priority="241" stopIfTrue="1">
      <formula>$M11="A"</formula>
    </cfRule>
    <cfRule type="expression" dxfId="3034" priority="242" stopIfTrue="1">
      <formula>$M11="C"</formula>
    </cfRule>
    <cfRule type="expression" dxfId="3033" priority="243" stopIfTrue="1">
      <formula>$M11="W"</formula>
    </cfRule>
  </conditionalFormatting>
  <conditionalFormatting sqref="A14:K26">
    <cfRule type="expression" dxfId="3032" priority="238" stopIfTrue="1">
      <formula>$M14="A"</formula>
    </cfRule>
    <cfRule type="expression" dxfId="3031" priority="239" stopIfTrue="1">
      <formula>$M14="C"</formula>
    </cfRule>
    <cfRule type="expression" dxfId="3030" priority="240" stopIfTrue="1">
      <formula>$M14="W"</formula>
    </cfRule>
  </conditionalFormatting>
  <conditionalFormatting sqref="A27:K34">
    <cfRule type="expression" dxfId="3029" priority="235" stopIfTrue="1">
      <formula>$M27="A"</formula>
    </cfRule>
    <cfRule type="expression" dxfId="3028" priority="236" stopIfTrue="1">
      <formula>$M27="C"</formula>
    </cfRule>
    <cfRule type="expression" dxfId="3027" priority="237" stopIfTrue="1">
      <formula>$M27="W"</formula>
    </cfRule>
  </conditionalFormatting>
  <conditionalFormatting sqref="A35:A40 B39:K40">
    <cfRule type="expression" dxfId="3026" priority="232" stopIfTrue="1">
      <formula>$M35="A"</formula>
    </cfRule>
    <cfRule type="expression" dxfId="3025" priority="233" stopIfTrue="1">
      <formula>$M35="C"</formula>
    </cfRule>
    <cfRule type="expression" dxfId="3024" priority="234" stopIfTrue="1">
      <formula>$M35="W"</formula>
    </cfRule>
  </conditionalFormatting>
  <conditionalFormatting sqref="B36:K38">
    <cfRule type="expression" dxfId="3023" priority="229" stopIfTrue="1">
      <formula>$M35="A"</formula>
    </cfRule>
    <cfRule type="expression" dxfId="3022" priority="230" stopIfTrue="1">
      <formula>$M35="C"</formula>
    </cfRule>
    <cfRule type="expression" dxfId="3021" priority="231" stopIfTrue="1">
      <formula>$M35="W"</formula>
    </cfRule>
  </conditionalFormatting>
  <conditionalFormatting sqref="A41:K56">
    <cfRule type="expression" dxfId="3020" priority="226" stopIfTrue="1">
      <formula>'\Documents and Settings\srajagop\Application Data\Microsoft\Excel\[P802-15-7_Comment_Entry_Form - Bain.xls]Comment entry'!$M1="A"</formula>
    </cfRule>
    <cfRule type="expression" dxfId="3019" priority="227" stopIfTrue="1">
      <formula>'\Documents and Settings\srajagop\Application Data\Microsoft\Excel\[P802-15-7_Comment_Entry_Form - Bain.xls]Comment entry'!$M1="C"</formula>
    </cfRule>
    <cfRule type="expression" dxfId="3018" priority="228" stopIfTrue="1">
      <formula>'\Documents and Settings\srajagop\Application Data\Microsoft\Excel\[P802-15-7_Comment_Entry_Form - Bain.xls]Comment entry'!$M1="W"</formula>
    </cfRule>
  </conditionalFormatting>
  <conditionalFormatting sqref="A58:K81">
    <cfRule type="expression" dxfId="3017" priority="220" stopIfTrue="1">
      <formula>$M58="A"</formula>
    </cfRule>
    <cfRule type="expression" dxfId="3016" priority="221" stopIfTrue="1">
      <formula>$M58="C"</formula>
    </cfRule>
    <cfRule type="expression" dxfId="3015" priority="222" stopIfTrue="1">
      <formula>$M58="W"</formula>
    </cfRule>
  </conditionalFormatting>
  <conditionalFormatting sqref="A57:K57">
    <cfRule type="expression" dxfId="3014" priority="217" stopIfTrue="1">
      <formula>$M57="A"</formula>
    </cfRule>
    <cfRule type="expression" dxfId="3013" priority="218" stopIfTrue="1">
      <formula>$M57="C"</formula>
    </cfRule>
    <cfRule type="expression" dxfId="3012" priority="219" stopIfTrue="1">
      <formula>$M57="W"</formula>
    </cfRule>
  </conditionalFormatting>
  <conditionalFormatting sqref="K68">
    <cfRule type="expression" dxfId="3011" priority="214" stopIfTrue="1">
      <formula>$M68="A"</formula>
    </cfRule>
    <cfRule type="expression" dxfId="3010" priority="215" stopIfTrue="1">
      <formula>$M68="C"</formula>
    </cfRule>
    <cfRule type="expression" dxfId="3009" priority="216" stopIfTrue="1">
      <formula>$M68="W"</formula>
    </cfRule>
  </conditionalFormatting>
  <conditionalFormatting sqref="A83:A89 E83:K89 B82:D89">
    <cfRule type="expression" dxfId="3008" priority="211" stopIfTrue="1">
      <formula>$M82="A"</formula>
    </cfRule>
    <cfRule type="expression" dxfId="3007" priority="212" stopIfTrue="1">
      <formula>$M82="C"</formula>
    </cfRule>
    <cfRule type="expression" dxfId="3006" priority="213" stopIfTrue="1">
      <formula>$M82="W"</formula>
    </cfRule>
  </conditionalFormatting>
  <conditionalFormatting sqref="A90:K123">
    <cfRule type="expression" dxfId="3005" priority="205" stopIfTrue="1">
      <formula>$M90="A"</formula>
    </cfRule>
    <cfRule type="expression" dxfId="3004" priority="206" stopIfTrue="1">
      <formula>$M90="C"</formula>
    </cfRule>
    <cfRule type="expression" dxfId="3003" priority="207" stopIfTrue="1">
      <formula>$M90="W"</formula>
    </cfRule>
  </conditionalFormatting>
  <conditionalFormatting sqref="A124:K190">
    <cfRule type="expression" dxfId="3002" priority="202" stopIfTrue="1">
      <formula>$M124="A"</formula>
    </cfRule>
    <cfRule type="expression" dxfId="3001" priority="203" stopIfTrue="1">
      <formula>$M124="C"</formula>
    </cfRule>
    <cfRule type="expression" dxfId="3000" priority="204" stopIfTrue="1">
      <formula>$M124="W"</formula>
    </cfRule>
  </conditionalFormatting>
  <conditionalFormatting sqref="J191:J292 K191:K302 K306 K308 K311 K313:K362 K365:K368 J294:J368 J369:K373 H374:K378 H191:I373 E191:G376 I379:K382 J383:K383 J422:K423 D191:D378 A191:C468">
    <cfRule type="expression" dxfId="2999" priority="196" stopIfTrue="1">
      <formula>$M191="A"</formula>
    </cfRule>
    <cfRule type="expression" dxfId="2998" priority="197" stopIfTrue="1">
      <formula>$M191="C"</formula>
    </cfRule>
    <cfRule type="expression" dxfId="2997" priority="198" stopIfTrue="1">
      <formula>$M191="W"</formula>
    </cfRule>
  </conditionalFormatting>
  <conditionalFormatting sqref="K303 K363">
    <cfRule type="expression" dxfId="2996" priority="193" stopIfTrue="1">
      <formula>$M304="A"</formula>
    </cfRule>
    <cfRule type="expression" dxfId="2995" priority="194" stopIfTrue="1">
      <formula>$M304="C"</formula>
    </cfRule>
    <cfRule type="expression" dxfId="2994" priority="195" stopIfTrue="1">
      <formula>$M304="W"</formula>
    </cfRule>
  </conditionalFormatting>
  <conditionalFormatting sqref="A469:E484 F469:F483 G469:K484">
    <cfRule type="expression" dxfId="2993" priority="190" stopIfTrue="1">
      <formula>$M469="A"</formula>
    </cfRule>
    <cfRule type="expression" dxfId="2992" priority="191" stopIfTrue="1">
      <formula>$M469="C"</formula>
    </cfRule>
    <cfRule type="expression" dxfId="2991" priority="192" stopIfTrue="1">
      <formula>$M469="W"</formula>
    </cfRule>
  </conditionalFormatting>
  <conditionalFormatting sqref="A485:K505">
    <cfRule type="expression" dxfId="2990" priority="187" stopIfTrue="1">
      <formula>$M485="A"</formula>
    </cfRule>
    <cfRule type="expression" dxfId="2989" priority="188" stopIfTrue="1">
      <formula>$M485="C"</formula>
    </cfRule>
    <cfRule type="expression" dxfId="2988" priority="189" stopIfTrue="1">
      <formula>$M485="W"</formula>
    </cfRule>
  </conditionalFormatting>
  <conditionalFormatting sqref="A506:K506">
    <cfRule type="expression" dxfId="2987" priority="184" stopIfTrue="1">
      <formula>$M506="A"</formula>
    </cfRule>
    <cfRule type="expression" dxfId="2986" priority="185" stopIfTrue="1">
      <formula>$M506="C"</formula>
    </cfRule>
    <cfRule type="expression" dxfId="2985" priority="186" stopIfTrue="1">
      <formula>$M506="W"</formula>
    </cfRule>
  </conditionalFormatting>
  <conditionalFormatting sqref="E507:K516 D516 D507:D513 A507:C516">
    <cfRule type="expression" dxfId="2984" priority="181" stopIfTrue="1">
      <formula>$M507="A"</formula>
    </cfRule>
    <cfRule type="expression" dxfId="2983" priority="182" stopIfTrue="1">
      <formula>$M507="C"</formula>
    </cfRule>
    <cfRule type="expression" dxfId="2982" priority="183" stopIfTrue="1">
      <formula>$M507="W"</formula>
    </cfRule>
  </conditionalFormatting>
  <conditionalFormatting sqref="D515">
    <cfRule type="expression" dxfId="2981" priority="178" stopIfTrue="1">
      <formula>$M514="A"</formula>
    </cfRule>
    <cfRule type="expression" dxfId="2980" priority="179" stopIfTrue="1">
      <formula>$M514="C"</formula>
    </cfRule>
    <cfRule type="expression" dxfId="2979" priority="180" stopIfTrue="1">
      <formula>$M514="W"</formula>
    </cfRule>
  </conditionalFormatting>
  <conditionalFormatting sqref="F517:G517 F519 E517:E519 H517:I520 G518:G520 E520:F520 J517:J539 K517:K537 E521:I539 A517:D539">
    <cfRule type="expression" dxfId="2978" priority="175" stopIfTrue="1">
      <formula>$M517="A"</formula>
    </cfRule>
    <cfRule type="expression" dxfId="2977" priority="176" stopIfTrue="1">
      <formula>$M517="C"</formula>
    </cfRule>
    <cfRule type="expression" dxfId="2976" priority="177" stopIfTrue="1">
      <formula>$M517="W"</formula>
    </cfRule>
  </conditionalFormatting>
  <conditionalFormatting sqref="K538">
    <cfRule type="expression" dxfId="2975" priority="172" stopIfTrue="1">
      <formula>$M539="A"</formula>
    </cfRule>
    <cfRule type="expression" dxfId="2974" priority="173" stopIfTrue="1">
      <formula>$M539="C"</formula>
    </cfRule>
    <cfRule type="expression" dxfId="2973" priority="174" stopIfTrue="1">
      <formula>$M539="W"</formula>
    </cfRule>
  </conditionalFormatting>
  <conditionalFormatting sqref="J540:J593 K692 D695:H695 K695 J681:K681 J686:K686 J698:K709 J595:J680 K540:K680 J714:K716 B540:C716 A540:A714 D714:H716 D698:H709 D686:H686 D540:H681 D692:H693 J693:K693 I540:I716">
    <cfRule type="expression" dxfId="2972" priority="166" stopIfTrue="1">
      <formula>$M540="A"</formula>
    </cfRule>
    <cfRule type="expression" dxfId="2971" priority="167" stopIfTrue="1">
      <formula>$M540="C"</formula>
    </cfRule>
    <cfRule type="expression" dxfId="2970" priority="168" stopIfTrue="1">
      <formula>$M540="W"</formula>
    </cfRule>
  </conditionalFormatting>
  <conditionalFormatting sqref="D710:H710 J710:K710">
    <cfRule type="expression" dxfId="2969" priority="163" stopIfTrue="1">
      <formula>$M781="A"</formula>
    </cfRule>
    <cfRule type="expression" dxfId="2968" priority="164" stopIfTrue="1">
      <formula>$M781="C"</formula>
    </cfRule>
    <cfRule type="expression" dxfId="2967" priority="165" stopIfTrue="1">
      <formula>$M781="W"</formula>
    </cfRule>
  </conditionalFormatting>
  <conditionalFormatting sqref="D712:H713 J712:K713">
    <cfRule type="expression" dxfId="2966" priority="160" stopIfTrue="1">
      <formula>$M782="A"</formula>
    </cfRule>
    <cfRule type="expression" dxfId="2965" priority="161" stopIfTrue="1">
      <formula>$M782="C"</formula>
    </cfRule>
    <cfRule type="expression" dxfId="2964" priority="162" stopIfTrue="1">
      <formula>$M782="W"</formula>
    </cfRule>
  </conditionalFormatting>
  <conditionalFormatting sqref="J697:K709 J688:K691 D688:H691 D697:H709 D686:H686 J686:K686">
    <cfRule type="expression" dxfId="2963" priority="157" stopIfTrue="1">
      <formula>$M769="A"</formula>
    </cfRule>
    <cfRule type="expression" dxfId="2962" priority="158" stopIfTrue="1">
      <formula>$M769="C"</formula>
    </cfRule>
    <cfRule type="expression" dxfId="2961" priority="159" stopIfTrue="1">
      <formula>$M769="W"</formula>
    </cfRule>
  </conditionalFormatting>
  <conditionalFormatting sqref="J695:K695 J684:K684 D684:H684 D695:H695 D693:H693 J693:K693">
    <cfRule type="expression" dxfId="2960" priority="154" stopIfTrue="1">
      <formula>$M768="A"</formula>
    </cfRule>
    <cfRule type="expression" dxfId="2959" priority="155" stopIfTrue="1">
      <formula>$M768="C"</formula>
    </cfRule>
    <cfRule type="expression" dxfId="2958" priority="156" stopIfTrue="1">
      <formula>$M768="W"</formula>
    </cfRule>
  </conditionalFormatting>
  <conditionalFormatting sqref="D692:H692 J692:K692">
    <cfRule type="expression" dxfId="2957" priority="151" stopIfTrue="1">
      <formula>$M778="A"</formula>
    </cfRule>
    <cfRule type="expression" dxfId="2956" priority="152" stopIfTrue="1">
      <formula>$M778="C"</formula>
    </cfRule>
    <cfRule type="expression" dxfId="2955" priority="153" stopIfTrue="1">
      <formula>$M778="W"</formula>
    </cfRule>
  </conditionalFormatting>
  <conditionalFormatting sqref="D694:H694 J694:K694">
    <cfRule type="expression" dxfId="2954" priority="148" stopIfTrue="1">
      <formula>$M775="A"</formula>
    </cfRule>
    <cfRule type="expression" dxfId="2953" priority="149" stopIfTrue="1">
      <formula>$M775="C"</formula>
    </cfRule>
    <cfRule type="expression" dxfId="2952" priority="150" stopIfTrue="1">
      <formula>$M775="W"</formula>
    </cfRule>
  </conditionalFormatting>
  <conditionalFormatting sqref="D696:H696 J696:K696">
    <cfRule type="expression" dxfId="2951" priority="145" stopIfTrue="1">
      <formula>$M776="A"</formula>
    </cfRule>
    <cfRule type="expression" dxfId="2950" priority="146" stopIfTrue="1">
      <formula>$M776="C"</formula>
    </cfRule>
    <cfRule type="expression" dxfId="2949" priority="147" stopIfTrue="1">
      <formula>$M776="W"</formula>
    </cfRule>
  </conditionalFormatting>
  <conditionalFormatting sqref="D707:F708">
    <cfRule type="expression" dxfId="2948" priority="142" stopIfTrue="1">
      <formula>$M703="A"</formula>
    </cfRule>
    <cfRule type="expression" dxfId="2947" priority="143" stopIfTrue="1">
      <formula>$M703="C"</formula>
    </cfRule>
    <cfRule type="expression" dxfId="2946" priority="144" stopIfTrue="1">
      <formula>$M703="W"</formula>
    </cfRule>
  </conditionalFormatting>
  <conditionalFormatting sqref="D709:F709">
    <cfRule type="expression" dxfId="2945" priority="139" stopIfTrue="1">
      <formula>$M703="A"</formula>
    </cfRule>
    <cfRule type="expression" dxfId="2944" priority="140" stopIfTrue="1">
      <formula>$M703="C"</formula>
    </cfRule>
    <cfRule type="expression" dxfId="2943" priority="141" stopIfTrue="1">
      <formula>$M703="W"</formula>
    </cfRule>
  </conditionalFormatting>
  <conditionalFormatting sqref="D707:E707">
    <cfRule type="expression" dxfId="2942" priority="136" stopIfTrue="1">
      <formula>$M702="A"</formula>
    </cfRule>
    <cfRule type="expression" dxfId="2941" priority="137" stopIfTrue="1">
      <formula>$M702="C"</formula>
    </cfRule>
    <cfRule type="expression" dxfId="2940" priority="138" stopIfTrue="1">
      <formula>$M702="W"</formula>
    </cfRule>
  </conditionalFormatting>
  <conditionalFormatting sqref="G708">
    <cfRule type="expression" dxfId="2939" priority="133" stopIfTrue="1">
      <formula>$M709="A"</formula>
    </cfRule>
    <cfRule type="expression" dxfId="2938" priority="134" stopIfTrue="1">
      <formula>$M709="C"</formula>
    </cfRule>
    <cfRule type="expression" dxfId="2937" priority="135" stopIfTrue="1">
      <formula>$M709="W"</formula>
    </cfRule>
  </conditionalFormatting>
  <conditionalFormatting sqref="D683:H683 J683:K683">
    <cfRule type="expression" dxfId="2936" priority="130" stopIfTrue="1">
      <formula>$M786="A"</formula>
    </cfRule>
    <cfRule type="expression" dxfId="2935" priority="131" stopIfTrue="1">
      <formula>$M786="C"</formula>
    </cfRule>
    <cfRule type="expression" dxfId="2934" priority="132" stopIfTrue="1">
      <formula>$M786="W"</formula>
    </cfRule>
  </conditionalFormatting>
  <conditionalFormatting sqref="D685:H685 J685:K685">
    <cfRule type="expression" dxfId="2933" priority="127" stopIfTrue="1">
      <formula>$M787="A"</formula>
    </cfRule>
    <cfRule type="expression" dxfId="2932" priority="128" stopIfTrue="1">
      <formula>$M787="C"</formula>
    </cfRule>
    <cfRule type="expression" dxfId="2931" priority="129" stopIfTrue="1">
      <formula>$M787="W"</formula>
    </cfRule>
  </conditionalFormatting>
  <conditionalFormatting sqref="D711:H711 J711:K711">
    <cfRule type="expression" dxfId="2930" priority="124" stopIfTrue="1">
      <formula>$M769="A"</formula>
    </cfRule>
    <cfRule type="expression" dxfId="2929" priority="125" stopIfTrue="1">
      <formula>$M769="C"</formula>
    </cfRule>
    <cfRule type="expression" dxfId="2928" priority="126" stopIfTrue="1">
      <formula>$M769="W"</formula>
    </cfRule>
  </conditionalFormatting>
  <conditionalFormatting sqref="D687:H687 J687:K687">
    <cfRule type="expression" dxfId="2927" priority="121" stopIfTrue="1">
      <formula>$M788="A"</formula>
    </cfRule>
    <cfRule type="expression" dxfId="2926" priority="122" stopIfTrue="1">
      <formula>$M788="C"</formula>
    </cfRule>
    <cfRule type="expression" dxfId="2925" priority="123" stopIfTrue="1">
      <formula>$M788="W"</formula>
    </cfRule>
  </conditionalFormatting>
  <conditionalFormatting sqref="D714:H716 J714:K716">
    <cfRule type="expression" dxfId="2924" priority="118" stopIfTrue="1">
      <formula>$M796="A"</formula>
    </cfRule>
    <cfRule type="expression" dxfId="2923" priority="119" stopIfTrue="1">
      <formula>$M796="C"</formula>
    </cfRule>
    <cfRule type="expression" dxfId="2922" priority="120" stopIfTrue="1">
      <formula>$M796="W"</formula>
    </cfRule>
  </conditionalFormatting>
  <conditionalFormatting sqref="D706:F706">
    <cfRule type="expression" dxfId="2921" priority="115" stopIfTrue="1">
      <formula>#REF!="A"</formula>
    </cfRule>
    <cfRule type="expression" dxfId="2920" priority="116" stopIfTrue="1">
      <formula>#REF!="C"</formula>
    </cfRule>
    <cfRule type="expression" dxfId="2919" priority="117" stopIfTrue="1">
      <formula>#REF!="W"</formula>
    </cfRule>
  </conditionalFormatting>
  <conditionalFormatting sqref="J540:J593 K692 D695:H695 K695 J681:K681 J686:K686 J698:K709 J595:J680 K540:K680 J714:K716 B540:C716 A540:A714 D714:H716 D698:H709 D686:H686 D540:H681 D692:H693 J693:K693 I540:I716">
    <cfRule type="expression" dxfId="2918" priority="109" stopIfTrue="1">
      <formula>$M540="A"</formula>
    </cfRule>
    <cfRule type="expression" dxfId="2917" priority="110" stopIfTrue="1">
      <formula>$M540="C"</formula>
    </cfRule>
    <cfRule type="expression" dxfId="2916" priority="111" stopIfTrue="1">
      <formula>$M540="W"</formula>
    </cfRule>
  </conditionalFormatting>
  <conditionalFormatting sqref="D710:H710 J710:K710">
    <cfRule type="expression" dxfId="2915" priority="106" stopIfTrue="1">
      <formula>$M781="A"</formula>
    </cfRule>
    <cfRule type="expression" dxfId="2914" priority="107" stopIfTrue="1">
      <formula>$M781="C"</formula>
    </cfRule>
    <cfRule type="expression" dxfId="2913" priority="108" stopIfTrue="1">
      <formula>$M781="W"</formula>
    </cfRule>
  </conditionalFormatting>
  <conditionalFormatting sqref="D712:H713 J712:K713">
    <cfRule type="expression" dxfId="2912" priority="103" stopIfTrue="1">
      <formula>$M782="A"</formula>
    </cfRule>
    <cfRule type="expression" dxfId="2911" priority="104" stopIfTrue="1">
      <formula>$M782="C"</formula>
    </cfRule>
    <cfRule type="expression" dxfId="2910" priority="105" stopIfTrue="1">
      <formula>$M782="W"</formula>
    </cfRule>
  </conditionalFormatting>
  <conditionalFormatting sqref="J697:K709 J688:K691 D688:H691 D697:H709 D686:H686 J686:K686">
    <cfRule type="expression" dxfId="2909" priority="100" stopIfTrue="1">
      <formula>$M769="A"</formula>
    </cfRule>
    <cfRule type="expression" dxfId="2908" priority="101" stopIfTrue="1">
      <formula>$M769="C"</formula>
    </cfRule>
    <cfRule type="expression" dxfId="2907" priority="102" stopIfTrue="1">
      <formula>$M769="W"</formula>
    </cfRule>
  </conditionalFormatting>
  <conditionalFormatting sqref="J695:K695 J684:K684 D684:H684 D695:H695 D693:H693 J693:K693">
    <cfRule type="expression" dxfId="2906" priority="97" stopIfTrue="1">
      <formula>$M768="A"</formula>
    </cfRule>
    <cfRule type="expression" dxfId="2905" priority="98" stopIfTrue="1">
      <formula>$M768="C"</formula>
    </cfRule>
    <cfRule type="expression" dxfId="2904" priority="99" stopIfTrue="1">
      <formula>$M768="W"</formula>
    </cfRule>
  </conditionalFormatting>
  <conditionalFormatting sqref="D692:H692 J692:K692">
    <cfRule type="expression" dxfId="2903" priority="94" stopIfTrue="1">
      <formula>$M778="A"</formula>
    </cfRule>
    <cfRule type="expression" dxfId="2902" priority="95" stopIfTrue="1">
      <formula>$M778="C"</formula>
    </cfRule>
    <cfRule type="expression" dxfId="2901" priority="96" stopIfTrue="1">
      <formula>$M778="W"</formula>
    </cfRule>
  </conditionalFormatting>
  <conditionalFormatting sqref="D694:H694 J694:K694">
    <cfRule type="expression" dxfId="2900" priority="91" stopIfTrue="1">
      <formula>$M775="A"</formula>
    </cfRule>
    <cfRule type="expression" dxfId="2899" priority="92" stopIfTrue="1">
      <formula>$M775="C"</formula>
    </cfRule>
    <cfRule type="expression" dxfId="2898" priority="93" stopIfTrue="1">
      <formula>$M775="W"</formula>
    </cfRule>
  </conditionalFormatting>
  <conditionalFormatting sqref="D696:H696 J696:K696">
    <cfRule type="expression" dxfId="2897" priority="88" stopIfTrue="1">
      <formula>$M776="A"</formula>
    </cfRule>
    <cfRule type="expression" dxfId="2896" priority="89" stopIfTrue="1">
      <formula>$M776="C"</formula>
    </cfRule>
    <cfRule type="expression" dxfId="2895" priority="90" stopIfTrue="1">
      <formula>$M776="W"</formula>
    </cfRule>
  </conditionalFormatting>
  <conditionalFormatting sqref="D707:F708">
    <cfRule type="expression" dxfId="2894" priority="85" stopIfTrue="1">
      <formula>$M703="A"</formula>
    </cfRule>
    <cfRule type="expression" dxfId="2893" priority="86" stopIfTrue="1">
      <formula>$M703="C"</formula>
    </cfRule>
    <cfRule type="expression" dxfId="2892" priority="87" stopIfTrue="1">
      <formula>$M703="W"</formula>
    </cfRule>
  </conditionalFormatting>
  <conditionalFormatting sqref="D709:F709">
    <cfRule type="expression" dxfId="2891" priority="82" stopIfTrue="1">
      <formula>$M703="A"</formula>
    </cfRule>
    <cfRule type="expression" dxfId="2890" priority="83" stopIfTrue="1">
      <formula>$M703="C"</formula>
    </cfRule>
    <cfRule type="expression" dxfId="2889" priority="84" stopIfTrue="1">
      <formula>$M703="W"</formula>
    </cfRule>
  </conditionalFormatting>
  <conditionalFormatting sqref="D707:E707">
    <cfRule type="expression" dxfId="2888" priority="79" stopIfTrue="1">
      <formula>$M702="A"</formula>
    </cfRule>
    <cfRule type="expression" dxfId="2887" priority="80" stopIfTrue="1">
      <formula>$M702="C"</formula>
    </cfRule>
    <cfRule type="expression" dxfId="2886" priority="81" stopIfTrue="1">
      <formula>$M702="W"</formula>
    </cfRule>
  </conditionalFormatting>
  <conditionalFormatting sqref="G708">
    <cfRule type="expression" dxfId="2885" priority="76" stopIfTrue="1">
      <formula>$M709="A"</formula>
    </cfRule>
    <cfRule type="expression" dxfId="2884" priority="77" stopIfTrue="1">
      <formula>$M709="C"</formula>
    </cfRule>
    <cfRule type="expression" dxfId="2883" priority="78" stopIfTrue="1">
      <formula>$M709="W"</formula>
    </cfRule>
  </conditionalFormatting>
  <conditionalFormatting sqref="D683:H683 J683:K683">
    <cfRule type="expression" dxfId="2882" priority="73" stopIfTrue="1">
      <formula>$M786="A"</formula>
    </cfRule>
    <cfRule type="expression" dxfId="2881" priority="74" stopIfTrue="1">
      <formula>$M786="C"</formula>
    </cfRule>
    <cfRule type="expression" dxfId="2880" priority="75" stopIfTrue="1">
      <formula>$M786="W"</formula>
    </cfRule>
  </conditionalFormatting>
  <conditionalFormatting sqref="D685:H685 J685:K685">
    <cfRule type="expression" dxfId="2879" priority="70" stopIfTrue="1">
      <formula>$M787="A"</formula>
    </cfRule>
    <cfRule type="expression" dxfId="2878" priority="71" stopIfTrue="1">
      <formula>$M787="C"</formula>
    </cfRule>
    <cfRule type="expression" dxfId="2877" priority="72" stopIfTrue="1">
      <formula>$M787="W"</formula>
    </cfRule>
  </conditionalFormatting>
  <conditionalFormatting sqref="D711:H711 J711:K711">
    <cfRule type="expression" dxfId="2876" priority="67" stopIfTrue="1">
      <formula>$M769="A"</formula>
    </cfRule>
    <cfRule type="expression" dxfId="2875" priority="68" stopIfTrue="1">
      <formula>$M769="C"</formula>
    </cfRule>
    <cfRule type="expression" dxfId="2874" priority="69" stopIfTrue="1">
      <formula>$M769="W"</formula>
    </cfRule>
  </conditionalFormatting>
  <conditionalFormatting sqref="D687:H687 J687:K687">
    <cfRule type="expression" dxfId="2873" priority="64" stopIfTrue="1">
      <formula>$M788="A"</formula>
    </cfRule>
    <cfRule type="expression" dxfId="2872" priority="65" stopIfTrue="1">
      <formula>$M788="C"</formula>
    </cfRule>
    <cfRule type="expression" dxfId="2871" priority="66" stopIfTrue="1">
      <formula>$M788="W"</formula>
    </cfRule>
  </conditionalFormatting>
  <conditionalFormatting sqref="D714:H716 J714:K716">
    <cfRule type="expression" dxfId="2870" priority="61" stopIfTrue="1">
      <formula>$M796="A"</formula>
    </cfRule>
    <cfRule type="expression" dxfId="2869" priority="62" stopIfTrue="1">
      <formula>$M796="C"</formula>
    </cfRule>
    <cfRule type="expression" dxfId="2868" priority="63" stopIfTrue="1">
      <formula>$M796="W"</formula>
    </cfRule>
  </conditionalFormatting>
  <conditionalFormatting sqref="D706:F706">
    <cfRule type="expression" dxfId="2867" priority="58" stopIfTrue="1">
      <formula>#REF!="A"</formula>
    </cfRule>
    <cfRule type="expression" dxfId="2866" priority="59" stopIfTrue="1">
      <formula>#REF!="C"</formula>
    </cfRule>
    <cfRule type="expression" dxfId="2865" priority="60" stopIfTrue="1">
      <formula>#REF!="W"</formula>
    </cfRule>
  </conditionalFormatting>
  <conditionalFormatting sqref="A717:K719">
    <cfRule type="expression" dxfId="2864" priority="55" stopIfTrue="1">
      <formula>$M717="A"</formula>
    </cfRule>
    <cfRule type="expression" dxfId="2863" priority="56" stopIfTrue="1">
      <formula>$M717="C"</formula>
    </cfRule>
    <cfRule type="expression" dxfId="2862" priority="57" stopIfTrue="1">
      <formula>$M717="W"</formula>
    </cfRule>
  </conditionalFormatting>
  <conditionalFormatting sqref="A720:K739 E741:E747 F740:K747 A740:D747">
    <cfRule type="expression" dxfId="2861" priority="52" stopIfTrue="1">
      <formula>$M720="A"</formula>
    </cfRule>
    <cfRule type="expression" dxfId="2860" priority="53" stopIfTrue="1">
      <formula>$M720="C"</formula>
    </cfRule>
    <cfRule type="expression" dxfId="2859" priority="54" stopIfTrue="1">
      <formula>$M720="W"</formula>
    </cfRule>
  </conditionalFormatting>
  <conditionalFormatting sqref="E740">
    <cfRule type="expression" dxfId="2858" priority="49" stopIfTrue="1">
      <formula>#REF!="A"</formula>
    </cfRule>
    <cfRule type="expression" dxfId="2857" priority="50" stopIfTrue="1">
      <formula>#REF!="C"</formula>
    </cfRule>
    <cfRule type="expression" dxfId="2856" priority="51" stopIfTrue="1">
      <formula>#REF!="W"</formula>
    </cfRule>
  </conditionalFormatting>
  <conditionalFormatting sqref="A748:K768">
    <cfRule type="expression" dxfId="2855" priority="46" stopIfTrue="1">
      <formula>$M748="A"</formula>
    </cfRule>
    <cfRule type="expression" dxfId="2854" priority="47" stopIfTrue="1">
      <formula>$M748="C"</formula>
    </cfRule>
    <cfRule type="expression" dxfId="2853" priority="48" stopIfTrue="1">
      <formula>$M748="W"</formula>
    </cfRule>
  </conditionalFormatting>
  <conditionalFormatting sqref="A769:K804">
    <cfRule type="expression" dxfId="2852" priority="43" stopIfTrue="1">
      <formula>$M769="A"</formula>
    </cfRule>
    <cfRule type="expression" dxfId="2851" priority="44" stopIfTrue="1">
      <formula>$M769="C"</formula>
    </cfRule>
    <cfRule type="expression" dxfId="2850" priority="45" stopIfTrue="1">
      <formula>$M769="W"</formula>
    </cfRule>
  </conditionalFormatting>
  <conditionalFormatting sqref="K805:K825 A805:I825">
    <cfRule type="expression" dxfId="2849" priority="40" stopIfTrue="1">
      <formula>$M805="A"</formula>
    </cfRule>
    <cfRule type="expression" dxfId="2848" priority="41" stopIfTrue="1">
      <formula>$M805="C"</formula>
    </cfRule>
    <cfRule type="expression" dxfId="2847" priority="42" stopIfTrue="1">
      <formula>$M805="W"</formula>
    </cfRule>
  </conditionalFormatting>
  <conditionalFormatting sqref="A826:K844">
    <cfRule type="expression" dxfId="2846" priority="37" stopIfTrue="1">
      <formula>$M826="A"</formula>
    </cfRule>
    <cfRule type="expression" dxfId="2845" priority="38" stopIfTrue="1">
      <formula>$M826="C"</formula>
    </cfRule>
    <cfRule type="expression" dxfId="2844" priority="39" stopIfTrue="1">
      <formula>$M826="W"</formula>
    </cfRule>
  </conditionalFormatting>
  <conditionalFormatting sqref="A845:D857 E845:E852 F845:K857">
    <cfRule type="expression" dxfId="2843" priority="34" stopIfTrue="1">
      <formula>$M845="A"</formula>
    </cfRule>
    <cfRule type="expression" dxfId="2842" priority="35" stopIfTrue="1">
      <formula>$M845="C"</formula>
    </cfRule>
    <cfRule type="expression" dxfId="2841" priority="36" stopIfTrue="1">
      <formula>$M845="W"</formula>
    </cfRule>
  </conditionalFormatting>
  <conditionalFormatting sqref="J858:J867 J869:J908 K858:K889 K891:K908 A858:I908">
    <cfRule type="expression" dxfId="2840" priority="31" stopIfTrue="1">
      <formula>$M858="A"</formula>
    </cfRule>
    <cfRule type="expression" dxfId="2839" priority="32" stopIfTrue="1">
      <formula>$M858="C"</formula>
    </cfRule>
    <cfRule type="expression" dxfId="2838" priority="33" stopIfTrue="1">
      <formula>$M858="W"</formula>
    </cfRule>
  </conditionalFormatting>
  <conditionalFormatting sqref="D912 D909:D910 A909:C912 E909:K912">
    <cfRule type="expression" dxfId="2837" priority="28" stopIfTrue="1">
      <formula>$M909="A"</formula>
    </cfRule>
    <cfRule type="expression" dxfId="2836" priority="29" stopIfTrue="1">
      <formula>$M909="C"</formula>
    </cfRule>
    <cfRule type="expression" dxfId="2835" priority="30" stopIfTrue="1">
      <formula>$M909="W"</formula>
    </cfRule>
  </conditionalFormatting>
  <conditionalFormatting sqref="A913:C1181 D913:H1097 I913:I1181 J913:K1097">
    <cfRule type="expression" dxfId="2834" priority="22" stopIfTrue="1">
      <formula>$M913="A"</formula>
    </cfRule>
    <cfRule type="expression" dxfId="2833" priority="23" stopIfTrue="1">
      <formula>$M913="C"</formula>
    </cfRule>
    <cfRule type="expression" dxfId="2832" priority="24" stopIfTrue="1">
      <formula>$M913="W"</formula>
    </cfRule>
  </conditionalFormatting>
  <conditionalFormatting sqref="A1182:K1186">
    <cfRule type="expression" dxfId="2831" priority="19" stopIfTrue="1">
      <formula>$M1182="A"</formula>
    </cfRule>
    <cfRule type="expression" dxfId="2830" priority="20" stopIfTrue="1">
      <formula>$M1182="C"</formula>
    </cfRule>
    <cfRule type="expression" dxfId="2829" priority="21" stopIfTrue="1">
      <formula>$M1182="W"</formula>
    </cfRule>
  </conditionalFormatting>
  <conditionalFormatting sqref="A1187:K1193">
    <cfRule type="expression" dxfId="2828" priority="16" stopIfTrue="1">
      <formula>$M1187="A"</formula>
    </cfRule>
    <cfRule type="expression" dxfId="2827" priority="17" stopIfTrue="1">
      <formula>$M1187="C"</formula>
    </cfRule>
    <cfRule type="expression" dxfId="2826" priority="18" stopIfTrue="1">
      <formula>$M1187="W"</formula>
    </cfRule>
  </conditionalFormatting>
  <conditionalFormatting sqref="J1194:J1321 A1194:I1332 J1323:J1332 K1194:K1332 C1333:C1404 I1333:I1404">
    <cfRule type="expression" dxfId="2825" priority="13" stopIfTrue="1">
      <formula>$M1194="A"</formula>
    </cfRule>
    <cfRule type="expression" dxfId="2824" priority="14" stopIfTrue="1">
      <formula>$M1194="C"</formula>
    </cfRule>
    <cfRule type="expression" dxfId="2823" priority="15" stopIfTrue="1">
      <formula>$M1194="W"</formula>
    </cfRule>
  </conditionalFormatting>
  <conditionalFormatting sqref="A1333:C1404 D1333:K1377">
    <cfRule type="expression" dxfId="2822" priority="7" stopIfTrue="1">
      <formula>$M1334="A"</formula>
    </cfRule>
    <cfRule type="expression" dxfId="2821" priority="8" stopIfTrue="1">
      <formula>$M1334="C"</formula>
    </cfRule>
    <cfRule type="expression" dxfId="2820" priority="9" stopIfTrue="1">
      <formula>$M1334="W"</formula>
    </cfRule>
  </conditionalFormatting>
  <conditionalFormatting sqref="A1333">
    <cfRule type="expression" dxfId="2819" priority="4" stopIfTrue="1">
      <formula>$M1333="A"</formula>
    </cfRule>
    <cfRule type="expression" dxfId="2818" priority="5" stopIfTrue="1">
      <formula>$M1333="C"</formula>
    </cfRule>
    <cfRule type="expression" dxfId="2817" priority="6" stopIfTrue="1">
      <formula>$M1333="W"</formula>
    </cfRule>
  </conditionalFormatting>
  <conditionalFormatting sqref="H1372:K1372">
    <cfRule type="expression" dxfId="2816" priority="1" stopIfTrue="1">
      <formula>$M1372="A"</formula>
    </cfRule>
    <cfRule type="expression" dxfId="2815" priority="2" stopIfTrue="1">
      <formula>$M1372="C"</formula>
    </cfRule>
    <cfRule type="expression" dxfId="2814" priority="3" stopIfTrue="1">
      <formula>$M1372="W"</formula>
    </cfRule>
  </conditionalFormatting>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legacyDrawing r:id="rId2"/>
</worksheet>
</file>

<file path=xl/worksheets/sheet6.xml><?xml version="1.0" encoding="utf-8"?>
<worksheet xmlns="http://schemas.openxmlformats.org/spreadsheetml/2006/main" xmlns:r="http://schemas.openxmlformats.org/officeDocument/2006/relationships">
  <dimension ref="A1:K59"/>
  <sheetViews>
    <sheetView zoomScale="85" zoomScaleNormal="85" workbookViewId="0">
      <pane ySplit="420" topLeftCell="A2" activePane="bottomLeft"/>
      <selection pane="bottomLeft" activeCell="A2" sqref="A2"/>
    </sheetView>
  </sheetViews>
  <sheetFormatPr defaultRowHeight="12.75"/>
  <cols>
    <col min="2" max="2" width="16.5703125" customWidth="1"/>
    <col min="3" max="3" width="14.42578125" customWidth="1"/>
    <col min="4" max="4" width="12.7109375" customWidth="1"/>
    <col min="5" max="5" width="13" customWidth="1"/>
    <col min="6" max="6" width="11.85546875" customWidth="1"/>
    <col min="7" max="7" width="11.140625" customWidth="1"/>
    <col min="8" max="8" width="10.85546875" customWidth="1"/>
    <col min="9" max="9" width="12.140625" customWidth="1"/>
    <col min="10" max="10" width="41.5703125" customWidth="1"/>
    <col min="11" max="11" width="45.7109375" customWidth="1"/>
  </cols>
  <sheetData>
    <row r="1" spans="1:11">
      <c r="A1" s="17" t="s">
        <v>15</v>
      </c>
      <c r="B1" s="17" t="s">
        <v>16</v>
      </c>
      <c r="C1" s="23" t="s">
        <v>17</v>
      </c>
      <c r="D1" s="17" t="s">
        <v>18</v>
      </c>
      <c r="E1" s="17" t="s">
        <v>19</v>
      </c>
      <c r="F1" s="17" t="s">
        <v>20</v>
      </c>
      <c r="G1" s="17" t="s">
        <v>21</v>
      </c>
      <c r="H1" s="17" t="s">
        <v>22</v>
      </c>
      <c r="I1" s="23" t="s">
        <v>23</v>
      </c>
      <c r="J1" s="24" t="s">
        <v>24</v>
      </c>
      <c r="K1" s="24" t="s">
        <v>25</v>
      </c>
    </row>
    <row r="2" spans="1:11" ht="43.5" customHeight="1">
      <c r="A2" s="35">
        <v>9</v>
      </c>
      <c r="B2" s="35" t="s">
        <v>71</v>
      </c>
      <c r="C2" s="35"/>
      <c r="D2" s="36">
        <v>1</v>
      </c>
      <c r="E2" s="35">
        <v>1</v>
      </c>
      <c r="F2" s="35">
        <v>1</v>
      </c>
      <c r="G2" s="35">
        <v>16</v>
      </c>
      <c r="H2" s="35" t="s">
        <v>45</v>
      </c>
      <c r="I2" s="35"/>
      <c r="J2" s="37" t="s">
        <v>74</v>
      </c>
      <c r="K2" s="37" t="s">
        <v>75</v>
      </c>
    </row>
    <row r="3" spans="1:11" ht="41.25" customHeight="1">
      <c r="A3" s="35">
        <v>12</v>
      </c>
      <c r="B3" s="35" t="s">
        <v>273</v>
      </c>
      <c r="C3" s="35"/>
      <c r="D3" s="36">
        <v>1</v>
      </c>
      <c r="E3" s="35">
        <v>1.1000000000000001</v>
      </c>
      <c r="F3" s="35">
        <v>1</v>
      </c>
      <c r="G3" s="35">
        <v>16</v>
      </c>
      <c r="H3" s="35" t="s">
        <v>45</v>
      </c>
      <c r="I3" s="35"/>
      <c r="J3" s="37" t="s">
        <v>274</v>
      </c>
      <c r="K3" s="37" t="s">
        <v>275</v>
      </c>
    </row>
    <row r="4" spans="1:11" ht="105" customHeight="1">
      <c r="A4" s="35">
        <v>77</v>
      </c>
      <c r="B4" s="35" t="s">
        <v>273</v>
      </c>
      <c r="C4" s="35"/>
      <c r="D4" s="36">
        <v>5</v>
      </c>
      <c r="E4" s="35" t="s">
        <v>92</v>
      </c>
      <c r="F4" s="35">
        <v>5</v>
      </c>
      <c r="G4" s="35">
        <v>35</v>
      </c>
      <c r="H4" s="35" t="s">
        <v>45</v>
      </c>
      <c r="I4" s="35"/>
      <c r="J4" s="37" t="s">
        <v>296</v>
      </c>
      <c r="K4" s="37"/>
    </row>
    <row r="5" spans="1:11" ht="95.25" customHeight="1">
      <c r="A5" s="35">
        <v>228</v>
      </c>
      <c r="B5" s="35" t="s">
        <v>273</v>
      </c>
      <c r="C5" s="35"/>
      <c r="D5" s="36">
        <v>5</v>
      </c>
      <c r="E5" s="35" t="s">
        <v>325</v>
      </c>
      <c r="F5" s="35">
        <v>14</v>
      </c>
      <c r="G5" s="35">
        <v>19</v>
      </c>
      <c r="H5" s="35" t="s">
        <v>45</v>
      </c>
      <c r="I5" s="35"/>
      <c r="J5" s="37" t="s">
        <v>326</v>
      </c>
      <c r="K5" s="40"/>
    </row>
    <row r="6" spans="1:11" ht="61.5" customHeight="1">
      <c r="A6" s="26">
        <v>50</v>
      </c>
      <c r="B6" s="26" t="s">
        <v>273</v>
      </c>
      <c r="C6" s="26"/>
      <c r="D6" s="27">
        <v>4</v>
      </c>
      <c r="E6" s="26"/>
      <c r="F6" s="26">
        <v>3</v>
      </c>
      <c r="G6" s="26">
        <v>53</v>
      </c>
      <c r="H6" s="26" t="s">
        <v>45</v>
      </c>
      <c r="I6" s="26"/>
      <c r="J6" s="28" t="s">
        <v>276</v>
      </c>
      <c r="K6" s="28" t="s">
        <v>277</v>
      </c>
    </row>
    <row r="7" spans="1:11" ht="76.5" customHeight="1">
      <c r="A7" s="26">
        <v>53</v>
      </c>
      <c r="B7" s="26" t="s">
        <v>1895</v>
      </c>
      <c r="C7" s="29" t="s">
        <v>66</v>
      </c>
      <c r="D7" s="27">
        <v>4</v>
      </c>
      <c r="E7" s="30">
        <v>4</v>
      </c>
      <c r="F7" s="26">
        <v>3</v>
      </c>
      <c r="G7" s="26">
        <v>54</v>
      </c>
      <c r="H7" s="26" t="s">
        <v>45</v>
      </c>
      <c r="I7" s="29" t="s">
        <v>63</v>
      </c>
      <c r="J7" s="31" t="s">
        <v>1950</v>
      </c>
      <c r="K7" s="31" t="s">
        <v>1951</v>
      </c>
    </row>
    <row r="8" spans="1:11" ht="66.75" customHeight="1">
      <c r="A8" s="35">
        <v>72</v>
      </c>
      <c r="B8" s="35" t="s">
        <v>1895</v>
      </c>
      <c r="C8" s="38" t="s">
        <v>66</v>
      </c>
      <c r="D8" s="36">
        <v>5</v>
      </c>
      <c r="E8" s="39">
        <v>5.2</v>
      </c>
      <c r="F8" s="35">
        <v>4</v>
      </c>
      <c r="G8" s="35">
        <v>29</v>
      </c>
      <c r="H8" s="35" t="s">
        <v>45</v>
      </c>
      <c r="I8" s="38" t="s">
        <v>63</v>
      </c>
      <c r="J8" s="40" t="s">
        <v>1952</v>
      </c>
      <c r="K8" s="40" t="s">
        <v>1953</v>
      </c>
    </row>
    <row r="9" spans="1:11" ht="55.5" customHeight="1">
      <c r="A9" s="35">
        <v>254</v>
      </c>
      <c r="B9" s="35" t="s">
        <v>1895</v>
      </c>
      <c r="C9" s="38" t="s">
        <v>66</v>
      </c>
      <c r="D9" s="41">
        <v>5</v>
      </c>
      <c r="E9" s="39" t="s">
        <v>332</v>
      </c>
      <c r="F9" s="35">
        <v>18</v>
      </c>
      <c r="G9" s="35">
        <v>22</v>
      </c>
      <c r="H9" s="35" t="s">
        <v>45</v>
      </c>
      <c r="I9" s="38" t="s">
        <v>63</v>
      </c>
      <c r="J9" s="40" t="s">
        <v>2135</v>
      </c>
      <c r="K9" s="40" t="s">
        <v>2136</v>
      </c>
    </row>
    <row r="10" spans="1:11" ht="51.75" customHeight="1">
      <c r="A10" s="26">
        <v>134</v>
      </c>
      <c r="B10" s="26" t="s">
        <v>71</v>
      </c>
      <c r="C10" s="26"/>
      <c r="D10" s="27">
        <v>5</v>
      </c>
      <c r="E10" s="26" t="s">
        <v>92</v>
      </c>
      <c r="F10" s="26">
        <v>9</v>
      </c>
      <c r="G10" s="26">
        <v>17</v>
      </c>
      <c r="H10" s="26" t="s">
        <v>45</v>
      </c>
      <c r="I10" s="26"/>
      <c r="J10" s="28" t="s">
        <v>93</v>
      </c>
      <c r="K10" s="28" t="s">
        <v>94</v>
      </c>
    </row>
    <row r="11" spans="1:11" ht="31.5" customHeight="1">
      <c r="A11" s="63" t="s">
        <v>2848</v>
      </c>
      <c r="B11" s="35"/>
      <c r="C11" s="35"/>
      <c r="D11" s="36"/>
      <c r="E11" s="35"/>
      <c r="F11" s="35"/>
      <c r="G11" s="35"/>
      <c r="H11" s="35"/>
      <c r="I11" s="35"/>
      <c r="J11" s="37"/>
      <c r="K11" s="37"/>
    </row>
    <row r="12" spans="1:11" ht="330" customHeight="1">
      <c r="A12" s="35">
        <v>148</v>
      </c>
      <c r="B12" s="35" t="s">
        <v>1474</v>
      </c>
      <c r="C12" s="35"/>
      <c r="D12" s="36">
        <v>5</v>
      </c>
      <c r="E12" s="35" t="s">
        <v>1484</v>
      </c>
      <c r="F12" s="35">
        <v>9</v>
      </c>
      <c r="G12" s="35"/>
      <c r="H12" s="35" t="s">
        <v>1026</v>
      </c>
      <c r="I12" s="35"/>
      <c r="J12" s="37" t="s">
        <v>1485</v>
      </c>
      <c r="K12" s="37" t="s">
        <v>1486</v>
      </c>
    </row>
    <row r="13" spans="1:11" ht="85.5" customHeight="1">
      <c r="A13" s="35">
        <v>156</v>
      </c>
      <c r="B13" s="35" t="s">
        <v>1895</v>
      </c>
      <c r="C13" s="38" t="s">
        <v>66</v>
      </c>
      <c r="D13" s="36">
        <v>5</v>
      </c>
      <c r="E13" s="39" t="s">
        <v>196</v>
      </c>
      <c r="F13" s="35">
        <v>9</v>
      </c>
      <c r="G13" s="35">
        <v>18</v>
      </c>
      <c r="H13" s="35" t="s">
        <v>45</v>
      </c>
      <c r="I13" s="38" t="s">
        <v>63</v>
      </c>
      <c r="J13" s="40" t="s">
        <v>2028</v>
      </c>
      <c r="K13" s="40" t="s">
        <v>2029</v>
      </c>
    </row>
    <row r="14" spans="1:11" ht="45" customHeight="1">
      <c r="A14" s="35">
        <v>162</v>
      </c>
      <c r="B14" s="35" t="s">
        <v>1895</v>
      </c>
      <c r="C14" s="38" t="s">
        <v>66</v>
      </c>
      <c r="D14" s="36">
        <v>5</v>
      </c>
      <c r="E14" s="39" t="s">
        <v>1239</v>
      </c>
      <c r="F14" s="35">
        <v>9</v>
      </c>
      <c r="G14" s="35">
        <v>37</v>
      </c>
      <c r="H14" s="35" t="s">
        <v>45</v>
      </c>
      <c r="I14" s="38" t="s">
        <v>63</v>
      </c>
      <c r="J14" s="40" t="s">
        <v>2036</v>
      </c>
      <c r="K14" s="40" t="s">
        <v>2037</v>
      </c>
    </row>
    <row r="15" spans="1:11" ht="60" customHeight="1">
      <c r="A15" s="35">
        <v>168</v>
      </c>
      <c r="B15" s="35" t="s">
        <v>273</v>
      </c>
      <c r="C15" s="35"/>
      <c r="D15" s="36">
        <v>5</v>
      </c>
      <c r="E15" s="35" t="s">
        <v>204</v>
      </c>
      <c r="F15" s="35">
        <v>10</v>
      </c>
      <c r="G15" s="35">
        <v>36</v>
      </c>
      <c r="H15" s="35" t="s">
        <v>45</v>
      </c>
      <c r="I15" s="35"/>
      <c r="J15" s="37" t="s">
        <v>316</v>
      </c>
      <c r="K15" s="37" t="s">
        <v>317</v>
      </c>
    </row>
    <row r="16" spans="1:11" ht="47.25" customHeight="1">
      <c r="A16" s="35">
        <f>A15+1</f>
        <v>169</v>
      </c>
      <c r="B16" s="35" t="s">
        <v>342</v>
      </c>
      <c r="C16" s="35" t="s">
        <v>343</v>
      </c>
      <c r="D16" s="36">
        <v>5</v>
      </c>
      <c r="E16" s="35" t="s">
        <v>144</v>
      </c>
      <c r="F16" s="35">
        <v>10</v>
      </c>
      <c r="G16" s="35">
        <v>46</v>
      </c>
      <c r="H16" s="35" t="s">
        <v>45</v>
      </c>
      <c r="I16" s="35"/>
      <c r="J16" s="37" t="s">
        <v>370</v>
      </c>
      <c r="K16" s="37" t="s">
        <v>371</v>
      </c>
    </row>
    <row r="17" spans="1:11" ht="60" customHeight="1">
      <c r="A17" s="26">
        <v>233</v>
      </c>
      <c r="B17" s="26" t="s">
        <v>1895</v>
      </c>
      <c r="C17" s="29" t="s">
        <v>66</v>
      </c>
      <c r="D17" s="27">
        <v>5</v>
      </c>
      <c r="E17" s="30" t="s">
        <v>391</v>
      </c>
      <c r="F17" s="26">
        <v>14</v>
      </c>
      <c r="G17" s="26">
        <v>1</v>
      </c>
      <c r="H17" s="26" t="s">
        <v>45</v>
      </c>
      <c r="I17" s="29" t="s">
        <v>63</v>
      </c>
      <c r="J17" s="31" t="s">
        <v>2113</v>
      </c>
      <c r="K17" s="31" t="s">
        <v>2114</v>
      </c>
    </row>
    <row r="18" spans="1:11" ht="69.75" customHeight="1">
      <c r="A18" s="35">
        <v>263</v>
      </c>
      <c r="B18" s="35" t="s">
        <v>1474</v>
      </c>
      <c r="C18" s="35"/>
      <c r="D18" s="36">
        <v>5</v>
      </c>
      <c r="E18" s="35">
        <v>5.7</v>
      </c>
      <c r="F18" s="35">
        <v>19</v>
      </c>
      <c r="G18" s="35">
        <v>16</v>
      </c>
      <c r="H18" s="35" t="s">
        <v>1026</v>
      </c>
      <c r="I18" s="35"/>
      <c r="J18" s="37" t="s">
        <v>1493</v>
      </c>
      <c r="K18" s="37" t="s">
        <v>1494</v>
      </c>
    </row>
    <row r="19" spans="1:11" ht="50.25" customHeight="1">
      <c r="A19" s="26">
        <v>266</v>
      </c>
      <c r="B19" s="26" t="s">
        <v>1895</v>
      </c>
      <c r="C19" s="29" t="s">
        <v>66</v>
      </c>
      <c r="D19" s="32">
        <v>5</v>
      </c>
      <c r="E19" s="30" t="s">
        <v>336</v>
      </c>
      <c r="F19" s="26">
        <v>19</v>
      </c>
      <c r="G19" s="26">
        <v>1</v>
      </c>
      <c r="H19" s="26" t="s">
        <v>45</v>
      </c>
      <c r="I19" s="29" t="s">
        <v>63</v>
      </c>
      <c r="J19" s="31" t="s">
        <v>2148</v>
      </c>
      <c r="K19" s="31" t="s">
        <v>2149</v>
      </c>
    </row>
    <row r="20" spans="1:11" ht="129" customHeight="1">
      <c r="A20" s="35">
        <v>279</v>
      </c>
      <c r="B20" s="35" t="s">
        <v>1895</v>
      </c>
      <c r="C20" s="38" t="s">
        <v>66</v>
      </c>
      <c r="D20" s="41">
        <v>6</v>
      </c>
      <c r="E20" s="39">
        <v>6</v>
      </c>
      <c r="F20" s="35">
        <v>22</v>
      </c>
      <c r="G20" s="35">
        <v>3</v>
      </c>
      <c r="H20" s="35" t="s">
        <v>45</v>
      </c>
      <c r="I20" s="38" t="s">
        <v>63</v>
      </c>
      <c r="J20" s="40" t="s">
        <v>2177</v>
      </c>
      <c r="K20" s="40" t="s">
        <v>2178</v>
      </c>
    </row>
    <row r="21" spans="1:11" ht="124.5" customHeight="1">
      <c r="A21" s="26">
        <v>296</v>
      </c>
      <c r="B21" s="26" t="s">
        <v>1895</v>
      </c>
      <c r="C21" s="29" t="s">
        <v>66</v>
      </c>
      <c r="D21" s="32">
        <v>6</v>
      </c>
      <c r="E21" s="30" t="s">
        <v>2225</v>
      </c>
      <c r="F21" s="26">
        <v>26</v>
      </c>
      <c r="G21" s="26">
        <v>51</v>
      </c>
      <c r="H21" s="26" t="s">
        <v>45</v>
      </c>
      <c r="I21" s="29" t="s">
        <v>63</v>
      </c>
      <c r="J21" s="28" t="s">
        <v>2226</v>
      </c>
      <c r="K21" s="28" t="s">
        <v>2227</v>
      </c>
    </row>
    <row r="22" spans="1:11" ht="43.5" customHeight="1">
      <c r="A22" s="26">
        <v>298</v>
      </c>
      <c r="B22" s="26" t="s">
        <v>1895</v>
      </c>
      <c r="C22" s="29" t="s">
        <v>66</v>
      </c>
      <c r="D22" s="32">
        <v>6</v>
      </c>
      <c r="E22" s="30" t="s">
        <v>2235</v>
      </c>
      <c r="F22" s="26">
        <v>27</v>
      </c>
      <c r="G22" s="26">
        <v>33</v>
      </c>
      <c r="H22" s="26" t="s">
        <v>45</v>
      </c>
      <c r="I22" s="29" t="s">
        <v>63</v>
      </c>
      <c r="J22" s="28" t="s">
        <v>2226</v>
      </c>
      <c r="K22" s="28" t="s">
        <v>2236</v>
      </c>
    </row>
    <row r="23" spans="1:11" ht="28.5" customHeight="1">
      <c r="A23" s="35">
        <v>5</v>
      </c>
      <c r="B23" s="35" t="s">
        <v>1128</v>
      </c>
      <c r="C23" s="35" t="s">
        <v>1129</v>
      </c>
      <c r="D23" s="42"/>
      <c r="E23" s="43"/>
      <c r="F23" s="42">
        <v>0</v>
      </c>
      <c r="G23" s="42"/>
      <c r="H23" s="42" t="s">
        <v>45</v>
      </c>
      <c r="I23" s="35" t="s">
        <v>63</v>
      </c>
      <c r="J23" s="37" t="s">
        <v>1472</v>
      </c>
      <c r="K23" s="37" t="s">
        <v>1473</v>
      </c>
    </row>
    <row r="24" spans="1:11" ht="45.75" customHeight="1">
      <c r="A24" s="35">
        <v>314</v>
      </c>
      <c r="B24" s="35" t="s">
        <v>1128</v>
      </c>
      <c r="C24" s="35" t="s">
        <v>1129</v>
      </c>
      <c r="D24" s="40">
        <v>6</v>
      </c>
      <c r="E24" s="44">
        <v>6.3</v>
      </c>
      <c r="F24" s="40">
        <v>38</v>
      </c>
      <c r="G24" s="45"/>
      <c r="H24" s="37" t="s">
        <v>45</v>
      </c>
      <c r="I24" s="35" t="s">
        <v>63</v>
      </c>
      <c r="J24" s="37" t="s">
        <v>1196</v>
      </c>
      <c r="K24" s="37"/>
    </row>
    <row r="25" spans="1:11" ht="72" customHeight="1">
      <c r="A25" s="35">
        <v>330</v>
      </c>
      <c r="B25" s="35" t="s">
        <v>147</v>
      </c>
      <c r="C25" s="38" t="s">
        <v>148</v>
      </c>
      <c r="D25" s="36">
        <v>6</v>
      </c>
      <c r="E25" s="44" t="s">
        <v>167</v>
      </c>
      <c r="F25" s="35">
        <v>40</v>
      </c>
      <c r="G25" s="35">
        <v>7</v>
      </c>
      <c r="H25" s="35" t="s">
        <v>130</v>
      </c>
      <c r="I25" s="38" t="s">
        <v>149</v>
      </c>
      <c r="J25" s="40" t="s">
        <v>168</v>
      </c>
      <c r="K25" s="40" t="s">
        <v>169</v>
      </c>
    </row>
    <row r="26" spans="1:11" ht="69.75" customHeight="1">
      <c r="A26" s="35">
        <v>398</v>
      </c>
      <c r="B26" s="35" t="s">
        <v>147</v>
      </c>
      <c r="C26" s="38" t="s">
        <v>148</v>
      </c>
      <c r="D26" s="36">
        <v>6</v>
      </c>
      <c r="E26" s="46" t="s">
        <v>176</v>
      </c>
      <c r="F26" s="35">
        <v>56</v>
      </c>
      <c r="G26" s="35">
        <v>31</v>
      </c>
      <c r="H26" s="35" t="s">
        <v>130</v>
      </c>
      <c r="I26" s="38" t="s">
        <v>149</v>
      </c>
      <c r="J26" s="40" t="s">
        <v>177</v>
      </c>
      <c r="K26" s="40" t="s">
        <v>178</v>
      </c>
    </row>
    <row r="27" spans="1:11" ht="39" customHeight="1">
      <c r="A27" s="26">
        <v>342</v>
      </c>
      <c r="B27" s="26" t="s">
        <v>1038</v>
      </c>
      <c r="C27" s="26" t="s">
        <v>1039</v>
      </c>
      <c r="D27" s="27">
        <v>6</v>
      </c>
      <c r="E27" s="26" t="s">
        <v>105</v>
      </c>
      <c r="F27" s="26">
        <v>42</v>
      </c>
      <c r="G27" s="26">
        <v>3</v>
      </c>
      <c r="H27" s="26" t="s">
        <v>45</v>
      </c>
      <c r="I27" s="26"/>
      <c r="J27" s="28" t="s">
        <v>1045</v>
      </c>
      <c r="K27" s="28" t="s">
        <v>1046</v>
      </c>
    </row>
    <row r="28" spans="1:11" ht="72.75" customHeight="1">
      <c r="A28" s="26">
        <v>344</v>
      </c>
      <c r="B28" s="26" t="s">
        <v>1062</v>
      </c>
      <c r="C28" s="26" t="s">
        <v>250</v>
      </c>
      <c r="D28" s="27">
        <v>6</v>
      </c>
      <c r="E28" s="32" t="s">
        <v>105</v>
      </c>
      <c r="F28" s="33">
        <v>42</v>
      </c>
      <c r="G28" s="34" t="s">
        <v>1093</v>
      </c>
      <c r="H28" s="26" t="s">
        <v>45</v>
      </c>
      <c r="I28" s="26" t="s">
        <v>66</v>
      </c>
      <c r="J28" s="28" t="s">
        <v>1094</v>
      </c>
      <c r="K28" s="28" t="s">
        <v>1095</v>
      </c>
    </row>
    <row r="29" spans="1:11" ht="20.25" customHeight="1">
      <c r="A29" s="35">
        <v>343</v>
      </c>
      <c r="B29" s="35" t="s">
        <v>1038</v>
      </c>
      <c r="C29" s="35" t="s">
        <v>1039</v>
      </c>
      <c r="D29" s="36">
        <v>6</v>
      </c>
      <c r="E29" s="35" t="s">
        <v>622</v>
      </c>
      <c r="F29" s="35">
        <v>42</v>
      </c>
      <c r="G29" s="35">
        <v>22</v>
      </c>
      <c r="H29" s="35" t="s">
        <v>45</v>
      </c>
      <c r="I29" s="35"/>
      <c r="J29" s="37" t="s">
        <v>1049</v>
      </c>
      <c r="K29" s="37" t="s">
        <v>1050</v>
      </c>
    </row>
    <row r="30" spans="1:11" ht="41.25" customHeight="1">
      <c r="A30" s="26">
        <v>365</v>
      </c>
      <c r="B30" s="26" t="s">
        <v>147</v>
      </c>
      <c r="C30" s="29" t="s">
        <v>148</v>
      </c>
      <c r="D30" s="27">
        <v>6</v>
      </c>
      <c r="E30" s="34" t="s">
        <v>170</v>
      </c>
      <c r="F30" s="26">
        <v>47</v>
      </c>
      <c r="G30" s="26">
        <v>5</v>
      </c>
      <c r="H30" s="26" t="s">
        <v>130</v>
      </c>
      <c r="I30" s="29" t="s">
        <v>149</v>
      </c>
      <c r="J30" s="31" t="s">
        <v>171</v>
      </c>
      <c r="K30" s="31" t="s">
        <v>172</v>
      </c>
    </row>
    <row r="31" spans="1:11" ht="29.25" customHeight="1">
      <c r="A31" s="35">
        <v>369</v>
      </c>
      <c r="B31" s="35" t="s">
        <v>1021</v>
      </c>
      <c r="C31" s="35" t="s">
        <v>1022</v>
      </c>
      <c r="D31" s="36">
        <v>6</v>
      </c>
      <c r="E31" s="40">
        <v>6</v>
      </c>
      <c r="F31" s="35">
        <v>47</v>
      </c>
      <c r="G31" s="35">
        <v>19</v>
      </c>
      <c r="H31" s="35" t="s">
        <v>1026</v>
      </c>
      <c r="I31" s="35"/>
      <c r="J31" s="37" t="s">
        <v>1028</v>
      </c>
      <c r="K31" s="40"/>
    </row>
    <row r="32" spans="1:11" ht="33" customHeight="1">
      <c r="A32" s="26">
        <v>376</v>
      </c>
      <c r="B32" s="26" t="s">
        <v>1895</v>
      </c>
      <c r="C32" s="29" t="s">
        <v>66</v>
      </c>
      <c r="D32" s="32">
        <v>6</v>
      </c>
      <c r="E32" s="30">
        <v>6.6</v>
      </c>
      <c r="F32" s="26">
        <v>47</v>
      </c>
      <c r="G32" s="26">
        <v>23</v>
      </c>
      <c r="H32" s="26" t="s">
        <v>45</v>
      </c>
      <c r="I32" s="29" t="s">
        <v>63</v>
      </c>
      <c r="J32" s="28" t="s">
        <v>2355</v>
      </c>
      <c r="K32" s="28" t="s">
        <v>2356</v>
      </c>
    </row>
    <row r="33" spans="1:11" ht="43.5" customHeight="1">
      <c r="A33" s="35">
        <v>380</v>
      </c>
      <c r="B33" s="35" t="s">
        <v>978</v>
      </c>
      <c r="C33" s="35" t="s">
        <v>979</v>
      </c>
      <c r="D33" s="36">
        <v>6</v>
      </c>
      <c r="E33" s="35" t="s">
        <v>448</v>
      </c>
      <c r="F33" s="35">
        <v>48</v>
      </c>
      <c r="G33" s="35">
        <v>12</v>
      </c>
      <c r="H33" s="35" t="s">
        <v>45</v>
      </c>
      <c r="I33" s="35" t="s">
        <v>485</v>
      </c>
      <c r="J33" s="37" t="s">
        <v>1012</v>
      </c>
      <c r="K33" s="40"/>
    </row>
    <row r="34" spans="1:11" ht="48.75" customHeight="1">
      <c r="A34" s="35">
        <f>A33+1</f>
        <v>381</v>
      </c>
      <c r="B34" s="35" t="s">
        <v>1539</v>
      </c>
      <c r="C34" s="35" t="s">
        <v>979</v>
      </c>
      <c r="D34" s="47">
        <v>6</v>
      </c>
      <c r="E34" s="48" t="s">
        <v>448</v>
      </c>
      <c r="F34" s="48">
        <v>48</v>
      </c>
      <c r="G34" s="48">
        <v>11</v>
      </c>
      <c r="H34" s="48" t="s">
        <v>45</v>
      </c>
      <c r="I34" s="48" t="s">
        <v>485</v>
      </c>
      <c r="J34" s="37" t="s">
        <v>1575</v>
      </c>
      <c r="K34" s="37" t="s">
        <v>1576</v>
      </c>
    </row>
    <row r="35" spans="1:11" ht="37.5" customHeight="1">
      <c r="A35" s="26">
        <v>399</v>
      </c>
      <c r="B35" s="26" t="s">
        <v>1735</v>
      </c>
      <c r="C35" s="26" t="s">
        <v>250</v>
      </c>
      <c r="D35" s="27">
        <v>6</v>
      </c>
      <c r="E35" s="30" t="s">
        <v>176</v>
      </c>
      <c r="F35" s="26">
        <v>56</v>
      </c>
      <c r="G35" s="34" t="s">
        <v>1770</v>
      </c>
      <c r="H35" s="26" t="s">
        <v>45</v>
      </c>
      <c r="I35" s="26" t="s">
        <v>66</v>
      </c>
      <c r="J35" s="28" t="s">
        <v>1771</v>
      </c>
      <c r="K35" s="28" t="s">
        <v>1772</v>
      </c>
    </row>
    <row r="36" spans="1:11" ht="28.5" customHeight="1">
      <c r="A36" s="35">
        <v>418</v>
      </c>
      <c r="B36" s="35" t="s">
        <v>1128</v>
      </c>
      <c r="C36" s="35" t="s">
        <v>1129</v>
      </c>
      <c r="D36" s="37">
        <v>6</v>
      </c>
      <c r="E36" s="49" t="s">
        <v>673</v>
      </c>
      <c r="F36" s="40">
        <v>60</v>
      </c>
      <c r="G36" s="45">
        <v>24</v>
      </c>
      <c r="H36" s="37" t="s">
        <v>45</v>
      </c>
      <c r="I36" s="35" t="s">
        <v>63</v>
      </c>
      <c r="J36" s="37" t="s">
        <v>1378</v>
      </c>
      <c r="K36" s="37" t="s">
        <v>1379</v>
      </c>
    </row>
    <row r="37" spans="1:11" ht="31.5" customHeight="1">
      <c r="A37" s="35">
        <v>423</v>
      </c>
      <c r="B37" s="35" t="s">
        <v>1062</v>
      </c>
      <c r="C37" s="35" t="s">
        <v>250</v>
      </c>
      <c r="D37" s="41">
        <v>6</v>
      </c>
      <c r="E37" s="41" t="s">
        <v>673</v>
      </c>
      <c r="F37" s="50">
        <v>60</v>
      </c>
      <c r="G37" s="46" t="s">
        <v>1115</v>
      </c>
      <c r="H37" s="35" t="s">
        <v>45</v>
      </c>
      <c r="I37" s="35" t="s">
        <v>63</v>
      </c>
      <c r="J37" s="37" t="s">
        <v>1116</v>
      </c>
      <c r="K37" s="37" t="s">
        <v>1117</v>
      </c>
    </row>
    <row r="38" spans="1:11" ht="53.25" customHeight="1">
      <c r="A38" s="26">
        <v>433</v>
      </c>
      <c r="B38" s="26" t="s">
        <v>2388</v>
      </c>
      <c r="C38" s="26" t="s">
        <v>485</v>
      </c>
      <c r="D38" s="32" t="s">
        <v>478</v>
      </c>
      <c r="E38" s="28"/>
      <c r="F38" s="26">
        <v>63</v>
      </c>
      <c r="G38" s="26"/>
      <c r="H38" s="26" t="s">
        <v>45</v>
      </c>
      <c r="I38" s="26"/>
      <c r="J38" s="28" t="s">
        <v>2573</v>
      </c>
      <c r="K38" s="28" t="s">
        <v>2574</v>
      </c>
    </row>
    <row r="39" spans="1:11" ht="42" customHeight="1">
      <c r="A39" s="35">
        <v>438</v>
      </c>
      <c r="B39" s="35" t="s">
        <v>2371</v>
      </c>
      <c r="C39" s="35"/>
      <c r="D39" s="36"/>
      <c r="E39" s="35" t="s">
        <v>2383</v>
      </c>
      <c r="F39" s="35">
        <v>129</v>
      </c>
      <c r="G39" s="35">
        <v>24</v>
      </c>
      <c r="H39" s="35" t="s">
        <v>45</v>
      </c>
      <c r="I39" s="35"/>
      <c r="J39" s="37" t="s">
        <v>2384</v>
      </c>
      <c r="K39" s="37" t="s">
        <v>2385</v>
      </c>
    </row>
    <row r="40" spans="1:11" ht="45" customHeight="1">
      <c r="A40" s="26">
        <v>444</v>
      </c>
      <c r="B40" s="26" t="s">
        <v>249</v>
      </c>
      <c r="C40" s="26" t="s">
        <v>250</v>
      </c>
      <c r="D40" s="27">
        <v>7</v>
      </c>
      <c r="E40" s="26" t="s">
        <v>253</v>
      </c>
      <c r="F40" s="26">
        <v>148</v>
      </c>
      <c r="G40" s="26"/>
      <c r="H40" s="26" t="s">
        <v>45</v>
      </c>
      <c r="I40" s="26"/>
      <c r="J40" s="28" t="s">
        <v>254</v>
      </c>
      <c r="K40" s="28" t="s">
        <v>255</v>
      </c>
    </row>
    <row r="41" spans="1:11" ht="52.5" customHeight="1">
      <c r="A41" s="35">
        <v>445</v>
      </c>
      <c r="B41" s="35" t="s">
        <v>249</v>
      </c>
      <c r="C41" s="35" t="s">
        <v>250</v>
      </c>
      <c r="D41" s="36">
        <v>7</v>
      </c>
      <c r="E41" s="35">
        <v>7.3</v>
      </c>
      <c r="F41" s="35">
        <v>149</v>
      </c>
      <c r="G41" s="35"/>
      <c r="H41" s="35" t="s">
        <v>45</v>
      </c>
      <c r="I41" s="35"/>
      <c r="J41" s="37" t="s">
        <v>256</v>
      </c>
      <c r="K41" s="37" t="s">
        <v>257</v>
      </c>
    </row>
    <row r="42" spans="1:11" ht="32.25" customHeight="1">
      <c r="A42" s="26">
        <v>450</v>
      </c>
      <c r="B42" s="26" t="s">
        <v>2371</v>
      </c>
      <c r="C42" s="26"/>
      <c r="D42" s="27">
        <v>7</v>
      </c>
      <c r="E42" s="26" t="s">
        <v>810</v>
      </c>
      <c r="F42" s="26">
        <v>163</v>
      </c>
      <c r="G42" s="26">
        <v>34</v>
      </c>
      <c r="H42" s="26" t="s">
        <v>45</v>
      </c>
      <c r="I42" s="26"/>
      <c r="J42" s="28" t="s">
        <v>2386</v>
      </c>
      <c r="K42" s="28" t="s">
        <v>2387</v>
      </c>
    </row>
    <row r="43" spans="1:11" ht="34.5" customHeight="1">
      <c r="A43" s="35">
        <v>459</v>
      </c>
      <c r="B43" s="35" t="s">
        <v>1021</v>
      </c>
      <c r="C43" s="35" t="s">
        <v>1022</v>
      </c>
      <c r="D43" s="36">
        <v>7</v>
      </c>
      <c r="E43" s="35">
        <v>6</v>
      </c>
      <c r="F43" s="35">
        <v>180</v>
      </c>
      <c r="G43" s="35">
        <v>39</v>
      </c>
      <c r="H43" s="35" t="s">
        <v>1026</v>
      </c>
      <c r="I43" s="35"/>
      <c r="J43" s="37" t="s">
        <v>1033</v>
      </c>
      <c r="K43" s="37" t="s">
        <v>1030</v>
      </c>
    </row>
    <row r="44" spans="1:11" ht="38.25" customHeight="1">
      <c r="A44" s="35">
        <v>460</v>
      </c>
      <c r="B44" s="35" t="s">
        <v>1805</v>
      </c>
      <c r="C44" s="35"/>
      <c r="D44" s="41" t="s">
        <v>911</v>
      </c>
      <c r="E44" s="35"/>
      <c r="F44" s="35">
        <v>180</v>
      </c>
      <c r="G44" s="35"/>
      <c r="H44" s="35" t="s">
        <v>45</v>
      </c>
      <c r="I44" s="35"/>
      <c r="J44" s="37" t="s">
        <v>1884</v>
      </c>
      <c r="K44" s="37" t="s">
        <v>1885</v>
      </c>
    </row>
    <row r="45" spans="1:11" ht="35.25" customHeight="1">
      <c r="A45" s="35">
        <v>461</v>
      </c>
      <c r="B45" s="35" t="s">
        <v>2388</v>
      </c>
      <c r="C45" s="35" t="s">
        <v>485</v>
      </c>
      <c r="D45" s="41" t="s">
        <v>911</v>
      </c>
      <c r="E45" s="37" t="s">
        <v>2747</v>
      </c>
      <c r="F45" s="35">
        <v>180</v>
      </c>
      <c r="G45" s="35"/>
      <c r="H45" s="35" t="s">
        <v>45</v>
      </c>
      <c r="I45" s="35"/>
      <c r="J45" s="37" t="s">
        <v>2748</v>
      </c>
      <c r="K45" s="37" t="s">
        <v>2749</v>
      </c>
    </row>
    <row r="46" spans="1:11" ht="33" customHeight="1">
      <c r="A46" s="26">
        <v>462</v>
      </c>
      <c r="B46" s="26" t="s">
        <v>125</v>
      </c>
      <c r="C46" s="26"/>
      <c r="D46" s="27" t="s">
        <v>136</v>
      </c>
      <c r="E46" s="26" t="s">
        <v>137</v>
      </c>
      <c r="F46" s="26">
        <v>185</v>
      </c>
      <c r="G46" s="26" t="s">
        <v>138</v>
      </c>
      <c r="H46" s="26" t="s">
        <v>130</v>
      </c>
      <c r="I46" s="26"/>
      <c r="J46" s="28" t="s">
        <v>139</v>
      </c>
      <c r="K46" s="28" t="s">
        <v>140</v>
      </c>
    </row>
    <row r="47" spans="1:11" ht="32.25" customHeight="1">
      <c r="A47" s="35">
        <v>496</v>
      </c>
      <c r="B47" s="35" t="s">
        <v>1805</v>
      </c>
      <c r="C47" s="35"/>
      <c r="D47" s="41" t="s">
        <v>961</v>
      </c>
      <c r="E47" s="35"/>
      <c r="F47" s="35">
        <v>250</v>
      </c>
      <c r="G47" s="35"/>
      <c r="H47" s="35" t="s">
        <v>45</v>
      </c>
      <c r="I47" s="35"/>
      <c r="J47" s="37" t="s">
        <v>1889</v>
      </c>
      <c r="K47" s="37" t="s">
        <v>1885</v>
      </c>
    </row>
    <row r="48" spans="1:11" ht="29.25" customHeight="1">
      <c r="A48" s="26">
        <v>498</v>
      </c>
      <c r="B48" s="26" t="s">
        <v>1805</v>
      </c>
      <c r="C48" s="26"/>
      <c r="D48" s="32" t="s">
        <v>971</v>
      </c>
      <c r="E48" s="26"/>
      <c r="F48" s="26">
        <v>254</v>
      </c>
      <c r="G48" s="26"/>
      <c r="H48" s="26" t="s">
        <v>45</v>
      </c>
      <c r="I48" s="26"/>
      <c r="J48" s="28" t="s">
        <v>1892</v>
      </c>
      <c r="K48" s="28" t="s">
        <v>1885</v>
      </c>
    </row>
    <row r="49" spans="1:11" ht="24" customHeight="1">
      <c r="A49" s="26">
        <v>499</v>
      </c>
      <c r="B49" s="26" t="s">
        <v>2388</v>
      </c>
      <c r="C49" s="26" t="s">
        <v>485</v>
      </c>
      <c r="D49" s="32" t="s">
        <v>971</v>
      </c>
      <c r="E49" s="28" t="s">
        <v>2793</v>
      </c>
      <c r="F49" s="26">
        <v>255</v>
      </c>
      <c r="G49" s="26"/>
      <c r="H49" s="26" t="s">
        <v>45</v>
      </c>
      <c r="I49" s="26"/>
      <c r="J49" s="28" t="s">
        <v>2794</v>
      </c>
      <c r="K49" s="28" t="s">
        <v>2795</v>
      </c>
    </row>
    <row r="50" spans="1:11" ht="57.75" customHeight="1">
      <c r="A50" s="35">
        <v>533</v>
      </c>
      <c r="B50" s="35" t="s">
        <v>2388</v>
      </c>
      <c r="C50" s="35" t="s">
        <v>485</v>
      </c>
      <c r="D50" s="41" t="s">
        <v>2836</v>
      </c>
      <c r="E50" s="37"/>
      <c r="F50" s="35">
        <v>299</v>
      </c>
      <c r="G50" s="35"/>
      <c r="H50" s="35" t="s">
        <v>45</v>
      </c>
      <c r="I50" s="35"/>
      <c r="J50" s="37" t="s">
        <v>2837</v>
      </c>
      <c r="K50" s="37" t="s">
        <v>2838</v>
      </c>
    </row>
    <row r="51" spans="1:11" ht="57.75" customHeight="1">
      <c r="A51" s="26">
        <v>535</v>
      </c>
      <c r="B51" s="26" t="s">
        <v>2388</v>
      </c>
      <c r="C51" s="26" t="s">
        <v>485</v>
      </c>
      <c r="D51" s="32" t="s">
        <v>2839</v>
      </c>
      <c r="E51" s="28"/>
      <c r="F51" s="26">
        <v>301</v>
      </c>
      <c r="G51" s="26"/>
      <c r="H51" s="26" t="s">
        <v>45</v>
      </c>
      <c r="I51" s="26"/>
      <c r="J51" s="28" t="s">
        <v>2840</v>
      </c>
      <c r="K51" s="28" t="s">
        <v>2841</v>
      </c>
    </row>
    <row r="52" spans="1:11" ht="102">
      <c r="A52" s="82">
        <v>76</v>
      </c>
      <c r="B52" s="82" t="s">
        <v>273</v>
      </c>
      <c r="C52" s="82"/>
      <c r="D52" s="83">
        <v>5</v>
      </c>
      <c r="E52" s="82">
        <v>5.3</v>
      </c>
      <c r="F52" s="82">
        <v>5</v>
      </c>
      <c r="G52" s="82">
        <v>19</v>
      </c>
      <c r="H52" s="82" t="s">
        <v>45</v>
      </c>
      <c r="I52" s="82"/>
      <c r="J52" s="84" t="s">
        <v>294</v>
      </c>
      <c r="K52" s="84" t="s">
        <v>295</v>
      </c>
    </row>
    <row r="53" spans="1:11">
      <c r="A53" s="52"/>
      <c r="B53" s="52"/>
      <c r="C53" s="52"/>
      <c r="D53" s="53"/>
      <c r="E53" s="54"/>
      <c r="F53" s="52"/>
      <c r="G53" s="52"/>
      <c r="H53" s="52"/>
      <c r="I53" s="52"/>
      <c r="J53" s="54"/>
      <c r="K53" s="54"/>
    </row>
    <row r="54" spans="1:11" ht="18">
      <c r="A54" s="62" t="s">
        <v>2847</v>
      </c>
      <c r="B54" s="55"/>
      <c r="C54" s="55"/>
      <c r="D54" s="55"/>
      <c r="E54" s="55"/>
      <c r="F54" s="55"/>
      <c r="G54" s="55"/>
      <c r="H54" s="55"/>
      <c r="I54" s="55"/>
      <c r="J54" s="55"/>
      <c r="K54" s="55"/>
    </row>
    <row r="55" spans="1:11" ht="25.5">
      <c r="A55" s="56">
        <v>226</v>
      </c>
      <c r="B55" s="56" t="s">
        <v>342</v>
      </c>
      <c r="C55" s="56" t="s">
        <v>343</v>
      </c>
      <c r="D55" s="57">
        <v>5</v>
      </c>
      <c r="E55" s="56" t="s">
        <v>322</v>
      </c>
      <c r="F55" s="56">
        <v>13</v>
      </c>
      <c r="G55" s="56">
        <v>48</v>
      </c>
      <c r="H55" s="56" t="s">
        <v>45</v>
      </c>
      <c r="I55" s="56"/>
      <c r="J55" s="58" t="s">
        <v>389</v>
      </c>
      <c r="K55" s="58" t="s">
        <v>390</v>
      </c>
    </row>
    <row r="56" spans="1:11" ht="153">
      <c r="A56" s="56">
        <v>288</v>
      </c>
      <c r="B56" s="56" t="s">
        <v>125</v>
      </c>
      <c r="C56" s="56"/>
      <c r="D56" s="57" t="s">
        <v>144</v>
      </c>
      <c r="E56" s="56"/>
      <c r="F56" s="56">
        <v>24</v>
      </c>
      <c r="G56" s="56">
        <v>48</v>
      </c>
      <c r="H56" s="56" t="s">
        <v>130</v>
      </c>
      <c r="I56" s="56"/>
      <c r="J56" s="58" t="s">
        <v>145</v>
      </c>
      <c r="K56" s="58" t="s">
        <v>146</v>
      </c>
    </row>
    <row r="57" spans="1:11" ht="76.5">
      <c r="A57" s="56">
        <v>217</v>
      </c>
      <c r="B57" s="56" t="s">
        <v>1128</v>
      </c>
      <c r="C57" s="56" t="s">
        <v>1129</v>
      </c>
      <c r="D57" s="59">
        <v>5</v>
      </c>
      <c r="E57" s="60" t="s">
        <v>386</v>
      </c>
      <c r="F57" s="61">
        <v>12</v>
      </c>
      <c r="G57" s="61">
        <v>48</v>
      </c>
      <c r="H57" s="61" t="s">
        <v>45</v>
      </c>
      <c r="I57" s="56" t="s">
        <v>63</v>
      </c>
      <c r="J57" s="58" t="s">
        <v>1268</v>
      </c>
      <c r="K57" s="58" t="s">
        <v>1269</v>
      </c>
    </row>
    <row r="58" spans="1:11" ht="51">
      <c r="A58" s="56">
        <v>218</v>
      </c>
      <c r="B58" s="56" t="s">
        <v>1128</v>
      </c>
      <c r="C58" s="56" t="s">
        <v>1129</v>
      </c>
      <c r="D58" s="59">
        <v>5</v>
      </c>
      <c r="E58" s="60" t="s">
        <v>386</v>
      </c>
      <c r="F58" s="61">
        <v>12</v>
      </c>
      <c r="G58" s="61">
        <v>50</v>
      </c>
      <c r="H58" s="61" t="s">
        <v>45</v>
      </c>
      <c r="I58" s="56" t="s">
        <v>63</v>
      </c>
      <c r="J58" s="58" t="s">
        <v>1270</v>
      </c>
      <c r="K58" s="58" t="s">
        <v>1271</v>
      </c>
    </row>
    <row r="59" spans="1:11" ht="51">
      <c r="A59" s="56">
        <v>219</v>
      </c>
      <c r="B59" s="56" t="s">
        <v>1128</v>
      </c>
      <c r="C59" s="56" t="s">
        <v>1129</v>
      </c>
      <c r="D59" s="59">
        <v>5</v>
      </c>
      <c r="E59" s="60" t="s">
        <v>386</v>
      </c>
      <c r="F59" s="61">
        <v>12</v>
      </c>
      <c r="G59" s="61">
        <v>52</v>
      </c>
      <c r="H59" s="61" t="s">
        <v>45</v>
      </c>
      <c r="I59" s="56" t="s">
        <v>63</v>
      </c>
      <c r="J59" s="58" t="s">
        <v>1272</v>
      </c>
      <c r="K59" s="58" t="s">
        <v>1273</v>
      </c>
    </row>
  </sheetData>
  <conditionalFormatting sqref="A1:K1">
    <cfRule type="expression" dxfId="2813" priority="232" stopIfTrue="1">
      <formula>$O1="A"</formula>
    </cfRule>
    <cfRule type="expression" dxfId="2812" priority="233" stopIfTrue="1">
      <formula>$O1="C"</formula>
    </cfRule>
    <cfRule type="expression" dxfId="2811" priority="234" stopIfTrue="1">
      <formula>$O1="W"</formula>
    </cfRule>
  </conditionalFormatting>
  <conditionalFormatting sqref="A10:K11">
    <cfRule type="expression" dxfId="2810" priority="229" stopIfTrue="1">
      <formula>$M136="A"</formula>
    </cfRule>
    <cfRule type="expression" dxfId="2809" priority="230" stopIfTrue="1">
      <formula>$M136="C"</formula>
    </cfRule>
    <cfRule type="expression" dxfId="2808" priority="231" stopIfTrue="1">
      <formula>$M136="W"</formula>
    </cfRule>
  </conditionalFormatting>
  <conditionalFormatting sqref="A23:K23">
    <cfRule type="expression" dxfId="2807" priority="223" stopIfTrue="1">
      <formula>$M6="A"</formula>
    </cfRule>
    <cfRule type="expression" dxfId="2806" priority="224" stopIfTrue="1">
      <formula>$M6="C"</formula>
    </cfRule>
    <cfRule type="expression" dxfId="2805" priority="225" stopIfTrue="1">
      <formula>$M6="W"</formula>
    </cfRule>
  </conditionalFormatting>
  <conditionalFormatting sqref="A3:K5">
    <cfRule type="expression" dxfId="2804" priority="217" stopIfTrue="1">
      <formula>$M13="A"</formula>
    </cfRule>
    <cfRule type="expression" dxfId="2803" priority="218" stopIfTrue="1">
      <formula>$M13="C"</formula>
    </cfRule>
    <cfRule type="expression" dxfId="2802" priority="219" stopIfTrue="1">
      <formula>$M13="W"</formula>
    </cfRule>
  </conditionalFormatting>
  <conditionalFormatting sqref="A6:K7">
    <cfRule type="expression" dxfId="2801" priority="205" stopIfTrue="1">
      <formula>'\Documents and Settings\srajagop\Application Data\Microsoft\Excel\[P802-15-7_Comment_Entry_Form - Bain.xls]Comment entry'!$M1="A"</formula>
    </cfRule>
    <cfRule type="expression" dxfId="2800" priority="206" stopIfTrue="1">
      <formula>'\Documents and Settings\srajagop\Application Data\Microsoft\Excel\[P802-15-7_Comment_Entry_Form - Bain.xls]Comment entry'!$M1="C"</formula>
    </cfRule>
    <cfRule type="expression" dxfId="2799" priority="207" stopIfTrue="1">
      <formula>'\Documents and Settings\srajagop\Application Data\Microsoft\Excel\[P802-15-7_Comment_Entry_Form - Bain.xls]Comment entry'!$M1="W"</formula>
    </cfRule>
  </conditionalFormatting>
  <conditionalFormatting sqref="A7:K7">
    <cfRule type="expression" dxfId="2798" priority="199" stopIfTrue="1">
      <formula>$M55="A"</formula>
    </cfRule>
    <cfRule type="expression" dxfId="2797" priority="200" stopIfTrue="1">
      <formula>$M55="C"</formula>
    </cfRule>
    <cfRule type="expression" dxfId="2796" priority="201" stopIfTrue="1">
      <formula>$M55="W"</formula>
    </cfRule>
  </conditionalFormatting>
  <conditionalFormatting sqref="A20:K20">
    <cfRule type="expression" dxfId="2795" priority="169" stopIfTrue="1">
      <formula>$M281="A"</formula>
    </cfRule>
    <cfRule type="expression" dxfId="2794" priority="170" stopIfTrue="1">
      <formula>$M281="C"</formula>
    </cfRule>
    <cfRule type="expression" dxfId="2793" priority="171" stopIfTrue="1">
      <formula>$M281="W"</formula>
    </cfRule>
  </conditionalFormatting>
  <conditionalFormatting sqref="A22:K22">
    <cfRule type="expression" dxfId="2792" priority="166" stopIfTrue="1">
      <formula>$M300="A"</formula>
    </cfRule>
    <cfRule type="expression" dxfId="2791" priority="167" stopIfTrue="1">
      <formula>$M300="C"</formula>
    </cfRule>
    <cfRule type="expression" dxfId="2790" priority="168" stopIfTrue="1">
      <formula>$M300="W"</formula>
    </cfRule>
  </conditionalFormatting>
  <conditionalFormatting sqref="A25:K25">
    <cfRule type="expression" dxfId="2789" priority="163" stopIfTrue="1">
      <formula>$M332="A"</formula>
    </cfRule>
    <cfRule type="expression" dxfId="2788" priority="164" stopIfTrue="1">
      <formula>$M332="C"</formula>
    </cfRule>
    <cfRule type="expression" dxfId="2787" priority="165" stopIfTrue="1">
      <formula>$M332="W"</formula>
    </cfRule>
  </conditionalFormatting>
  <conditionalFormatting sqref="A30:K30">
    <cfRule type="expression" dxfId="2786" priority="160" stopIfTrue="1">
      <formula>$M367="A"</formula>
    </cfRule>
    <cfRule type="expression" dxfId="2785" priority="161" stopIfTrue="1">
      <formula>$M367="C"</formula>
    </cfRule>
    <cfRule type="expression" dxfId="2784" priority="162" stopIfTrue="1">
      <formula>$M367="W"</formula>
    </cfRule>
  </conditionalFormatting>
  <conditionalFormatting sqref="A21:K21">
    <cfRule type="expression" dxfId="2783" priority="157" stopIfTrue="1">
      <formula>$M298="A"</formula>
    </cfRule>
    <cfRule type="expression" dxfId="2782" priority="158" stopIfTrue="1">
      <formula>$M298="C"</formula>
    </cfRule>
    <cfRule type="expression" dxfId="2781" priority="159" stopIfTrue="1">
      <formula>$M298="W"</formula>
    </cfRule>
  </conditionalFormatting>
  <conditionalFormatting sqref="A36:C36">
    <cfRule type="expression" dxfId="2780" priority="154" stopIfTrue="1">
      <formula>$M420="A"</formula>
    </cfRule>
    <cfRule type="expression" dxfId="2779" priority="155" stopIfTrue="1">
      <formula>$M420="C"</formula>
    </cfRule>
    <cfRule type="expression" dxfId="2778" priority="156" stopIfTrue="1">
      <formula>$M420="W"</formula>
    </cfRule>
  </conditionalFormatting>
  <conditionalFormatting sqref="A2:K2">
    <cfRule type="expression" dxfId="2777" priority="142" stopIfTrue="1">
      <formula>$M10="A"</formula>
    </cfRule>
    <cfRule type="expression" dxfId="2776" priority="143" stopIfTrue="1">
      <formula>$M10="C"</formula>
    </cfRule>
    <cfRule type="expression" dxfId="2775" priority="144" stopIfTrue="1">
      <formula>$M10="W"</formula>
    </cfRule>
  </conditionalFormatting>
  <conditionalFormatting sqref="A43:C46">
    <cfRule type="expression" dxfId="2774" priority="91" stopIfTrue="1">
      <formula>$M461="A"</formula>
    </cfRule>
    <cfRule type="expression" dxfId="2773" priority="92" stopIfTrue="1">
      <formula>$M461="C"</formula>
    </cfRule>
    <cfRule type="expression" dxfId="2772" priority="93" stopIfTrue="1">
      <formula>$M461="W"</formula>
    </cfRule>
  </conditionalFormatting>
  <conditionalFormatting sqref="A48:K49">
    <cfRule type="expression" dxfId="2771" priority="85" stopIfTrue="1">
      <formula>$M500="A"</formula>
    </cfRule>
    <cfRule type="expression" dxfId="2770" priority="86" stopIfTrue="1">
      <formula>$M500="C"</formula>
    </cfRule>
    <cfRule type="expression" dxfId="2769" priority="87" stopIfTrue="1">
      <formula>$M500="W"</formula>
    </cfRule>
  </conditionalFormatting>
  <conditionalFormatting sqref="A47:K47">
    <cfRule type="expression" dxfId="2768" priority="79" stopIfTrue="1">
      <formula>$M498="A"</formula>
    </cfRule>
    <cfRule type="expression" dxfId="2767" priority="80" stopIfTrue="1">
      <formula>$M498="C"</formula>
    </cfRule>
    <cfRule type="expression" dxfId="2766" priority="81" stopIfTrue="1">
      <formula>$M498="W"</formula>
    </cfRule>
  </conditionalFormatting>
  <conditionalFormatting sqref="A6:K6">
    <cfRule type="expression" dxfId="2765" priority="244" stopIfTrue="1">
      <formula>$M52="A"</formula>
    </cfRule>
    <cfRule type="expression" dxfId="2764" priority="245" stopIfTrue="1">
      <formula>$M52="C"</formula>
    </cfRule>
    <cfRule type="expression" dxfId="2763" priority="246" stopIfTrue="1">
      <formula>$M52="W"</formula>
    </cfRule>
  </conditionalFormatting>
  <conditionalFormatting sqref="A8:K8">
    <cfRule type="expression" dxfId="2762" priority="334" stopIfTrue="1">
      <formula>$M74="A"</formula>
    </cfRule>
    <cfRule type="expression" dxfId="2761" priority="335" stopIfTrue="1">
      <formula>$M74="C"</formula>
    </cfRule>
    <cfRule type="expression" dxfId="2760" priority="336" stopIfTrue="1">
      <formula>$M74="W"</formula>
    </cfRule>
  </conditionalFormatting>
  <conditionalFormatting sqref="A17:K17">
    <cfRule type="expression" dxfId="2759" priority="358" stopIfTrue="1">
      <formula>$M235="A"</formula>
    </cfRule>
    <cfRule type="expression" dxfId="2758" priority="359" stopIfTrue="1">
      <formula>$M235="C"</formula>
    </cfRule>
    <cfRule type="expression" dxfId="2757" priority="360" stopIfTrue="1">
      <formula>$M235="W"</formula>
    </cfRule>
  </conditionalFormatting>
  <conditionalFormatting sqref="A9:K9">
    <cfRule type="expression" dxfId="2756" priority="484" stopIfTrue="1">
      <formula>$M256="A"</formula>
    </cfRule>
    <cfRule type="expression" dxfId="2755" priority="485" stopIfTrue="1">
      <formula>$M256="C"</formula>
    </cfRule>
    <cfRule type="expression" dxfId="2754" priority="486" stopIfTrue="1">
      <formula>$M256="W"</formula>
    </cfRule>
  </conditionalFormatting>
  <conditionalFormatting sqref="A18:K18">
    <cfRule type="expression" dxfId="2753" priority="610" stopIfTrue="1">
      <formula>$M265="A"</formula>
    </cfRule>
    <cfRule type="expression" dxfId="2752" priority="611" stopIfTrue="1">
      <formula>$M265="C"</formula>
    </cfRule>
    <cfRule type="expression" dxfId="2751" priority="612" stopIfTrue="1">
      <formula>$M265="W"</formula>
    </cfRule>
  </conditionalFormatting>
  <conditionalFormatting sqref="A19:K19">
    <cfRule type="expression" dxfId="2750" priority="736" stopIfTrue="1">
      <formula>$M268="A"</formula>
    </cfRule>
    <cfRule type="expression" dxfId="2749" priority="737" stopIfTrue="1">
      <formula>$M268="C"</formula>
    </cfRule>
    <cfRule type="expression" dxfId="2748" priority="738" stopIfTrue="1">
      <formula>$M268="W"</formula>
    </cfRule>
  </conditionalFormatting>
  <conditionalFormatting sqref="A24:K24">
    <cfRule type="expression" dxfId="2747" priority="1222" stopIfTrue="1">
      <formula>$M316="A"</formula>
    </cfRule>
    <cfRule type="expression" dxfId="2746" priority="1223" stopIfTrue="1">
      <formula>$M316="C"</formula>
    </cfRule>
    <cfRule type="expression" dxfId="2745" priority="1224" stopIfTrue="1">
      <formula>$M316="W"</formula>
    </cfRule>
  </conditionalFormatting>
  <conditionalFormatting sqref="A35:C35">
    <cfRule type="expression" dxfId="2744" priority="1513" stopIfTrue="1">
      <formula>$M401="A"</formula>
    </cfRule>
    <cfRule type="expression" dxfId="2743" priority="1514" stopIfTrue="1">
      <formula>$M401="C"</formula>
    </cfRule>
    <cfRule type="expression" dxfId="2742" priority="1515" stopIfTrue="1">
      <formula>$M401="W"</formula>
    </cfRule>
  </conditionalFormatting>
  <conditionalFormatting sqref="A38:C38">
    <cfRule type="expression" dxfId="2741" priority="1660" stopIfTrue="1">
      <formula>$M435="A"</formula>
    </cfRule>
    <cfRule type="expression" dxfId="2740" priority="1661" stopIfTrue="1">
      <formula>$M435="C"</formula>
    </cfRule>
    <cfRule type="expression" dxfId="2739" priority="1662" stopIfTrue="1">
      <formula>$M435="W"</formula>
    </cfRule>
  </conditionalFormatting>
  <conditionalFormatting sqref="A39:C39">
    <cfRule type="expression" dxfId="2738" priority="1726" stopIfTrue="1">
      <formula>$M440="A"</formula>
    </cfRule>
    <cfRule type="expression" dxfId="2737" priority="1727" stopIfTrue="1">
      <formula>$M440="C"</formula>
    </cfRule>
    <cfRule type="expression" dxfId="2736" priority="1728" stopIfTrue="1">
      <formula>$M440="W"</formula>
    </cfRule>
  </conditionalFormatting>
  <conditionalFormatting sqref="A40:C41">
    <cfRule type="expression" dxfId="2735" priority="1795" stopIfTrue="1">
      <formula>$M446="A"</formula>
    </cfRule>
    <cfRule type="expression" dxfId="2734" priority="1796" stopIfTrue="1">
      <formula>$M446="C"</formula>
    </cfRule>
    <cfRule type="expression" dxfId="2733" priority="1797" stopIfTrue="1">
      <formula>$M446="W"</formula>
    </cfRule>
  </conditionalFormatting>
  <conditionalFormatting sqref="A42:C42">
    <cfRule type="expression" dxfId="2732" priority="1864" stopIfTrue="1">
      <formula>$M452="A"</formula>
    </cfRule>
    <cfRule type="expression" dxfId="2731" priority="1865" stopIfTrue="1">
      <formula>$M452="C"</formula>
    </cfRule>
    <cfRule type="expression" dxfId="2730" priority="1866" stopIfTrue="1">
      <formula>$M452="W"</formula>
    </cfRule>
  </conditionalFormatting>
  <conditionalFormatting sqref="A52:K53">
    <cfRule type="expression" dxfId="2729" priority="2062" stopIfTrue="1">
      <formula>$M537="A"</formula>
    </cfRule>
    <cfRule type="expression" dxfId="2728" priority="2063" stopIfTrue="1">
      <formula>$M537="C"</formula>
    </cfRule>
    <cfRule type="expression" dxfId="2727" priority="2064" stopIfTrue="1">
      <formula>$M537="W"</formula>
    </cfRule>
  </conditionalFormatting>
  <conditionalFormatting sqref="A50:K51">
    <cfRule type="expression" dxfId="2726" priority="2095" stopIfTrue="1">
      <formula>$M535="A"</formula>
    </cfRule>
    <cfRule type="expression" dxfId="2725" priority="2096" stopIfTrue="1">
      <formula>$M535="C"</formula>
    </cfRule>
    <cfRule type="expression" dxfId="2724" priority="2097" stopIfTrue="1">
      <formula>$M535="W"</formula>
    </cfRule>
  </conditionalFormatting>
  <conditionalFormatting sqref="A37:C37">
    <cfRule type="expression" dxfId="2723" priority="2119" stopIfTrue="1">
      <formula>$M425="A"</formula>
    </cfRule>
    <cfRule type="expression" dxfId="2722" priority="2120" stopIfTrue="1">
      <formula>$M425="C"</formula>
    </cfRule>
    <cfRule type="expression" dxfId="2721" priority="2121" stopIfTrue="1">
      <formula>$M425="W"</formula>
    </cfRule>
  </conditionalFormatting>
  <conditionalFormatting sqref="I33:K34 A33:C34">
    <cfRule type="expression" dxfId="2720" priority="2131" stopIfTrue="1">
      <formula>$M382="A"</formula>
    </cfRule>
    <cfRule type="expression" dxfId="2719" priority="2132" stopIfTrue="1">
      <formula>$M382="C"</formula>
    </cfRule>
    <cfRule type="expression" dxfId="2718" priority="2133" stopIfTrue="1">
      <formula>$M382="W"</formula>
    </cfRule>
  </conditionalFormatting>
  <conditionalFormatting sqref="H32:K32 A32:D32">
    <cfRule type="expression" dxfId="2717" priority="2152" stopIfTrue="1">
      <formula>$M378="A"</formula>
    </cfRule>
    <cfRule type="expression" dxfId="2716" priority="2153" stopIfTrue="1">
      <formula>$M378="C"</formula>
    </cfRule>
    <cfRule type="expression" dxfId="2715" priority="2154" stopIfTrue="1">
      <formula>$M378="W"</formula>
    </cfRule>
  </conditionalFormatting>
  <conditionalFormatting sqref="A31:K31">
    <cfRule type="expression" dxfId="2714" priority="2173" stopIfTrue="1">
      <formula>$M371="A"</formula>
    </cfRule>
    <cfRule type="expression" dxfId="2713" priority="2174" stopIfTrue="1">
      <formula>$M371="C"</formula>
    </cfRule>
    <cfRule type="expression" dxfId="2712" priority="2175" stopIfTrue="1">
      <formula>$M371="W"</formula>
    </cfRule>
  </conditionalFormatting>
  <conditionalFormatting sqref="A27:K27">
    <cfRule type="expression" dxfId="2711" priority="2188" stopIfTrue="1">
      <formula>$M344="A"</formula>
    </cfRule>
    <cfRule type="expression" dxfId="2710" priority="2189" stopIfTrue="1">
      <formula>$M344="C"</formula>
    </cfRule>
    <cfRule type="expression" dxfId="2709" priority="2190" stopIfTrue="1">
      <formula>$M344="W"</formula>
    </cfRule>
  </conditionalFormatting>
  <conditionalFormatting sqref="A15:K16">
    <cfRule type="expression" dxfId="2708" priority="2200" stopIfTrue="1">
      <formula>$M170="A"</formula>
    </cfRule>
    <cfRule type="expression" dxfId="2707" priority="2201" stopIfTrue="1">
      <formula>$M170="C"</formula>
    </cfRule>
    <cfRule type="expression" dxfId="2706" priority="2202" stopIfTrue="1">
      <formula>$M170="W"</formula>
    </cfRule>
  </conditionalFormatting>
  <conditionalFormatting sqref="A14:K14">
    <cfRule type="expression" dxfId="2705" priority="2206" stopIfTrue="1">
      <formula>$M164="A"</formula>
    </cfRule>
    <cfRule type="expression" dxfId="2704" priority="2207" stopIfTrue="1">
      <formula>$M164="C"</formula>
    </cfRule>
    <cfRule type="expression" dxfId="2703" priority="2208" stopIfTrue="1">
      <formula>$M164="W"</formula>
    </cfRule>
  </conditionalFormatting>
  <conditionalFormatting sqref="A13:K13">
    <cfRule type="expression" dxfId="2702" priority="2212" stopIfTrue="1">
      <formula>$M158="A"</formula>
    </cfRule>
    <cfRule type="expression" dxfId="2701" priority="2213" stopIfTrue="1">
      <formula>$M158="C"</formula>
    </cfRule>
    <cfRule type="expression" dxfId="2700" priority="2214" stopIfTrue="1">
      <formula>$M158="W"</formula>
    </cfRule>
  </conditionalFormatting>
  <conditionalFormatting sqref="A12:K12">
    <cfRule type="expression" dxfId="2699" priority="2218" stopIfTrue="1">
      <formula>$M150="A"</formula>
    </cfRule>
    <cfRule type="expression" dxfId="2698" priority="2219" stopIfTrue="1">
      <formula>$M150="C"</formula>
    </cfRule>
    <cfRule type="expression" dxfId="2697" priority="2220" stopIfTrue="1">
      <formula>$M150="W"</formula>
    </cfRule>
  </conditionalFormatting>
  <conditionalFormatting sqref="A26:C26">
    <cfRule type="expression" dxfId="2696" priority="2233" stopIfTrue="1">
      <formula>$M400="A"</formula>
    </cfRule>
    <cfRule type="expression" dxfId="2695" priority="2234" stopIfTrue="1">
      <formula>$M400="C"</formula>
    </cfRule>
    <cfRule type="expression" dxfId="2694" priority="2235" stopIfTrue="1">
      <formula>$M400="W"</formula>
    </cfRule>
  </conditionalFormatting>
  <conditionalFormatting sqref="A29:K29">
    <cfRule type="expression" dxfId="2693" priority="2245" stopIfTrue="1">
      <formula>$M345="A"</formula>
    </cfRule>
    <cfRule type="expression" dxfId="2692" priority="2246" stopIfTrue="1">
      <formula>$M345="C"</formula>
    </cfRule>
    <cfRule type="expression" dxfId="2691" priority="2247" stopIfTrue="1">
      <formula>$M345="W"</formula>
    </cfRule>
  </conditionalFormatting>
  <conditionalFormatting sqref="A28:K28">
    <cfRule type="expression" dxfId="2690" priority="2260" stopIfTrue="1">
      <formula>$M346="A"</formula>
    </cfRule>
    <cfRule type="expression" dxfId="2689" priority="2261" stopIfTrue="1">
      <formula>$M346="C"</formula>
    </cfRule>
    <cfRule type="expression" dxfId="2688" priority="2262" stopIfTrue="1">
      <formula>$M346="W"</formula>
    </cfRule>
  </conditionalFormatting>
  <conditionalFormatting sqref="A55">
    <cfRule type="expression" dxfId="2687" priority="70" stopIfTrue="1">
      <formula>$M53="A"</formula>
    </cfRule>
    <cfRule type="expression" dxfId="2686" priority="71" stopIfTrue="1">
      <formula>$M53="C"</formula>
    </cfRule>
    <cfRule type="expression" dxfId="2685" priority="72" stopIfTrue="1">
      <formula>$M53="W"</formula>
    </cfRule>
  </conditionalFormatting>
  <conditionalFormatting sqref="A55:K55">
    <cfRule type="expression" dxfId="2684" priority="67" stopIfTrue="1">
      <formula>$M53="A"</formula>
    </cfRule>
    <cfRule type="expression" dxfId="2683" priority="68" stopIfTrue="1">
      <formula>$M53="C"</formula>
    </cfRule>
    <cfRule type="expression" dxfId="2682" priority="69" stopIfTrue="1">
      <formula>$M53="W"</formula>
    </cfRule>
  </conditionalFormatting>
  <conditionalFormatting sqref="A55:K55">
    <cfRule type="expression" dxfId="2681" priority="64" stopIfTrue="1">
      <formula>$M53="A"</formula>
    </cfRule>
    <cfRule type="expression" dxfId="2680" priority="65" stopIfTrue="1">
      <formula>$M53="C"</formula>
    </cfRule>
    <cfRule type="expression" dxfId="2679" priority="66" stopIfTrue="1">
      <formula>$M53="W"</formula>
    </cfRule>
  </conditionalFormatting>
  <conditionalFormatting sqref="A56">
    <cfRule type="expression" dxfId="2678" priority="58" stopIfTrue="1">
      <formula>$M54="A"</formula>
    </cfRule>
    <cfRule type="expression" dxfId="2677" priority="59" stopIfTrue="1">
      <formula>$M54="C"</formula>
    </cfRule>
    <cfRule type="expression" dxfId="2676" priority="60" stopIfTrue="1">
      <formula>$M54="W"</formula>
    </cfRule>
  </conditionalFormatting>
  <conditionalFormatting sqref="A56:K56">
    <cfRule type="expression" dxfId="2675" priority="55" stopIfTrue="1">
      <formula>$M54="A"</formula>
    </cfRule>
    <cfRule type="expression" dxfId="2674" priority="56" stopIfTrue="1">
      <formula>$M54="C"</formula>
    </cfRule>
    <cfRule type="expression" dxfId="2673" priority="57" stopIfTrue="1">
      <formula>$M54="W"</formula>
    </cfRule>
  </conditionalFormatting>
  <conditionalFormatting sqref="A56:K56">
    <cfRule type="expression" dxfId="2672" priority="52" stopIfTrue="1">
      <formula>$M54="A"</formula>
    </cfRule>
    <cfRule type="expression" dxfId="2671" priority="53" stopIfTrue="1">
      <formula>$M54="C"</formula>
    </cfRule>
    <cfRule type="expression" dxfId="2670" priority="54" stopIfTrue="1">
      <formula>$M54="W"</formula>
    </cfRule>
  </conditionalFormatting>
  <conditionalFormatting sqref="A57">
    <cfRule type="expression" dxfId="2669" priority="46" stopIfTrue="1">
      <formula>$M55="A"</formula>
    </cfRule>
    <cfRule type="expression" dxfId="2668" priority="47" stopIfTrue="1">
      <formula>$M55="C"</formula>
    </cfRule>
    <cfRule type="expression" dxfId="2667" priority="48" stopIfTrue="1">
      <formula>$M55="W"</formula>
    </cfRule>
  </conditionalFormatting>
  <conditionalFormatting sqref="A57:K57">
    <cfRule type="expression" dxfId="2666" priority="43" stopIfTrue="1">
      <formula>$M55="A"</formula>
    </cfRule>
    <cfRule type="expression" dxfId="2665" priority="44" stopIfTrue="1">
      <formula>$M55="C"</formula>
    </cfRule>
    <cfRule type="expression" dxfId="2664" priority="45" stopIfTrue="1">
      <formula>$M55="W"</formula>
    </cfRule>
  </conditionalFormatting>
  <conditionalFormatting sqref="A57:K57">
    <cfRule type="expression" dxfId="2663" priority="40" stopIfTrue="1">
      <formula>$M55="A"</formula>
    </cfRule>
    <cfRule type="expression" dxfId="2662" priority="41" stopIfTrue="1">
      <formula>$M55="C"</formula>
    </cfRule>
    <cfRule type="expression" dxfId="2661" priority="42" stopIfTrue="1">
      <formula>$M55="W"</formula>
    </cfRule>
  </conditionalFormatting>
  <conditionalFormatting sqref="A58:A59">
    <cfRule type="expression" dxfId="2660" priority="34" stopIfTrue="1">
      <formula>$M56="A"</formula>
    </cfRule>
    <cfRule type="expression" dxfId="2659" priority="35" stopIfTrue="1">
      <formula>$M56="C"</formula>
    </cfRule>
    <cfRule type="expression" dxfId="2658" priority="36" stopIfTrue="1">
      <formula>$M56="W"</formula>
    </cfRule>
  </conditionalFormatting>
  <conditionalFormatting sqref="A58:K59">
    <cfRule type="expression" dxfId="2657" priority="31" stopIfTrue="1">
      <formula>$M56="A"</formula>
    </cfRule>
    <cfRule type="expression" dxfId="2656" priority="32" stopIfTrue="1">
      <formula>$M56="C"</formula>
    </cfRule>
    <cfRule type="expression" dxfId="2655" priority="33" stopIfTrue="1">
      <formula>$M56="W"</formula>
    </cfRule>
  </conditionalFormatting>
  <conditionalFormatting sqref="A58:K59">
    <cfRule type="expression" dxfId="2654" priority="28" stopIfTrue="1">
      <formula>$M56="A"</formula>
    </cfRule>
    <cfRule type="expression" dxfId="2653" priority="29" stopIfTrue="1">
      <formula>$M56="C"</formula>
    </cfRule>
    <cfRule type="expression" dxfId="2652" priority="30" stopIfTrue="1">
      <formula>$M56="W"</formula>
    </cfRule>
  </conditionalFormatting>
  <conditionalFormatting sqref="A4:K4">
    <cfRule type="expression" dxfId="2651" priority="25" stopIfTrue="1">
      <formula>$M75="A"</formula>
    </cfRule>
    <cfRule type="expression" dxfId="2650" priority="26" stopIfTrue="1">
      <formula>$M75="C"</formula>
    </cfRule>
    <cfRule type="expression" dxfId="2649" priority="27" stopIfTrue="1">
      <formula>$M75="W"</formula>
    </cfRule>
  </conditionalFormatting>
  <conditionalFormatting sqref="A5:K5">
    <cfRule type="expression" dxfId="2648" priority="19" stopIfTrue="1">
      <formula>$M226="A"</formula>
    </cfRule>
    <cfRule type="expression" dxfId="2647" priority="20" stopIfTrue="1">
      <formula>$M226="C"</formula>
    </cfRule>
    <cfRule type="expression" dxfId="2646" priority="21" stopIfTrue="1">
      <formula>$M226="W"</formula>
    </cfRule>
  </conditionalFormatting>
  <conditionalFormatting sqref="A51:K51">
    <cfRule type="expression" dxfId="2645" priority="16" stopIfTrue="1">
      <formula>$M536="A"</formula>
    </cfRule>
    <cfRule type="expression" dxfId="2644" priority="17" stopIfTrue="1">
      <formula>$M536="C"</formula>
    </cfRule>
    <cfRule type="expression" dxfId="2643" priority="18" stopIfTrue="1">
      <formula>$M536="W"</formula>
    </cfRule>
  </conditionalFormatting>
  <conditionalFormatting sqref="A52:K52">
    <cfRule type="expression" dxfId="2642" priority="10" stopIfTrue="1">
      <formula>$M52="A"</formula>
    </cfRule>
    <cfRule type="expression" dxfId="2641" priority="11" stopIfTrue="1">
      <formula>$M52="C"</formula>
    </cfRule>
    <cfRule type="expression" dxfId="2640" priority="12" stopIfTrue="1">
      <formula>$M52="W"</formula>
    </cfRule>
  </conditionalFormatting>
  <conditionalFormatting sqref="A52:K52">
    <cfRule type="expression" dxfId="2639" priority="7" stopIfTrue="1">
      <formula>$M52="A"</formula>
    </cfRule>
    <cfRule type="expression" dxfId="2638" priority="8" stopIfTrue="1">
      <formula>$M52="C"</formula>
    </cfRule>
    <cfRule type="expression" dxfId="2637" priority="9" stopIfTrue="1">
      <formula>$M52="W"</formula>
    </cfRule>
  </conditionalFormatting>
  <conditionalFormatting sqref="A52:K52">
    <cfRule type="expression" dxfId="2636" priority="4" stopIfTrue="1">
      <formula>$M52="A"</formula>
    </cfRule>
    <cfRule type="expression" dxfId="2635" priority="5" stopIfTrue="1">
      <formula>$M52="C"</formula>
    </cfRule>
    <cfRule type="expression" dxfId="2634" priority="6" stopIfTrue="1">
      <formula>$M52="W"</formula>
    </cfRule>
  </conditionalFormatting>
  <conditionalFormatting sqref="A52:K52">
    <cfRule type="expression" dxfId="2633" priority="1" stopIfTrue="1">
      <formula>$M52="A"</formula>
    </cfRule>
    <cfRule type="expression" dxfId="2632" priority="2" stopIfTrue="1">
      <formula>$M52="C"</formula>
    </cfRule>
    <cfRule type="expression" dxfId="2631" priority="3" stopIfTrue="1">
      <formula>$M52="W"</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dimension ref="A1:C135"/>
  <sheetViews>
    <sheetView zoomScale="70" zoomScaleNormal="70" workbookViewId="0">
      <selection activeCell="A2" sqref="A2"/>
    </sheetView>
  </sheetViews>
  <sheetFormatPr defaultRowHeight="12.75"/>
  <cols>
    <col min="1" max="1" width="17.42578125" customWidth="1"/>
    <col min="2" max="2" width="24.5703125" customWidth="1"/>
    <col min="3" max="3" width="150.7109375" customWidth="1"/>
  </cols>
  <sheetData>
    <row r="1" spans="1:3" ht="28.5" customHeight="1">
      <c r="A1" s="285" t="s">
        <v>3833</v>
      </c>
      <c r="B1" s="285" t="s">
        <v>3834</v>
      </c>
      <c r="C1" s="286" t="s">
        <v>3835</v>
      </c>
    </row>
    <row r="2" spans="1:3" ht="72" customHeight="1">
      <c r="A2" s="374" t="s">
        <v>3836</v>
      </c>
      <c r="B2" s="374" t="s">
        <v>3837</v>
      </c>
      <c r="C2" s="375" t="s">
        <v>3838</v>
      </c>
    </row>
    <row r="3" spans="1:3" ht="330" customHeight="1">
      <c r="A3" s="167" t="s">
        <v>3839</v>
      </c>
      <c r="B3" s="287" t="s">
        <v>3840</v>
      </c>
      <c r="C3" s="287" t="s">
        <v>3841</v>
      </c>
    </row>
    <row r="4" spans="1:3" ht="38.25">
      <c r="A4" s="374" t="s">
        <v>3916</v>
      </c>
      <c r="B4" s="374" t="s">
        <v>3917</v>
      </c>
      <c r="C4" s="375" t="s">
        <v>3918</v>
      </c>
    </row>
    <row r="5" spans="1:3" ht="38.25">
      <c r="A5" s="374" t="s">
        <v>3919</v>
      </c>
      <c r="B5" s="374" t="s">
        <v>3920</v>
      </c>
      <c r="C5" s="375" t="s">
        <v>3921</v>
      </c>
    </row>
    <row r="6" spans="1:3">
      <c r="A6" s="374" t="s">
        <v>3935</v>
      </c>
      <c r="B6" s="374" t="s">
        <v>3920</v>
      </c>
      <c r="C6" s="375" t="s">
        <v>3168</v>
      </c>
    </row>
    <row r="7" spans="1:3" ht="25.5">
      <c r="A7" s="374" t="s">
        <v>3936</v>
      </c>
      <c r="B7" s="374" t="s">
        <v>3937</v>
      </c>
      <c r="C7" s="375" t="s">
        <v>3486</v>
      </c>
    </row>
    <row r="8" spans="1:3">
      <c r="A8" s="374" t="s">
        <v>3938</v>
      </c>
      <c r="B8" s="374" t="s">
        <v>3939</v>
      </c>
      <c r="C8" s="375" t="s">
        <v>3481</v>
      </c>
    </row>
    <row r="9" spans="1:3">
      <c r="A9" s="374" t="s">
        <v>3938</v>
      </c>
      <c r="B9" s="374" t="s">
        <v>3940</v>
      </c>
      <c r="C9" s="375" t="s">
        <v>3941</v>
      </c>
    </row>
    <row r="10" spans="1:3">
      <c r="A10" s="167"/>
      <c r="B10" s="167"/>
      <c r="C10" s="287"/>
    </row>
    <row r="11" spans="1:3">
      <c r="A11" s="167"/>
      <c r="B11" s="167"/>
      <c r="C11" s="287"/>
    </row>
    <row r="12" spans="1:3">
      <c r="A12" s="167"/>
      <c r="B12" s="167"/>
      <c r="C12" s="287"/>
    </row>
    <row r="13" spans="1:3">
      <c r="A13" s="167"/>
      <c r="B13" s="167"/>
      <c r="C13" s="287"/>
    </row>
    <row r="14" spans="1:3">
      <c r="A14" s="167"/>
      <c r="B14" s="167"/>
      <c r="C14" s="287"/>
    </row>
    <row r="15" spans="1:3">
      <c r="A15" s="167"/>
      <c r="B15" s="167"/>
      <c r="C15" s="287"/>
    </row>
    <row r="16" spans="1:3">
      <c r="A16" s="167"/>
      <c r="B16" s="167"/>
      <c r="C16" s="287"/>
    </row>
    <row r="17" spans="1:3">
      <c r="A17" s="167"/>
      <c r="B17" s="167"/>
      <c r="C17" s="287"/>
    </row>
    <row r="18" spans="1:3">
      <c r="A18" s="167"/>
      <c r="B18" s="167"/>
      <c r="C18" s="287"/>
    </row>
    <row r="19" spans="1:3">
      <c r="A19" s="167"/>
      <c r="B19" s="167"/>
      <c r="C19" s="287"/>
    </row>
    <row r="20" spans="1:3">
      <c r="A20" s="167"/>
      <c r="B20" s="167"/>
      <c r="C20" s="287"/>
    </row>
    <row r="21" spans="1:3">
      <c r="A21" s="167"/>
      <c r="B21" s="167"/>
      <c r="C21" s="287"/>
    </row>
    <row r="22" spans="1:3">
      <c r="A22" s="167"/>
      <c r="B22" s="167"/>
      <c r="C22" s="287"/>
    </row>
    <row r="23" spans="1:3">
      <c r="A23" s="167"/>
      <c r="B23" s="167"/>
      <c r="C23" s="287"/>
    </row>
    <row r="24" spans="1:3">
      <c r="A24" s="167"/>
      <c r="B24" s="167"/>
      <c r="C24" s="287"/>
    </row>
    <row r="25" spans="1:3">
      <c r="A25" s="167"/>
      <c r="B25" s="167"/>
      <c r="C25" s="287"/>
    </row>
    <row r="26" spans="1:3">
      <c r="A26" s="167"/>
      <c r="B26" s="167"/>
      <c r="C26" s="287"/>
    </row>
    <row r="27" spans="1:3">
      <c r="A27" s="167"/>
      <c r="B27" s="167"/>
      <c r="C27" s="287"/>
    </row>
    <row r="28" spans="1:3">
      <c r="A28" s="167"/>
      <c r="B28" s="167"/>
      <c r="C28" s="287"/>
    </row>
    <row r="29" spans="1:3">
      <c r="A29" s="167"/>
      <c r="B29" s="167"/>
      <c r="C29" s="287"/>
    </row>
    <row r="30" spans="1:3">
      <c r="A30" s="167"/>
      <c r="B30" s="167"/>
      <c r="C30" s="287"/>
    </row>
    <row r="31" spans="1:3">
      <c r="A31" s="167"/>
      <c r="B31" s="167"/>
      <c r="C31" s="287"/>
    </row>
    <row r="32" spans="1:3">
      <c r="A32" s="167"/>
      <c r="B32" s="167"/>
      <c r="C32" s="287"/>
    </row>
    <row r="33" spans="1:3">
      <c r="A33" s="167"/>
      <c r="B33" s="167"/>
      <c r="C33" s="287"/>
    </row>
    <row r="34" spans="1:3">
      <c r="A34" s="167"/>
      <c r="B34" s="167"/>
      <c r="C34" s="287"/>
    </row>
    <row r="35" spans="1:3">
      <c r="A35" s="167"/>
      <c r="B35" s="167"/>
      <c r="C35" s="287"/>
    </row>
    <row r="36" spans="1:3">
      <c r="A36" s="167"/>
      <c r="B36" s="167"/>
      <c r="C36" s="287"/>
    </row>
    <row r="37" spans="1:3">
      <c r="A37" s="167"/>
      <c r="B37" s="167"/>
      <c r="C37" s="287"/>
    </row>
    <row r="38" spans="1:3">
      <c r="A38" s="167"/>
      <c r="B38" s="167"/>
      <c r="C38" s="287"/>
    </row>
    <row r="39" spans="1:3">
      <c r="A39" s="167"/>
      <c r="B39" s="167"/>
      <c r="C39" s="287"/>
    </row>
    <row r="40" spans="1:3">
      <c r="A40" s="167"/>
      <c r="B40" s="167"/>
      <c r="C40" s="287"/>
    </row>
    <row r="41" spans="1:3">
      <c r="A41" s="167"/>
      <c r="B41" s="167"/>
      <c r="C41" s="287"/>
    </row>
    <row r="42" spans="1:3">
      <c r="A42" s="167"/>
      <c r="B42" s="167"/>
      <c r="C42" s="287"/>
    </row>
    <row r="43" spans="1:3">
      <c r="A43" s="167"/>
      <c r="B43" s="167"/>
      <c r="C43" s="287"/>
    </row>
    <row r="44" spans="1:3">
      <c r="A44" s="167"/>
      <c r="B44" s="167"/>
      <c r="C44" s="287"/>
    </row>
    <row r="45" spans="1:3">
      <c r="A45" s="167"/>
      <c r="B45" s="167"/>
      <c r="C45" s="287"/>
    </row>
    <row r="46" spans="1:3">
      <c r="A46" s="167"/>
      <c r="B46" s="167"/>
      <c r="C46" s="287"/>
    </row>
    <row r="47" spans="1:3">
      <c r="A47" s="167"/>
      <c r="B47" s="167"/>
      <c r="C47" s="287"/>
    </row>
    <row r="48" spans="1:3">
      <c r="A48" s="167"/>
      <c r="B48" s="167"/>
      <c r="C48" s="287"/>
    </row>
    <row r="49" spans="1:3">
      <c r="A49" s="167"/>
      <c r="B49" s="167"/>
      <c r="C49" s="287"/>
    </row>
    <row r="50" spans="1:3">
      <c r="A50" s="167"/>
      <c r="B50" s="167"/>
      <c r="C50" s="287"/>
    </row>
    <row r="51" spans="1:3">
      <c r="A51" s="167"/>
      <c r="B51" s="167"/>
      <c r="C51" s="287"/>
    </row>
    <row r="52" spans="1:3">
      <c r="A52" s="167"/>
      <c r="B52" s="167"/>
      <c r="C52" s="287"/>
    </row>
    <row r="53" spans="1:3">
      <c r="A53" s="167"/>
      <c r="B53" s="167"/>
      <c r="C53" s="287"/>
    </row>
    <row r="54" spans="1:3">
      <c r="A54" s="167"/>
      <c r="B54" s="167"/>
      <c r="C54" s="287"/>
    </row>
    <row r="55" spans="1:3">
      <c r="A55" s="167"/>
      <c r="B55" s="167"/>
      <c r="C55" s="287"/>
    </row>
    <row r="56" spans="1:3">
      <c r="A56" s="167"/>
      <c r="B56" s="167"/>
      <c r="C56" s="287"/>
    </row>
    <row r="57" spans="1:3">
      <c r="A57" s="167"/>
      <c r="B57" s="167"/>
      <c r="C57" s="287"/>
    </row>
    <row r="58" spans="1:3">
      <c r="A58" s="167"/>
      <c r="B58" s="167"/>
      <c r="C58" s="287"/>
    </row>
    <row r="59" spans="1:3">
      <c r="A59" s="167"/>
      <c r="B59" s="167"/>
      <c r="C59" s="287"/>
    </row>
    <row r="60" spans="1:3">
      <c r="A60" s="167"/>
      <c r="B60" s="167"/>
      <c r="C60" s="287"/>
    </row>
    <row r="61" spans="1:3">
      <c r="A61" s="167"/>
      <c r="B61" s="167"/>
      <c r="C61" s="287"/>
    </row>
    <row r="62" spans="1:3">
      <c r="A62" s="167"/>
      <c r="B62" s="167"/>
      <c r="C62" s="287"/>
    </row>
    <row r="63" spans="1:3">
      <c r="A63" s="167"/>
      <c r="B63" s="167"/>
      <c r="C63" s="287"/>
    </row>
    <row r="64" spans="1:3">
      <c r="A64" s="167"/>
      <c r="B64" s="167"/>
      <c r="C64" s="287"/>
    </row>
    <row r="65" spans="1:3">
      <c r="A65" s="167"/>
      <c r="B65" s="167"/>
      <c r="C65" s="287"/>
    </row>
    <row r="66" spans="1:3">
      <c r="A66" s="167"/>
      <c r="B66" s="167"/>
      <c r="C66" s="287"/>
    </row>
    <row r="67" spans="1:3">
      <c r="A67" s="167"/>
      <c r="B67" s="167"/>
      <c r="C67" s="287"/>
    </row>
    <row r="68" spans="1:3">
      <c r="A68" s="167"/>
      <c r="B68" s="167"/>
      <c r="C68" s="287"/>
    </row>
    <row r="69" spans="1:3">
      <c r="A69" s="167"/>
      <c r="B69" s="167"/>
      <c r="C69" s="287"/>
    </row>
    <row r="70" spans="1:3">
      <c r="A70" s="167"/>
      <c r="B70" s="167"/>
      <c r="C70" s="287"/>
    </row>
    <row r="71" spans="1:3">
      <c r="A71" s="167"/>
      <c r="B71" s="167"/>
      <c r="C71" s="287"/>
    </row>
    <row r="72" spans="1:3">
      <c r="A72" s="167"/>
      <c r="B72" s="167"/>
      <c r="C72" s="287"/>
    </row>
    <row r="73" spans="1:3">
      <c r="A73" s="167"/>
      <c r="B73" s="167"/>
      <c r="C73" s="287"/>
    </row>
    <row r="74" spans="1:3">
      <c r="A74" s="167"/>
      <c r="B74" s="167"/>
      <c r="C74" s="287"/>
    </row>
    <row r="75" spans="1:3">
      <c r="A75" s="167"/>
      <c r="B75" s="167"/>
      <c r="C75" s="287"/>
    </row>
    <row r="76" spans="1:3">
      <c r="A76" s="167"/>
      <c r="B76" s="167"/>
      <c r="C76" s="287"/>
    </row>
    <row r="77" spans="1:3">
      <c r="A77" s="167"/>
      <c r="B77" s="167"/>
      <c r="C77" s="287"/>
    </row>
    <row r="78" spans="1:3">
      <c r="A78" s="167"/>
      <c r="B78" s="167"/>
      <c r="C78" s="287"/>
    </row>
    <row r="79" spans="1:3">
      <c r="A79" s="167"/>
      <c r="B79" s="167"/>
      <c r="C79" s="287"/>
    </row>
    <row r="80" spans="1:3">
      <c r="A80" s="167"/>
      <c r="B80" s="167"/>
      <c r="C80" s="287"/>
    </row>
    <row r="81" spans="1:3">
      <c r="A81" s="167"/>
      <c r="B81" s="167"/>
      <c r="C81" s="287"/>
    </row>
    <row r="82" spans="1:3">
      <c r="A82" s="167"/>
      <c r="B82" s="167"/>
      <c r="C82" s="287"/>
    </row>
    <row r="83" spans="1:3">
      <c r="A83" s="167"/>
      <c r="B83" s="167"/>
      <c r="C83" s="287"/>
    </row>
    <row r="84" spans="1:3">
      <c r="A84" s="167"/>
      <c r="B84" s="167"/>
      <c r="C84" s="287"/>
    </row>
    <row r="85" spans="1:3">
      <c r="A85" s="167"/>
      <c r="B85" s="167"/>
      <c r="C85" s="287"/>
    </row>
    <row r="86" spans="1:3">
      <c r="A86" s="167"/>
      <c r="B86" s="167"/>
      <c r="C86" s="287"/>
    </row>
    <row r="87" spans="1:3">
      <c r="A87" s="167"/>
      <c r="B87" s="167"/>
      <c r="C87" s="287"/>
    </row>
    <row r="88" spans="1:3">
      <c r="A88" s="167"/>
      <c r="B88" s="167"/>
      <c r="C88" s="287"/>
    </row>
    <row r="89" spans="1:3">
      <c r="A89" s="167"/>
      <c r="B89" s="167"/>
      <c r="C89" s="287"/>
    </row>
    <row r="90" spans="1:3">
      <c r="A90" s="167"/>
      <c r="B90" s="167"/>
      <c r="C90" s="287"/>
    </row>
    <row r="91" spans="1:3">
      <c r="A91" s="167"/>
      <c r="B91" s="167"/>
      <c r="C91" s="287"/>
    </row>
    <row r="92" spans="1:3">
      <c r="A92" s="167"/>
      <c r="B92" s="167"/>
      <c r="C92" s="287"/>
    </row>
    <row r="93" spans="1:3">
      <c r="A93" s="167"/>
      <c r="B93" s="167"/>
      <c r="C93" s="287"/>
    </row>
    <row r="94" spans="1:3">
      <c r="A94" s="167"/>
      <c r="B94" s="167"/>
      <c r="C94" s="287"/>
    </row>
    <row r="95" spans="1:3">
      <c r="A95" s="167"/>
      <c r="B95" s="167"/>
      <c r="C95" s="287"/>
    </row>
    <row r="96" spans="1:3">
      <c r="A96" s="167"/>
      <c r="B96" s="167"/>
      <c r="C96" s="287"/>
    </row>
    <row r="97" spans="1:3">
      <c r="A97" s="167"/>
      <c r="B97" s="167"/>
      <c r="C97" s="287"/>
    </row>
    <row r="98" spans="1:3">
      <c r="A98" s="167"/>
      <c r="B98" s="167"/>
      <c r="C98" s="287"/>
    </row>
    <row r="99" spans="1:3">
      <c r="A99" s="167"/>
      <c r="B99" s="167"/>
      <c r="C99" s="287"/>
    </row>
    <row r="100" spans="1:3">
      <c r="A100" s="167"/>
      <c r="B100" s="167"/>
      <c r="C100" s="287"/>
    </row>
    <row r="101" spans="1:3">
      <c r="A101" s="167"/>
      <c r="B101" s="167"/>
      <c r="C101" s="287"/>
    </row>
    <row r="102" spans="1:3">
      <c r="A102" s="167"/>
      <c r="B102" s="167"/>
      <c r="C102" s="287"/>
    </row>
    <row r="103" spans="1:3">
      <c r="A103" s="167"/>
      <c r="B103" s="167"/>
      <c r="C103" s="287"/>
    </row>
    <row r="104" spans="1:3">
      <c r="A104" s="167"/>
      <c r="B104" s="167"/>
      <c r="C104" s="287"/>
    </row>
    <row r="105" spans="1:3">
      <c r="A105" s="167"/>
      <c r="B105" s="167"/>
      <c r="C105" s="287"/>
    </row>
    <row r="106" spans="1:3">
      <c r="A106" s="167"/>
      <c r="B106" s="167"/>
      <c r="C106" s="287"/>
    </row>
    <row r="107" spans="1:3">
      <c r="A107" s="167"/>
      <c r="B107" s="167"/>
      <c r="C107" s="287"/>
    </row>
    <row r="108" spans="1:3">
      <c r="A108" s="167"/>
      <c r="B108" s="167"/>
      <c r="C108" s="287"/>
    </row>
    <row r="109" spans="1:3">
      <c r="A109" s="167"/>
      <c r="B109" s="167"/>
      <c r="C109" s="287"/>
    </row>
    <row r="110" spans="1:3">
      <c r="A110" s="167"/>
      <c r="B110" s="167"/>
      <c r="C110" s="287"/>
    </row>
    <row r="111" spans="1:3">
      <c r="A111" s="167"/>
      <c r="B111" s="167"/>
      <c r="C111" s="287"/>
    </row>
    <row r="112" spans="1:3">
      <c r="A112" s="167"/>
      <c r="B112" s="167"/>
      <c r="C112" s="287"/>
    </row>
    <row r="113" spans="1:3">
      <c r="A113" s="167"/>
      <c r="B113" s="167"/>
      <c r="C113" s="287"/>
    </row>
    <row r="114" spans="1:3">
      <c r="A114" s="167"/>
      <c r="B114" s="167"/>
      <c r="C114" s="287"/>
    </row>
    <row r="115" spans="1:3">
      <c r="A115" s="167"/>
      <c r="B115" s="167"/>
      <c r="C115" s="287"/>
    </row>
    <row r="116" spans="1:3">
      <c r="A116" s="167"/>
      <c r="B116" s="167"/>
      <c r="C116" s="287"/>
    </row>
    <row r="117" spans="1:3">
      <c r="A117" s="167"/>
      <c r="B117" s="167"/>
      <c r="C117" s="287"/>
    </row>
    <row r="118" spans="1:3">
      <c r="A118" s="167"/>
      <c r="B118" s="167"/>
      <c r="C118" s="287"/>
    </row>
    <row r="119" spans="1:3">
      <c r="A119" s="167"/>
      <c r="B119" s="167"/>
      <c r="C119" s="287"/>
    </row>
    <row r="120" spans="1:3">
      <c r="A120" s="167"/>
      <c r="B120" s="167"/>
      <c r="C120" s="287"/>
    </row>
    <row r="121" spans="1:3">
      <c r="A121" s="167"/>
      <c r="B121" s="167"/>
      <c r="C121" s="287"/>
    </row>
    <row r="122" spans="1:3">
      <c r="A122" s="167"/>
      <c r="B122" s="167"/>
      <c r="C122" s="287"/>
    </row>
    <row r="123" spans="1:3">
      <c r="A123" s="167"/>
      <c r="B123" s="167"/>
      <c r="C123" s="287"/>
    </row>
    <row r="124" spans="1:3">
      <c r="A124" s="167"/>
      <c r="B124" s="167"/>
      <c r="C124" s="287"/>
    </row>
    <row r="125" spans="1:3">
      <c r="A125" s="167"/>
      <c r="B125" s="167"/>
      <c r="C125" s="287"/>
    </row>
    <row r="126" spans="1:3">
      <c r="A126" s="167"/>
      <c r="B126" s="167"/>
      <c r="C126" s="287"/>
    </row>
    <row r="127" spans="1:3">
      <c r="A127" s="167"/>
      <c r="B127" s="167"/>
      <c r="C127" s="287"/>
    </row>
    <row r="128" spans="1:3">
      <c r="A128" s="167"/>
      <c r="B128" s="167"/>
      <c r="C128" s="287"/>
    </row>
    <row r="129" spans="1:3">
      <c r="A129" s="167"/>
      <c r="B129" s="167"/>
      <c r="C129" s="287"/>
    </row>
    <row r="130" spans="1:3">
      <c r="A130" s="167"/>
      <c r="B130" s="167"/>
      <c r="C130" s="287"/>
    </row>
    <row r="131" spans="1:3">
      <c r="A131" s="167"/>
      <c r="B131" s="167"/>
      <c r="C131" s="287"/>
    </row>
    <row r="132" spans="1:3">
      <c r="A132" s="167"/>
      <c r="B132" s="167"/>
      <c r="C132" s="287"/>
    </row>
    <row r="133" spans="1:3">
      <c r="A133" s="167"/>
      <c r="B133" s="167"/>
      <c r="C133" s="287"/>
    </row>
    <row r="134" spans="1:3">
      <c r="A134" s="167"/>
      <c r="B134" s="167"/>
      <c r="C134" s="287"/>
    </row>
    <row r="135" spans="1:3">
      <c r="A135" s="167"/>
      <c r="B135" s="167"/>
      <c r="C135" s="28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37"/>
  <sheetViews>
    <sheetView workbookViewId="0">
      <selection activeCell="B16" sqref="B16"/>
    </sheetView>
  </sheetViews>
  <sheetFormatPr defaultRowHeight="12.75"/>
  <cols>
    <col min="2" max="2" width="13.5703125" customWidth="1"/>
    <col min="3" max="3" width="100.42578125" customWidth="1"/>
    <col min="4" max="4" width="83.5703125" customWidth="1"/>
  </cols>
  <sheetData>
    <row r="1" spans="1:4">
      <c r="A1" s="285" t="s">
        <v>3842</v>
      </c>
      <c r="B1" s="285" t="s">
        <v>15</v>
      </c>
      <c r="C1" s="285" t="s">
        <v>3843</v>
      </c>
      <c r="D1" s="285" t="s">
        <v>3844</v>
      </c>
    </row>
    <row r="2" spans="1:4" ht="249.75" customHeight="1">
      <c r="A2" s="374">
        <v>1</v>
      </c>
      <c r="B2" s="374" t="s">
        <v>3839</v>
      </c>
      <c r="C2" s="375" t="s">
        <v>3845</v>
      </c>
      <c r="D2" s="374"/>
    </row>
    <row r="3" spans="1:4" ht="54.75" customHeight="1">
      <c r="A3" s="374">
        <v>2</v>
      </c>
      <c r="B3" s="374" t="s">
        <v>3846</v>
      </c>
      <c r="C3" s="375" t="s">
        <v>3847</v>
      </c>
      <c r="D3" s="374"/>
    </row>
    <row r="4" spans="1:4" ht="25.5">
      <c r="A4" s="374">
        <v>3</v>
      </c>
      <c r="B4" s="374"/>
      <c r="C4" s="375" t="s">
        <v>3934</v>
      </c>
      <c r="D4" s="374"/>
    </row>
    <row r="5" spans="1:4">
      <c r="A5" s="167">
        <v>4</v>
      </c>
      <c r="B5" s="167"/>
      <c r="C5" s="167" t="s">
        <v>3959</v>
      </c>
      <c r="D5" s="167"/>
    </row>
    <row r="6" spans="1:4">
      <c r="A6" s="167"/>
      <c r="B6" s="167"/>
      <c r="C6" s="167"/>
      <c r="D6" s="167"/>
    </row>
    <row r="7" spans="1:4">
      <c r="A7" s="167"/>
      <c r="B7" s="167"/>
      <c r="C7" s="167"/>
      <c r="D7" s="167"/>
    </row>
    <row r="8" spans="1:4">
      <c r="A8" s="167"/>
      <c r="B8" s="167"/>
      <c r="C8" s="167"/>
      <c r="D8" s="167"/>
    </row>
    <row r="9" spans="1:4">
      <c r="A9" s="167"/>
      <c r="B9" s="167"/>
      <c r="C9" s="167"/>
      <c r="D9" s="167"/>
    </row>
    <row r="10" spans="1:4">
      <c r="A10" s="167"/>
      <c r="B10" s="167"/>
      <c r="C10" s="167"/>
      <c r="D10" s="167"/>
    </row>
    <row r="11" spans="1:4">
      <c r="A11" s="167"/>
      <c r="B11" s="167"/>
      <c r="C11" s="167"/>
      <c r="D11" s="167"/>
    </row>
    <row r="12" spans="1:4">
      <c r="A12" s="167"/>
      <c r="B12" s="167"/>
      <c r="C12" s="167"/>
      <c r="D12" s="167"/>
    </row>
    <row r="13" spans="1:4">
      <c r="A13" s="167"/>
      <c r="B13" s="167"/>
      <c r="C13" s="167"/>
      <c r="D13" s="167"/>
    </row>
    <row r="14" spans="1:4">
      <c r="A14" s="167"/>
      <c r="B14" s="167"/>
      <c r="C14" s="167"/>
      <c r="D14" s="167"/>
    </row>
    <row r="15" spans="1:4">
      <c r="A15" s="167"/>
      <c r="B15" s="167"/>
      <c r="C15" s="167"/>
      <c r="D15" s="167"/>
    </row>
    <row r="16" spans="1:4">
      <c r="A16" s="167"/>
      <c r="B16" s="167"/>
      <c r="C16" s="167"/>
      <c r="D16" s="167"/>
    </row>
    <row r="17" spans="1:4">
      <c r="A17" s="167"/>
      <c r="B17" s="167"/>
      <c r="C17" s="167"/>
      <c r="D17" s="167"/>
    </row>
    <row r="18" spans="1:4">
      <c r="A18" s="167"/>
      <c r="B18" s="167"/>
      <c r="C18" s="167"/>
      <c r="D18" s="167"/>
    </row>
    <row r="19" spans="1:4">
      <c r="A19" s="167"/>
      <c r="B19" s="167"/>
      <c r="C19" s="167"/>
      <c r="D19" s="167"/>
    </row>
    <row r="20" spans="1:4">
      <c r="A20" s="167"/>
      <c r="B20" s="167"/>
      <c r="C20" s="167"/>
      <c r="D20" s="167"/>
    </row>
    <row r="21" spans="1:4">
      <c r="A21" s="167"/>
      <c r="B21" s="167"/>
      <c r="C21" s="167"/>
      <c r="D21" s="167"/>
    </row>
    <row r="22" spans="1:4">
      <c r="A22" s="167"/>
      <c r="B22" s="167"/>
      <c r="C22" s="167"/>
      <c r="D22" s="167"/>
    </row>
    <row r="23" spans="1:4">
      <c r="A23" s="167"/>
      <c r="B23" s="167"/>
      <c r="C23" s="167"/>
      <c r="D23" s="167"/>
    </row>
    <row r="24" spans="1:4">
      <c r="A24" s="167"/>
      <c r="B24" s="167"/>
      <c r="C24" s="167"/>
      <c r="D24" s="167"/>
    </row>
    <row r="25" spans="1:4">
      <c r="A25" s="167"/>
      <c r="B25" s="167"/>
      <c r="C25" s="167"/>
      <c r="D25" s="167"/>
    </row>
    <row r="26" spans="1:4">
      <c r="A26" s="167"/>
      <c r="B26" s="167"/>
      <c r="C26" s="167"/>
      <c r="D26" s="167"/>
    </row>
    <row r="27" spans="1:4">
      <c r="A27" s="167"/>
      <c r="B27" s="167"/>
      <c r="C27" s="167"/>
      <c r="D27" s="167"/>
    </row>
    <row r="28" spans="1:4">
      <c r="A28" s="167"/>
      <c r="B28" s="167"/>
      <c r="C28" s="167"/>
      <c r="D28" s="167"/>
    </row>
    <row r="29" spans="1:4">
      <c r="A29" s="167"/>
      <c r="B29" s="167"/>
      <c r="C29" s="167"/>
      <c r="D29" s="167"/>
    </row>
    <row r="30" spans="1:4">
      <c r="A30" s="167"/>
      <c r="B30" s="167"/>
      <c r="C30" s="167"/>
      <c r="D30" s="167"/>
    </row>
    <row r="31" spans="1:4">
      <c r="A31" s="167"/>
      <c r="B31" s="167"/>
      <c r="C31" s="167"/>
      <c r="D31" s="167"/>
    </row>
    <row r="32" spans="1:4">
      <c r="A32" s="167"/>
      <c r="B32" s="167"/>
      <c r="C32" s="167"/>
      <c r="D32" s="167"/>
    </row>
    <row r="33" spans="1:4">
      <c r="A33" s="167"/>
      <c r="B33" s="167"/>
      <c r="C33" s="167"/>
      <c r="D33" s="167"/>
    </row>
    <row r="34" spans="1:4">
      <c r="A34" s="167"/>
      <c r="B34" s="167"/>
      <c r="C34" s="167"/>
      <c r="D34" s="167"/>
    </row>
    <row r="35" spans="1:4">
      <c r="A35" s="167"/>
      <c r="B35" s="167"/>
      <c r="C35" s="167"/>
      <c r="D35" s="167"/>
    </row>
    <row r="36" spans="1:4">
      <c r="A36" s="167"/>
      <c r="B36" s="167"/>
      <c r="C36" s="167"/>
      <c r="D36" s="167"/>
    </row>
    <row r="37" spans="1:4">
      <c r="A37" s="167"/>
      <c r="B37" s="167"/>
      <c r="C37" s="167"/>
      <c r="D37" s="1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IEEE_Cover</vt:lpstr>
      <vt:lpstr>Technical</vt:lpstr>
      <vt:lpstr>Editorial</vt:lpstr>
      <vt:lpstr>Figures</vt:lpstr>
      <vt:lpstr>Sorted Combined Comments</vt:lpstr>
      <vt:lpstr>Editorial for Comment</vt:lpstr>
      <vt:lpstr>CrossSectionRemedies</vt:lpstr>
      <vt:lpstr>August ad-hoc issues</vt:lpstr>
      <vt:lpstr>Bae</vt:lpstr>
      <vt:lpstr>Jang</vt:lpstr>
      <vt:lpstr>Jason</vt:lpstr>
      <vt:lpstr>Kim</vt:lpstr>
      <vt:lpstr>Lim</vt:lpstr>
      <vt:lpstr>Praveen</vt:lpstr>
      <vt:lpstr>Rick</vt:lpstr>
      <vt:lpstr>Sridhar</vt:lpstr>
      <vt:lpstr>Sridhar_2</vt:lpstr>
      <vt:lpstr>TechEd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LB50 Sorted Combined Comments</dc:title>
  <dc:subject>LB50 comments</dc:subject>
  <dc:creator>Rick Roberts</dc:creator>
  <cp:lastModifiedBy>srajagop</cp:lastModifiedBy>
  <dcterms:created xsi:type="dcterms:W3CDTF">2010-02-17T17:33:59Z</dcterms:created>
  <dcterms:modified xsi:type="dcterms:W3CDTF">2010-11-08T23:51:29Z</dcterms:modified>
</cp:coreProperties>
</file>