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140" windowHeight="12060" tabRatio="729" activeTab="6"/>
  </bookViews>
  <sheets>
    <sheet name="IEEE Cover" sheetId="1" r:id="rId1"/>
    <sheet name="Graphic" sheetId="2" r:id="rId2"/>
    <sheet name="Objectives" sheetId="3" r:id="rId3"/>
    <sheet name="Monday 0800 1230" sheetId="4" r:id="rId4"/>
    <sheet name="Tuesday 1600 1800" sheetId="5" r:id="rId5"/>
    <sheet name="Wednesday 1330 1800" sheetId="6" r:id="rId6"/>
    <sheet name="Thursday 133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<sst xmlns="http://schemas.openxmlformats.org/spreadsheetml/2006/main" count="677" uniqueCount="452">
  <si>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</si>
  <si>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</si>
  <si>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</si>
  <si>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</si>
  <si>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</si>
  <si>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</si>
  <si>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</si>
  <si>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</si>
  <si>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</si>
  <si>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</si>
  <si>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</si>
  <si>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</si>
  <si>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</si>
  <si>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</si>
  <si>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</si>
  <si>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</si>
  <si>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</si>
  <si>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</si>
  <si>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</si>
  <si>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</si>
  <si>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</si>
  <si>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</si>
  <si>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</si>
  <si>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</si>
  <si>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</si>
  <si>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</si>
  <si>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</si>
  <si>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</si>
  <si>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</si>
  <si>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</si>
  <si>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</si>
  <si>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</si>
  <si>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</si>
  <si>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</si>
  <si>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</si>
  <si>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</si>
  <si>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</si>
  <si>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</si>
  <si>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</si>
  <si>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</si>
  <si>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</si>
  <si>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</si>
  <si>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</si>
  <si>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</si>
  <si>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</si>
  <si>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</si>
  <si>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</si>
  <si>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</si>
  <si>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</si>
  <si>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</si>
  <si>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</si>
  <si>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</si>
  <si>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</si>
  <si>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</si>
  <si>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</si>
  <si>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</si>
  <si>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</si>
  <si>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</si>
  <si>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</si>
  <si>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</si>
  <si>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</si>
  <si>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</si>
  <si>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</si>
  <si>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</si>
  <si>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</si>
  <si>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</si>
  <si>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</si>
  <si>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</si>
  <si>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</si>
  <si>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</si>
  <si>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</si>
  <si>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</si>
  <si>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</si>
  <si>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</si>
  <si>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</si>
  <si>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</si>
  <si>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</si>
  <si>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</si>
  <si>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</si>
  <si>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</si>
  <si>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</si>
  <si>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</si>
  <si>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</si>
  <si>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</si>
  <si>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</si>
  <si>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</si>
  <si>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</si>
  <si>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</si>
  <si>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</si>
  <si>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</si>
  <si>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</si>
  <si>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</si>
  <si>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</si>
  <si>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</si>
  <si>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</si>
  <si>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</si>
  <si>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</si>
  <si>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</si>
  <si>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</si>
  <si>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</si>
  <si>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</si>
  <si>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</si>
  <si>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</si>
  <si>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</si>
  <si>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</si>
  <si>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</si>
  <si>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</si>
  <si>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</si>
  <si>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</si>
  <si>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</si>
  <si>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</si>
  <si>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</si>
  <si>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</si>
  <si>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</si>
  <si>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</si>
  <si>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</si>
  <si>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</si>
  <si>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</si>
  <si>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</si>
  <si>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</si>
  <si>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</si>
  <si>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</si>
  <si>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</si>
  <si>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</si>
  <si>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</si>
  <si>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</si>
  <si>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</si>
  <si>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</si>
  <si>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</si>
  <si>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</si>
  <si>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</si>
  <si>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</si>
  <si>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</si>
  <si>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</si>
  <si>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</si>
  <si>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</si>
  <si>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</si>
  <si>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TG6</t>
  </si>
  <si>
    <t>Task Group 15.4 MAC enhancements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</si>
  <si>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</si>
  <si>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</si>
  <si>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</si>
  <si>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</si>
  <si>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</si>
  <si>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</si>
  <si>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</si>
  <si>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</si>
  <si>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</si>
  <si>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</si>
  <si>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</si>
  <si>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</si>
  <si>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</si>
  <si>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</si>
  <si>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</si>
  <si>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</si>
  <si>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</si>
  <si>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</si>
  <si>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</si>
  <si>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</si>
  <si>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</si>
  <si>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</si>
  <si>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</si>
  <si>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</si>
  <si>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</si>
  <si>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</si>
  <si>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</si>
  <si>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</si>
  <si>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</si>
  <si>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</si>
  <si>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</si>
  <si>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</si>
  <si>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</si>
  <si>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</si>
  <si>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</si>
  <si>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</si>
  <si>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</si>
  <si>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</si>
  <si>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</si>
  <si>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</si>
  <si>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</si>
  <si>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</si>
  <si>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</si>
  <si>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</si>
  <si>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</si>
  <si>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</si>
  <si>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</si>
  <si>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</si>
  <si>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</si>
  <si>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</si>
  <si>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</si>
  <si>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</si>
  <si>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</si>
  <si>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</si>
  <si>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</si>
  <si>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</si>
  <si>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</si>
  <si>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</si>
  <si>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</si>
  <si>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</si>
  <si>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</si>
  <si>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Sponsor Ballot</t>
  </si>
  <si>
    <t>Sponsor Ballot Recirculation</t>
  </si>
  <si>
    <t>WG/SEC approval</t>
  </si>
  <si>
    <t>REVCOM approval</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</si>
  <si>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</si>
  <si>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</si>
  <si>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</si>
  <si>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</si>
  <si>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</si>
  <si>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</si>
  <si>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</si>
  <si>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</si>
  <si>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</si>
  <si>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</si>
  <si>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</si>
  <si>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</si>
  <si>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</si>
  <si>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</si>
  <si>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</si>
  <si>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</si>
  <si>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</si>
  <si>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</si>
  <si>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</si>
  <si>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</si>
  <si>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</si>
  <si>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</si>
  <si>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</si>
  <si>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</si>
  <si>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</si>
  <si>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</si>
  <si>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</si>
  <si>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</si>
  <si>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</si>
  <si>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</si>
  <si>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</si>
  <si>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</si>
  <si>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</si>
  <si>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</si>
  <si>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</si>
  <si>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</si>
  <si>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</si>
  <si>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</si>
  <si>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</si>
  <si>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</si>
  <si>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</si>
  <si>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</si>
  <si>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</si>
  <si>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</si>
  <si>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</si>
  <si>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</si>
  <si>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</si>
  <si>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</si>
  <si>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</si>
  <si>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</si>
  <si>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</si>
  <si>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</si>
  <si>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</si>
  <si>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</si>
  <si>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</si>
  <si>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</si>
  <si>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</si>
  <si>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</si>
  <si>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</si>
  <si>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</si>
  <si>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</si>
  <si>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</si>
  <si>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</si>
  <si>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</si>
  <si>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</si>
  <si>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</si>
  <si>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</si>
  <si>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</si>
  <si>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</si>
  <si>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</si>
  <si>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</si>
  <si>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</si>
  <si>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</si>
  <si>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</si>
  <si>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</si>
  <si>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</si>
  <si>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</si>
  <si>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</si>
  <si>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</si>
  <si>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</si>
  <si>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</si>
  <si>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</si>
  <si>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</si>
  <si>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</si>
  <si>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</si>
  <si>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</si>
  <si>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</si>
  <si>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</si>
  <si>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</si>
  <si>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</si>
  <si>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</si>
  <si>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</si>
  <si>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</si>
  <si>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</si>
  <si>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</si>
  <si>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</si>
  <si>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</si>
  <si>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</si>
  <si>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</si>
  <si>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</si>
  <si>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</si>
  <si>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</si>
  <si>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</si>
  <si>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</si>
  <si>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</si>
  <si>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</si>
  <si>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</si>
  <si>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</si>
  <si>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</si>
  <si>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</si>
  <si>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</si>
  <si>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</si>
  <si>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</si>
  <si>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</si>
  <si>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</si>
  <si>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</si>
  <si>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</si>
  <si>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</si>
  <si>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</si>
  <si>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</si>
  <si>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</si>
  <si>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</si>
  <si>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</si>
  <si>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</si>
  <si>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</si>
  <si>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</si>
  <si>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</si>
  <si>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</si>
  <si>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</si>
  <si>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</si>
  <si>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</si>
  <si>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</si>
  <si>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</si>
  <si>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</si>
  <si>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</si>
  <si>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</si>
  <si>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</si>
  <si>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</si>
  <si>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</si>
  <si>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</si>
  <si>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</si>
  <si>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</si>
  <si>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</si>
  <si>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</si>
  <si>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</si>
  <si>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</si>
  <si>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WG Closing Report</t>
  </si>
  <si>
    <t>Recess</t>
  </si>
  <si>
    <t>Adjourn</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</si>
  <si>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</si>
  <si>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</si>
  <si>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</si>
  <si>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</si>
  <si>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</si>
  <si>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</si>
  <si>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</si>
  <si>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</si>
  <si>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</si>
  <si>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</si>
  <si>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</si>
  <si>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</si>
  <si>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</si>
  <si>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</si>
  <si>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</si>
  <si>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</si>
  <si>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</si>
  <si>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</si>
  <si>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</si>
  <si>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</si>
  <si>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</si>
  <si>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</si>
  <si>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</si>
  <si>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</si>
  <si>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</si>
  <si>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</si>
  <si>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</si>
  <si>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</si>
  <si>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</si>
  <si>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</si>
  <si>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</si>
  <si>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</si>
  <si>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</si>
  <si>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</si>
  <si>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</si>
  <si>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</si>
  <si>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</si>
  <si>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</si>
  <si>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</si>
  <si>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Eun Tae Won</t>
  </si>
  <si>
    <t>Recess</t>
  </si>
  <si>
    <t>MEETING CALLED TO ORDER</t>
  </si>
  <si>
    <t>ROLL CALL (Please register your presence)</t>
  </si>
  <si>
    <t>Break</t>
  </si>
  <si>
    <t>Lunch</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</si>
  <si>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</si>
  <si>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Break</t>
  </si>
  <si>
    <t>Committee Activity</t>
  </si>
  <si>
    <t>10 November, 2009</t>
  </si>
  <si>
    <t>Rick Robert</t>
  </si>
  <si>
    <t>Approval of Meeting Agenda</t>
  </si>
  <si>
    <t>11/15 Leadership</t>
  </si>
  <si>
    <t>802,15 WNG</t>
  </si>
  <si>
    <t>Joint 4g/4e/4f</t>
  </si>
  <si>
    <t>Working on Comment Resolution</t>
  </si>
  <si>
    <t>R0.1</t>
  </si>
  <si>
    <t>65th IEEE 802.15 WPAN MEETING</t>
  </si>
  <si>
    <t>Caribe Royal Resort, Orlando, Florida, USA</t>
  </si>
  <si>
    <t>March 14-19, 2010</t>
  </si>
  <si>
    <t>802 EC MEETING</t>
  </si>
  <si>
    <r>
      <t>TG4h</t>
    </r>
    <r>
      <rPr>
        <b/>
        <sz val="8"/>
        <color indexed="60"/>
        <rFont val="Arial"/>
        <family val="2"/>
      </rPr>
      <t xml:space="preserve"> CORR1</t>
    </r>
  </si>
  <si>
    <t>IG LECIM</t>
  </si>
  <si>
    <t>Tech Editors Meeting?</t>
  </si>
  <si>
    <t>Lunch on Your Own</t>
  </si>
  <si>
    <t xml:space="preserve">IG PSC </t>
  </si>
  <si>
    <t>IG THZ</t>
  </si>
  <si>
    <t>Tutorial 1</t>
  </si>
  <si>
    <t>Dinner on you own</t>
  </si>
  <si>
    <t>Optional Meeting Time</t>
  </si>
  <si>
    <t>Tutorial 2</t>
  </si>
  <si>
    <t>Tutorial 3</t>
  </si>
  <si>
    <t>TG4h CORR1</t>
  </si>
  <si>
    <t>Task Group 4h-15.4 CORRIGENDUM 1</t>
  </si>
  <si>
    <t>TG6 BAN</t>
  </si>
  <si>
    <t>Task Group 6- Body Area Networks</t>
  </si>
  <si>
    <t>RULES</t>
  </si>
  <si>
    <t>Standing Committee on WG Rules</t>
  </si>
  <si>
    <t>IG-THZ</t>
  </si>
  <si>
    <t>IG-LECIM</t>
  </si>
  <si>
    <t>LOW ENERGY CRITICAL INFRASTRUCTURE MGT.</t>
  </si>
  <si>
    <t>IG-PSC</t>
  </si>
  <si>
    <t>PERSONAL SYSTEMS COMMUNICATIONS</t>
  </si>
  <si>
    <t>WG Rules SC</t>
  </si>
  <si>
    <t>TG4h-15.4 corrigendum 1</t>
  </si>
  <si>
    <t>Interest Group-PSC</t>
  </si>
  <si>
    <t>Interest Group-LECIM</t>
  </si>
  <si>
    <t>Working On Reviewing Letter Ballot Comment</t>
  </si>
  <si>
    <t>Meeting Result from Conference Call</t>
  </si>
  <si>
    <t>Some issues on Light Dimming in D1 of TG7</t>
  </si>
  <si>
    <t>S K Lim</t>
  </si>
  <si>
    <t>Working on Resolution Comment</t>
  </si>
  <si>
    <t>159-01</t>
  </si>
  <si>
    <t>Amplitude modulated VLC dimming challenges</t>
  </si>
  <si>
    <t>VLC channel modeling simulation for automotive applications</t>
  </si>
  <si>
    <t>172-00</t>
  </si>
  <si>
    <t>Review on timeline</t>
  </si>
  <si>
    <t>108-01</t>
  </si>
  <si>
    <t>Recirculation #1</t>
  </si>
  <si>
    <t>Recirculation #2</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</si>
</sst>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_);[Red]\(\$#,##0\)"/>
    <numFmt numFmtId="166" formatCode="\$#,##0.00_);\(\$#,##0.00\)"/>
    <numFmt numFmtId="167" formatCode="\$#,##0.00_);[Red]\(\$#,##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0.0"/>
    <numFmt numFmtId="183" formatCode="0.0%"/>
    <numFmt numFmtId="184" formatCode="General_)"/>
    <numFmt numFmtId="185" formatCode="hh:mm\ AM/PM_)"/>
    <numFmt numFmtId="186" formatCode="&quot;Yes&quot;;&quot;Yes&quot;;&quot;No&quot;"/>
    <numFmt numFmtId="187" formatCode="&quot;True&quot;;&quot;True&quot;;&quot;False&quot;"/>
    <numFmt numFmtId="188" formatCode="&quot;On&quot;;&quot;On&quot;;&quot;Off&quot;"/>
    <numFmt numFmtId="189" formatCode="[$€-2]\ #,##0.00_);[Red]\([$€-2]\ #,##0.00\)"/>
    <numFmt numFmtId="190" formatCode="[$-409]dddd\,\ mmmm\ dd\,\ yyyy"/>
    <numFmt numFmtId="191" formatCode="[$-409]h:mm:ss\ AM/PM"/>
    <numFmt numFmtId="192" formatCode="[$-F800]dddd\,\ mmmm\ dd\,\ yyyy"/>
    <numFmt numFmtId="193" formatCode="[$-F400]h:mm:ss\ AM/PM"/>
    <numFmt numFmtId="194" formatCode="[$-409]m/d/yy\ h:mm\ AM/PM;@"/>
    <numFmt numFmtId="195" formatCode="mmm\-yyyy"/>
    <numFmt numFmtId="196" formatCode="0.000"/>
    <numFmt numFmtId="197" formatCode="0.0000"/>
    <numFmt numFmtId="198" formatCode="[$-409]mmmm\-yy;@"/>
    <numFmt numFmtId="199" formatCode="m/d;@"/>
    <numFmt numFmtId="200" formatCode="[$-409]d\-mmm;@"/>
    <numFmt numFmtId="201" formatCode="[$-412]yyyy&quot;년&quot;\ m&quot;월&quot;\ d&quot;일&quot;\ dddd"/>
    <numFmt numFmtId="202" formatCode="0.0_ "/>
    <numFmt numFmtId="203" formatCode="[$-412]AM/PM\ h:mm:ss"/>
    <numFmt numFmtId="204" formatCode="[$-409]mmmm/yy;@"/>
    <numFmt numFmtId="205" formatCode="[$-409]mmmm\ d\,\ yyyy;@"/>
    <numFmt numFmtId="206" formatCode="mm&quot;월&quot;\ dd&quot;일&quot;"/>
  </numFmts>
  <fonts count="141">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9"/>
      <color indexed="6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b/>
      <sz val="22"/>
      <name val="Arial"/>
      <family val="2"/>
    </font>
    <font>
      <sz val="9"/>
      <name val="Arial"/>
      <family val="2"/>
    </font>
    <font>
      <sz val="9"/>
      <color indexed="8"/>
      <name val="Arial"/>
      <family val="2"/>
    </font>
    <font>
      <b/>
      <sz val="9"/>
      <name val="Times New Roman"/>
      <family val="1"/>
    </font>
    <font>
      <b/>
      <sz val="9"/>
      <color indexed="50"/>
      <name val="Arial"/>
      <family val="2"/>
    </font>
    <font>
      <b/>
      <sz val="6"/>
      <color indexed="9"/>
      <name val="Arial"/>
      <family val="2"/>
    </font>
    <font>
      <b/>
      <sz val="9"/>
      <color indexed="60"/>
      <name val="Arial"/>
      <family val="2"/>
    </font>
    <font>
      <b/>
      <sz val="8"/>
      <color indexed="20"/>
      <name val="Arial"/>
      <family val="2"/>
    </font>
    <font>
      <b/>
      <sz val="8"/>
      <color indexed="61"/>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
      <patternFill patternType="solid">
        <fgColor indexed="63"/>
        <bgColor indexed="64"/>
      </patternFill>
    </fill>
    <fill>
      <patternFill patternType="solid">
        <fgColor indexed="12"/>
        <bgColor indexed="64"/>
      </patternFill>
    </fill>
    <fill>
      <patternFill patternType="solid">
        <fgColor indexed="40"/>
        <bgColor indexed="64"/>
      </patternFill>
    </fill>
    <fill>
      <patternFill patternType="solid">
        <fgColor indexed="61"/>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medium"/>
      <right style="medium"/>
      <top>
        <color indexed="63"/>
      </top>
      <bottom style="medium"/>
    </border>
    <border>
      <left style="medium"/>
      <right style="medium"/>
      <top style="thin"/>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5" borderId="0" applyNumberFormat="0" applyBorder="0" applyAlignment="0" applyProtection="0"/>
    <xf numFmtId="0" fontId="94" fillId="8" borderId="0" applyNumberFormat="0" applyBorder="0" applyAlignment="0" applyProtection="0"/>
    <xf numFmtId="0" fontId="94" fillId="11" borderId="0" applyNumberFormat="0" applyBorder="0" applyAlignment="0" applyProtection="0"/>
    <xf numFmtId="0" fontId="95" fillId="12"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0" borderId="0" applyNumberFormat="0" applyFill="0" applyBorder="0" applyAlignment="0" applyProtection="0"/>
    <xf numFmtId="0" fontId="97" fillId="20" borderId="1" applyNumberFormat="0" applyAlignment="0" applyProtection="0"/>
    <xf numFmtId="0" fontId="98" fillId="3" borderId="0" applyNumberFormat="0" applyBorder="0" applyAlignment="0" applyProtection="0"/>
    <xf numFmtId="0" fontId="0" fillId="21" borderId="2" applyNumberFormat="0" applyFont="0" applyAlignment="0" applyProtection="0"/>
    <xf numFmtId="0" fontId="99" fillId="22" borderId="0" applyNumberFormat="0" applyBorder="0" applyAlignment="0" applyProtection="0"/>
    <xf numFmtId="0" fontId="100" fillId="0" borderId="0" applyNumberFormat="0" applyFill="0" applyBorder="0" applyAlignment="0" applyProtection="0"/>
    <xf numFmtId="0" fontId="101" fillId="23" borderId="3" applyNumberFormat="0" applyAlignment="0" applyProtection="0"/>
    <xf numFmtId="0" fontId="102" fillId="0" borderId="4" applyNumberFormat="0" applyFill="0" applyAlignment="0" applyProtection="0"/>
    <xf numFmtId="0" fontId="103" fillId="0" borderId="5" applyNumberFormat="0" applyFill="0" applyAlignment="0" applyProtection="0"/>
    <xf numFmtId="0" fontId="104" fillId="7" borderId="1" applyNumberFormat="0" applyAlignment="0" applyProtection="0"/>
    <xf numFmtId="0" fontId="105" fillId="0" borderId="0" applyNumberFormat="0" applyFill="0" applyBorder="0" applyAlignment="0" applyProtection="0"/>
    <xf numFmtId="0" fontId="106" fillId="0" borderId="6" applyNumberFormat="0" applyFill="0" applyAlignment="0" applyProtection="0"/>
    <xf numFmtId="0" fontId="107" fillId="0" borderId="7" applyNumberFormat="0" applyFill="0" applyAlignment="0" applyProtection="0"/>
    <xf numFmtId="0" fontId="108" fillId="0" borderId="8" applyNumberFormat="0" applyFill="0" applyAlignment="0" applyProtection="0"/>
    <xf numFmtId="0" fontId="108" fillId="0" borderId="0" applyNumberFormat="0" applyFill="0" applyBorder="0" applyAlignment="0" applyProtection="0"/>
    <xf numFmtId="0" fontId="109" fillId="4" borderId="0" applyNumberFormat="0" applyBorder="0" applyAlignment="0" applyProtection="0"/>
    <xf numFmtId="0" fontId="110" fillId="20" borderId="9" applyNumberFormat="0" applyAlignment="0" applyProtection="0"/>
    <xf numFmtId="0" fontId="50" fillId="0" borderId="0">
      <alignment vertical="center"/>
      <protection/>
    </xf>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12">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8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24"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2"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8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84" fontId="4" fillId="24"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2" applyAlignment="1" applyProtection="1">
      <alignment wrapText="1"/>
      <protection/>
    </xf>
    <xf numFmtId="0" fontId="32" fillId="0" borderId="0" xfId="0" applyFont="1" applyAlignment="1">
      <alignment wrapText="1"/>
    </xf>
    <xf numFmtId="0" fontId="26" fillId="0" borderId="0" xfId="0" applyFont="1" applyAlignment="1">
      <alignment/>
    </xf>
    <xf numFmtId="0" fontId="111" fillId="0" borderId="0" xfId="0" applyFont="1" applyAlignment="1">
      <alignment readingOrder="1"/>
    </xf>
    <xf numFmtId="0" fontId="14" fillId="25" borderId="10" xfId="0" applyFont="1" applyFill="1" applyBorder="1" applyAlignment="1">
      <alignment horizontal="center" vertical="center"/>
    </xf>
    <xf numFmtId="0" fontId="14" fillId="23" borderId="10" xfId="0" applyFont="1" applyFill="1" applyBorder="1" applyAlignment="1">
      <alignment horizontal="center" vertical="center" wrapText="1"/>
    </xf>
    <xf numFmtId="0" fontId="14" fillId="23" borderId="11" xfId="0" applyFont="1" applyFill="1" applyBorder="1" applyAlignment="1">
      <alignment horizontal="center" vertical="center" wrapText="1"/>
    </xf>
    <xf numFmtId="0" fontId="14" fillId="23" borderId="12" xfId="0" applyFont="1" applyFill="1" applyBorder="1" applyAlignment="1">
      <alignment horizontal="center" vertical="center" wrapText="1"/>
    </xf>
    <xf numFmtId="0" fontId="14" fillId="23" borderId="12" xfId="0" applyFont="1" applyFill="1" applyBorder="1" applyAlignment="1">
      <alignment horizontal="center" vertical="center"/>
    </xf>
    <xf numFmtId="0" fontId="14" fillId="23" borderId="10" xfId="0" applyFont="1" applyFill="1" applyBorder="1" applyAlignment="1">
      <alignment horizontal="center" vertical="center"/>
    </xf>
    <xf numFmtId="0" fontId="14" fillId="23" borderId="11" xfId="0" applyFont="1" applyFill="1" applyBorder="1" applyAlignment="1">
      <alignment horizontal="center" vertical="center"/>
    </xf>
    <xf numFmtId="0" fontId="14" fillId="25" borderId="0" xfId="0" applyFont="1" applyFill="1" applyBorder="1" applyAlignment="1">
      <alignment horizontal="center" vertical="center"/>
    </xf>
    <xf numFmtId="0" fontId="14" fillId="23" borderId="0" xfId="0" applyFont="1" applyFill="1" applyBorder="1" applyAlignment="1">
      <alignment horizontal="center" vertical="center" wrapText="1"/>
    </xf>
    <xf numFmtId="0" fontId="14" fillId="23" borderId="13" xfId="0" applyFont="1" applyFill="1" applyBorder="1" applyAlignment="1">
      <alignment horizontal="center" vertical="center" wrapText="1"/>
    </xf>
    <xf numFmtId="0" fontId="14" fillId="23" borderId="14" xfId="0" applyFont="1" applyFill="1" applyBorder="1" applyAlignment="1">
      <alignment horizontal="center" vertical="center" wrapText="1"/>
    </xf>
    <xf numFmtId="0" fontId="14" fillId="23" borderId="15" xfId="0" applyFont="1" applyFill="1" applyBorder="1" applyAlignment="1">
      <alignment horizontal="center" vertical="center" wrapText="1"/>
    </xf>
    <xf numFmtId="0" fontId="14" fillId="23" borderId="14" xfId="0" applyFont="1" applyFill="1" applyBorder="1" applyAlignment="1">
      <alignment horizontal="center" vertical="center"/>
    </xf>
    <xf numFmtId="0" fontId="14" fillId="23" borderId="15" xfId="0" applyFont="1" applyFill="1" applyBorder="1" applyAlignment="1">
      <alignment horizontal="center" vertical="center"/>
    </xf>
    <xf numFmtId="0" fontId="14" fillId="23" borderId="16" xfId="0" applyFont="1" applyFill="1" applyBorder="1" applyAlignment="1">
      <alignment horizontal="center" vertical="center"/>
    </xf>
    <xf numFmtId="0" fontId="35" fillId="23" borderId="17" xfId="0" applyFont="1" applyFill="1" applyBorder="1" applyAlignment="1">
      <alignment horizontal="center" vertical="center" wrapText="1"/>
    </xf>
    <xf numFmtId="0" fontId="35" fillId="23" borderId="0" xfId="0" applyFont="1" applyFill="1" applyBorder="1" applyAlignment="1">
      <alignment horizontal="center" vertical="center" wrapText="1"/>
    </xf>
    <xf numFmtId="0" fontId="35" fillId="23" borderId="13" xfId="0" applyFont="1" applyFill="1" applyBorder="1" applyAlignment="1">
      <alignment horizontal="center" vertical="center" wrapText="1"/>
    </xf>
    <xf numFmtId="0" fontId="14" fillId="25" borderId="17" xfId="0" applyFont="1" applyFill="1" applyBorder="1" applyAlignment="1">
      <alignment horizontal="center" vertical="center"/>
    </xf>
    <xf numFmtId="0" fontId="35" fillId="25" borderId="17" xfId="0" applyFont="1" applyFill="1" applyBorder="1" applyAlignment="1">
      <alignment horizontal="center" vertical="center" wrapText="1"/>
    </xf>
    <xf numFmtId="0" fontId="34" fillId="25" borderId="17"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3" fillId="25" borderId="19" xfId="0" applyFont="1" applyFill="1" applyBorder="1" applyAlignment="1">
      <alignment horizontal="center" vertical="center" wrapText="1"/>
    </xf>
    <xf numFmtId="0" fontId="33" fillId="25" borderId="20" xfId="0" applyFont="1" applyFill="1" applyBorder="1" applyAlignment="1">
      <alignment horizontal="center" vertical="center" wrapText="1"/>
    </xf>
    <xf numFmtId="0" fontId="33" fillId="25" borderId="0" xfId="0" applyFont="1" applyFill="1" applyBorder="1" applyAlignment="1">
      <alignment horizontal="center" vertical="center" wrapText="1"/>
    </xf>
    <xf numFmtId="0" fontId="33" fillId="25" borderId="18" xfId="0" applyFont="1" applyFill="1" applyBorder="1" applyAlignment="1">
      <alignment horizontal="center" vertical="center" wrapText="1"/>
    </xf>
    <xf numFmtId="0" fontId="33" fillId="23" borderId="18" xfId="0" applyFont="1" applyFill="1" applyBorder="1" applyAlignment="1">
      <alignment horizontal="center" vertical="center" wrapText="1"/>
    </xf>
    <xf numFmtId="0" fontId="33" fillId="23" borderId="21" xfId="0" applyFont="1" applyFill="1" applyBorder="1" applyAlignment="1">
      <alignment horizontal="center" vertical="center" wrapText="1"/>
    </xf>
    <xf numFmtId="0" fontId="33" fillId="23" borderId="22" xfId="0" applyFont="1" applyFill="1" applyBorder="1" applyAlignment="1">
      <alignment horizontal="center" vertical="center" wrapText="1"/>
    </xf>
    <xf numFmtId="0" fontId="35" fillId="23" borderId="18" xfId="0" applyFont="1" applyFill="1" applyBorder="1" applyAlignment="1">
      <alignment horizontal="center" vertical="center" wrapText="1"/>
    </xf>
    <xf numFmtId="0" fontId="35" fillId="23" borderId="21" xfId="0" applyFont="1" applyFill="1" applyBorder="1" applyAlignment="1">
      <alignment horizontal="center" vertical="center" wrapText="1"/>
    </xf>
    <xf numFmtId="0" fontId="35" fillId="23" borderId="22" xfId="0" applyFont="1" applyFill="1" applyBorder="1" applyAlignment="1">
      <alignment horizontal="center" vertical="center" wrapText="1"/>
    </xf>
    <xf numFmtId="0" fontId="43" fillId="7" borderId="0" xfId="0" applyFont="1" applyFill="1" applyBorder="1" applyAlignment="1">
      <alignment horizontal="center" vertical="center"/>
    </xf>
    <xf numFmtId="0" fontId="44" fillId="7" borderId="0" xfId="0" applyFont="1" applyFill="1" applyBorder="1" applyAlignment="1">
      <alignment horizontal="center" vertical="center"/>
    </xf>
    <xf numFmtId="0" fontId="45" fillId="7" borderId="0" xfId="0" applyFont="1" applyFill="1" applyBorder="1" applyAlignment="1">
      <alignment horizontal="center" vertical="center"/>
    </xf>
    <xf numFmtId="0" fontId="46" fillId="7" borderId="0" xfId="0" applyFont="1" applyFill="1" applyBorder="1" applyAlignment="1">
      <alignment horizontal="center" vertical="center"/>
    </xf>
    <xf numFmtId="0" fontId="47" fillId="7" borderId="0" xfId="0" applyFont="1" applyFill="1" applyBorder="1" applyAlignment="1">
      <alignment horizontal="center" vertical="center"/>
    </xf>
    <xf numFmtId="0" fontId="48" fillId="7"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92" fontId="23" fillId="24" borderId="0" xfId="0" applyNumberFormat="1" applyFont="1" applyFill="1" applyAlignment="1" applyProtection="1">
      <alignment horizontal="center"/>
      <protection/>
    </xf>
    <xf numFmtId="182" fontId="5" fillId="0" borderId="0" xfId="0" applyNumberFormat="1" applyFont="1" applyAlignment="1" quotePrefix="1">
      <alignment/>
    </xf>
    <xf numFmtId="0" fontId="23"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194" fontId="0" fillId="0" borderId="0" xfId="0" applyNumberFormat="1" applyAlignment="1">
      <alignment/>
    </xf>
    <xf numFmtId="194" fontId="0" fillId="0" borderId="0" xfId="0" applyNumberFormat="1" applyFont="1" applyAlignment="1">
      <alignment horizontal="center"/>
    </xf>
    <xf numFmtId="19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7" borderId="17" xfId="0" applyFont="1" applyFill="1" applyBorder="1" applyAlignment="1">
      <alignment vertical="center"/>
    </xf>
    <xf numFmtId="0" fontId="14" fillId="7" borderId="0" xfId="0" applyFont="1" applyFill="1" applyBorder="1" applyAlignment="1">
      <alignment vertical="center"/>
    </xf>
    <xf numFmtId="0" fontId="14" fillId="7" borderId="13" xfId="0" applyFont="1" applyFill="1" applyBorder="1" applyAlignment="1">
      <alignment vertical="center"/>
    </xf>
    <xf numFmtId="0" fontId="14" fillId="7" borderId="0" xfId="0" applyFont="1" applyFill="1" applyBorder="1" applyAlignment="1">
      <alignment horizontal="center" vertical="center"/>
    </xf>
    <xf numFmtId="0" fontId="15" fillId="7" borderId="0" xfId="0" applyFont="1" applyFill="1" applyBorder="1" applyAlignment="1">
      <alignment horizontal="center" vertical="center"/>
    </xf>
    <xf numFmtId="0" fontId="38" fillId="7" borderId="0" xfId="0" applyFont="1" applyFill="1" applyBorder="1" applyAlignment="1">
      <alignment horizontal="center" vertical="center"/>
    </xf>
    <xf numFmtId="0" fontId="61" fillId="7" borderId="0" xfId="0" applyFont="1" applyFill="1" applyBorder="1" applyAlignment="1">
      <alignment horizontal="center" vertical="center"/>
    </xf>
    <xf numFmtId="0" fontId="61" fillId="7" borderId="0" xfId="0" applyFont="1" applyFill="1" applyBorder="1" applyAlignment="1">
      <alignment horizontal="left" vertical="center"/>
    </xf>
    <xf numFmtId="0" fontId="40" fillId="7" borderId="0"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0" xfId="0" applyFont="1" applyFill="1" applyBorder="1" applyAlignment="1">
      <alignment horizontal="left" vertical="center"/>
    </xf>
    <xf numFmtId="0" fontId="62" fillId="7" borderId="0" xfId="0" applyFont="1" applyFill="1" applyBorder="1" applyAlignment="1">
      <alignment horizontal="center" vertical="center"/>
    </xf>
    <xf numFmtId="0" fontId="62" fillId="7" borderId="0" xfId="0" applyFont="1" applyFill="1" applyBorder="1" applyAlignment="1">
      <alignment horizontal="left" vertical="center"/>
    </xf>
    <xf numFmtId="0" fontId="63" fillId="7" borderId="0" xfId="0" applyFont="1" applyFill="1" applyBorder="1" applyAlignment="1">
      <alignment horizontal="center" vertical="center"/>
    </xf>
    <xf numFmtId="0" fontId="36" fillId="7" borderId="0" xfId="0" applyFont="1" applyFill="1" applyBorder="1" applyAlignment="1">
      <alignment horizontal="center" vertical="center"/>
    </xf>
    <xf numFmtId="0" fontId="56" fillId="7" borderId="0" xfId="0" applyFont="1" applyFill="1" applyBorder="1" applyAlignment="1">
      <alignment horizontal="center" vertical="center"/>
    </xf>
    <xf numFmtId="0" fontId="37" fillId="7" borderId="0" xfId="0" applyFont="1" applyFill="1" applyBorder="1" applyAlignment="1">
      <alignment horizontal="center" vertical="center"/>
    </xf>
    <xf numFmtId="0" fontId="64" fillId="7" borderId="0" xfId="0" applyFont="1" applyFill="1" applyBorder="1" applyAlignment="1">
      <alignment horizontal="center" vertical="center"/>
    </xf>
    <xf numFmtId="0" fontId="65" fillId="26" borderId="12" xfId="0" applyFont="1" applyFill="1" applyBorder="1" applyAlignment="1">
      <alignment vertical="center"/>
    </xf>
    <xf numFmtId="0" fontId="65" fillId="26" borderId="10" xfId="0" applyFont="1" applyFill="1" applyBorder="1" applyAlignment="1">
      <alignment vertical="center"/>
    </xf>
    <xf numFmtId="0" fontId="65" fillId="26" borderId="11" xfId="0" applyFont="1" applyFill="1" applyBorder="1" applyAlignment="1">
      <alignment vertical="center"/>
    </xf>
    <xf numFmtId="0" fontId="65" fillId="24" borderId="10" xfId="0" applyFont="1" applyFill="1" applyBorder="1" applyAlignment="1">
      <alignment vertical="center"/>
    </xf>
    <xf numFmtId="0" fontId="66" fillId="24" borderId="10" xfId="0" applyFont="1" applyFill="1" applyBorder="1" applyAlignment="1">
      <alignment horizontal="left" vertical="center"/>
    </xf>
    <xf numFmtId="0" fontId="66" fillId="24" borderId="10" xfId="0" applyFont="1" applyFill="1" applyBorder="1" applyAlignment="1">
      <alignment horizontal="center" vertical="center"/>
    </xf>
    <xf numFmtId="0" fontId="65" fillId="4" borderId="10" xfId="0" applyFont="1" applyFill="1" applyBorder="1" applyAlignment="1">
      <alignment vertical="center"/>
    </xf>
    <xf numFmtId="0" fontId="66" fillId="24" borderId="11" xfId="0" applyFont="1" applyFill="1" applyBorder="1" applyAlignment="1">
      <alignment horizontal="center" vertical="center"/>
    </xf>
    <xf numFmtId="0" fontId="65" fillId="26" borderId="0" xfId="0" applyFont="1" applyFill="1" applyBorder="1" applyAlignment="1">
      <alignment horizontal="center" vertical="center"/>
    </xf>
    <xf numFmtId="0" fontId="65" fillId="26" borderId="13" xfId="0" applyFont="1" applyFill="1" applyBorder="1" applyAlignment="1">
      <alignment horizontal="center" vertical="center"/>
    </xf>
    <xf numFmtId="0" fontId="65" fillId="24" borderId="0" xfId="0" applyFont="1" applyFill="1" applyBorder="1" applyAlignment="1">
      <alignment vertical="center"/>
    </xf>
    <xf numFmtId="0" fontId="65" fillId="24" borderId="0" xfId="0" applyFont="1" applyFill="1" applyBorder="1" applyAlignment="1">
      <alignment horizontal="center" vertical="center"/>
    </xf>
    <xf numFmtId="0" fontId="65" fillId="4" borderId="0" xfId="0" applyFont="1" applyFill="1" applyBorder="1" applyAlignment="1">
      <alignment horizontal="center" vertical="center"/>
    </xf>
    <xf numFmtId="0" fontId="65" fillId="24" borderId="13" xfId="0" applyFont="1" applyFill="1" applyBorder="1" applyAlignment="1">
      <alignment horizontal="center" vertical="center"/>
    </xf>
    <xf numFmtId="0" fontId="66" fillId="26" borderId="17" xfId="0" applyFont="1" applyFill="1" applyBorder="1" applyAlignment="1">
      <alignment horizontal="left" vertical="center"/>
    </xf>
    <xf numFmtId="0" fontId="66" fillId="26" borderId="0" xfId="0" applyFont="1" applyFill="1" applyBorder="1" applyAlignment="1">
      <alignment horizontal="left" vertical="center"/>
    </xf>
    <xf numFmtId="0" fontId="65" fillId="26" borderId="0" xfId="0" applyFont="1" applyFill="1" applyBorder="1" applyAlignment="1">
      <alignment vertical="center"/>
    </xf>
    <xf numFmtId="0" fontId="65" fillId="26" borderId="13" xfId="0" applyFont="1" applyFill="1" applyBorder="1" applyAlignment="1">
      <alignment vertical="center"/>
    </xf>
    <xf numFmtId="0" fontId="66" fillId="24" borderId="0" xfId="0" applyFont="1" applyFill="1" applyBorder="1" applyAlignment="1">
      <alignment horizontal="left" vertical="center"/>
    </xf>
    <xf numFmtId="0" fontId="66" fillId="24" borderId="0" xfId="0" applyFont="1" applyFill="1" applyBorder="1" applyAlignment="1">
      <alignment horizontal="center" vertical="center"/>
    </xf>
    <xf numFmtId="0" fontId="66" fillId="4" borderId="0" xfId="0" applyFont="1" applyFill="1" applyBorder="1" applyAlignment="1">
      <alignment horizontal="left" vertical="center"/>
    </xf>
    <xf numFmtId="0" fontId="67" fillId="24" borderId="0" xfId="0" applyFont="1" applyFill="1" applyBorder="1" applyAlignment="1">
      <alignment horizontal="center" vertical="center"/>
    </xf>
    <xf numFmtId="0" fontId="65" fillId="24" borderId="13" xfId="0" applyFont="1" applyFill="1" applyBorder="1" applyAlignment="1">
      <alignment vertical="center"/>
    </xf>
    <xf numFmtId="0" fontId="65" fillId="26" borderId="17" xfId="0" applyFont="1" applyFill="1" applyBorder="1" applyAlignment="1">
      <alignment vertical="center"/>
    </xf>
    <xf numFmtId="0" fontId="68" fillId="26" borderId="0" xfId="0" applyFont="1" applyFill="1" applyBorder="1" applyAlignment="1">
      <alignment vertical="center"/>
    </xf>
    <xf numFmtId="0" fontId="65" fillId="26" borderId="0" xfId="0" applyFont="1" applyFill="1" applyBorder="1" applyAlignment="1">
      <alignment/>
    </xf>
    <xf numFmtId="0" fontId="65" fillId="24" borderId="23" xfId="0" applyFont="1" applyFill="1" applyBorder="1" applyAlignment="1">
      <alignment horizontal="center" vertical="center"/>
    </xf>
    <xf numFmtId="0" fontId="65" fillId="24" borderId="0" xfId="0" applyFont="1" applyFill="1" applyBorder="1" applyAlignment="1">
      <alignment horizontal="right" vertical="center"/>
    </xf>
    <xf numFmtId="0" fontId="68" fillId="4" borderId="0" xfId="0" applyFont="1" applyFill="1" applyBorder="1" applyAlignment="1">
      <alignment vertical="center"/>
    </xf>
    <xf numFmtId="0" fontId="65" fillId="26" borderId="0" xfId="0" applyFont="1" applyFill="1" applyAlignment="1">
      <alignment/>
    </xf>
    <xf numFmtId="0" fontId="69" fillId="26" borderId="0" xfId="0" applyFont="1" applyFill="1" applyBorder="1" applyAlignment="1">
      <alignment horizontal="right" vertical="center"/>
    </xf>
    <xf numFmtId="10" fontId="69" fillId="26" borderId="13" xfId="0" applyNumberFormat="1" applyFont="1" applyFill="1" applyBorder="1" applyAlignment="1" applyProtection="1">
      <alignment horizontal="right" vertical="center"/>
      <protection/>
    </xf>
    <xf numFmtId="10" fontId="69" fillId="24" borderId="0" xfId="0" applyNumberFormat="1" applyFont="1" applyFill="1" applyBorder="1" applyAlignment="1" applyProtection="1">
      <alignment horizontal="right" vertical="center"/>
      <protection/>
    </xf>
    <xf numFmtId="0" fontId="69" fillId="24" borderId="0" xfId="0" applyFont="1" applyFill="1" applyBorder="1" applyAlignment="1">
      <alignment horizontal="right" vertical="center"/>
    </xf>
    <xf numFmtId="0" fontId="65" fillId="4" borderId="0" xfId="0" applyFont="1" applyFill="1" applyAlignment="1">
      <alignment/>
    </xf>
    <xf numFmtId="0" fontId="65" fillId="27" borderId="24" xfId="0" applyFont="1" applyFill="1" applyBorder="1" applyAlignment="1">
      <alignment horizontal="center" vertical="center"/>
    </xf>
    <xf numFmtId="0" fontId="65" fillId="27" borderId="25" xfId="0" applyFont="1" applyFill="1" applyBorder="1" applyAlignment="1">
      <alignment horizontal="center" vertical="center"/>
    </xf>
    <xf numFmtId="0" fontId="65" fillId="27" borderId="26" xfId="0" applyFont="1" applyFill="1" applyBorder="1" applyAlignment="1">
      <alignment horizontal="center" vertical="center"/>
    </xf>
    <xf numFmtId="0" fontId="65" fillId="27" borderId="0" xfId="0" applyFont="1" applyFill="1" applyBorder="1" applyAlignment="1">
      <alignment horizontal="center" vertical="center"/>
    </xf>
    <xf numFmtId="10" fontId="71" fillId="26" borderId="13" xfId="0" applyNumberFormat="1" applyFont="1" applyFill="1" applyBorder="1" applyAlignment="1" applyProtection="1">
      <alignment horizontal="right" vertical="center"/>
      <protection/>
    </xf>
    <xf numFmtId="10" fontId="71" fillId="24" borderId="0" xfId="0" applyNumberFormat="1" applyFont="1" applyFill="1" applyBorder="1" applyAlignment="1" applyProtection="1">
      <alignment horizontal="right" vertical="center"/>
      <protection/>
    </xf>
    <xf numFmtId="0" fontId="70" fillId="24" borderId="0" xfId="0" applyFont="1" applyFill="1" applyBorder="1" applyAlignment="1">
      <alignment horizontal="right" vertical="center"/>
    </xf>
    <xf numFmtId="0" fontId="72" fillId="26" borderId="0" xfId="0" applyFont="1" applyFill="1" applyBorder="1" applyAlignment="1">
      <alignment horizontal="right" vertical="center"/>
    </xf>
    <xf numFmtId="10" fontId="74" fillId="26" borderId="13" xfId="0" applyNumberFormat="1" applyFont="1" applyFill="1" applyBorder="1" applyAlignment="1" applyProtection="1">
      <alignment horizontal="right" vertical="center"/>
      <protection/>
    </xf>
    <xf numFmtId="10" fontId="74" fillId="24" borderId="0" xfId="0" applyNumberFormat="1" applyFont="1" applyFill="1" applyBorder="1" applyAlignment="1" applyProtection="1">
      <alignment horizontal="right" vertical="center"/>
      <protection/>
    </xf>
    <xf numFmtId="0" fontId="72" fillId="24" borderId="0" xfId="0" applyFont="1" applyFill="1" applyBorder="1" applyAlignment="1">
      <alignment horizontal="right" vertical="center"/>
    </xf>
    <xf numFmtId="0" fontId="74" fillId="26" borderId="0" xfId="0" applyFont="1" applyFill="1" applyBorder="1" applyAlignment="1">
      <alignment horizontal="right" vertical="center"/>
    </xf>
    <xf numFmtId="10" fontId="75" fillId="26" borderId="13" xfId="0" applyNumberFormat="1" applyFont="1" applyFill="1" applyBorder="1" applyAlignment="1" applyProtection="1">
      <alignment horizontal="right" vertical="center"/>
      <protection/>
    </xf>
    <xf numFmtId="10" fontId="75" fillId="24" borderId="0" xfId="0" applyNumberFormat="1" applyFont="1" applyFill="1" applyBorder="1" applyAlignment="1" applyProtection="1">
      <alignment horizontal="right" vertical="center"/>
      <protection/>
    </xf>
    <xf numFmtId="0" fontId="74" fillId="24" borderId="0" xfId="0" applyFont="1" applyFill="1" applyBorder="1" applyAlignment="1">
      <alignment horizontal="right" vertical="center"/>
    </xf>
    <xf numFmtId="10" fontId="70" fillId="26" borderId="13" xfId="0" applyNumberFormat="1" applyFont="1" applyFill="1" applyBorder="1" applyAlignment="1" applyProtection="1">
      <alignment horizontal="right" vertical="center"/>
      <protection/>
    </xf>
    <xf numFmtId="10" fontId="70" fillId="24" borderId="0" xfId="0" applyNumberFormat="1" applyFont="1" applyFill="1" applyBorder="1" applyAlignment="1" applyProtection="1">
      <alignment horizontal="right" vertical="center"/>
      <protection/>
    </xf>
    <xf numFmtId="0" fontId="73" fillId="24" borderId="0" xfId="0" applyFont="1" applyFill="1" applyBorder="1" applyAlignment="1">
      <alignment horizontal="right" vertical="center"/>
    </xf>
    <xf numFmtId="0" fontId="76" fillId="26" borderId="0" xfId="0" applyFont="1" applyFill="1" applyBorder="1" applyAlignment="1">
      <alignment horizontal="right" vertical="center"/>
    </xf>
    <xf numFmtId="10" fontId="72" fillId="26" borderId="13" xfId="0" applyNumberFormat="1" applyFont="1" applyFill="1" applyBorder="1" applyAlignment="1" applyProtection="1">
      <alignment horizontal="right" vertical="center"/>
      <protection/>
    </xf>
    <xf numFmtId="10" fontId="72" fillId="24" borderId="0" xfId="0" applyNumberFormat="1" applyFont="1" applyFill="1" applyBorder="1" applyAlignment="1" applyProtection="1">
      <alignment horizontal="right" vertical="center"/>
      <protection/>
    </xf>
    <xf numFmtId="0" fontId="76" fillId="24" borderId="0" xfId="0" applyFont="1" applyFill="1" applyBorder="1" applyAlignment="1">
      <alignment horizontal="right" vertical="center"/>
    </xf>
    <xf numFmtId="0" fontId="65" fillId="27" borderId="26" xfId="0" applyFont="1" applyFill="1" applyBorder="1" applyAlignment="1" quotePrefix="1">
      <alignment horizontal="center" vertical="center"/>
    </xf>
    <xf numFmtId="0" fontId="77" fillId="26" borderId="0" xfId="0" applyFont="1" applyFill="1" applyBorder="1" applyAlignment="1">
      <alignment horizontal="right" vertical="center"/>
    </xf>
    <xf numFmtId="10" fontId="79" fillId="26" borderId="13" xfId="0" applyNumberFormat="1" applyFont="1" applyFill="1" applyBorder="1" applyAlignment="1" applyProtection="1">
      <alignment horizontal="right" vertical="center"/>
      <protection/>
    </xf>
    <xf numFmtId="10" fontId="79" fillId="24" borderId="0" xfId="0" applyNumberFormat="1" applyFont="1" applyFill="1" applyBorder="1" applyAlignment="1" applyProtection="1">
      <alignment horizontal="right" vertical="center"/>
      <protection/>
    </xf>
    <xf numFmtId="0" fontId="75" fillId="24" borderId="0" xfId="0" applyFont="1" applyFill="1" applyBorder="1" applyAlignment="1">
      <alignment horizontal="right" vertical="center"/>
    </xf>
    <xf numFmtId="0" fontId="77" fillId="24" borderId="0" xfId="0" applyFont="1" applyFill="1" applyBorder="1" applyAlignment="1">
      <alignment horizontal="right" vertical="center"/>
    </xf>
    <xf numFmtId="0" fontId="73" fillId="26" borderId="0" xfId="0" applyFont="1" applyFill="1" applyBorder="1" applyAlignment="1">
      <alignment horizontal="right" vertical="center"/>
    </xf>
    <xf numFmtId="10" fontId="78" fillId="26" borderId="13" xfId="0" applyNumberFormat="1" applyFont="1" applyFill="1" applyBorder="1" applyAlignment="1" applyProtection="1">
      <alignment horizontal="right" vertical="center"/>
      <protection/>
    </xf>
    <xf numFmtId="10" fontId="78" fillId="24" borderId="0" xfId="0" applyNumberFormat="1" applyFont="1" applyFill="1" applyBorder="1" applyAlignment="1" applyProtection="1">
      <alignment horizontal="right" vertical="center"/>
      <protection/>
    </xf>
    <xf numFmtId="0" fontId="79" fillId="26" borderId="0" xfId="0" applyFont="1" applyFill="1" applyBorder="1" applyAlignment="1">
      <alignment horizontal="right" vertical="center"/>
    </xf>
    <xf numFmtId="0" fontId="79" fillId="24" borderId="0" xfId="0" applyFont="1" applyFill="1" applyBorder="1" applyAlignment="1">
      <alignment horizontal="right" vertical="center"/>
    </xf>
    <xf numFmtId="0" fontId="80" fillId="26" borderId="0" xfId="0" applyFont="1" applyFill="1" applyBorder="1" applyAlignment="1">
      <alignment horizontal="right" vertical="center"/>
    </xf>
    <xf numFmtId="10" fontId="68" fillId="26" borderId="13" xfId="0" applyNumberFormat="1" applyFont="1" applyFill="1" applyBorder="1" applyAlignment="1">
      <alignment vertical="center"/>
    </xf>
    <xf numFmtId="10" fontId="68" fillId="24" borderId="0" xfId="0" applyNumberFormat="1" applyFont="1" applyFill="1" applyBorder="1" applyAlignment="1">
      <alignment vertical="center"/>
    </xf>
    <xf numFmtId="0" fontId="80" fillId="24" borderId="0" xfId="0" applyFont="1" applyFill="1" applyBorder="1" applyAlignment="1">
      <alignment horizontal="right" vertical="center"/>
    </xf>
    <xf numFmtId="0" fontId="81" fillId="26" borderId="0" xfId="0" applyFont="1" applyFill="1" applyBorder="1" applyAlignment="1">
      <alignment horizontal="right" vertical="center"/>
    </xf>
    <xf numFmtId="0" fontId="81" fillId="24" borderId="0" xfId="0" applyFont="1" applyFill="1" applyBorder="1" applyAlignment="1">
      <alignment horizontal="right" vertical="center"/>
    </xf>
    <xf numFmtId="0" fontId="65" fillId="26" borderId="17" xfId="0" applyFont="1" applyFill="1" applyBorder="1" applyAlignment="1">
      <alignment horizontal="left" vertical="center"/>
    </xf>
    <xf numFmtId="0" fontId="77" fillId="26" borderId="0" xfId="0" applyFont="1" applyFill="1" applyBorder="1" applyAlignment="1">
      <alignment horizontal="center" vertical="center"/>
    </xf>
    <xf numFmtId="182" fontId="77" fillId="26" borderId="0" xfId="0" applyNumberFormat="1" applyFont="1" applyFill="1" applyBorder="1" applyAlignment="1">
      <alignment horizontal="center" vertical="center"/>
    </xf>
    <xf numFmtId="0" fontId="77" fillId="4" borderId="0" xfId="0" applyFont="1" applyFill="1" applyBorder="1" applyAlignment="1">
      <alignment horizontal="center" vertical="center"/>
    </xf>
    <xf numFmtId="0" fontId="65" fillId="26" borderId="17" xfId="0" applyFont="1" applyFill="1" applyBorder="1" applyAlignment="1">
      <alignment horizontal="right" vertical="center"/>
    </xf>
    <xf numFmtId="0" fontId="65" fillId="26" borderId="0" xfId="0" applyFont="1" applyFill="1" applyBorder="1" applyAlignment="1">
      <alignment horizontal="right" vertical="center"/>
    </xf>
    <xf numFmtId="182" fontId="65" fillId="27" borderId="27" xfId="0" applyNumberFormat="1" applyFont="1" applyFill="1" applyBorder="1" applyAlignment="1">
      <alignment horizontal="center" vertical="center"/>
    </xf>
    <xf numFmtId="0" fontId="65" fillId="4" borderId="0" xfId="0" applyFont="1" applyFill="1" applyBorder="1" applyAlignment="1">
      <alignment vertical="center"/>
    </xf>
    <xf numFmtId="0" fontId="82" fillId="24" borderId="13" xfId="0" applyFont="1" applyFill="1" applyBorder="1" applyAlignment="1">
      <alignment vertical="center"/>
    </xf>
    <xf numFmtId="0" fontId="82" fillId="26" borderId="0" xfId="0" applyFont="1" applyFill="1" applyBorder="1" applyAlignment="1">
      <alignment vertical="center"/>
    </xf>
    <xf numFmtId="182" fontId="65" fillId="26" borderId="0" xfId="0" applyNumberFormat="1" applyFont="1" applyFill="1" applyBorder="1" applyAlignment="1">
      <alignment vertical="center"/>
    </xf>
    <xf numFmtId="183" fontId="68" fillId="26" borderId="0" xfId="0" applyNumberFormat="1" applyFont="1" applyFill="1" applyBorder="1" applyAlignment="1">
      <alignment horizontal="center" vertical="center"/>
    </xf>
    <xf numFmtId="0" fontId="82" fillId="26" borderId="13" xfId="0" applyFont="1" applyFill="1" applyBorder="1" applyAlignment="1">
      <alignment vertical="center"/>
    </xf>
    <xf numFmtId="0" fontId="25" fillId="26" borderId="0" xfId="0" applyFont="1" applyFill="1" applyBorder="1" applyAlignment="1">
      <alignment horizontal="right" vertical="center"/>
    </xf>
    <xf numFmtId="0" fontId="65" fillId="26" borderId="0" xfId="0" applyFont="1" applyFill="1" applyBorder="1" applyAlignment="1">
      <alignment horizontal="left" vertical="center"/>
    </xf>
    <xf numFmtId="0" fontId="25" fillId="4" borderId="0" xfId="0" applyFont="1" applyFill="1" applyBorder="1" applyAlignment="1">
      <alignment horizontal="right" vertical="center"/>
    </xf>
    <xf numFmtId="0" fontId="65" fillId="4" borderId="0" xfId="0" applyFont="1" applyFill="1" applyBorder="1" applyAlignment="1">
      <alignment horizontal="right" vertical="center"/>
    </xf>
    <xf numFmtId="0" fontId="65" fillId="26" borderId="18" xfId="0" applyFont="1" applyFill="1" applyBorder="1" applyAlignment="1">
      <alignment vertical="center"/>
    </xf>
    <xf numFmtId="0" fontId="65" fillId="26" borderId="21" xfId="0" applyFont="1" applyFill="1" applyBorder="1" applyAlignment="1">
      <alignment vertical="center"/>
    </xf>
    <xf numFmtId="0" fontId="65" fillId="26" borderId="22" xfId="0" applyFont="1" applyFill="1" applyBorder="1" applyAlignment="1">
      <alignment vertical="center"/>
    </xf>
    <xf numFmtId="0" fontId="65" fillId="24" borderId="21" xfId="0" applyFont="1" applyFill="1" applyBorder="1" applyAlignment="1">
      <alignment vertical="center"/>
    </xf>
    <xf numFmtId="0" fontId="65" fillId="4" borderId="21" xfId="0" applyFont="1" applyFill="1" applyBorder="1" applyAlignment="1">
      <alignment vertical="center"/>
    </xf>
    <xf numFmtId="0" fontId="65" fillId="24" borderId="22" xfId="0" applyFont="1" applyFill="1" applyBorder="1" applyAlignment="1">
      <alignment vertical="center"/>
    </xf>
    <xf numFmtId="194" fontId="25" fillId="10" borderId="0" xfId="0" applyNumberFormat="1" applyFont="1" applyFill="1" applyAlignment="1">
      <alignment/>
    </xf>
    <xf numFmtId="194" fontId="55" fillId="0" borderId="0" xfId="0" applyNumberFormat="1" applyFont="1" applyAlignment="1">
      <alignment/>
    </xf>
    <xf numFmtId="194" fontId="55" fillId="10" borderId="0" xfId="0" applyNumberFormat="1" applyFont="1" applyFill="1" applyAlignment="1">
      <alignment/>
    </xf>
    <xf numFmtId="0" fontId="112" fillId="0" borderId="0" xfId="0" applyFont="1" applyAlignment="1">
      <alignment/>
    </xf>
    <xf numFmtId="0" fontId="113" fillId="0" borderId="0" xfId="0" applyFont="1" applyAlignment="1">
      <alignment wrapText="1" readingOrder="1"/>
    </xf>
    <xf numFmtId="0" fontId="19" fillId="0" borderId="0" xfId="0" applyFont="1" applyAlignment="1">
      <alignment wrapText="1" readingOrder="1"/>
    </xf>
    <xf numFmtId="0" fontId="114" fillId="0" borderId="0" xfId="0" applyFont="1" applyAlignment="1">
      <alignment wrapText="1" readingOrder="1"/>
    </xf>
    <xf numFmtId="0" fontId="115" fillId="0" borderId="0" xfId="0" applyFont="1" applyAlignment="1">
      <alignment wrapText="1" readingOrder="1"/>
    </xf>
    <xf numFmtId="0" fontId="116" fillId="0" borderId="0" xfId="0" applyFont="1" applyAlignment="1">
      <alignment horizontal="left" indent="3" readingOrder="1"/>
    </xf>
    <xf numFmtId="0" fontId="117" fillId="0" borderId="0" xfId="0" applyFont="1" applyAlignment="1">
      <alignment wrapText="1" readingOrder="1"/>
    </xf>
    <xf numFmtId="0" fontId="83" fillId="0" borderId="0" xfId="0" applyFont="1" applyAlignment="1">
      <alignment readingOrder="1"/>
    </xf>
    <xf numFmtId="0" fontId="117" fillId="0" borderId="0" xfId="0" applyFont="1" applyAlignment="1">
      <alignment readingOrder="1"/>
    </xf>
    <xf numFmtId="0" fontId="84" fillId="0" borderId="0" xfId="0" applyFont="1" applyAlignment="1">
      <alignment/>
    </xf>
    <xf numFmtId="0" fontId="83" fillId="0" borderId="0" xfId="0" applyFont="1" applyAlignment="1">
      <alignment horizontal="left" indent="1" readingOrder="1"/>
    </xf>
    <xf numFmtId="0" fontId="83" fillId="0" borderId="0" xfId="0" applyFont="1" applyAlignment="1">
      <alignment wrapText="1" readingOrder="1"/>
    </xf>
    <xf numFmtId="0" fontId="18" fillId="0" borderId="0" xfId="0" applyFont="1" applyAlignment="1">
      <alignment horizontal="left" wrapText="1" indent="1" readingOrder="1"/>
    </xf>
    <xf numFmtId="0" fontId="83" fillId="0" borderId="0" xfId="0" applyFont="1" applyAlignment="1">
      <alignment horizontal="left" wrapText="1" indent="1" readingOrder="1"/>
    </xf>
    <xf numFmtId="0" fontId="111" fillId="0" borderId="0" xfId="0" applyFont="1" applyAlignment="1">
      <alignment horizontal="left" indent="1" readingOrder="1"/>
    </xf>
    <xf numFmtId="0" fontId="86" fillId="0" borderId="0" xfId="0" applyFont="1" applyAlignment="1">
      <alignment vertical="top" wrapText="1"/>
    </xf>
    <xf numFmtId="194" fontId="55" fillId="23" borderId="0" xfId="0" applyNumberFormat="1" applyFont="1" applyFill="1" applyAlignment="1">
      <alignment/>
    </xf>
    <xf numFmtId="0" fontId="5" fillId="0" borderId="0" xfId="0" applyFont="1" applyAlignment="1">
      <alignment horizontal="center" wrapText="1"/>
    </xf>
    <xf numFmtId="0" fontId="87" fillId="0" borderId="0" xfId="0" applyFont="1" applyAlignment="1">
      <alignment horizontal="left" readingOrder="1"/>
    </xf>
    <xf numFmtId="0" fontId="88" fillId="0" borderId="0" xfId="0" applyFont="1" applyAlignment="1">
      <alignment/>
    </xf>
    <xf numFmtId="0" fontId="88" fillId="0" borderId="0" xfId="0" applyFont="1" applyAlignment="1">
      <alignment horizontal="left" readingOrder="1"/>
    </xf>
    <xf numFmtId="0" fontId="118" fillId="0" borderId="0" xfId="0" applyFont="1" applyAlignment="1">
      <alignment horizontal="left" readingOrder="1"/>
    </xf>
    <xf numFmtId="0" fontId="119"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3">
      <alignment/>
      <protection/>
    </xf>
    <xf numFmtId="0" fontId="0" fillId="0" borderId="0" xfId="63" applyFont="1">
      <alignment/>
      <protection/>
    </xf>
    <xf numFmtId="0" fontId="10" fillId="0" borderId="0" xfId="63" applyFont="1" applyFill="1" applyBorder="1" applyAlignment="1">
      <alignment horizontal="left"/>
      <protection/>
    </xf>
    <xf numFmtId="0" fontId="5" fillId="0" borderId="27" xfId="63" applyFont="1" applyFill="1" applyBorder="1" applyAlignment="1">
      <alignment horizontal="center" vertical="center"/>
      <protection/>
    </xf>
    <xf numFmtId="0" fontId="5" fillId="0" borderId="27" xfId="63" applyFont="1" applyBorder="1">
      <alignment/>
      <protection/>
    </xf>
    <xf numFmtId="0" fontId="10" fillId="0" borderId="27" xfId="63" applyFont="1" applyBorder="1" applyAlignment="1">
      <alignment horizontal="left"/>
      <protection/>
    </xf>
    <xf numFmtId="0" fontId="5" fillId="0" borderId="27" xfId="63" applyFont="1" applyBorder="1" applyAlignment="1">
      <alignment horizontal="center" vertical="center"/>
      <protection/>
    </xf>
    <xf numFmtId="0" fontId="5" fillId="0" borderId="0" xfId="63" applyFont="1">
      <alignment/>
      <protection/>
    </xf>
    <xf numFmtId="0" fontId="52" fillId="0" borderId="27" xfId="63" applyFont="1" applyFill="1" applyBorder="1" applyAlignment="1">
      <alignment horizontal="center" vertical="center"/>
      <protection/>
    </xf>
    <xf numFmtId="0" fontId="52" fillId="0" borderId="27" xfId="63" applyFont="1" applyBorder="1">
      <alignment/>
      <protection/>
    </xf>
    <xf numFmtId="0" fontId="52" fillId="0" borderId="27" xfId="63" applyFont="1" applyBorder="1" applyAlignment="1">
      <alignment horizontal="center" vertical="center"/>
      <protection/>
    </xf>
    <xf numFmtId="0" fontId="54" fillId="0" borderId="27" xfId="63" applyNumberFormat="1" applyFont="1" applyFill="1" applyBorder="1" applyAlignment="1">
      <alignment horizontal="center"/>
      <protection/>
    </xf>
    <xf numFmtId="0" fontId="54" fillId="2" borderId="27" xfId="63" applyNumberFormat="1" applyFont="1" applyFill="1" applyBorder="1" applyAlignment="1">
      <alignment horizontal="center"/>
      <protection/>
    </xf>
    <xf numFmtId="0" fontId="54" fillId="26" borderId="27" xfId="63" applyNumberFormat="1" applyFont="1" applyFill="1" applyBorder="1" applyAlignment="1">
      <alignment horizontal="center"/>
      <protection/>
    </xf>
    <xf numFmtId="0" fontId="54" fillId="0" borderId="27" xfId="63" applyNumberFormat="1" applyFont="1" applyBorder="1" applyAlignment="1">
      <alignment horizontal="center"/>
      <protection/>
    </xf>
    <xf numFmtId="0" fontId="54" fillId="0" borderId="27" xfId="63" applyFont="1" applyBorder="1" applyAlignment="1">
      <alignment horizontal="left"/>
      <protection/>
    </xf>
    <xf numFmtId="0" fontId="51" fillId="0" borderId="27" xfId="63" applyFont="1" applyBorder="1" applyAlignment="1">
      <alignment horizontal="left"/>
      <protection/>
    </xf>
    <xf numFmtId="0" fontId="6" fillId="0" borderId="0" xfId="63" applyFont="1">
      <alignment/>
      <protection/>
    </xf>
    <xf numFmtId="20" fontId="7" fillId="0" borderId="0" xfId="62" applyNumberFormat="1" applyAlignment="1" applyProtection="1">
      <alignment/>
      <protection/>
    </xf>
    <xf numFmtId="20" fontId="0" fillId="0" borderId="0" xfId="0" applyNumberFormat="1" applyFont="1" applyAlignment="1">
      <alignment/>
    </xf>
    <xf numFmtId="0" fontId="120" fillId="0" borderId="0" xfId="0" applyFont="1" applyAlignment="1">
      <alignment/>
    </xf>
    <xf numFmtId="0" fontId="14" fillId="0" borderId="0" xfId="0" applyFont="1" applyFill="1" applyBorder="1" applyAlignment="1">
      <alignment/>
    </xf>
    <xf numFmtId="0" fontId="14" fillId="25" borderId="0" xfId="0" applyFont="1" applyFill="1" applyBorder="1" applyAlignment="1">
      <alignment/>
    </xf>
    <xf numFmtId="0" fontId="14" fillId="25" borderId="0" xfId="0" applyFont="1" applyFill="1" applyBorder="1" applyAlignment="1">
      <alignment vertical="center"/>
    </xf>
    <xf numFmtId="0" fontId="14" fillId="25" borderId="0" xfId="0" applyFont="1" applyFill="1" applyAlignment="1">
      <alignment/>
    </xf>
    <xf numFmtId="0" fontId="65" fillId="25" borderId="10" xfId="0" applyFont="1" applyFill="1" applyBorder="1" applyAlignment="1">
      <alignment vertical="center"/>
    </xf>
    <xf numFmtId="0" fontId="65" fillId="0" borderId="0" xfId="0" applyFont="1" applyAlignment="1">
      <alignment/>
    </xf>
    <xf numFmtId="0" fontId="65" fillId="25" borderId="0" xfId="0" applyFont="1" applyFill="1" applyAlignment="1">
      <alignment/>
    </xf>
    <xf numFmtId="0" fontId="66" fillId="25" borderId="0" xfId="0" applyFont="1" applyFill="1" applyBorder="1" applyAlignment="1">
      <alignment horizontal="left" vertical="center"/>
    </xf>
    <xf numFmtId="0" fontId="68" fillId="25" borderId="0" xfId="0" applyFont="1" applyFill="1" applyBorder="1" applyAlignment="1">
      <alignment vertical="center"/>
    </xf>
    <xf numFmtId="0" fontId="65" fillId="24" borderId="24" xfId="0" applyFont="1" applyFill="1" applyBorder="1" applyAlignment="1">
      <alignment horizontal="center" vertical="center"/>
    </xf>
    <xf numFmtId="0" fontId="65" fillId="26" borderId="24" xfId="0" applyFont="1" applyFill="1" applyBorder="1" applyAlignment="1">
      <alignment vertical="center"/>
    </xf>
    <xf numFmtId="0" fontId="65" fillId="26" borderId="24" xfId="0" applyFont="1" applyFill="1" applyBorder="1" applyAlignment="1">
      <alignment horizontal="center" vertical="center"/>
    </xf>
    <xf numFmtId="0" fontId="65" fillId="26" borderId="25" xfId="0" applyFont="1" applyFill="1" applyBorder="1" applyAlignment="1">
      <alignment horizontal="center" vertical="center"/>
    </xf>
    <xf numFmtId="182" fontId="69" fillId="27" borderId="24" xfId="0" applyNumberFormat="1" applyFont="1" applyFill="1" applyBorder="1" applyAlignment="1" applyProtection="1">
      <alignment horizontal="center" vertical="center"/>
      <protection/>
    </xf>
    <xf numFmtId="0" fontId="65" fillId="26" borderId="25" xfId="0" applyFont="1" applyFill="1" applyBorder="1" applyAlignment="1">
      <alignment/>
    </xf>
    <xf numFmtId="182" fontId="69" fillId="27" borderId="26" xfId="0" applyNumberFormat="1" applyFont="1" applyFill="1" applyBorder="1" applyAlignment="1" applyProtection="1">
      <alignment horizontal="center" vertical="center"/>
      <protection/>
    </xf>
    <xf numFmtId="0" fontId="70" fillId="26" borderId="0" xfId="0" applyFont="1" applyFill="1" applyBorder="1" applyAlignment="1">
      <alignment horizontal="right" vertical="center"/>
    </xf>
    <xf numFmtId="182" fontId="69" fillId="27" borderId="28" xfId="0" applyNumberFormat="1" applyFont="1" applyFill="1" applyBorder="1" applyAlignment="1" applyProtection="1">
      <alignment horizontal="center" vertical="center"/>
      <protection/>
    </xf>
    <xf numFmtId="0" fontId="65" fillId="27" borderId="28" xfId="0" applyFont="1" applyFill="1" applyBorder="1" applyAlignment="1">
      <alignment horizontal="center" vertical="center"/>
    </xf>
    <xf numFmtId="0" fontId="65" fillId="26" borderId="15" xfId="0" applyFont="1" applyFill="1" applyBorder="1" applyAlignment="1">
      <alignment/>
    </xf>
    <xf numFmtId="0" fontId="65" fillId="27" borderId="15" xfId="0" applyFont="1" applyFill="1" applyBorder="1" applyAlignment="1">
      <alignment horizontal="center" vertical="center"/>
    </xf>
    <xf numFmtId="0" fontId="65" fillId="27" borderId="28" xfId="0" applyFont="1" applyFill="1" applyBorder="1" applyAlignment="1" quotePrefix="1">
      <alignment horizontal="center" vertical="center"/>
    </xf>
    <xf numFmtId="0" fontId="77" fillId="25" borderId="0" xfId="0" applyFont="1" applyFill="1" applyBorder="1" applyAlignment="1">
      <alignment horizontal="center" vertical="center"/>
    </xf>
    <xf numFmtId="183" fontId="77" fillId="26" borderId="0" xfId="0" applyNumberFormat="1" applyFont="1" applyFill="1" applyBorder="1" applyAlignment="1" applyProtection="1">
      <alignment horizontal="center" vertical="center"/>
      <protection/>
    </xf>
    <xf numFmtId="0" fontId="77" fillId="24" borderId="0" xfId="0" applyFont="1" applyFill="1" applyBorder="1" applyAlignment="1">
      <alignment horizontal="center" vertical="center"/>
    </xf>
    <xf numFmtId="0" fontId="92" fillId="24" borderId="0" xfId="0" applyFont="1" applyFill="1" applyBorder="1" applyAlignment="1">
      <alignment horizontal="center" vertical="center"/>
    </xf>
    <xf numFmtId="0" fontId="65" fillId="25" borderId="0" xfId="0" applyFont="1" applyFill="1" applyBorder="1" applyAlignment="1">
      <alignment vertical="center"/>
    </xf>
    <xf numFmtId="182" fontId="74" fillId="27" borderId="27" xfId="0" applyNumberFormat="1" applyFont="1" applyFill="1" applyBorder="1" applyAlignment="1" applyProtection="1">
      <alignment horizontal="center" vertical="center"/>
      <protection/>
    </xf>
    <xf numFmtId="0" fontId="82" fillId="0" borderId="0" xfId="0" applyFont="1" applyAlignment="1">
      <alignment/>
    </xf>
    <xf numFmtId="0" fontId="65" fillId="24" borderId="27" xfId="0" applyFont="1" applyFill="1" applyBorder="1" applyAlignment="1">
      <alignment horizontal="center" vertical="center"/>
    </xf>
    <xf numFmtId="1" fontId="65" fillId="27" borderId="27" xfId="0" applyNumberFormat="1" applyFont="1" applyFill="1" applyBorder="1" applyAlignment="1">
      <alignment horizontal="center" vertical="center"/>
    </xf>
    <xf numFmtId="0" fontId="82" fillId="0" borderId="0" xfId="0" applyFont="1" applyFill="1" applyBorder="1" applyAlignment="1">
      <alignment/>
    </xf>
    <xf numFmtId="0" fontId="25" fillId="25" borderId="0" xfId="0" applyFont="1" applyFill="1" applyBorder="1" applyAlignment="1">
      <alignment horizontal="right" vertical="center"/>
    </xf>
    <xf numFmtId="0" fontId="25" fillId="24" borderId="0" xfId="0" applyFont="1" applyFill="1" applyBorder="1" applyAlignment="1">
      <alignment horizontal="right" vertical="center"/>
    </xf>
    <xf numFmtId="0" fontId="65" fillId="0" borderId="0" xfId="0" applyFont="1" applyFill="1" applyBorder="1" applyAlignment="1">
      <alignment/>
    </xf>
    <xf numFmtId="0" fontId="65" fillId="25" borderId="0" xfId="0" applyFont="1" applyFill="1" applyBorder="1" applyAlignment="1">
      <alignment horizontal="right" vertical="center"/>
    </xf>
    <xf numFmtId="0" fontId="65" fillId="25"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85"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21" fillId="0" borderId="0" xfId="0" applyFont="1" applyAlignment="1">
      <alignment/>
    </xf>
    <xf numFmtId="0" fontId="121" fillId="0" borderId="0" xfId="0" applyFont="1" applyAlignment="1">
      <alignment horizontal="left"/>
    </xf>
    <xf numFmtId="49" fontId="121" fillId="0" borderId="0" xfId="0" applyNumberFormat="1" applyFont="1" applyAlignment="1">
      <alignment horizontal="left"/>
    </xf>
    <xf numFmtId="0" fontId="122" fillId="0" borderId="0" xfId="0" applyFont="1" applyAlignment="1">
      <alignment horizontal="left"/>
    </xf>
    <xf numFmtId="0" fontId="123" fillId="0" borderId="0" xfId="0" applyFont="1" applyAlignment="1">
      <alignment/>
    </xf>
    <xf numFmtId="0" fontId="0" fillId="26" borderId="0" xfId="0" applyFill="1" applyAlignment="1">
      <alignment/>
    </xf>
    <xf numFmtId="194" fontId="55" fillId="26"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82" fontId="5" fillId="0" borderId="0" xfId="0" applyNumberFormat="1" applyFont="1" applyAlignment="1" quotePrefix="1">
      <alignment vertical="center"/>
    </xf>
    <xf numFmtId="0" fontId="5" fillId="0" borderId="0" xfId="0" applyFont="1" applyAlignment="1">
      <alignment vertical="center" wrapText="1"/>
    </xf>
    <xf numFmtId="182" fontId="5" fillId="0" borderId="0" xfId="0" applyNumberFormat="1" applyFont="1" applyAlignment="1">
      <alignment vertical="center"/>
    </xf>
    <xf numFmtId="185" fontId="5" fillId="0" borderId="0" xfId="0" applyNumberFormat="1" applyFont="1" applyAlignment="1">
      <alignment horizontal="center"/>
    </xf>
    <xf numFmtId="205" fontId="88"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0" fontId="0" fillId="0" borderId="27" xfId="0" applyBorder="1" applyAlignment="1">
      <alignment/>
    </xf>
    <xf numFmtId="0" fontId="5" fillId="0" borderId="27" xfId="0" applyFont="1" applyBorder="1" applyAlignment="1">
      <alignment/>
    </xf>
    <xf numFmtId="0" fontId="23" fillId="0" borderId="0" xfId="0" applyFont="1" applyAlignment="1">
      <alignment/>
    </xf>
    <xf numFmtId="182" fontId="5" fillId="0" borderId="0" xfId="0" applyNumberFormat="1" applyFont="1" applyAlignment="1">
      <alignment/>
    </xf>
    <xf numFmtId="0" fontId="124" fillId="0" borderId="0" xfId="0" applyFont="1" applyAlignment="1">
      <alignment/>
    </xf>
    <xf numFmtId="0" fontId="124" fillId="0" borderId="0" xfId="0" applyFont="1" applyAlignment="1">
      <alignment horizontal="center"/>
    </xf>
    <xf numFmtId="0" fontId="124" fillId="0" borderId="0" xfId="0" applyFont="1" applyAlignment="1">
      <alignment vertical="center" wrapText="1"/>
    </xf>
    <xf numFmtId="0" fontId="124" fillId="0" borderId="0" xfId="0" applyFont="1" applyAlignment="1">
      <alignment vertical="top" wrapText="1"/>
    </xf>
    <xf numFmtId="0" fontId="124" fillId="0" borderId="0" xfId="0" applyFont="1" applyAlignment="1">
      <alignment horizontal="center" vertical="top" wrapText="1"/>
    </xf>
    <xf numFmtId="185" fontId="124" fillId="0" borderId="0" xfId="0" applyNumberFormat="1" applyFont="1" applyAlignment="1" applyProtection="1">
      <alignment horizontal="center"/>
      <protection/>
    </xf>
    <xf numFmtId="0" fontId="86" fillId="0" borderId="0" xfId="0" applyFont="1" applyAlignment="1">
      <alignment vertical="center" wrapText="1"/>
    </xf>
    <xf numFmtId="185" fontId="5" fillId="0" borderId="0" xfId="0" applyNumberFormat="1" applyFont="1" applyAlignment="1">
      <alignment horizontal="center" vertical="center"/>
    </xf>
    <xf numFmtId="0" fontId="10" fillId="0" borderId="0" xfId="0" applyFont="1" applyAlignment="1">
      <alignment horizontal="center" vertical="center"/>
    </xf>
    <xf numFmtId="0" fontId="93" fillId="7" borderId="0" xfId="0" applyFont="1" applyFill="1" applyBorder="1" applyAlignment="1">
      <alignment horizontal="center" vertical="center"/>
    </xf>
    <xf numFmtId="0" fontId="75" fillId="26" borderId="0" xfId="0" applyFont="1" applyFill="1" applyBorder="1" applyAlignment="1">
      <alignment horizontal="right" vertical="center"/>
    </xf>
    <xf numFmtId="0" fontId="55" fillId="0" borderId="0" xfId="0" applyFont="1" applyFill="1" applyBorder="1" applyAlignment="1">
      <alignment/>
    </xf>
    <xf numFmtId="0" fontId="55" fillId="25" borderId="10" xfId="0" applyFont="1" applyFill="1" applyBorder="1" applyAlignment="1">
      <alignment horizontal="left" vertical="center"/>
    </xf>
    <xf numFmtId="0" fontId="3" fillId="22" borderId="12" xfId="0" applyFont="1" applyFill="1" applyBorder="1" applyAlignment="1">
      <alignment horizontal="left" vertical="center"/>
    </xf>
    <xf numFmtId="0" fontId="3" fillId="22" borderId="10" xfId="0" applyFont="1" applyFill="1" applyBorder="1" applyAlignment="1">
      <alignment horizontal="left" vertical="center"/>
    </xf>
    <xf numFmtId="0" fontId="55" fillId="22" borderId="10" xfId="0" applyFont="1" applyFill="1" applyBorder="1" applyAlignment="1">
      <alignment horizontal="left" vertical="center"/>
    </xf>
    <xf numFmtId="0" fontId="55" fillId="22" borderId="10" xfId="0" applyFont="1" applyFill="1" applyBorder="1" applyAlignment="1">
      <alignment vertical="center"/>
    </xf>
    <xf numFmtId="0" fontId="55" fillId="22" borderId="10" xfId="0" applyFont="1" applyFill="1" applyBorder="1" applyAlignment="1">
      <alignment horizontal="center" vertical="center"/>
    </xf>
    <xf numFmtId="0" fontId="55" fillId="22" borderId="29" xfId="0" applyFont="1" applyFill="1" applyBorder="1" applyAlignment="1">
      <alignment horizontal="center" vertical="center"/>
    </xf>
    <xf numFmtId="0" fontId="55" fillId="25" borderId="0" xfId="0" applyFont="1" applyFill="1" applyBorder="1" applyAlignment="1">
      <alignment horizontal="left" vertical="center" indent="2"/>
    </xf>
    <xf numFmtId="0" fontId="3" fillId="22" borderId="17" xfId="0" applyFont="1" applyFill="1" applyBorder="1" applyAlignment="1">
      <alignment horizontal="left" vertical="center" indent="2"/>
    </xf>
    <xf numFmtId="0" fontId="3" fillId="22" borderId="0" xfId="0" applyFont="1" applyFill="1" applyBorder="1" applyAlignment="1">
      <alignment horizontal="left" vertical="center" indent="2"/>
    </xf>
    <xf numFmtId="0" fontId="55" fillId="22" borderId="0" xfId="0" applyFont="1" applyFill="1" applyBorder="1" applyAlignment="1">
      <alignment horizontal="left" vertical="center" indent="2"/>
    </xf>
    <xf numFmtId="0" fontId="126" fillId="22" borderId="0" xfId="0" applyFont="1" applyFill="1" applyAlignment="1">
      <alignment/>
    </xf>
    <xf numFmtId="0" fontId="126" fillId="22" borderId="30" xfId="0" applyFont="1" applyFill="1" applyBorder="1" applyAlignment="1">
      <alignment/>
    </xf>
    <xf numFmtId="0" fontId="126" fillId="0" borderId="0" xfId="0" applyFont="1" applyAlignment="1">
      <alignment/>
    </xf>
    <xf numFmtId="0" fontId="126" fillId="0" borderId="13" xfId="0" applyFont="1" applyBorder="1" applyAlignment="1">
      <alignment/>
    </xf>
    <xf numFmtId="0" fontId="44" fillId="25" borderId="0" xfId="0" applyFont="1" applyFill="1" applyBorder="1" applyAlignment="1">
      <alignment horizontal="left" vertical="center" indent="2"/>
    </xf>
    <xf numFmtId="0" fontId="4" fillId="22" borderId="17" xfId="0" applyFont="1" applyFill="1" applyBorder="1" applyAlignment="1">
      <alignment horizontal="left" vertical="center" indent="2"/>
    </xf>
    <xf numFmtId="0" fontId="4" fillId="22" borderId="0" xfId="0" applyFont="1" applyFill="1" applyBorder="1" applyAlignment="1">
      <alignment horizontal="left" vertical="center" indent="2"/>
    </xf>
    <xf numFmtId="0" fontId="44" fillId="22" borderId="0" xfId="0" applyFont="1" applyFill="1" applyBorder="1" applyAlignment="1">
      <alignment horizontal="left" vertical="center" indent="2"/>
    </xf>
    <xf numFmtId="0" fontId="127" fillId="22" borderId="0" xfId="0" applyFont="1" applyFill="1" applyAlignment="1">
      <alignment horizontal="left" indent="2"/>
    </xf>
    <xf numFmtId="0" fontId="127" fillId="22" borderId="30" xfId="0" applyFont="1" applyFill="1" applyBorder="1" applyAlignment="1">
      <alignment horizontal="left" indent="2"/>
    </xf>
    <xf numFmtId="0" fontId="127" fillId="0" borderId="0" xfId="0" applyFont="1" applyAlignment="1">
      <alignment horizontal="left" indent="2"/>
    </xf>
    <xf numFmtId="0" fontId="127" fillId="0" borderId="13" xfId="0" applyFont="1" applyBorder="1" applyAlignment="1">
      <alignment horizontal="left" indent="2"/>
    </xf>
    <xf numFmtId="0" fontId="55" fillId="25" borderId="21" xfId="0" applyFont="1" applyFill="1" applyBorder="1" applyAlignment="1">
      <alignment horizontal="left" vertical="center" indent="2"/>
    </xf>
    <xf numFmtId="0" fontId="55" fillId="25" borderId="0" xfId="0" applyFont="1" applyFill="1" applyBorder="1" applyAlignment="1">
      <alignment/>
    </xf>
    <xf numFmtId="0" fontId="55" fillId="25" borderId="12" xfId="0" applyFont="1" applyFill="1" applyBorder="1" applyAlignment="1">
      <alignment horizontal="center" vertical="center"/>
    </xf>
    <xf numFmtId="0" fontId="55" fillId="7" borderId="31" xfId="0" applyFont="1" applyFill="1" applyBorder="1" applyAlignment="1">
      <alignment horizontal="center" vertical="center"/>
    </xf>
    <xf numFmtId="0" fontId="128" fillId="0" borderId="0" xfId="0" applyFont="1" applyAlignment="1">
      <alignment/>
    </xf>
    <xf numFmtId="0" fontId="55" fillId="25" borderId="10" xfId="0" applyFont="1" applyFill="1" applyBorder="1" applyAlignment="1">
      <alignment horizontal="center" vertical="center"/>
    </xf>
    <xf numFmtId="0" fontId="44" fillId="20" borderId="14" xfId="0" applyFont="1" applyFill="1" applyBorder="1" applyAlignment="1">
      <alignment horizontal="center" vertical="center"/>
    </xf>
    <xf numFmtId="0" fontId="55" fillId="25" borderId="0" xfId="0" applyFont="1" applyFill="1" applyBorder="1" applyAlignment="1">
      <alignment horizontal="center" vertical="center"/>
    </xf>
    <xf numFmtId="0" fontId="14" fillId="23" borderId="16" xfId="0" applyFont="1" applyFill="1" applyBorder="1" applyAlignment="1">
      <alignment horizontal="center" vertical="center" wrapText="1"/>
    </xf>
    <xf numFmtId="0" fontId="55" fillId="25" borderId="17" xfId="0" applyFont="1" applyFill="1" applyBorder="1" applyAlignment="1">
      <alignment horizontal="center" vertical="center"/>
    </xf>
    <xf numFmtId="0" fontId="42" fillId="28" borderId="14" xfId="0" applyFont="1" applyFill="1" applyBorder="1" applyAlignment="1" quotePrefix="1">
      <alignment horizontal="center" vertical="center" wrapText="1"/>
    </xf>
    <xf numFmtId="0" fontId="44" fillId="4" borderId="14" xfId="0" applyFont="1" applyFill="1" applyBorder="1" applyAlignment="1" quotePrefix="1">
      <alignment horizontal="center" vertical="center" wrapText="1"/>
    </xf>
    <xf numFmtId="0" fontId="42" fillId="28" borderId="14" xfId="0" applyFont="1" applyFill="1" applyBorder="1" applyAlignment="1">
      <alignment horizontal="center" vertical="center" wrapText="1"/>
    </xf>
    <xf numFmtId="0" fontId="44" fillId="7" borderId="14" xfId="0" applyFont="1" applyFill="1" applyBorder="1" applyAlignment="1">
      <alignment horizontal="center" vertical="center" wrapText="1"/>
    </xf>
    <xf numFmtId="0" fontId="129" fillId="25" borderId="17" xfId="0" applyFont="1" applyFill="1" applyBorder="1" applyAlignment="1">
      <alignment horizontal="center" vertical="center" wrapText="1"/>
    </xf>
    <xf numFmtId="0" fontId="55" fillId="4" borderId="14" xfId="0" applyFont="1" applyFill="1" applyBorder="1" applyAlignment="1">
      <alignment horizontal="center" vertical="center" wrapText="1"/>
    </xf>
    <xf numFmtId="0" fontId="42" fillId="25" borderId="17" xfId="0" applyFont="1" applyFill="1" applyBorder="1" applyAlignment="1">
      <alignment horizontal="center" vertical="center" wrapText="1"/>
    </xf>
    <xf numFmtId="0" fontId="129" fillId="23" borderId="17" xfId="0" applyFont="1" applyFill="1" applyBorder="1" applyAlignment="1">
      <alignment horizontal="center" vertical="center" wrapText="1"/>
    </xf>
    <xf numFmtId="0" fontId="42" fillId="25" borderId="18" xfId="0" applyFont="1" applyFill="1" applyBorder="1" applyAlignment="1">
      <alignment horizontal="center" vertical="center" wrapText="1"/>
    </xf>
    <xf numFmtId="0" fontId="44" fillId="25" borderId="19"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2" fillId="28" borderId="17" xfId="0" applyFont="1" applyFill="1" applyBorder="1" applyAlignment="1">
      <alignment horizontal="center" vertical="center" wrapText="1"/>
    </xf>
    <xf numFmtId="0" fontId="42" fillId="28" borderId="32" xfId="0" applyFont="1" applyFill="1" applyBorder="1" applyAlignment="1">
      <alignment horizontal="center" vertical="center" wrapText="1"/>
    </xf>
    <xf numFmtId="0" fontId="42" fillId="28" borderId="18" xfId="0" applyFont="1" applyFill="1" applyBorder="1" applyAlignment="1">
      <alignment horizontal="center" vertical="center" wrapText="1"/>
    </xf>
    <xf numFmtId="0" fontId="44" fillId="25" borderId="0" xfId="0" applyFont="1" applyFill="1" applyBorder="1" applyAlignment="1">
      <alignment horizontal="center" vertical="center" wrapText="1"/>
    </xf>
    <xf numFmtId="0" fontId="42" fillId="29" borderId="32" xfId="0" applyFont="1" applyFill="1" applyBorder="1" applyAlignment="1">
      <alignment horizontal="center" vertical="center" wrapText="1"/>
    </xf>
    <xf numFmtId="0" fontId="129" fillId="23" borderId="12" xfId="0" applyFont="1" applyFill="1" applyBorder="1" applyAlignment="1">
      <alignment vertical="center" wrapText="1"/>
    </xf>
    <xf numFmtId="0" fontId="129" fillId="23" borderId="10" xfId="0" applyFont="1" applyFill="1" applyBorder="1" applyAlignment="1">
      <alignment vertical="center" wrapText="1"/>
    </xf>
    <xf numFmtId="0" fontId="44" fillId="25" borderId="18" xfId="0" applyFont="1" applyFill="1" applyBorder="1" applyAlignment="1">
      <alignment horizontal="center" vertical="center" wrapText="1"/>
    </xf>
    <xf numFmtId="0" fontId="42" fillId="29" borderId="18" xfId="0" applyFont="1" applyFill="1" applyBorder="1" applyAlignment="1">
      <alignment horizontal="center" vertical="center" wrapText="1"/>
    </xf>
    <xf numFmtId="0" fontId="129" fillId="23" borderId="18" xfId="0" applyFont="1" applyFill="1" applyBorder="1" applyAlignment="1">
      <alignment vertical="center" wrapText="1"/>
    </xf>
    <xf numFmtId="0" fontId="129" fillId="23" borderId="21" xfId="0" applyFont="1" applyFill="1" applyBorder="1" applyAlignment="1">
      <alignment vertical="center" wrapText="1"/>
    </xf>
    <xf numFmtId="0" fontId="44" fillId="25" borderId="21" xfId="0" applyFont="1" applyFill="1" applyBorder="1" applyAlignment="1">
      <alignment horizontal="center" vertical="center" wrapText="1"/>
    </xf>
    <xf numFmtId="0" fontId="33" fillId="25" borderId="21" xfId="0" applyFont="1" applyFill="1" applyBorder="1" applyAlignment="1">
      <alignment horizontal="center" vertical="center" wrapText="1"/>
    </xf>
    <xf numFmtId="0" fontId="55" fillId="25" borderId="31" xfId="0" applyFont="1" applyFill="1" applyBorder="1" applyAlignment="1">
      <alignment/>
    </xf>
    <xf numFmtId="0" fontId="47" fillId="27" borderId="12" xfId="0" applyFont="1" applyFill="1" applyBorder="1" applyAlignment="1">
      <alignment horizontal="left" vertical="center"/>
    </xf>
    <xf numFmtId="0" fontId="47" fillId="27" borderId="10" xfId="0" applyFont="1" applyFill="1" applyBorder="1" applyAlignment="1">
      <alignment horizontal="left" vertical="center"/>
    </xf>
    <xf numFmtId="0" fontId="47" fillId="27" borderId="11" xfId="0" applyFont="1" applyFill="1" applyBorder="1" applyAlignment="1">
      <alignment horizontal="left" vertical="center"/>
    </xf>
    <xf numFmtId="0" fontId="56" fillId="27" borderId="17" xfId="0" applyFont="1" applyFill="1" applyBorder="1" applyAlignment="1">
      <alignment horizontal="left" vertical="center"/>
    </xf>
    <xf numFmtId="0" fontId="56" fillId="27" borderId="0" xfId="0" applyFont="1" applyFill="1" applyBorder="1" applyAlignment="1">
      <alignment horizontal="left" vertical="center"/>
    </xf>
    <xf numFmtId="0" fontId="56" fillId="27" borderId="13" xfId="0" applyFont="1" applyFill="1" applyBorder="1" applyAlignment="1">
      <alignment horizontal="left" vertical="center"/>
    </xf>
    <xf numFmtId="0" fontId="46" fillId="27" borderId="17" xfId="0" applyFont="1" applyFill="1" applyBorder="1" applyAlignment="1">
      <alignment horizontal="left" vertical="center"/>
    </xf>
    <xf numFmtId="0" fontId="46" fillId="27" borderId="0" xfId="0" applyFont="1" applyFill="1" applyBorder="1" applyAlignment="1">
      <alignment horizontal="left" vertical="center"/>
    </xf>
    <xf numFmtId="0" fontId="46" fillId="27" borderId="13" xfId="0" applyFont="1" applyFill="1" applyBorder="1" applyAlignment="1">
      <alignment horizontal="left" vertical="center"/>
    </xf>
    <xf numFmtId="0" fontId="47" fillId="27" borderId="17" xfId="0" applyFont="1" applyFill="1" applyBorder="1" applyAlignment="1">
      <alignment horizontal="left" vertical="center" indent="1"/>
    </xf>
    <xf numFmtId="0" fontId="47" fillId="27" borderId="0" xfId="0" applyFont="1" applyFill="1" applyBorder="1" applyAlignment="1">
      <alignment horizontal="left" vertical="center" indent="1"/>
    </xf>
    <xf numFmtId="0" fontId="47" fillId="27" borderId="13" xfId="0" applyFont="1" applyFill="1" applyBorder="1" applyAlignment="1">
      <alignment horizontal="left" vertical="center" indent="1"/>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31" fillId="7" borderId="0" xfId="0" applyFont="1" applyFill="1" applyBorder="1" applyAlignment="1">
      <alignment horizontal="center" vertical="center"/>
    </xf>
    <xf numFmtId="0" fontId="39" fillId="7" borderId="0" xfId="0" applyFont="1" applyFill="1" applyBorder="1" applyAlignment="1">
      <alignment horizontal="center" vertical="center"/>
    </xf>
    <xf numFmtId="0" fontId="58" fillId="7" borderId="0" xfId="0" applyFont="1" applyFill="1" applyBorder="1" applyAlignment="1">
      <alignment vertical="center"/>
    </xf>
    <xf numFmtId="0" fontId="55" fillId="7" borderId="0" xfId="0" applyFont="1" applyFill="1" applyBorder="1" applyAlignment="1">
      <alignment horizontal="center" vertical="center"/>
    </xf>
    <xf numFmtId="182" fontId="65" fillId="27" borderId="24" xfId="0" applyNumberFormat="1" applyFont="1" applyFill="1" applyBorder="1" applyAlignment="1">
      <alignment horizontal="center" vertical="center"/>
    </xf>
    <xf numFmtId="2" fontId="69" fillId="26" borderId="0" xfId="0" applyNumberFormat="1" applyFont="1" applyFill="1" applyBorder="1" applyAlignment="1" applyProtection="1">
      <alignment horizontal="right" vertical="center"/>
      <protection/>
    </xf>
    <xf numFmtId="182" fontId="65" fillId="27" borderId="26" xfId="0" applyNumberFormat="1" applyFont="1" applyFill="1" applyBorder="1" applyAlignment="1">
      <alignment horizontal="center" vertical="center"/>
    </xf>
    <xf numFmtId="2" fontId="71" fillId="26" borderId="0" xfId="0" applyNumberFormat="1" applyFont="1" applyFill="1" applyBorder="1" applyAlignment="1" applyProtection="1">
      <alignment horizontal="right" vertical="center"/>
      <protection/>
    </xf>
    <xf numFmtId="2" fontId="74" fillId="26" borderId="0" xfId="0" applyNumberFormat="1" applyFont="1" applyFill="1" applyBorder="1" applyAlignment="1" applyProtection="1">
      <alignment horizontal="right" vertical="center"/>
      <protection/>
    </xf>
    <xf numFmtId="2" fontId="75" fillId="26" borderId="0" xfId="0" applyNumberFormat="1" applyFont="1" applyFill="1" applyBorder="1" applyAlignment="1" applyProtection="1">
      <alignment horizontal="right" vertical="center"/>
      <protection/>
    </xf>
    <xf numFmtId="2" fontId="70" fillId="26" borderId="0" xfId="0" applyNumberFormat="1" applyFont="1" applyFill="1" applyBorder="1" applyAlignment="1" applyProtection="1">
      <alignment horizontal="right" vertical="center"/>
      <protection/>
    </xf>
    <xf numFmtId="2" fontId="72" fillId="26" borderId="0" xfId="0" applyNumberFormat="1" applyFont="1" applyFill="1" applyBorder="1" applyAlignment="1" applyProtection="1">
      <alignment horizontal="right" vertical="center"/>
      <protection/>
    </xf>
    <xf numFmtId="2" fontId="79" fillId="26" borderId="0" xfId="0" applyNumberFormat="1" applyFont="1" applyFill="1" applyBorder="1" applyAlignment="1" applyProtection="1">
      <alignment horizontal="right" vertical="center"/>
      <protection/>
    </xf>
    <xf numFmtId="0" fontId="132" fillId="26" borderId="0" xfId="0" applyFont="1" applyFill="1" applyBorder="1" applyAlignment="1">
      <alignment horizontal="right" vertical="center"/>
    </xf>
    <xf numFmtId="2" fontId="78" fillId="26" borderId="0" xfId="0" applyNumberFormat="1" applyFont="1" applyFill="1" applyBorder="1" applyAlignment="1" applyProtection="1">
      <alignment horizontal="right" vertical="center"/>
      <protection/>
    </xf>
    <xf numFmtId="0" fontId="132" fillId="24" borderId="0" xfId="0" applyFont="1" applyFill="1" applyBorder="1" applyAlignment="1">
      <alignment horizontal="right" vertical="center"/>
    </xf>
    <xf numFmtId="2" fontId="68" fillId="26" borderId="0" xfId="0" applyNumberFormat="1" applyFont="1" applyFill="1" applyBorder="1" applyAlignment="1">
      <alignment vertical="center"/>
    </xf>
    <xf numFmtId="0" fontId="133" fillId="26" borderId="0" xfId="0" applyFont="1" applyFill="1" applyBorder="1" applyAlignment="1">
      <alignment horizontal="right" vertical="center"/>
    </xf>
    <xf numFmtId="182" fontId="65" fillId="27" borderId="28" xfId="0" applyNumberFormat="1" applyFont="1" applyFill="1" applyBorder="1" applyAlignment="1">
      <alignment horizontal="center" vertical="center"/>
    </xf>
    <xf numFmtId="2" fontId="133" fillId="26" borderId="0" xfId="0" applyNumberFormat="1" applyFont="1" applyFill="1" applyBorder="1" applyAlignment="1">
      <alignment vertical="center"/>
    </xf>
    <xf numFmtId="0" fontId="133" fillId="24" borderId="0" xfId="0" applyFont="1" applyFill="1" applyBorder="1" applyAlignment="1">
      <alignment horizontal="right" vertical="center"/>
    </xf>
    <xf numFmtId="0" fontId="55" fillId="0" borderId="0" xfId="0" applyFont="1" applyAlignment="1">
      <alignment/>
    </xf>
    <xf numFmtId="0" fontId="55" fillId="0" borderId="0" xfId="0" applyFont="1" applyAlignment="1">
      <alignment horizontal="center"/>
    </xf>
    <xf numFmtId="0" fontId="131" fillId="0" borderId="17" xfId="0" applyFont="1" applyFill="1" applyBorder="1" applyAlignment="1">
      <alignment horizontal="left" vertical="center" indent="1"/>
    </xf>
    <xf numFmtId="0" fontId="131" fillId="0" borderId="0" xfId="0" applyFont="1" applyFill="1" applyBorder="1" applyAlignment="1">
      <alignment horizontal="left" vertical="center" indent="1"/>
    </xf>
    <xf numFmtId="0" fontId="131" fillId="0" borderId="13" xfId="0" applyFont="1" applyFill="1" applyBorder="1" applyAlignment="1">
      <alignment horizontal="left" vertical="center" indent="1"/>
    </xf>
    <xf numFmtId="0" fontId="49" fillId="27" borderId="17" xfId="0" applyFont="1" applyFill="1" applyBorder="1" applyAlignment="1">
      <alignment horizontal="left" vertical="center" indent="1"/>
    </xf>
    <xf numFmtId="0" fontId="49" fillId="27" borderId="0" xfId="0" applyFont="1" applyFill="1" applyBorder="1" applyAlignment="1">
      <alignment horizontal="left" vertical="center" indent="1"/>
    </xf>
    <xf numFmtId="0" fontId="49" fillId="27" borderId="13" xfId="0" applyFont="1" applyFill="1" applyBorder="1" applyAlignment="1">
      <alignment horizontal="left" vertical="center" indent="1"/>
    </xf>
    <xf numFmtId="0" fontId="65" fillId="26" borderId="17" xfId="0" applyFont="1" applyFill="1" applyBorder="1" applyAlignment="1">
      <alignment horizontal="right" vertical="center"/>
    </xf>
    <xf numFmtId="0" fontId="65" fillId="26" borderId="0" xfId="0" applyFont="1" applyFill="1" applyBorder="1" applyAlignment="1">
      <alignment horizontal="right" vertical="center"/>
    </xf>
    <xf numFmtId="0" fontId="65" fillId="26" borderId="30" xfId="0" applyFont="1" applyFill="1" applyBorder="1" applyAlignment="1">
      <alignment horizontal="right" vertical="center"/>
    </xf>
    <xf numFmtId="0" fontId="65" fillId="24" borderId="0" xfId="0" applyFont="1" applyFill="1" applyBorder="1" applyAlignment="1">
      <alignment horizontal="center" vertical="center"/>
    </xf>
    <xf numFmtId="0" fontId="64" fillId="27"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93" fillId="27" borderId="17" xfId="0" applyFont="1" applyFill="1" applyBorder="1" applyAlignment="1">
      <alignment horizontal="left" vertical="center" indent="1"/>
    </xf>
    <xf numFmtId="0" fontId="93" fillId="27" borderId="0" xfId="0" applyFont="1" applyFill="1" applyBorder="1" applyAlignment="1">
      <alignment horizontal="left" vertical="center" indent="1"/>
    </xf>
    <xf numFmtId="0" fontId="93" fillId="27" borderId="13" xfId="0" applyFont="1" applyFill="1" applyBorder="1" applyAlignment="1">
      <alignment horizontal="left" vertical="center" indent="1"/>
    </xf>
    <xf numFmtId="0" fontId="46" fillId="27" borderId="18" xfId="0" applyFont="1" applyFill="1" applyBorder="1" applyAlignment="1">
      <alignment horizontal="center" vertical="center"/>
    </xf>
    <xf numFmtId="0" fontId="46" fillId="27" borderId="21" xfId="0" applyFont="1" applyFill="1" applyBorder="1" applyAlignment="1">
      <alignment horizontal="center" vertical="center"/>
    </xf>
    <xf numFmtId="0" fontId="46" fillId="27" borderId="22" xfId="0" applyFont="1" applyFill="1" applyBorder="1" applyAlignment="1">
      <alignment horizontal="center" vertical="center"/>
    </xf>
    <xf numFmtId="0" fontId="55" fillId="27" borderId="18" xfId="0" applyFont="1" applyFill="1" applyBorder="1" applyAlignment="1">
      <alignment horizontal="left" vertical="center" indent="1"/>
    </xf>
    <xf numFmtId="0" fontId="55" fillId="27" borderId="21" xfId="0" applyFont="1" applyFill="1" applyBorder="1" applyAlignment="1">
      <alignment horizontal="left" vertical="center" indent="1"/>
    </xf>
    <xf numFmtId="0" fontId="55" fillId="27" borderId="22" xfId="0" applyFont="1" applyFill="1" applyBorder="1" applyAlignment="1">
      <alignment horizontal="left" vertical="center" indent="1"/>
    </xf>
    <xf numFmtId="0" fontId="65" fillId="26" borderId="17" xfId="0" applyFont="1" applyFill="1" applyBorder="1" applyAlignment="1">
      <alignment horizontal="center" vertical="center"/>
    </xf>
    <xf numFmtId="0" fontId="65" fillId="26" borderId="0" xfId="0" applyFont="1" applyFill="1" applyBorder="1" applyAlignment="1">
      <alignment horizontal="center" vertical="center"/>
    </xf>
    <xf numFmtId="0" fontId="65" fillId="26" borderId="13" xfId="0" applyFont="1" applyFill="1" applyBorder="1" applyAlignment="1">
      <alignment horizontal="center" vertical="center"/>
    </xf>
    <xf numFmtId="0" fontId="43" fillId="27" borderId="12" xfId="0" applyFont="1" applyFill="1" applyBorder="1" applyAlignment="1">
      <alignment horizontal="left" vertical="center" indent="1"/>
    </xf>
    <xf numFmtId="0" fontId="43" fillId="27" borderId="10" xfId="0" applyFont="1" applyFill="1" applyBorder="1" applyAlignment="1">
      <alignment horizontal="left" vertical="center" indent="1"/>
    </xf>
    <xf numFmtId="0" fontId="43" fillId="27" borderId="11" xfId="0" applyFont="1" applyFill="1" applyBorder="1" applyAlignment="1">
      <alignment horizontal="left" vertical="center" indent="1"/>
    </xf>
    <xf numFmtId="0" fontId="44" fillId="27" borderId="17" xfId="0" applyFont="1" applyFill="1" applyBorder="1" applyAlignment="1">
      <alignment horizontal="left" vertical="center" indent="1"/>
    </xf>
    <xf numFmtId="0" fontId="44" fillId="27" borderId="0" xfId="0" applyFont="1" applyFill="1" applyBorder="1" applyAlignment="1">
      <alignment horizontal="left" vertical="center" indent="1"/>
    </xf>
    <xf numFmtId="0" fontId="44" fillId="27" borderId="13" xfId="0" applyFont="1" applyFill="1" applyBorder="1" applyAlignment="1">
      <alignment horizontal="left" vertical="center" indent="1"/>
    </xf>
    <xf numFmtId="0" fontId="45" fillId="27" borderId="17" xfId="0" applyFont="1" applyFill="1" applyBorder="1" applyAlignment="1">
      <alignment horizontal="left" vertical="center" indent="1"/>
    </xf>
    <xf numFmtId="0" fontId="45" fillId="27" borderId="0" xfId="0" applyFont="1" applyFill="1" applyBorder="1" applyAlignment="1">
      <alignment horizontal="left" vertical="center" indent="1"/>
    </xf>
    <xf numFmtId="0" fontId="45" fillId="27" borderId="13" xfId="0" applyFont="1" applyFill="1" applyBorder="1" applyAlignment="1">
      <alignment horizontal="left" vertical="center" indent="1"/>
    </xf>
    <xf numFmtId="0" fontId="14" fillId="4" borderId="12"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34" fillId="30" borderId="23" xfId="0" applyFont="1" applyFill="1" applyBorder="1" applyAlignment="1">
      <alignment horizontal="center" vertical="center" wrapText="1"/>
    </xf>
    <xf numFmtId="0" fontId="34" fillId="30" borderId="25" xfId="0" applyFont="1" applyFill="1" applyBorder="1" applyAlignment="1">
      <alignment horizontal="center" vertical="center" wrapText="1"/>
    </xf>
    <xf numFmtId="0" fontId="34" fillId="30" borderId="33" xfId="0" applyFont="1" applyFill="1" applyBorder="1" applyAlignment="1">
      <alignment horizontal="center" vertical="center" wrapText="1"/>
    </xf>
    <xf numFmtId="0" fontId="34" fillId="30" borderId="34" xfId="0" applyFont="1" applyFill="1" applyBorder="1" applyAlignment="1">
      <alignment horizontal="center" vertical="center" wrapText="1"/>
    </xf>
    <xf numFmtId="0" fontId="34" fillId="30" borderId="0" xfId="0" applyFont="1" applyFill="1" applyBorder="1" applyAlignment="1">
      <alignment horizontal="center" vertical="center" wrapText="1"/>
    </xf>
    <xf numFmtId="0" fontId="34" fillId="30" borderId="30" xfId="0" applyFont="1" applyFill="1" applyBorder="1" applyAlignment="1">
      <alignment horizontal="center" vertical="center" wrapText="1"/>
    </xf>
    <xf numFmtId="0" fontId="34" fillId="30" borderId="35" xfId="0" applyFont="1" applyFill="1" applyBorder="1" applyAlignment="1">
      <alignment horizontal="center" vertical="center" wrapText="1"/>
    </xf>
    <xf numFmtId="0" fontId="34" fillId="30" borderId="15" xfId="0" applyFont="1" applyFill="1" applyBorder="1" applyAlignment="1">
      <alignment horizontal="center" vertical="center" wrapText="1"/>
    </xf>
    <xf numFmtId="0" fontId="34" fillId="30" borderId="36" xfId="0" applyFont="1" applyFill="1" applyBorder="1" applyAlignment="1">
      <alignment horizontal="center" vertical="center" wrapText="1"/>
    </xf>
    <xf numFmtId="0" fontId="14" fillId="22" borderId="12" xfId="0" applyFont="1" applyFill="1" applyBorder="1" applyAlignment="1">
      <alignment horizontal="center" vertical="center" wrapText="1"/>
    </xf>
    <xf numFmtId="0" fontId="14" fillId="22" borderId="10" xfId="0" applyFont="1" applyFill="1" applyBorder="1" applyAlignment="1">
      <alignment horizontal="center" vertical="center" wrapText="1"/>
    </xf>
    <xf numFmtId="0" fontId="14" fillId="22" borderId="11" xfId="0" applyFont="1" applyFill="1" applyBorder="1" applyAlignment="1">
      <alignment horizontal="center" vertical="center" wrapText="1"/>
    </xf>
    <xf numFmtId="0" fontId="14" fillId="22" borderId="17" xfId="0" applyFont="1" applyFill="1" applyBorder="1" applyAlignment="1">
      <alignment horizontal="center" vertical="center" wrapText="1"/>
    </xf>
    <xf numFmtId="0" fontId="14" fillId="22" borderId="0" xfId="0" applyFont="1" applyFill="1" applyBorder="1" applyAlignment="1">
      <alignment horizontal="center" vertical="center" wrapText="1"/>
    </xf>
    <xf numFmtId="0" fontId="14" fillId="22" borderId="13" xfId="0" applyFont="1" applyFill="1" applyBorder="1" applyAlignment="1">
      <alignment horizontal="center" vertical="center" wrapText="1"/>
    </xf>
    <xf numFmtId="0" fontId="14" fillId="22" borderId="18" xfId="0" applyFont="1" applyFill="1" applyBorder="1" applyAlignment="1">
      <alignment horizontal="center" vertical="center" wrapText="1"/>
    </xf>
    <xf numFmtId="0" fontId="14" fillId="22" borderId="21" xfId="0" applyFont="1" applyFill="1" applyBorder="1" applyAlignment="1">
      <alignment horizontal="center" vertical="center" wrapText="1"/>
    </xf>
    <xf numFmtId="0" fontId="14" fillId="22" borderId="22" xfId="0" applyFont="1" applyFill="1" applyBorder="1" applyAlignment="1">
      <alignment horizontal="center" vertical="center" wrapText="1"/>
    </xf>
    <xf numFmtId="0" fontId="33" fillId="4" borderId="37" xfId="0" applyFont="1" applyFill="1" applyBorder="1" applyAlignment="1">
      <alignment horizontal="center" vertical="center" wrapText="1"/>
    </xf>
    <xf numFmtId="0" fontId="33" fillId="4" borderId="38"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14" fillId="7" borderId="0" xfId="0" applyFont="1" applyFill="1" applyBorder="1" applyAlignment="1">
      <alignment horizontal="center" vertical="center"/>
    </xf>
    <xf numFmtId="0" fontId="15" fillId="7" borderId="0" xfId="0" applyFont="1" applyFill="1" applyBorder="1" applyAlignment="1">
      <alignment horizontal="center" vertical="center"/>
    </xf>
    <xf numFmtId="0" fontId="37" fillId="0" borderId="40" xfId="0" applyFont="1" applyBorder="1" applyAlignment="1">
      <alignment horizontal="center" vertical="center" wrapText="1"/>
    </xf>
    <xf numFmtId="0" fontId="37" fillId="0" borderId="41" xfId="0" applyFont="1" applyBorder="1" applyAlignment="1">
      <alignment horizontal="center" vertical="center" wrapText="1"/>
    </xf>
    <xf numFmtId="0" fontId="39" fillId="0" borderId="17" xfId="0" applyFont="1" applyBorder="1" applyAlignment="1">
      <alignment horizontal="center" vertical="center" wrapText="1"/>
    </xf>
    <xf numFmtId="0" fontId="33" fillId="20" borderId="12"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33" fillId="20" borderId="17" xfId="0" applyFont="1" applyFill="1" applyBorder="1" applyAlignment="1">
      <alignment horizontal="center" vertical="center" wrapText="1"/>
    </xf>
    <xf numFmtId="0" fontId="33" fillId="20" borderId="13" xfId="0" applyFont="1" applyFill="1" applyBorder="1" applyAlignment="1">
      <alignment horizontal="center" vertical="center" wrapText="1"/>
    </xf>
    <xf numFmtId="0" fontId="33" fillId="20" borderId="18" xfId="0" applyFont="1" applyFill="1" applyBorder="1" applyAlignment="1">
      <alignment horizontal="center" vertical="center" wrapText="1"/>
    </xf>
    <xf numFmtId="0" fontId="33" fillId="20" borderId="2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42" xfId="0" applyFont="1" applyBorder="1" applyAlignment="1">
      <alignment horizontal="center" vertical="center" wrapText="1"/>
    </xf>
    <xf numFmtId="0" fontId="60"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15" fillId="0" borderId="17"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42"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42" xfId="0" applyFont="1" applyBorder="1" applyAlignment="1">
      <alignment horizontal="center" vertical="center" wrapText="1"/>
    </xf>
    <xf numFmtId="0" fontId="60" fillId="0" borderId="43" xfId="0" applyFont="1" applyFill="1" applyBorder="1" applyAlignment="1">
      <alignment horizontal="center" vertical="center" wrapText="1"/>
    </xf>
    <xf numFmtId="0" fontId="41" fillId="30" borderId="12" xfId="0" applyFont="1" applyFill="1" applyBorder="1" applyAlignment="1">
      <alignment horizontal="center" vertical="center" wrapText="1"/>
    </xf>
    <xf numFmtId="0" fontId="41" fillId="30" borderId="11" xfId="0" applyFont="1" applyFill="1" applyBorder="1" applyAlignment="1">
      <alignment horizontal="center" vertical="center" wrapText="1"/>
    </xf>
    <xf numFmtId="0" fontId="41" fillId="30" borderId="18" xfId="0" applyFont="1" applyFill="1" applyBorder="1" applyAlignment="1">
      <alignment horizontal="center" vertical="center" wrapText="1"/>
    </xf>
    <xf numFmtId="0" fontId="41" fillId="30" borderId="22" xfId="0" applyFont="1" applyFill="1" applyBorder="1" applyAlignment="1">
      <alignment horizontal="center" vertical="center" wrapText="1"/>
    </xf>
    <xf numFmtId="0" fontId="14" fillId="22" borderId="23" xfId="0" applyFont="1" applyFill="1" applyBorder="1" applyAlignment="1">
      <alignment horizontal="center" vertical="center" wrapText="1"/>
    </xf>
    <xf numFmtId="0" fontId="14" fillId="22" borderId="25" xfId="0" applyFont="1" applyFill="1" applyBorder="1" applyAlignment="1">
      <alignment horizontal="center" vertical="center" wrapText="1"/>
    </xf>
    <xf numFmtId="0" fontId="14" fillId="22" borderId="33" xfId="0" applyFont="1" applyFill="1" applyBorder="1" applyAlignment="1">
      <alignment horizontal="center" vertical="center" wrapText="1"/>
    </xf>
    <xf numFmtId="0" fontId="14" fillId="22" borderId="35" xfId="0" applyFont="1" applyFill="1" applyBorder="1" applyAlignment="1">
      <alignment horizontal="center" vertical="center" wrapText="1"/>
    </xf>
    <xf numFmtId="0" fontId="14" fillId="22" borderId="15" xfId="0" applyFont="1" applyFill="1" applyBorder="1" applyAlignment="1">
      <alignment horizontal="center" vertical="center" wrapText="1"/>
    </xf>
    <xf numFmtId="0" fontId="14" fillId="22" borderId="36" xfId="0" applyFont="1" applyFill="1" applyBorder="1" applyAlignment="1">
      <alignment horizontal="center" vertical="center" wrapText="1"/>
    </xf>
    <xf numFmtId="0" fontId="33" fillId="31" borderId="12" xfId="0" applyFont="1" applyFill="1" applyBorder="1" applyAlignment="1">
      <alignment horizontal="center" vertical="center" wrapText="1"/>
    </xf>
    <xf numFmtId="0" fontId="33" fillId="31" borderId="10"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17" xfId="0" applyFont="1" applyFill="1" applyBorder="1" applyAlignment="1">
      <alignment horizontal="center" vertical="center" wrapText="1"/>
    </xf>
    <xf numFmtId="0" fontId="33" fillId="31" borderId="0" xfId="0" applyFont="1" applyFill="1" applyBorder="1" applyAlignment="1">
      <alignment horizontal="center" vertical="center" wrapText="1"/>
    </xf>
    <xf numFmtId="0" fontId="33" fillId="31" borderId="13" xfId="0" applyFont="1" applyFill="1" applyBorder="1" applyAlignment="1">
      <alignment horizontal="center" vertical="center" wrapText="1"/>
    </xf>
    <xf numFmtId="0" fontId="33" fillId="31" borderId="18" xfId="0" applyFont="1" applyFill="1" applyBorder="1" applyAlignment="1">
      <alignment horizontal="center" vertical="center" wrapText="1"/>
    </xf>
    <xf numFmtId="0" fontId="33" fillId="31" borderId="21" xfId="0" applyFont="1" applyFill="1" applyBorder="1" applyAlignment="1">
      <alignment horizontal="center" vertical="center" wrapText="1"/>
    </xf>
    <xf numFmtId="0" fontId="33" fillId="31" borderId="22"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93" fillId="0" borderId="20" xfId="0" applyFont="1" applyFill="1" applyBorder="1" applyAlignment="1">
      <alignment horizontal="center" vertical="center" wrapText="1"/>
    </xf>
    <xf numFmtId="0" fontId="34" fillId="30" borderId="12" xfId="0" applyFont="1" applyFill="1" applyBorder="1" applyAlignment="1">
      <alignment horizontal="center" vertical="center" wrapText="1"/>
    </xf>
    <xf numFmtId="0" fontId="34" fillId="30" borderId="10" xfId="0" applyFont="1" applyFill="1" applyBorder="1" applyAlignment="1">
      <alignment horizontal="center" vertical="center" wrapText="1"/>
    </xf>
    <xf numFmtId="0" fontId="34" fillId="30" borderId="11" xfId="0" applyFont="1" applyFill="1" applyBorder="1" applyAlignment="1">
      <alignment horizontal="center" vertical="center" wrapText="1"/>
    </xf>
    <xf numFmtId="0" fontId="34" fillId="30" borderId="17" xfId="0" applyFont="1" applyFill="1" applyBorder="1" applyAlignment="1">
      <alignment horizontal="center" vertical="center" wrapText="1"/>
    </xf>
    <xf numFmtId="0" fontId="34" fillId="30" borderId="13" xfId="0" applyFont="1" applyFill="1" applyBorder="1" applyAlignment="1">
      <alignment horizontal="center" vertical="center" wrapText="1"/>
    </xf>
    <xf numFmtId="0" fontId="34" fillId="30" borderId="18" xfId="0" applyFont="1" applyFill="1" applyBorder="1" applyAlignment="1">
      <alignment horizontal="center" vertical="center" wrapText="1"/>
    </xf>
    <xf numFmtId="0" fontId="34" fillId="30" borderId="21" xfId="0" applyFont="1" applyFill="1" applyBorder="1" applyAlignment="1">
      <alignment horizontal="center" vertical="center" wrapText="1"/>
    </xf>
    <xf numFmtId="0" fontId="34" fillId="30"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22" xfId="0" applyFont="1" applyBorder="1" applyAlignment="1">
      <alignment horizontal="center" vertical="center" wrapText="1"/>
    </xf>
    <xf numFmtId="0" fontId="55" fillId="7" borderId="37"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8" xfId="0" applyFont="1" applyFill="1" applyBorder="1" applyAlignment="1">
      <alignment horizontal="center" vertical="center" wrapText="1"/>
    </xf>
    <xf numFmtId="0" fontId="55" fillId="23" borderId="12" xfId="0" applyFont="1" applyFill="1" applyBorder="1" applyAlignment="1">
      <alignment horizontal="center" vertical="center"/>
    </xf>
    <xf numFmtId="0" fontId="55" fillId="23" borderId="10" xfId="0" applyFont="1" applyFill="1" applyBorder="1" applyAlignment="1">
      <alignment horizontal="center" vertical="center"/>
    </xf>
    <xf numFmtId="0" fontId="55" fillId="23" borderId="17" xfId="0" applyFont="1" applyFill="1" applyBorder="1" applyAlignment="1">
      <alignment horizontal="center" vertical="center"/>
    </xf>
    <xf numFmtId="0" fontId="55" fillId="23" borderId="0" xfId="0" applyFont="1" applyFill="1" applyBorder="1" applyAlignment="1">
      <alignment horizontal="center" vertical="center"/>
    </xf>
    <xf numFmtId="0" fontId="34" fillId="30" borderId="14" xfId="0" applyFont="1" applyFill="1" applyBorder="1" applyAlignment="1">
      <alignment horizontal="center" vertical="center" wrapText="1"/>
    </xf>
    <xf numFmtId="0" fontId="34" fillId="30" borderId="16" xfId="0" applyFont="1" applyFill="1" applyBorder="1" applyAlignment="1">
      <alignment horizontal="center" vertical="center" wrapText="1"/>
    </xf>
    <xf numFmtId="0" fontId="130" fillId="32" borderId="12" xfId="0" applyFont="1" applyFill="1" applyBorder="1" applyAlignment="1">
      <alignment horizontal="center" vertical="center" wrapText="1"/>
    </xf>
    <xf numFmtId="0" fontId="130" fillId="32" borderId="11" xfId="0" applyFont="1" applyFill="1" applyBorder="1" applyAlignment="1">
      <alignment horizontal="center" vertical="center" wrapText="1"/>
    </xf>
    <xf numFmtId="0" fontId="130" fillId="32" borderId="17" xfId="0" applyFont="1" applyFill="1" applyBorder="1" applyAlignment="1">
      <alignment horizontal="center" vertical="center" wrapText="1"/>
    </xf>
    <xf numFmtId="0" fontId="130" fillId="32" borderId="13" xfId="0" applyFont="1" applyFill="1" applyBorder="1" applyAlignment="1">
      <alignment horizontal="center" vertical="center" wrapText="1"/>
    </xf>
    <xf numFmtId="0" fontId="58" fillId="0" borderId="43"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42" xfId="0" applyFont="1" applyFill="1" applyBorder="1" applyAlignment="1">
      <alignment horizontal="center" vertical="center" wrapText="1"/>
    </xf>
    <xf numFmtId="0" fontId="125" fillId="26" borderId="19" xfId="0" applyFont="1" applyFill="1" applyBorder="1" applyAlignment="1">
      <alignment horizontal="center" vertical="center"/>
    </xf>
    <xf numFmtId="0" fontId="125" fillId="26" borderId="20" xfId="0" applyFont="1" applyFill="1" applyBorder="1" applyAlignment="1">
      <alignment horizontal="center" vertical="center"/>
    </xf>
    <xf numFmtId="0" fontId="37" fillId="0" borderId="43"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42" xfId="0" applyFont="1" applyBorder="1" applyAlignment="1">
      <alignment horizontal="center" vertical="center" wrapText="1"/>
    </xf>
    <xf numFmtId="0" fontId="55" fillId="22" borderId="18" xfId="0" applyFont="1" applyFill="1" applyBorder="1" applyAlignment="1">
      <alignment horizontal="center" vertical="center"/>
    </xf>
    <xf numFmtId="0" fontId="55" fillId="22" borderId="21" xfId="0" applyFont="1" applyFill="1" applyBorder="1" applyAlignment="1">
      <alignment horizontal="center" vertical="center"/>
    </xf>
    <xf numFmtId="0" fontId="55" fillId="22" borderId="44" xfId="0" applyFont="1" applyFill="1" applyBorder="1" applyAlignment="1">
      <alignment horizontal="center" vertical="center"/>
    </xf>
    <xf numFmtId="0" fontId="55" fillId="7" borderId="12" xfId="0" applyFont="1" applyFill="1" applyBorder="1" applyAlignment="1">
      <alignment horizontal="center" vertical="center"/>
    </xf>
    <xf numFmtId="0" fontId="55" fillId="7" borderId="11" xfId="0" applyFont="1" applyFill="1" applyBorder="1" applyAlignment="1">
      <alignment horizontal="center" vertical="center"/>
    </xf>
    <xf numFmtId="0" fontId="55" fillId="7" borderId="12" xfId="0" applyFont="1" applyFill="1" applyBorder="1" applyAlignment="1">
      <alignment horizontal="center" vertical="center" wrapText="1"/>
    </xf>
    <xf numFmtId="0" fontId="55" fillId="7" borderId="10" xfId="0" applyFont="1" applyFill="1" applyBorder="1" applyAlignment="1">
      <alignment horizontal="center" vertical="center" wrapText="1"/>
    </xf>
    <xf numFmtId="0" fontId="55" fillId="7" borderId="11" xfId="0"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4" fillId="30" borderId="46" xfId="0" applyFont="1" applyFill="1" applyBorder="1" applyAlignment="1">
      <alignment horizontal="center" vertical="center" wrapText="1"/>
    </xf>
    <xf numFmtId="0" fontId="37" fillId="0" borderId="19" xfId="0" applyFont="1" applyBorder="1" applyAlignment="1">
      <alignment horizontal="center" vertical="center" wrapText="1"/>
    </xf>
    <xf numFmtId="0" fontId="53" fillId="22" borderId="47" xfId="63" applyFont="1" applyFill="1" applyBorder="1" applyAlignment="1">
      <alignment horizontal="center"/>
      <protection/>
    </xf>
    <xf numFmtId="0" fontId="53" fillId="22" borderId="48" xfId="63" applyFont="1" applyFill="1" applyBorder="1" applyAlignment="1">
      <alignment horizontal="center"/>
      <protection/>
    </xf>
    <xf numFmtId="0" fontId="53" fillId="22" borderId="49" xfId="63" applyFont="1" applyFill="1" applyBorder="1" applyAlignment="1">
      <alignment horizontal="center"/>
      <protection/>
    </xf>
    <xf numFmtId="0" fontId="53" fillId="8" borderId="27" xfId="63" applyFont="1" applyFill="1" applyBorder="1" applyAlignment="1">
      <alignment horizontal="center"/>
      <protection/>
    </xf>
    <xf numFmtId="0" fontId="52" fillId="8" borderId="27" xfId="63" applyFont="1" applyFill="1" applyBorder="1" applyAlignment="1">
      <alignment horizontal="center"/>
      <protection/>
    </xf>
    <xf numFmtId="0" fontId="52" fillId="8" borderId="27" xfId="63"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보통" xfId="43"/>
    <cellStyle name="설명 텍스트" xfId="44"/>
    <cellStyle name="셀 확인" xfId="45"/>
    <cellStyle name="연결된 셀" xfId="46"/>
    <cellStyle name="요약" xfId="47"/>
    <cellStyle name="입력" xfId="48"/>
    <cellStyle name="제목" xfId="49"/>
    <cellStyle name="제목 1" xfId="50"/>
    <cellStyle name="제목 2" xfId="51"/>
    <cellStyle name="제목 3" xfId="52"/>
    <cellStyle name="제목 4" xfId="53"/>
    <cellStyle name="좋음" xfId="54"/>
    <cellStyle name="출력" xfId="55"/>
    <cellStyle name="標準_Proposer List" xfId="56"/>
    <cellStyle name="Comma" xfId="57"/>
    <cellStyle name="Comma [0]" xfId="58"/>
    <cellStyle name="Currency" xfId="59"/>
    <cellStyle name="Currency [0]" xfId="60"/>
    <cellStyle name="Followed Hyperlink" xfId="61"/>
    <cellStyle name="Hyperlink" xfId="62"/>
    <cellStyle name="Normal 2"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28575</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3905250"/>
          <a:ext cx="1162050" cy="1038225"/>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fLocksText="0">
      <xdr:nvSpPr>
        <xdr:cNvPr id="2" name="Text Box 1"/>
        <xdr:cNvSpPr txBox="1">
          <a:spLocks noChangeArrowheads="1"/>
        </xdr:cNvSpPr>
      </xdr:nvSpPr>
      <xdr:spPr>
        <a:xfrm>
          <a:off x="3314700" y="50101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314700" y="51720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86300"/>
          <a:ext cx="1819275" cy="16668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3" sqref="E3"/>
    </sheetView>
  </sheetViews>
  <sheetFormatPr defaultColWidth="9.140625" defaultRowHeight="12.75"/>
  <cols>
    <col min="1" max="1" width="3.57421875" style="0" customWidth="1"/>
    <col min="2" max="2" width="23.57421875" style="0" customWidth="1"/>
    <col min="5" max="5" width="20.421875" style="0" customWidth="1"/>
  </cols>
  <sheetData>
    <row r="2" ht="22.5">
      <c r="B2" s="244" t="s">
        <v>218</v>
      </c>
    </row>
    <row r="3" spans="2:5" ht="20.25">
      <c r="B3" s="240" t="s">
        <v>231</v>
      </c>
      <c r="C3" s="246" t="s">
        <v>260</v>
      </c>
      <c r="E3" s="330">
        <f>'Monday 0800 1230'!D2</f>
        <v>40252</v>
      </c>
    </row>
    <row r="4" spans="2:3" ht="20.25">
      <c r="B4" s="240" t="s">
        <v>230</v>
      </c>
      <c r="C4" s="246" t="s">
        <v>401</v>
      </c>
    </row>
    <row r="5" ht="20.25">
      <c r="B5" s="240" t="s">
        <v>261</v>
      </c>
    </row>
    <row r="6" ht="20.25">
      <c r="B6" s="242" t="s">
        <v>263</v>
      </c>
    </row>
    <row r="7" ht="20.25">
      <c r="B7" s="242" t="s">
        <v>262</v>
      </c>
    </row>
    <row r="8" ht="20.25">
      <c r="B8" s="245"/>
    </row>
    <row r="9" ht="15.75">
      <c r="B9" s="243"/>
    </row>
    <row r="10" spans="2:3" ht="20.25">
      <c r="B10" s="240" t="s">
        <v>219</v>
      </c>
      <c r="C10" s="246" t="s">
        <v>259</v>
      </c>
    </row>
    <row r="12" spans="2:3" ht="20.25">
      <c r="B12" s="240" t="s">
        <v>220</v>
      </c>
      <c r="C12" s="246" t="s">
        <v>268</v>
      </c>
    </row>
    <row r="14" spans="2:3" ht="20.25">
      <c r="B14" s="240" t="s">
        <v>221</v>
      </c>
      <c r="C14" s="242" t="s">
        <v>223</v>
      </c>
    </row>
    <row r="15" ht="20.25">
      <c r="C15" s="241" t="s">
        <v>226</v>
      </c>
    </row>
    <row r="16" ht="20.25">
      <c r="C16" s="241" t="s">
        <v>224</v>
      </c>
    </row>
    <row r="17" ht="20.25">
      <c r="C17" s="241" t="s">
        <v>225</v>
      </c>
    </row>
    <row r="19" spans="2:3" ht="20.25">
      <c r="B19" s="240" t="s">
        <v>222</v>
      </c>
      <c r="C19" s="242" t="s">
        <v>228</v>
      </c>
    </row>
    <row r="20" ht="20.25">
      <c r="C20" s="241" t="s">
        <v>229</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101</v>
      </c>
    </row>
    <row r="3" ht="15">
      <c r="B3" s="39"/>
    </row>
    <row r="4" ht="18.75">
      <c r="B4" s="40" t="s">
        <v>93</v>
      </c>
    </row>
    <row r="5" ht="150">
      <c r="B5" s="41" t="s">
        <v>94</v>
      </c>
    </row>
    <row r="6" ht="12.75">
      <c r="B6" s="42"/>
    </row>
    <row r="7" ht="97.5">
      <c r="B7" s="43" t="s">
        <v>95</v>
      </c>
    </row>
    <row r="8" ht="12.75">
      <c r="B8" s="42"/>
    </row>
    <row r="9" ht="25.5">
      <c r="B9" s="44" t="s">
        <v>96</v>
      </c>
    </row>
    <row r="10" ht="18.75">
      <c r="B10" s="45" t="s">
        <v>97</v>
      </c>
    </row>
    <row r="11" ht="12.75">
      <c r="B11" s="44" t="s">
        <v>98</v>
      </c>
    </row>
    <row r="12" ht="12.75">
      <c r="B12" s="42"/>
    </row>
    <row r="13" ht="18.75">
      <c r="B13" s="41" t="s">
        <v>99</v>
      </c>
    </row>
    <row r="14" ht="12.75">
      <c r="B14" s="44" t="s">
        <v>100</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92</v>
      </c>
    </row>
    <row r="3" spans="1:5" s="87" customFormat="1" ht="31.5">
      <c r="A3" s="31" t="s">
        <v>257</v>
      </c>
      <c r="B3" s="31" t="s">
        <v>258</v>
      </c>
      <c r="C3" s="90" t="s">
        <v>105</v>
      </c>
      <c r="D3" s="239" t="s">
        <v>213</v>
      </c>
      <c r="E3" s="30"/>
    </row>
    <row r="4" spans="1:5" ht="18">
      <c r="A4" s="316" t="s">
        <v>275</v>
      </c>
      <c r="B4" s="316" t="s">
        <v>275</v>
      </c>
      <c r="C4" s="316" t="s">
        <v>276</v>
      </c>
      <c r="D4" s="315"/>
      <c r="E4" s="30"/>
    </row>
    <row r="5" spans="1:4" s="24" customFormat="1" ht="18">
      <c r="A5" s="317" t="s">
        <v>273</v>
      </c>
      <c r="B5" s="317" t="s">
        <v>274</v>
      </c>
      <c r="C5" s="317" t="s">
        <v>277</v>
      </c>
      <c r="D5" s="314"/>
    </row>
    <row r="6" spans="1:4" ht="18">
      <c r="A6" s="317" t="s">
        <v>278</v>
      </c>
      <c r="B6" s="317" t="s">
        <v>273</v>
      </c>
      <c r="C6" s="317" t="s">
        <v>275</v>
      </c>
      <c r="D6" s="314"/>
    </row>
    <row r="7" spans="1:4" ht="18">
      <c r="A7" s="318" t="s">
        <v>279</v>
      </c>
      <c r="B7" s="317" t="s">
        <v>279</v>
      </c>
      <c r="C7" s="317" t="s">
        <v>274</v>
      </c>
      <c r="D7" s="314"/>
    </row>
    <row r="8" spans="1:4" ht="18">
      <c r="A8" s="317" t="s">
        <v>285</v>
      </c>
      <c r="B8" s="317" t="s">
        <v>277</v>
      </c>
      <c r="C8" s="317" t="s">
        <v>281</v>
      </c>
      <c r="D8" s="315"/>
    </row>
    <row r="9" spans="1:4" ht="18">
      <c r="A9" s="317" t="s">
        <v>280</v>
      </c>
      <c r="B9" s="317" t="s">
        <v>287</v>
      </c>
      <c r="C9" s="317" t="s">
        <v>278</v>
      </c>
      <c r="D9" s="315"/>
    </row>
    <row r="10" spans="1:4" ht="18">
      <c r="A10" s="317" t="s">
        <v>282</v>
      </c>
      <c r="B10" s="314" t="s">
        <v>354</v>
      </c>
      <c r="C10" s="314" t="s">
        <v>288</v>
      </c>
      <c r="D10" s="315"/>
    </row>
    <row r="11" spans="1:4" ht="18">
      <c r="A11" s="317" t="s">
        <v>277</v>
      </c>
      <c r="B11" s="319" t="s">
        <v>355</v>
      </c>
      <c r="C11" s="314" t="s">
        <v>290</v>
      </c>
      <c r="D11" s="315"/>
    </row>
    <row r="12" spans="1:4" ht="18">
      <c r="A12" s="317" t="s">
        <v>283</v>
      </c>
      <c r="B12" s="30" t="s">
        <v>356</v>
      </c>
      <c r="C12" s="314" t="s">
        <v>289</v>
      </c>
      <c r="D12" s="315"/>
    </row>
    <row r="13" spans="1:4" ht="18">
      <c r="A13" s="317" t="s">
        <v>286</v>
      </c>
      <c r="B13" s="316" t="s">
        <v>359</v>
      </c>
      <c r="C13" s="314" t="s">
        <v>291</v>
      </c>
      <c r="D13" s="315"/>
    </row>
    <row r="14" spans="1:4" ht="18">
      <c r="A14" s="317" t="s">
        <v>284</v>
      </c>
      <c r="B14" s="316"/>
      <c r="C14" s="314" t="s">
        <v>354</v>
      </c>
      <c r="D14" s="315"/>
    </row>
    <row r="15" spans="1:3" s="320" customFormat="1" ht="15.75">
      <c r="A15" s="319" t="s">
        <v>288</v>
      </c>
      <c r="C15" s="319" t="s">
        <v>355</v>
      </c>
    </row>
    <row r="16" spans="1:3" ht="18">
      <c r="A16" s="314" t="s">
        <v>289</v>
      </c>
      <c r="C16" s="30" t="s">
        <v>356</v>
      </c>
    </row>
    <row r="17" spans="1:3" ht="18">
      <c r="A17" s="314" t="s">
        <v>354</v>
      </c>
      <c r="C17" s="11" t="s">
        <v>357</v>
      </c>
    </row>
    <row r="18" spans="1:4" ht="15.75">
      <c r="A18" s="319" t="s">
        <v>355</v>
      </c>
      <c r="B18" s="6"/>
      <c r="C18" s="30" t="s">
        <v>358</v>
      </c>
      <c r="D18" s="6"/>
    </row>
    <row r="19" spans="1:3" ht="15.75">
      <c r="A19" s="30" t="s">
        <v>356</v>
      </c>
      <c r="B19" s="23"/>
      <c r="C19" s="335" t="s">
        <v>388</v>
      </c>
    </row>
    <row r="20" ht="15.75">
      <c r="A20" s="11" t="s">
        <v>357</v>
      </c>
    </row>
    <row r="21" s="24" customFormat="1" ht="15.75">
      <c r="A21" s="30" t="s">
        <v>358</v>
      </c>
    </row>
    <row r="22" spans="1:5" ht="18">
      <c r="A22" s="11"/>
      <c r="B22" s="100"/>
      <c r="C22" s="101"/>
      <c r="D22" s="101"/>
      <c r="E22" s="101"/>
    </row>
    <row r="23" spans="1:5" ht="15.75">
      <c r="A23" s="11"/>
      <c r="B23" s="24"/>
      <c r="C23" s="24"/>
      <c r="D23" s="24"/>
      <c r="E23" s="24"/>
    </row>
    <row r="24" spans="2:5" ht="18">
      <c r="B24" s="100"/>
      <c r="C24" s="101"/>
      <c r="D24" s="101"/>
      <c r="E24" s="101"/>
    </row>
    <row r="26" ht="15.75">
      <c r="A26" s="30" t="s">
        <v>121</v>
      </c>
    </row>
    <row r="27" spans="1:4" ht="15">
      <c r="A27" s="93" t="s">
        <v>266</v>
      </c>
      <c r="B27" s="24" t="s">
        <v>120</v>
      </c>
      <c r="C27" s="47" t="s">
        <v>105</v>
      </c>
      <c r="D27" s="94" t="s">
        <v>106</v>
      </c>
    </row>
    <row r="28" ht="15.75">
      <c r="A28" s="30"/>
    </row>
    <row r="30" spans="1:4" ht="15.75">
      <c r="A30" s="26" t="s">
        <v>256</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108</v>
      </c>
      <c r="C1" s="92" t="s">
        <v>109</v>
      </c>
      <c r="D1" s="92" t="s">
        <v>110</v>
      </c>
      <c r="E1" s="92" t="s">
        <v>111</v>
      </c>
      <c r="F1" s="92" t="s">
        <v>112</v>
      </c>
      <c r="G1" s="92" t="s">
        <v>115</v>
      </c>
      <c r="H1" s="86" t="s">
        <v>119</v>
      </c>
    </row>
    <row r="3" spans="2:8" ht="12.75">
      <c r="B3" t="s">
        <v>292</v>
      </c>
      <c r="C3" t="s">
        <v>293</v>
      </c>
      <c r="D3" t="s">
        <v>315</v>
      </c>
      <c r="E3" s="23"/>
      <c r="F3" s="23"/>
      <c r="G3" s="23"/>
      <c r="H3" s="26" t="s">
        <v>294</v>
      </c>
    </row>
    <row r="4" spans="2:8" ht="12.75">
      <c r="B4" t="s">
        <v>295</v>
      </c>
      <c r="C4" t="s">
        <v>296</v>
      </c>
      <c r="D4" t="s">
        <v>315</v>
      </c>
      <c r="E4" s="23"/>
      <c r="F4" s="23"/>
      <c r="H4" s="26" t="s">
        <v>297</v>
      </c>
    </row>
    <row r="5" spans="2:8" ht="12.75">
      <c r="B5" t="s">
        <v>298</v>
      </c>
      <c r="C5" t="s">
        <v>299</v>
      </c>
      <c r="D5" s="23"/>
      <c r="E5" s="23"/>
      <c r="F5" s="23"/>
      <c r="H5" s="26" t="s">
        <v>300</v>
      </c>
    </row>
    <row r="6" spans="2:8" ht="12.75">
      <c r="B6" t="s">
        <v>316</v>
      </c>
      <c r="C6" t="s">
        <v>301</v>
      </c>
      <c r="D6" s="323" t="s">
        <v>317</v>
      </c>
      <c r="E6" s="23"/>
      <c r="F6" s="23"/>
      <c r="H6" s="26" t="s">
        <v>302</v>
      </c>
    </row>
    <row r="7" spans="2:8" ht="12.75">
      <c r="B7" t="s">
        <v>303</v>
      </c>
      <c r="C7" t="s">
        <v>304</v>
      </c>
      <c r="D7" s="323" t="s">
        <v>319</v>
      </c>
      <c r="E7" s="23"/>
      <c r="F7" s="23"/>
      <c r="H7" s="26" t="s">
        <v>305</v>
      </c>
    </row>
    <row r="8" spans="2:8" ht="12.75">
      <c r="B8" t="s">
        <v>306</v>
      </c>
      <c r="C8" t="s">
        <v>307</v>
      </c>
      <c r="D8" s="323" t="s">
        <v>318</v>
      </c>
      <c r="E8" s="23"/>
      <c r="F8" s="23"/>
      <c r="H8" s="26" t="s">
        <v>308</v>
      </c>
    </row>
    <row r="9" spans="2:8" ht="12.75">
      <c r="B9" t="s">
        <v>309</v>
      </c>
      <c r="C9" t="s">
        <v>310</v>
      </c>
      <c r="D9" s="323" t="s">
        <v>320</v>
      </c>
      <c r="E9" s="23"/>
      <c r="F9" s="23"/>
      <c r="H9" s="26" t="s">
        <v>311</v>
      </c>
    </row>
    <row r="10" spans="2:8" ht="12.75">
      <c r="B10" t="s">
        <v>312</v>
      </c>
      <c r="C10" t="s">
        <v>313</v>
      </c>
      <c r="D10" s="23"/>
      <c r="F10" s="23"/>
      <c r="H10" s="26" t="s">
        <v>314</v>
      </c>
    </row>
    <row r="11" spans="2:8" ht="12.75">
      <c r="B11" t="s">
        <v>321</v>
      </c>
      <c r="C11" t="s">
        <v>322</v>
      </c>
      <c r="D11" s="23"/>
      <c r="F11" s="23"/>
      <c r="G11" s="23"/>
      <c r="H11" s="26" t="s">
        <v>323</v>
      </c>
    </row>
    <row r="12" spans="2:8" ht="12.75">
      <c r="B12" t="s">
        <v>324</v>
      </c>
      <c r="C12" s="97" t="s">
        <v>325</v>
      </c>
      <c r="D12" s="323" t="s">
        <v>326</v>
      </c>
      <c r="E12" s="23"/>
      <c r="F12" s="23"/>
      <c r="H12" s="26" t="s">
        <v>327</v>
      </c>
    </row>
    <row r="13" spans="2:8" ht="12.75">
      <c r="B13" t="s">
        <v>328</v>
      </c>
      <c r="C13" t="s">
        <v>329</v>
      </c>
      <c r="D13" s="323" t="s">
        <v>320</v>
      </c>
      <c r="F13" s="23"/>
      <c r="G13" s="23"/>
      <c r="H13" s="26" t="s">
        <v>330</v>
      </c>
    </row>
    <row r="14" spans="2:8" ht="12.75">
      <c r="B14" t="s">
        <v>331</v>
      </c>
      <c r="C14" t="s">
        <v>332</v>
      </c>
      <c r="D14" s="23"/>
      <c r="E14" s="23"/>
      <c r="F14" s="23"/>
      <c r="G14" s="23"/>
      <c r="H14" s="26" t="s">
        <v>333</v>
      </c>
    </row>
    <row r="15" spans="2:8" ht="12.75">
      <c r="B15" t="s">
        <v>334</v>
      </c>
      <c r="C15" t="s">
        <v>335</v>
      </c>
      <c r="D15" s="23"/>
      <c r="E15" s="23"/>
      <c r="F15" s="23"/>
      <c r="G15" s="23"/>
      <c r="H15" s="26" t="s">
        <v>336</v>
      </c>
    </row>
    <row r="16" spans="2:8" ht="12.75">
      <c r="B16" t="s">
        <v>337</v>
      </c>
      <c r="C16" t="s">
        <v>338</v>
      </c>
      <c r="D16" t="s">
        <v>339</v>
      </c>
      <c r="E16" s="23"/>
      <c r="F16" s="23"/>
      <c r="H16" s="26" t="s">
        <v>340</v>
      </c>
    </row>
    <row r="17" spans="2:8" ht="12.75">
      <c r="B17" t="s">
        <v>341</v>
      </c>
      <c r="C17" s="97" t="s">
        <v>342</v>
      </c>
      <c r="D17" s="23"/>
      <c r="E17" s="23"/>
      <c r="F17" s="23"/>
      <c r="H17" s="26" t="s">
        <v>343</v>
      </c>
    </row>
    <row r="18" spans="2:8" ht="12.75">
      <c r="B18" t="s">
        <v>344</v>
      </c>
      <c r="C18" t="s">
        <v>345</v>
      </c>
      <c r="D18" t="s">
        <v>347</v>
      </c>
      <c r="E18" s="23"/>
      <c r="F18" s="23"/>
      <c r="G18" s="23"/>
      <c r="H18" s="26" t="s">
        <v>346</v>
      </c>
    </row>
    <row r="19" spans="2:8" ht="12.75">
      <c r="B19" t="s">
        <v>272</v>
      </c>
      <c r="C19" t="s">
        <v>348</v>
      </c>
      <c r="D19" t="s">
        <v>339</v>
      </c>
      <c r="E19" s="23"/>
      <c r="F19" s="23"/>
      <c r="G19" s="23"/>
      <c r="H19" s="26" t="s">
        <v>349</v>
      </c>
    </row>
    <row r="20" spans="2:8" ht="12.75">
      <c r="B20" t="s">
        <v>360</v>
      </c>
      <c r="C20" t="s">
        <v>361</v>
      </c>
      <c r="D20" t="s">
        <v>362</v>
      </c>
      <c r="E20" s="23"/>
      <c r="F20" s="23"/>
      <c r="G20" s="23"/>
      <c r="H20" s="26" t="s">
        <v>363</v>
      </c>
    </row>
    <row r="21" spans="2:8" ht="12.75">
      <c r="B21" t="s">
        <v>364</v>
      </c>
      <c r="C21" t="s">
        <v>365</v>
      </c>
      <c r="D21" t="s">
        <v>366</v>
      </c>
      <c r="E21" s="23"/>
      <c r="F21" s="23"/>
      <c r="G21" s="23"/>
      <c r="H21" s="26" t="s">
        <v>367</v>
      </c>
    </row>
    <row r="22" spans="2:8" ht="12.75">
      <c r="B22" t="s">
        <v>368</v>
      </c>
      <c r="C22" t="s">
        <v>369</v>
      </c>
      <c r="D22" t="s">
        <v>320</v>
      </c>
      <c r="H22" s="26" t="s">
        <v>370</v>
      </c>
    </row>
    <row r="23" spans="2:8" ht="12.75">
      <c r="B23" t="s">
        <v>371</v>
      </c>
      <c r="C23" t="s">
        <v>372</v>
      </c>
      <c r="D23" t="s">
        <v>320</v>
      </c>
      <c r="E23" s="23"/>
      <c r="F23" s="23"/>
      <c r="H23" s="26" t="s">
        <v>373</v>
      </c>
    </row>
    <row r="24" spans="2:8" ht="12.75">
      <c r="B24" s="334" t="s">
        <v>387</v>
      </c>
      <c r="C24" s="334" t="s">
        <v>361</v>
      </c>
      <c r="D24" t="s">
        <v>362</v>
      </c>
      <c r="E24" s="23"/>
      <c r="F24" s="23"/>
      <c r="G24" s="23"/>
      <c r="H24" s="26"/>
    </row>
    <row r="25" spans="2:8" ht="12.75">
      <c r="B25" s="96" t="s">
        <v>389</v>
      </c>
      <c r="C25" s="97" t="s">
        <v>322</v>
      </c>
      <c r="D25" t="s">
        <v>390</v>
      </c>
      <c r="E25" s="97"/>
      <c r="F25" s="23"/>
      <c r="G25" s="96"/>
      <c r="H25" s="268" t="s">
        <v>391</v>
      </c>
    </row>
    <row r="26" spans="2:8" ht="12.75">
      <c r="B26" s="23"/>
      <c r="C26" s="269"/>
      <c r="D26" s="23"/>
      <c r="E26" s="97"/>
      <c r="F26" s="23"/>
      <c r="H26" s="26"/>
    </row>
    <row r="27" spans="2:8" ht="12.75">
      <c r="B27" s="23"/>
      <c r="C27" s="23"/>
      <c r="D27" s="23"/>
      <c r="E27" s="23"/>
      <c r="F27" s="23"/>
      <c r="H27" s="26"/>
    </row>
    <row r="28" spans="2:8" ht="12.75">
      <c r="B28" s="23"/>
      <c r="C28" s="23"/>
      <c r="D28" s="23"/>
      <c r="E28" s="23"/>
      <c r="F28" s="23"/>
      <c r="H28" s="26"/>
    </row>
    <row r="29" spans="2:8" ht="12.75">
      <c r="B29" s="23"/>
      <c r="C29" s="269"/>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69"/>
      <c r="D35" s="23"/>
      <c r="E35" s="23"/>
      <c r="F35" s="23"/>
      <c r="H35" s="26"/>
    </row>
    <row r="36" spans="2:8" ht="12.75">
      <c r="B36" s="23"/>
      <c r="C36" s="269"/>
      <c r="D36" s="23"/>
      <c r="E36" s="23"/>
      <c r="F36" s="23"/>
      <c r="H36" s="26"/>
    </row>
    <row r="37" spans="2:10" ht="12.75">
      <c r="B37" s="23"/>
      <c r="C37" s="269"/>
      <c r="D37" s="23"/>
      <c r="E37" s="23"/>
      <c r="F37" s="23"/>
      <c r="H37" s="26"/>
      <c r="J37" s="97"/>
    </row>
    <row r="38" spans="2:8" ht="12.75">
      <c r="B38" s="23"/>
      <c r="C38" s="269"/>
      <c r="D38" s="23"/>
      <c r="E38" s="23"/>
      <c r="F38" s="23"/>
      <c r="H38" s="26"/>
    </row>
    <row r="39" spans="2:6" ht="12.75">
      <c r="B39" s="23"/>
      <c r="C39" s="269"/>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125</v>
      </c>
    </row>
    <row r="3" spans="3:10" ht="18">
      <c r="C3" s="100" t="s">
        <v>209</v>
      </c>
      <c r="D3" s="100" t="s">
        <v>126</v>
      </c>
      <c r="E3" s="100" t="s">
        <v>233</v>
      </c>
      <c r="F3" s="100" t="s">
        <v>127</v>
      </c>
      <c r="G3" s="101" t="s">
        <v>129</v>
      </c>
      <c r="H3" s="101" t="s">
        <v>144</v>
      </c>
      <c r="I3" s="101" t="s">
        <v>128</v>
      </c>
      <c r="J3" s="101" t="s">
        <v>117</v>
      </c>
    </row>
    <row r="4" spans="3:10" ht="12.75">
      <c r="C4" s="99"/>
      <c r="D4" s="99" t="s">
        <v>122</v>
      </c>
      <c r="E4" s="99" t="s">
        <v>232</v>
      </c>
      <c r="F4" s="99" t="s">
        <v>123</v>
      </c>
      <c r="G4" s="29" t="s">
        <v>129</v>
      </c>
      <c r="H4" t="s">
        <v>204</v>
      </c>
      <c r="I4" s="29" t="s">
        <v>208</v>
      </c>
      <c r="J4" s="29" t="s">
        <v>207</v>
      </c>
    </row>
    <row r="5" spans="1:10" ht="12.75">
      <c r="A5" s="23" t="s">
        <v>130</v>
      </c>
      <c r="C5" s="99" t="s">
        <v>210</v>
      </c>
      <c r="D5" s="99" t="s">
        <v>116</v>
      </c>
      <c r="E5" s="99" t="s">
        <v>113</v>
      </c>
      <c r="F5" s="99" t="s">
        <v>206</v>
      </c>
      <c r="G5" s="29" t="s">
        <v>205</v>
      </c>
      <c r="H5" s="29" t="s">
        <v>145</v>
      </c>
      <c r="I5" s="29" t="s">
        <v>114</v>
      </c>
      <c r="J5" s="29" t="s">
        <v>118</v>
      </c>
    </row>
    <row r="6" spans="1:10" ht="18">
      <c r="A6" s="91"/>
      <c r="B6" s="91"/>
      <c r="C6" s="91"/>
      <c r="D6" s="91"/>
      <c r="E6" s="91"/>
      <c r="F6" s="91"/>
      <c r="G6" s="91"/>
      <c r="H6" s="91"/>
      <c r="I6" s="91"/>
      <c r="J6" s="91"/>
    </row>
    <row r="7" spans="1:10" ht="15">
      <c r="A7" s="24" t="s">
        <v>211</v>
      </c>
      <c r="B7" s="219"/>
      <c r="C7" s="220">
        <f>$D7+7/24</f>
        <v>39843.125</v>
      </c>
      <c r="D7" s="221">
        <v>39842.833333333336</v>
      </c>
      <c r="E7" s="221">
        <f>$D7+2/24</f>
        <v>39842.91666666667</v>
      </c>
      <c r="F7" s="221">
        <f aca="true" t="shared" si="0" ref="F7:F30">$D7+3/24</f>
        <v>39842.958333333336</v>
      </c>
      <c r="G7" s="221">
        <f aca="true" t="shared" si="1" ref="G7:G30">$D7+9/24</f>
        <v>39843.208333333336</v>
      </c>
      <c r="H7" s="221">
        <f aca="true" t="shared" si="2" ref="H7:H30">$D7+12.5/24</f>
        <v>39843.35416666667</v>
      </c>
      <c r="I7" s="221">
        <f aca="true" t="shared" si="3" ref="I7:I30">$D7+16/24</f>
        <v>39843.5</v>
      </c>
      <c r="J7" s="221">
        <f aca="true" t="shared" si="4" ref="J7:J30">$D7+17/24</f>
        <v>39843.54166666667</v>
      </c>
    </row>
    <row r="8" spans="3:10" ht="12.75">
      <c r="C8" s="220">
        <f aca="true" t="shared" si="5" ref="C8:C30">$D8+7/24</f>
        <v>39716.166666666664</v>
      </c>
      <c r="D8" s="220">
        <v>39715.875</v>
      </c>
      <c r="E8" s="238">
        <f>$D8+2/24</f>
        <v>39715.958333333336</v>
      </c>
      <c r="F8" s="238">
        <f t="shared" si="0"/>
        <v>39716</v>
      </c>
      <c r="G8" s="238">
        <f t="shared" si="1"/>
        <v>39716.25</v>
      </c>
      <c r="H8" s="220">
        <f t="shared" si="2"/>
        <v>39716.395833333336</v>
      </c>
      <c r="I8" s="220">
        <f t="shared" si="3"/>
        <v>39716.541666666664</v>
      </c>
      <c r="J8" s="220">
        <f t="shared" si="4"/>
        <v>39716.583333333336</v>
      </c>
    </row>
    <row r="9" spans="3:10" ht="12.75">
      <c r="C9" s="220">
        <f t="shared" si="5"/>
        <v>39716.20833333333</v>
      </c>
      <c r="D9" s="220">
        <v>39715.916666666664</v>
      </c>
      <c r="E9" s="238">
        <f aca="true" t="shared" si="6" ref="E9:E30">$D9+2/24</f>
        <v>39716</v>
      </c>
      <c r="F9" s="238">
        <f t="shared" si="0"/>
        <v>39716.041666666664</v>
      </c>
      <c r="G9" s="238">
        <f t="shared" si="1"/>
        <v>39716.291666666664</v>
      </c>
      <c r="H9" s="220">
        <f t="shared" si="2"/>
        <v>39716.4375</v>
      </c>
      <c r="I9" s="220">
        <f t="shared" si="3"/>
        <v>39716.58333333333</v>
      </c>
      <c r="J9" s="220">
        <f t="shared" si="4"/>
        <v>39716.625</v>
      </c>
    </row>
    <row r="10" spans="3:10" ht="12.75">
      <c r="C10" s="220">
        <f t="shared" si="5"/>
        <v>39716.249999884254</v>
      </c>
      <c r="D10" s="220">
        <v>39715.95833321759</v>
      </c>
      <c r="E10" s="238">
        <f t="shared" si="6"/>
        <v>39716.041666550926</v>
      </c>
      <c r="F10" s="238">
        <f t="shared" si="0"/>
        <v>39716.08333321759</v>
      </c>
      <c r="G10" s="220">
        <f t="shared" si="1"/>
        <v>39716.33333321759</v>
      </c>
      <c r="H10" s="220">
        <f t="shared" si="2"/>
        <v>39716.479166550926</v>
      </c>
      <c r="I10" s="220">
        <f t="shared" si="3"/>
        <v>39716.624999884254</v>
      </c>
      <c r="J10" s="220">
        <f t="shared" si="4"/>
        <v>39716.666666550926</v>
      </c>
    </row>
    <row r="11" spans="3:10" ht="12.75">
      <c r="C11" s="220">
        <f t="shared" si="5"/>
        <v>39716.29166649305</v>
      </c>
      <c r="D11" s="220">
        <v>39715.99999982639</v>
      </c>
      <c r="E11" s="238">
        <f t="shared" si="6"/>
        <v>39716.083333159724</v>
      </c>
      <c r="F11" s="238">
        <f t="shared" si="0"/>
        <v>39716.12499982639</v>
      </c>
      <c r="G11" s="220">
        <f t="shared" si="1"/>
        <v>39716.37499982639</v>
      </c>
      <c r="H11" s="220">
        <f t="shared" si="2"/>
        <v>39716.520833159724</v>
      </c>
      <c r="I11" s="220">
        <f t="shared" si="3"/>
        <v>39716.66666649305</v>
      </c>
      <c r="J11" s="220">
        <f t="shared" si="4"/>
        <v>39716.708333159724</v>
      </c>
    </row>
    <row r="12" spans="3:10" ht="12.75">
      <c r="C12" s="220">
        <f t="shared" si="5"/>
        <v>39716.33333310185</v>
      </c>
      <c r="D12" s="220">
        <v>39716.04166643519</v>
      </c>
      <c r="E12" s="238">
        <f t="shared" si="6"/>
        <v>39716.12499976852</v>
      </c>
      <c r="F12" s="238">
        <f t="shared" si="0"/>
        <v>39716.16666643519</v>
      </c>
      <c r="G12" s="220">
        <f t="shared" si="1"/>
        <v>39716.41666643519</v>
      </c>
      <c r="H12" s="220">
        <f t="shared" si="2"/>
        <v>39716.56249976852</v>
      </c>
      <c r="I12" s="220">
        <f t="shared" si="3"/>
        <v>39716.70833310185</v>
      </c>
      <c r="J12" s="220">
        <f t="shared" si="4"/>
        <v>39716.74999976852</v>
      </c>
    </row>
    <row r="13" spans="3:10" ht="12.75">
      <c r="C13" s="220">
        <f t="shared" si="5"/>
        <v>39716.37499971064</v>
      </c>
      <c r="D13" s="220">
        <v>39716.08333304398</v>
      </c>
      <c r="E13" s="238">
        <f t="shared" si="6"/>
        <v>39716.166666377314</v>
      </c>
      <c r="F13" s="238">
        <f t="shared" si="0"/>
        <v>39716.20833304398</v>
      </c>
      <c r="G13" s="220">
        <f t="shared" si="1"/>
        <v>39716.45833304398</v>
      </c>
      <c r="H13" s="220">
        <f t="shared" si="2"/>
        <v>39716.604166377314</v>
      </c>
      <c r="I13" s="220">
        <f t="shared" si="3"/>
        <v>39716.74999971064</v>
      </c>
      <c r="J13" s="220">
        <f t="shared" si="4"/>
        <v>39716.791666377314</v>
      </c>
    </row>
    <row r="14" spans="3:10" ht="12.75">
      <c r="C14" s="220">
        <f t="shared" si="5"/>
        <v>39716.41666631944</v>
      </c>
      <c r="D14" s="220">
        <v>39716.12499965278</v>
      </c>
      <c r="E14" s="238">
        <f t="shared" si="6"/>
        <v>39716.20833298611</v>
      </c>
      <c r="F14" s="220">
        <f t="shared" si="0"/>
        <v>39716.24999965278</v>
      </c>
      <c r="G14" s="220">
        <f t="shared" si="1"/>
        <v>39716.49999965278</v>
      </c>
      <c r="H14" s="220">
        <f t="shared" si="2"/>
        <v>39716.64583298611</v>
      </c>
      <c r="I14" s="220">
        <f t="shared" si="3"/>
        <v>39716.79166631944</v>
      </c>
      <c r="J14" s="220">
        <f t="shared" si="4"/>
        <v>39716.83333298611</v>
      </c>
    </row>
    <row r="15" spans="3:10" ht="12.75">
      <c r="C15" s="220">
        <f t="shared" si="5"/>
        <v>39716.45833292824</v>
      </c>
      <c r="D15" s="220">
        <v>39716.166666261575</v>
      </c>
      <c r="E15" s="238">
        <f t="shared" si="6"/>
        <v>39716.24999959491</v>
      </c>
      <c r="F15" s="220">
        <f t="shared" si="0"/>
        <v>39716.291666261575</v>
      </c>
      <c r="G15" s="220">
        <f t="shared" si="1"/>
        <v>39716.541666261575</v>
      </c>
      <c r="H15" s="220">
        <f t="shared" si="2"/>
        <v>39716.68749959491</v>
      </c>
      <c r="I15" s="220">
        <f t="shared" si="3"/>
        <v>39716.83333292824</v>
      </c>
      <c r="J15" s="220">
        <f t="shared" si="4"/>
        <v>39716.87499959491</v>
      </c>
    </row>
    <row r="16" spans="3:10" ht="12.75">
      <c r="C16" s="220">
        <f t="shared" si="5"/>
        <v>39716.49999953704</v>
      </c>
      <c r="D16" s="220">
        <v>39716.208332870374</v>
      </c>
      <c r="E16" s="238">
        <f t="shared" si="6"/>
        <v>39716.29166620371</v>
      </c>
      <c r="F16" s="220">
        <f t="shared" si="0"/>
        <v>39716.333332870374</v>
      </c>
      <c r="G16" s="220">
        <f t="shared" si="1"/>
        <v>39716.583332870374</v>
      </c>
      <c r="H16" s="220">
        <f t="shared" si="2"/>
        <v>39716.72916620371</v>
      </c>
      <c r="I16" s="220">
        <f t="shared" si="3"/>
        <v>39716.87499953704</v>
      </c>
      <c r="J16" s="220">
        <f t="shared" si="4"/>
        <v>39716.91666620371</v>
      </c>
    </row>
    <row r="17" spans="1:10" ht="15">
      <c r="A17" s="24" t="s">
        <v>212</v>
      </c>
      <c r="B17" s="219"/>
      <c r="C17" s="221">
        <f t="shared" si="5"/>
        <v>39716.54166614583</v>
      </c>
      <c r="D17" s="221">
        <v>39716.249999479165</v>
      </c>
      <c r="E17" s="221">
        <f t="shared" si="6"/>
        <v>39716.3333328125</v>
      </c>
      <c r="F17" s="221">
        <f t="shared" si="0"/>
        <v>39716.374999479165</v>
      </c>
      <c r="G17" s="221">
        <f t="shared" si="1"/>
        <v>39716.624999479165</v>
      </c>
      <c r="H17" s="221">
        <f t="shared" si="2"/>
        <v>39716.7708328125</v>
      </c>
      <c r="I17" s="221">
        <f t="shared" si="3"/>
        <v>39716.91666614583</v>
      </c>
      <c r="J17" s="221">
        <f t="shared" si="4"/>
        <v>39716.9583328125</v>
      </c>
    </row>
    <row r="18" spans="3:10" s="321" customFormat="1" ht="12.75">
      <c r="C18" s="322">
        <f t="shared" si="5"/>
        <v>39716.58333275463</v>
      </c>
      <c r="D18" s="322">
        <v>39716.291666087964</v>
      </c>
      <c r="E18" s="322">
        <f t="shared" si="6"/>
        <v>39716.3749994213</v>
      </c>
      <c r="F18" s="322">
        <f t="shared" si="0"/>
        <v>39716.416666087964</v>
      </c>
      <c r="G18" s="322">
        <f t="shared" si="1"/>
        <v>39716.666666087964</v>
      </c>
      <c r="H18" s="322">
        <f t="shared" si="2"/>
        <v>39716.8124994213</v>
      </c>
      <c r="I18" s="322">
        <f t="shared" si="3"/>
        <v>39716.95833275463</v>
      </c>
      <c r="J18" s="322">
        <f t="shared" si="4"/>
        <v>39716.9999994213</v>
      </c>
    </row>
    <row r="19" spans="3:10" ht="12.75">
      <c r="C19" s="220">
        <f t="shared" si="5"/>
        <v>39716.62499936343</v>
      </c>
      <c r="D19" s="220">
        <v>39716.33333269676</v>
      </c>
      <c r="E19" s="220">
        <f t="shared" si="6"/>
        <v>39716.4166660301</v>
      </c>
      <c r="F19" s="220">
        <f t="shared" si="0"/>
        <v>39716.45833269676</v>
      </c>
      <c r="G19" s="220">
        <f t="shared" si="1"/>
        <v>39716.70833269676</v>
      </c>
      <c r="H19" s="220">
        <f t="shared" si="2"/>
        <v>39716.8541660301</v>
      </c>
      <c r="I19" s="238">
        <f t="shared" si="3"/>
        <v>39716.99999936343</v>
      </c>
      <c r="J19" s="238">
        <f t="shared" si="4"/>
        <v>39717.0416660301</v>
      </c>
    </row>
    <row r="20" spans="3:10" ht="12.75">
      <c r="C20" s="220">
        <f t="shared" si="5"/>
        <v>39716.66666597222</v>
      </c>
      <c r="D20" s="220">
        <v>39716.37499930555</v>
      </c>
      <c r="E20" s="220">
        <f t="shared" si="6"/>
        <v>39716.45833263889</v>
      </c>
      <c r="F20" s="220">
        <f t="shared" si="0"/>
        <v>39716.49999930555</v>
      </c>
      <c r="G20" s="220">
        <f t="shared" si="1"/>
        <v>39716.74999930555</v>
      </c>
      <c r="H20" s="220">
        <f t="shared" si="2"/>
        <v>39716.89583263889</v>
      </c>
      <c r="I20" s="238">
        <f t="shared" si="3"/>
        <v>39717.04166597222</v>
      </c>
      <c r="J20" s="238">
        <f t="shared" si="4"/>
        <v>39717.08333263889</v>
      </c>
    </row>
    <row r="21" spans="3:10" ht="12.75">
      <c r="C21" s="220">
        <f t="shared" si="5"/>
        <v>39716.708332581016</v>
      </c>
      <c r="D21" s="220">
        <v>39716.41666591435</v>
      </c>
      <c r="E21" s="220">
        <f t="shared" si="6"/>
        <v>39716.49999924769</v>
      </c>
      <c r="F21" s="220">
        <f t="shared" si="0"/>
        <v>39716.54166591435</v>
      </c>
      <c r="G21" s="220">
        <f t="shared" si="1"/>
        <v>39716.79166591435</v>
      </c>
      <c r="H21" s="220">
        <f t="shared" si="2"/>
        <v>39716.93749924769</v>
      </c>
      <c r="I21" s="238">
        <f t="shared" si="3"/>
        <v>39717.083332581016</v>
      </c>
      <c r="J21" s="238">
        <f t="shared" si="4"/>
        <v>39717.12499924769</v>
      </c>
    </row>
    <row r="22" spans="3:10" ht="12.75">
      <c r="C22" s="220">
        <f t="shared" si="5"/>
        <v>39716.749999189815</v>
      </c>
      <c r="D22" s="220">
        <v>39716.45833252315</v>
      </c>
      <c r="E22" s="220">
        <f t="shared" si="6"/>
        <v>39716.541665856486</v>
      </c>
      <c r="F22" s="220">
        <f t="shared" si="0"/>
        <v>39716.58333252315</v>
      </c>
      <c r="G22" s="220">
        <f t="shared" si="1"/>
        <v>39716.83333252315</v>
      </c>
      <c r="H22" s="220">
        <f t="shared" si="2"/>
        <v>39716.979165856486</v>
      </c>
      <c r="I22" s="238">
        <f t="shared" si="3"/>
        <v>39717.124999189815</v>
      </c>
      <c r="J22" s="238">
        <f t="shared" si="4"/>
        <v>39717.166665856486</v>
      </c>
    </row>
    <row r="23" spans="3:10" ht="12.75">
      <c r="C23" s="220">
        <f t="shared" si="5"/>
        <v>39716.791665798606</v>
      </c>
      <c r="D23" s="220">
        <v>39716.49999913194</v>
      </c>
      <c r="E23" s="220">
        <f t="shared" si="6"/>
        <v>39716.58333246528</v>
      </c>
      <c r="F23" s="220">
        <f t="shared" si="0"/>
        <v>39716.62499913194</v>
      </c>
      <c r="G23" s="220">
        <f t="shared" si="1"/>
        <v>39716.87499913194</v>
      </c>
      <c r="H23" s="220">
        <f t="shared" si="2"/>
        <v>39717.02083246528</v>
      </c>
      <c r="I23" s="238">
        <f t="shared" si="3"/>
        <v>39717.166665798606</v>
      </c>
      <c r="J23" s="238">
        <f t="shared" si="4"/>
        <v>39717.20833246528</v>
      </c>
    </row>
    <row r="24" spans="3:10" ht="12.75">
      <c r="C24" s="220">
        <f t="shared" si="5"/>
        <v>39716.833332407405</v>
      </c>
      <c r="D24" s="220">
        <v>39716.54166574074</v>
      </c>
      <c r="E24" s="220">
        <f t="shared" si="6"/>
        <v>39716.624999074076</v>
      </c>
      <c r="F24" s="220">
        <f t="shared" si="0"/>
        <v>39716.66666574074</v>
      </c>
      <c r="G24" s="220">
        <f t="shared" si="1"/>
        <v>39716.91666574074</v>
      </c>
      <c r="H24" s="238">
        <f t="shared" si="2"/>
        <v>39717.062499074076</v>
      </c>
      <c r="I24" s="238">
        <f t="shared" si="3"/>
        <v>39717.208332407405</v>
      </c>
      <c r="J24" s="238">
        <f t="shared" si="4"/>
        <v>39717.249999074076</v>
      </c>
    </row>
    <row r="25" spans="3:10" ht="12.75">
      <c r="C25" s="220">
        <f t="shared" si="5"/>
        <v>39716.8749990162</v>
      </c>
      <c r="D25" s="220">
        <v>39716.58333234954</v>
      </c>
      <c r="E25" s="220">
        <f t="shared" si="6"/>
        <v>39716.666665682875</v>
      </c>
      <c r="F25" s="220">
        <f t="shared" si="0"/>
        <v>39716.70833234954</v>
      </c>
      <c r="G25" s="220">
        <f t="shared" si="1"/>
        <v>39716.95833234954</v>
      </c>
      <c r="H25" s="238">
        <f t="shared" si="2"/>
        <v>39717.104165682875</v>
      </c>
      <c r="I25" s="238">
        <f t="shared" si="3"/>
        <v>39717.2499990162</v>
      </c>
      <c r="J25" s="220">
        <f t="shared" si="4"/>
        <v>39717.291665682875</v>
      </c>
    </row>
    <row r="26" spans="3:10" ht="12.75">
      <c r="C26" s="220">
        <f t="shared" si="5"/>
        <v>39716.916665624994</v>
      </c>
      <c r="D26" s="220">
        <v>39716.62499895833</v>
      </c>
      <c r="E26" s="220">
        <f t="shared" si="6"/>
        <v>39716.708332291666</v>
      </c>
      <c r="F26" s="220">
        <f t="shared" si="0"/>
        <v>39716.74999895833</v>
      </c>
      <c r="G26" s="220">
        <f t="shared" si="1"/>
        <v>39716.99999895833</v>
      </c>
      <c r="H26" s="238">
        <f t="shared" si="2"/>
        <v>39717.145832291666</v>
      </c>
      <c r="I26" s="220">
        <f t="shared" si="3"/>
        <v>39717.291665624994</v>
      </c>
      <c r="J26" s="220">
        <f t="shared" si="4"/>
        <v>39717.333332291666</v>
      </c>
    </row>
    <row r="27" spans="3:10" ht="12.75">
      <c r="C27" s="220">
        <f t="shared" si="5"/>
        <v>39716.95833223379</v>
      </c>
      <c r="D27" s="220">
        <v>39716.66666556713</v>
      </c>
      <c r="E27" s="220">
        <f t="shared" si="6"/>
        <v>39716.749998900465</v>
      </c>
      <c r="F27" s="220">
        <f t="shared" si="0"/>
        <v>39716.79166556713</v>
      </c>
      <c r="G27" s="238">
        <f t="shared" si="1"/>
        <v>39717.04166556713</v>
      </c>
      <c r="H27" s="238">
        <f t="shared" si="2"/>
        <v>39717.187498900465</v>
      </c>
      <c r="I27" s="220">
        <f t="shared" si="3"/>
        <v>39717.33333223379</v>
      </c>
      <c r="J27" s="220">
        <f t="shared" si="4"/>
        <v>39717.374998900465</v>
      </c>
    </row>
    <row r="28" spans="3:10" ht="12.75">
      <c r="C28" s="220">
        <f t="shared" si="5"/>
        <v>39716.99999884259</v>
      </c>
      <c r="D28" s="220">
        <v>39716.70833217593</v>
      </c>
      <c r="E28" s="238">
        <f t="shared" si="6"/>
        <v>39716.79166550926</v>
      </c>
      <c r="F28" s="220">
        <f t="shared" si="0"/>
        <v>39716.83333217593</v>
      </c>
      <c r="G28" s="238">
        <f t="shared" si="1"/>
        <v>39717.08333217593</v>
      </c>
      <c r="H28" s="238">
        <f t="shared" si="2"/>
        <v>39717.22916550926</v>
      </c>
      <c r="I28" s="220">
        <f t="shared" si="3"/>
        <v>39717.37499884259</v>
      </c>
      <c r="J28" s="220">
        <f t="shared" si="4"/>
        <v>39717.41666550926</v>
      </c>
    </row>
    <row r="29" spans="3:10" ht="12.75">
      <c r="C29" s="220">
        <f t="shared" si="5"/>
        <v>39717.04166545138</v>
      </c>
      <c r="D29" s="220">
        <v>39716.74999878472</v>
      </c>
      <c r="E29" s="238">
        <f t="shared" si="6"/>
        <v>39716.833332118054</v>
      </c>
      <c r="F29" s="220">
        <f t="shared" si="0"/>
        <v>39716.87499878472</v>
      </c>
      <c r="G29" s="238">
        <f t="shared" si="1"/>
        <v>39717.12499878472</v>
      </c>
      <c r="H29" s="238">
        <f t="shared" si="2"/>
        <v>39717.270832118054</v>
      </c>
      <c r="I29" s="220">
        <f t="shared" si="3"/>
        <v>39717.41666545138</v>
      </c>
      <c r="J29" s="220">
        <f t="shared" si="4"/>
        <v>39717.458332118054</v>
      </c>
    </row>
    <row r="30" spans="3:10" ht="12.75">
      <c r="C30" s="220">
        <f t="shared" si="5"/>
        <v>39717.08333206018</v>
      </c>
      <c r="D30" s="220">
        <v>39716.79166539352</v>
      </c>
      <c r="E30" s="238">
        <f t="shared" si="6"/>
        <v>39716.87499872685</v>
      </c>
      <c r="F30" s="220">
        <f t="shared" si="0"/>
        <v>39716.91666539352</v>
      </c>
      <c r="G30" s="238">
        <f t="shared" si="1"/>
        <v>39717.16666539352</v>
      </c>
      <c r="H30" s="220">
        <f t="shared" si="2"/>
        <v>39717.31249872685</v>
      </c>
      <c r="I30" s="220">
        <f t="shared" si="3"/>
        <v>39717.45833206018</v>
      </c>
      <c r="J30" s="220">
        <f t="shared" si="4"/>
        <v>39717.49999872685</v>
      </c>
    </row>
    <row r="31" spans="3:8" ht="12.75">
      <c r="C31" s="220"/>
      <c r="D31" s="220"/>
      <c r="E31" s="220"/>
      <c r="F31" s="220"/>
      <c r="G31" s="220"/>
      <c r="H31" s="22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6"/>
  <sheetViews>
    <sheetView zoomScalePageLayoutView="0" workbookViewId="0" topLeftCell="A1">
      <selection activeCell="P19" sqref="P19"/>
    </sheetView>
  </sheetViews>
  <sheetFormatPr defaultColWidth="9.140625" defaultRowHeight="12.75"/>
  <cols>
    <col min="1" max="1" width="2.57421875" style="250" customWidth="1"/>
    <col min="2" max="2" width="31.00390625" style="250" customWidth="1"/>
    <col min="3" max="14" width="5.00390625" style="250" customWidth="1"/>
    <col min="15" max="26" width="4.00390625" style="250" customWidth="1"/>
    <col min="27" max="29" width="4.421875" style="250" customWidth="1"/>
    <col min="30" max="16384" width="9.140625" style="250" customWidth="1"/>
  </cols>
  <sheetData>
    <row r="1" ht="18">
      <c r="B1" s="267" t="s">
        <v>107</v>
      </c>
    </row>
    <row r="3" spans="2:26" ht="15">
      <c r="B3" s="266"/>
      <c r="C3" s="606">
        <v>2009</v>
      </c>
      <c r="D3" s="607"/>
      <c r="E3" s="607"/>
      <c r="F3" s="607"/>
      <c r="G3" s="607"/>
      <c r="H3" s="607"/>
      <c r="I3" s="607"/>
      <c r="J3" s="607"/>
      <c r="K3" s="607"/>
      <c r="L3" s="607"/>
      <c r="M3" s="607"/>
      <c r="N3" s="608"/>
      <c r="O3" s="609">
        <v>2010</v>
      </c>
      <c r="P3" s="610"/>
      <c r="Q3" s="610"/>
      <c r="R3" s="610"/>
      <c r="S3" s="610"/>
      <c r="T3" s="610"/>
      <c r="U3" s="610"/>
      <c r="V3" s="610"/>
      <c r="W3" s="610"/>
      <c r="X3" s="610"/>
      <c r="Y3" s="611"/>
      <c r="Z3" s="611"/>
    </row>
    <row r="4" spans="2:26" ht="12.75">
      <c r="B4" s="265"/>
      <c r="C4" s="263">
        <v>1</v>
      </c>
      <c r="D4" s="261">
        <v>2</v>
      </c>
      <c r="E4" s="263">
        <v>3</v>
      </c>
      <c r="F4" s="261">
        <v>4</v>
      </c>
      <c r="G4" s="263">
        <v>5</v>
      </c>
      <c r="H4" s="261">
        <v>6</v>
      </c>
      <c r="I4" s="263">
        <v>7</v>
      </c>
      <c r="J4" s="261">
        <v>8</v>
      </c>
      <c r="K4" s="263">
        <v>9</v>
      </c>
      <c r="L4" s="264">
        <v>10</v>
      </c>
      <c r="M4" s="263">
        <v>11</v>
      </c>
      <c r="N4" s="261">
        <v>12</v>
      </c>
      <c r="O4" s="262">
        <v>1</v>
      </c>
      <c r="P4" s="261">
        <v>2</v>
      </c>
      <c r="Q4" s="262">
        <v>3</v>
      </c>
      <c r="R4" s="261">
        <v>4</v>
      </c>
      <c r="S4" s="262">
        <v>5</v>
      </c>
      <c r="T4" s="261">
        <v>6</v>
      </c>
      <c r="U4" s="261">
        <v>7</v>
      </c>
      <c r="V4" s="261">
        <v>8</v>
      </c>
      <c r="W4" s="261">
        <v>9</v>
      </c>
      <c r="X4" s="261">
        <v>10</v>
      </c>
      <c r="Y4" s="261">
        <v>11</v>
      </c>
      <c r="Z4" s="261">
        <v>12</v>
      </c>
    </row>
    <row r="5" spans="2:26" ht="14.25" customHeight="1" hidden="1">
      <c r="B5" s="255" t="s">
        <v>146</v>
      </c>
      <c r="C5" s="258"/>
      <c r="D5" s="258"/>
      <c r="E5" s="258"/>
      <c r="F5" s="258"/>
      <c r="G5" s="258"/>
      <c r="H5" s="258"/>
      <c r="I5" s="258"/>
      <c r="J5" s="258"/>
      <c r="K5" s="258"/>
      <c r="L5" s="260"/>
      <c r="M5" s="259"/>
      <c r="N5" s="259"/>
      <c r="O5" s="258"/>
      <c r="P5" s="258"/>
      <c r="Q5" s="258"/>
      <c r="R5" s="258"/>
      <c r="S5" s="258"/>
      <c r="T5" s="258"/>
      <c r="U5" s="258"/>
      <c r="V5" s="258"/>
      <c r="W5" s="258"/>
      <c r="X5" s="258"/>
      <c r="Y5" s="258"/>
      <c r="Z5" s="258"/>
    </row>
    <row r="6" spans="2:26" ht="14.25" customHeight="1" hidden="1">
      <c r="B6" s="255" t="s">
        <v>147</v>
      </c>
      <c r="C6" s="258"/>
      <c r="D6" s="258"/>
      <c r="E6" s="258"/>
      <c r="F6" s="258"/>
      <c r="G6" s="258"/>
      <c r="H6" s="258"/>
      <c r="I6" s="258"/>
      <c r="J6" s="258"/>
      <c r="K6" s="258"/>
      <c r="L6" s="260"/>
      <c r="M6" s="259"/>
      <c r="N6" s="259"/>
      <c r="O6" s="258"/>
      <c r="P6" s="258"/>
      <c r="Q6" s="258"/>
      <c r="R6" s="258"/>
      <c r="S6" s="258"/>
      <c r="T6" s="258"/>
      <c r="U6" s="258"/>
      <c r="V6" s="258"/>
      <c r="W6" s="258"/>
      <c r="X6" s="258"/>
      <c r="Y6" s="258"/>
      <c r="Z6" s="258"/>
    </row>
    <row r="7" spans="2:26" ht="14.25" customHeight="1" hidden="1">
      <c r="B7" s="255" t="s">
        <v>148</v>
      </c>
      <c r="C7" s="258"/>
      <c r="D7" s="258"/>
      <c r="E7" s="258"/>
      <c r="F7" s="258"/>
      <c r="G7" s="258"/>
      <c r="H7" s="258"/>
      <c r="I7" s="258"/>
      <c r="J7" s="258"/>
      <c r="K7" s="258"/>
      <c r="L7" s="260"/>
      <c r="M7" s="259"/>
      <c r="N7" s="259"/>
      <c r="O7" s="258"/>
      <c r="P7" s="258"/>
      <c r="Q7" s="258"/>
      <c r="R7" s="258"/>
      <c r="S7" s="258"/>
      <c r="T7" s="258"/>
      <c r="U7" s="258"/>
      <c r="V7" s="258"/>
      <c r="W7" s="258"/>
      <c r="X7" s="258"/>
      <c r="Y7" s="258"/>
      <c r="Z7" s="258"/>
    </row>
    <row r="8" spans="2:26" ht="15.75">
      <c r="B8" s="255" t="s">
        <v>197</v>
      </c>
      <c r="C8" s="253" t="s">
        <v>269</v>
      </c>
      <c r="D8" s="253" t="s">
        <v>270</v>
      </c>
      <c r="E8" s="253" t="s">
        <v>270</v>
      </c>
      <c r="F8" s="253" t="s">
        <v>270</v>
      </c>
      <c r="G8" s="253" t="s">
        <v>270</v>
      </c>
      <c r="H8" s="253"/>
      <c r="I8" s="253"/>
      <c r="J8" s="253"/>
      <c r="K8" s="253"/>
      <c r="L8" s="256"/>
      <c r="M8" s="254"/>
      <c r="N8" s="254"/>
      <c r="O8" s="253"/>
      <c r="P8" s="253"/>
      <c r="Q8" s="253"/>
      <c r="R8" s="253"/>
      <c r="S8" s="253"/>
      <c r="T8" s="253"/>
      <c r="U8" s="253"/>
      <c r="V8" s="253"/>
      <c r="W8" s="253"/>
      <c r="X8" s="253"/>
      <c r="Y8" s="253"/>
      <c r="Z8" s="253"/>
    </row>
    <row r="9" spans="2:26" ht="15.75">
      <c r="B9" s="255" t="s">
        <v>124</v>
      </c>
      <c r="C9" s="257"/>
      <c r="D9" s="253"/>
      <c r="E9" s="253"/>
      <c r="F9" s="253"/>
      <c r="G9" s="253" t="s">
        <v>271</v>
      </c>
      <c r="H9" s="253"/>
      <c r="I9" s="253"/>
      <c r="J9" s="253"/>
      <c r="K9" s="253"/>
      <c r="L9" s="256"/>
      <c r="M9" s="254"/>
      <c r="N9" s="254"/>
      <c r="O9" s="253"/>
      <c r="P9" s="253"/>
      <c r="Q9" s="253"/>
      <c r="R9" s="253"/>
      <c r="S9" s="253"/>
      <c r="T9" s="253"/>
      <c r="U9" s="253"/>
      <c r="V9" s="253"/>
      <c r="W9" s="253"/>
      <c r="X9" s="253"/>
      <c r="Y9" s="253"/>
      <c r="Z9" s="253"/>
    </row>
    <row r="10" spans="2:26" ht="15.75">
      <c r="B10" s="255" t="s">
        <v>386</v>
      </c>
      <c r="C10" s="253"/>
      <c r="D10" s="253"/>
      <c r="E10" s="253" t="s">
        <v>270</v>
      </c>
      <c r="F10" s="253" t="s">
        <v>270</v>
      </c>
      <c r="G10" s="253" t="s">
        <v>270</v>
      </c>
      <c r="H10" s="253" t="s">
        <v>270</v>
      </c>
      <c r="I10" s="253" t="s">
        <v>271</v>
      </c>
      <c r="J10" s="253"/>
      <c r="K10" s="253"/>
      <c r="L10" s="256"/>
      <c r="M10" s="254"/>
      <c r="N10" s="254"/>
      <c r="O10" s="253"/>
      <c r="P10" s="253"/>
      <c r="Q10" s="253"/>
      <c r="R10" s="253"/>
      <c r="S10" s="253"/>
      <c r="T10" s="253"/>
      <c r="U10" s="253"/>
      <c r="V10" s="253"/>
      <c r="W10" s="253"/>
      <c r="X10" s="253"/>
      <c r="Y10" s="253"/>
      <c r="Z10" s="253"/>
    </row>
    <row r="11" spans="2:26" ht="15.75">
      <c r="B11" s="255" t="s">
        <v>384</v>
      </c>
      <c r="D11" s="253"/>
      <c r="E11" s="253"/>
      <c r="F11" s="253"/>
      <c r="H11" s="253"/>
      <c r="I11" s="253" t="s">
        <v>269</v>
      </c>
      <c r="J11" s="253" t="s">
        <v>269</v>
      </c>
      <c r="K11" s="253" t="s">
        <v>271</v>
      </c>
      <c r="L11" s="253"/>
      <c r="M11" s="253"/>
      <c r="N11" s="254"/>
      <c r="O11" s="253"/>
      <c r="P11" s="253"/>
      <c r="Q11" s="253"/>
      <c r="R11" s="253"/>
      <c r="S11" s="253"/>
      <c r="T11" s="253"/>
      <c r="U11" s="253"/>
      <c r="V11" s="253"/>
      <c r="W11" s="253"/>
      <c r="X11" s="253"/>
      <c r="Y11" s="253"/>
      <c r="Z11" s="253"/>
    </row>
    <row r="12" spans="2:26" ht="15.75">
      <c r="B12" s="255" t="s">
        <v>385</v>
      </c>
      <c r="C12" s="253"/>
      <c r="D12" s="253"/>
      <c r="E12" s="253"/>
      <c r="F12" s="253"/>
      <c r="G12" s="253"/>
      <c r="H12" s="253"/>
      <c r="K12" s="253" t="s">
        <v>269</v>
      </c>
      <c r="L12" s="253" t="s">
        <v>269</v>
      </c>
      <c r="M12" s="253" t="s">
        <v>269</v>
      </c>
      <c r="N12" s="253" t="s">
        <v>269</v>
      </c>
      <c r="O12" s="253" t="s">
        <v>271</v>
      </c>
      <c r="P12" s="253"/>
      <c r="Q12" s="253"/>
      <c r="R12" s="253"/>
      <c r="S12" s="253"/>
      <c r="T12" s="253"/>
      <c r="U12" s="253"/>
      <c r="V12" s="253"/>
      <c r="W12" s="253"/>
      <c r="X12" s="253"/>
      <c r="Y12" s="253"/>
      <c r="Z12" s="253"/>
    </row>
    <row r="13" spans="2:26" ht="15.75">
      <c r="B13" s="255" t="s">
        <v>198</v>
      </c>
      <c r="C13" s="253"/>
      <c r="D13" s="253"/>
      <c r="E13" s="253"/>
      <c r="F13" s="253"/>
      <c r="G13" s="253"/>
      <c r="H13" s="253"/>
      <c r="I13" s="253" t="s">
        <v>269</v>
      </c>
      <c r="J13" s="253" t="s">
        <v>269</v>
      </c>
      <c r="K13" s="253" t="s">
        <v>271</v>
      </c>
      <c r="L13" s="253"/>
      <c r="N13" s="254"/>
      <c r="O13" s="253"/>
      <c r="P13" s="253"/>
      <c r="Q13" s="253"/>
      <c r="R13" s="253"/>
      <c r="S13" s="253"/>
      <c r="T13" s="253"/>
      <c r="U13" s="253"/>
      <c r="V13" s="253"/>
      <c r="W13" s="253"/>
      <c r="X13" s="253"/>
      <c r="Y13" s="253"/>
      <c r="Z13" s="253"/>
    </row>
    <row r="14" spans="2:26" ht="15.75">
      <c r="B14" s="255" t="s">
        <v>199</v>
      </c>
      <c r="C14" s="253"/>
      <c r="D14" s="253"/>
      <c r="E14" s="253"/>
      <c r="F14" s="253"/>
      <c r="G14" s="253"/>
      <c r="H14" s="253"/>
      <c r="I14" s="253"/>
      <c r="J14" s="253"/>
      <c r="K14" s="253"/>
      <c r="L14" s="253"/>
      <c r="N14" s="254"/>
      <c r="O14" s="253"/>
      <c r="P14" s="253" t="s">
        <v>269</v>
      </c>
      <c r="Q14" s="253" t="s">
        <v>269</v>
      </c>
      <c r="R14" s="253" t="s">
        <v>269</v>
      </c>
      <c r="S14" s="253"/>
      <c r="T14" s="253"/>
      <c r="U14" s="253"/>
      <c r="V14" s="253"/>
      <c r="W14" s="253"/>
      <c r="X14" s="253"/>
      <c r="Y14" s="253"/>
      <c r="Z14" s="253"/>
    </row>
    <row r="15" spans="2:26" ht="15.75">
      <c r="B15" s="255" t="s">
        <v>450</v>
      </c>
      <c r="C15" s="253"/>
      <c r="D15" s="253"/>
      <c r="E15" s="253"/>
      <c r="F15" s="253"/>
      <c r="G15" s="253"/>
      <c r="H15" s="253"/>
      <c r="I15" s="253"/>
      <c r="J15" s="253"/>
      <c r="K15" s="253"/>
      <c r="L15" s="253"/>
      <c r="M15" s="253"/>
      <c r="N15" s="254"/>
      <c r="O15" s="253"/>
      <c r="Q15" s="253"/>
      <c r="R15" s="253"/>
      <c r="S15" s="253" t="s">
        <v>269</v>
      </c>
      <c r="T15" s="253"/>
      <c r="U15" s="253"/>
      <c r="V15" s="253"/>
      <c r="W15" s="253"/>
      <c r="X15" s="253"/>
      <c r="Y15" s="253"/>
      <c r="Z15" s="253"/>
    </row>
    <row r="16" spans="2:26" ht="15.75">
      <c r="B16" s="255" t="s">
        <v>451</v>
      </c>
      <c r="C16" s="253"/>
      <c r="D16" s="253"/>
      <c r="E16" s="253"/>
      <c r="F16" s="253"/>
      <c r="G16" s="253"/>
      <c r="H16" s="253"/>
      <c r="I16" s="253"/>
      <c r="J16" s="253"/>
      <c r="K16" s="253"/>
      <c r="L16" s="253"/>
      <c r="M16" s="253"/>
      <c r="N16" s="254"/>
      <c r="O16" s="253"/>
      <c r="P16" s="253"/>
      <c r="R16" s="253"/>
      <c r="S16" s="253"/>
      <c r="T16" s="253" t="s">
        <v>269</v>
      </c>
      <c r="U16" s="253"/>
      <c r="V16" s="253"/>
      <c r="W16" s="253"/>
      <c r="X16" s="253"/>
      <c r="Y16" s="253"/>
      <c r="Z16" s="253"/>
    </row>
    <row r="17" spans="2:26" ht="15.75">
      <c r="B17" s="255" t="s">
        <v>200</v>
      </c>
      <c r="C17" s="253"/>
      <c r="D17" s="253"/>
      <c r="E17" s="253"/>
      <c r="F17" s="253"/>
      <c r="G17" s="253"/>
      <c r="H17" s="253"/>
      <c r="I17" s="253"/>
      <c r="J17" s="253"/>
      <c r="K17" s="253"/>
      <c r="L17" s="253"/>
      <c r="M17" s="253"/>
      <c r="N17" s="254"/>
      <c r="O17" s="253"/>
      <c r="P17" s="253"/>
      <c r="Q17" s="253"/>
      <c r="R17" s="253"/>
      <c r="S17" s="253"/>
      <c r="T17" s="253"/>
      <c r="U17" s="253" t="s">
        <v>269</v>
      </c>
      <c r="V17" s="253"/>
      <c r="W17" s="253"/>
      <c r="X17" s="253"/>
      <c r="Y17" s="253"/>
      <c r="Z17" s="253"/>
    </row>
    <row r="18" spans="2:26" ht="15.75">
      <c r="B18" s="255" t="s">
        <v>201</v>
      </c>
      <c r="C18" s="253"/>
      <c r="D18" s="253"/>
      <c r="E18" s="253"/>
      <c r="F18" s="253"/>
      <c r="G18" s="253"/>
      <c r="H18" s="253"/>
      <c r="I18" s="253"/>
      <c r="J18" s="253"/>
      <c r="K18" s="253"/>
      <c r="L18" s="253"/>
      <c r="M18" s="253"/>
      <c r="N18" s="254"/>
      <c r="O18" s="253"/>
      <c r="P18" s="253"/>
      <c r="Q18" s="253"/>
      <c r="R18" s="253"/>
      <c r="S18" s="253"/>
      <c r="T18" s="253"/>
      <c r="U18" s="253"/>
      <c r="V18" s="253"/>
      <c r="W18" s="253" t="s">
        <v>269</v>
      </c>
      <c r="X18" s="253"/>
      <c r="Y18" s="253"/>
      <c r="Z18" s="253"/>
    </row>
    <row r="19" spans="2:26" ht="15.75">
      <c r="B19" s="255" t="s">
        <v>202</v>
      </c>
      <c r="C19" s="253"/>
      <c r="D19" s="253"/>
      <c r="E19" s="253"/>
      <c r="F19" s="253"/>
      <c r="G19" s="253"/>
      <c r="H19" s="253"/>
      <c r="I19" s="253"/>
      <c r="J19" s="253"/>
      <c r="K19" s="253"/>
      <c r="L19" s="253"/>
      <c r="M19" s="253"/>
      <c r="N19" s="254"/>
      <c r="O19" s="253"/>
      <c r="P19" s="253"/>
      <c r="Q19" s="253"/>
      <c r="R19" s="253"/>
      <c r="S19" s="253"/>
      <c r="T19" s="253"/>
      <c r="U19" s="253"/>
      <c r="V19" s="253"/>
      <c r="W19" s="253"/>
      <c r="X19" s="253"/>
      <c r="Y19" s="253"/>
      <c r="Z19" s="253"/>
    </row>
    <row r="20" spans="2:26" ht="15.75">
      <c r="B20" s="255" t="s">
        <v>203</v>
      </c>
      <c r="C20" s="253"/>
      <c r="D20" s="253"/>
      <c r="E20" s="253"/>
      <c r="F20" s="253"/>
      <c r="G20" s="253"/>
      <c r="H20" s="253"/>
      <c r="I20" s="253"/>
      <c r="J20" s="253"/>
      <c r="K20" s="253"/>
      <c r="L20" s="253"/>
      <c r="M20" s="253"/>
      <c r="N20" s="254"/>
      <c r="O20" s="253"/>
      <c r="P20" s="253"/>
      <c r="Q20" s="253"/>
      <c r="R20" s="253"/>
      <c r="S20" s="253"/>
      <c r="T20" s="253"/>
      <c r="U20" s="253"/>
      <c r="V20" s="253"/>
      <c r="W20" s="253"/>
      <c r="X20" s="253"/>
      <c r="Y20" s="253" t="s">
        <v>269</v>
      </c>
      <c r="Z20" s="253"/>
    </row>
    <row r="25" spans="2:3" ht="12.75">
      <c r="B25" s="252"/>
      <c r="C25" s="251"/>
    </row>
    <row r="26" spans="2:3" ht="12.75">
      <c r="B26" s="252"/>
      <c r="C26" s="251"/>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214</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7"/>
      <c r="B1" s="247" t="s">
        <v>227</v>
      </c>
      <c r="C1" s="247" t="s">
        <v>110</v>
      </c>
    </row>
    <row r="2" spans="1:3" ht="12.75">
      <c r="A2" s="248"/>
      <c r="B2" s="334" t="s">
        <v>374</v>
      </c>
      <c r="C2" s="334" t="s">
        <v>375</v>
      </c>
    </row>
    <row r="3" spans="1:3" ht="12.75">
      <c r="A3" s="248"/>
      <c r="B3" s="334" t="s">
        <v>376</v>
      </c>
      <c r="C3" s="334" t="s">
        <v>320</v>
      </c>
    </row>
    <row r="4" spans="1:3" ht="12.75">
      <c r="A4" s="248"/>
      <c r="B4" s="249" t="s">
        <v>377</v>
      </c>
      <c r="C4" s="334" t="s">
        <v>315</v>
      </c>
    </row>
    <row r="5" spans="1:3" ht="12.75">
      <c r="A5" s="248"/>
      <c r="B5" s="334" t="s">
        <v>379</v>
      </c>
      <c r="C5" s="334" t="s">
        <v>378</v>
      </c>
    </row>
    <row r="6" spans="1:3" ht="12.75">
      <c r="A6" s="248"/>
      <c r="B6" s="334" t="s">
        <v>380</v>
      </c>
      <c r="C6" s="334" t="s">
        <v>366</v>
      </c>
    </row>
    <row r="7" spans="1:3" ht="12.75">
      <c r="A7" s="248"/>
      <c r="B7" s="334" t="s">
        <v>381</v>
      </c>
      <c r="C7" s="334" t="s">
        <v>366</v>
      </c>
    </row>
    <row r="8" spans="1:3" ht="12.75">
      <c r="A8" s="248"/>
      <c r="B8" s="334" t="s">
        <v>382</v>
      </c>
      <c r="C8" s="334" t="s">
        <v>383</v>
      </c>
    </row>
    <row r="9" spans="1:3" ht="12.75">
      <c r="A9" s="248"/>
      <c r="B9" s="249"/>
      <c r="C9" s="249"/>
    </row>
    <row r="10" spans="1:3" ht="12.75">
      <c r="A10" s="248"/>
      <c r="B10" s="249"/>
      <c r="C10" s="249"/>
    </row>
    <row r="11" spans="1:3" ht="12.75">
      <c r="A11" s="248"/>
      <c r="B11" s="249"/>
      <c r="C11" s="249"/>
    </row>
    <row r="12" spans="1:3" ht="12.75">
      <c r="A12" s="248"/>
      <c r="B12" s="249"/>
      <c r="C12" s="249"/>
    </row>
    <row r="13" spans="1:3" ht="12.75">
      <c r="A13" s="248"/>
      <c r="B13" s="249"/>
      <c r="C13" s="249"/>
    </row>
    <row r="14" spans="1:3" ht="12.75">
      <c r="A14" s="248"/>
      <c r="B14" s="249"/>
      <c r="C14" s="249"/>
    </row>
    <row r="15" spans="1:3" ht="12.75">
      <c r="A15" s="248"/>
      <c r="B15" s="249"/>
      <c r="C15" s="249"/>
    </row>
    <row r="16" spans="1:3" ht="12.75">
      <c r="A16" s="248"/>
      <c r="B16" s="249"/>
      <c r="C16" s="249"/>
    </row>
    <row r="17" spans="1:3" ht="12.75">
      <c r="A17" s="248"/>
      <c r="B17" s="249"/>
      <c r="C17" s="249"/>
    </row>
    <row r="18" spans="1:3" ht="12.75">
      <c r="A18" s="248"/>
      <c r="B18" s="249"/>
      <c r="C18" s="249"/>
    </row>
    <row r="19" spans="1:3" ht="12.75">
      <c r="A19" s="248"/>
      <c r="B19" s="249"/>
      <c r="C19" s="249"/>
    </row>
    <row r="20" spans="1:3" ht="12.75">
      <c r="A20" s="248"/>
      <c r="B20" s="249"/>
      <c r="C20" s="249"/>
    </row>
    <row r="21" spans="1:3" ht="12.75">
      <c r="A21" s="248"/>
      <c r="B21" s="249"/>
      <c r="C21" s="249"/>
    </row>
    <row r="22" spans="1:3" ht="12.75">
      <c r="A22" s="248"/>
      <c r="B22" s="249"/>
      <c r="C22" s="249"/>
    </row>
    <row r="23" spans="1:3" ht="12.75">
      <c r="A23" s="248"/>
      <c r="B23" s="249"/>
      <c r="C23" s="249"/>
    </row>
    <row r="24" spans="1:3" ht="12.75">
      <c r="A24" s="248"/>
      <c r="B24" s="249"/>
      <c r="C24" s="249"/>
    </row>
    <row r="25" spans="1:3" ht="12.75">
      <c r="A25" s="248"/>
      <c r="B25" s="249"/>
      <c r="C25" s="249"/>
    </row>
    <row r="26" spans="1:3" ht="12.75">
      <c r="A26" s="248"/>
      <c r="B26" s="249"/>
      <c r="C26" s="249"/>
    </row>
    <row r="27" spans="1:3" ht="12.75">
      <c r="A27" s="248"/>
      <c r="B27" s="249"/>
      <c r="C27" s="249"/>
    </row>
    <row r="28" spans="1:3" ht="12.75">
      <c r="A28" s="248"/>
      <c r="B28" s="249"/>
      <c r="C28" s="249"/>
    </row>
    <row r="29" spans="1:3" ht="12.75">
      <c r="A29" s="248"/>
      <c r="B29" s="249"/>
      <c r="C29" s="249"/>
    </row>
    <row r="30" spans="1:3" ht="12.75">
      <c r="A30" s="248"/>
      <c r="B30" s="249"/>
      <c r="C30" s="249"/>
    </row>
    <row r="31" spans="1:3" ht="12.75">
      <c r="A31" s="248"/>
      <c r="B31" s="249"/>
      <c r="C31" s="249"/>
    </row>
    <row r="32" spans="1:3" ht="12.75">
      <c r="A32" s="248"/>
      <c r="B32" s="249"/>
      <c r="C32" s="249"/>
    </row>
    <row r="33" spans="1:3" ht="12.75">
      <c r="A33" s="248"/>
      <c r="B33" s="249"/>
      <c r="C33" s="249"/>
    </row>
    <row r="34" spans="1:3" ht="12.75">
      <c r="A34" s="248"/>
      <c r="B34" s="249"/>
      <c r="C34" s="249"/>
    </row>
    <row r="35" spans="1:3" ht="12.75">
      <c r="A35" s="248"/>
      <c r="B35" s="249"/>
      <c r="C35" s="249"/>
    </row>
    <row r="36" spans="1:3" ht="12.75">
      <c r="A36" s="248"/>
      <c r="B36" s="249"/>
      <c r="C36" s="249"/>
    </row>
    <row r="37" spans="1:3" ht="12.75">
      <c r="A37" s="248"/>
      <c r="B37" s="249"/>
      <c r="C37" s="249"/>
    </row>
    <row r="38" spans="1:3" ht="12.75">
      <c r="A38" s="248"/>
      <c r="B38" s="249"/>
      <c r="C38" s="249"/>
    </row>
    <row r="39" spans="1:3" ht="12.75">
      <c r="A39" s="248"/>
      <c r="B39" s="249"/>
      <c r="C39" s="249"/>
    </row>
    <row r="40" spans="1:3" ht="12.75">
      <c r="A40" s="248"/>
      <c r="B40" s="249"/>
      <c r="C40" s="249"/>
    </row>
    <row r="41" spans="1:3" ht="12.75">
      <c r="A41" s="248"/>
      <c r="B41" s="249"/>
      <c r="C41" s="249"/>
    </row>
    <row r="42" spans="1:3" ht="12.75">
      <c r="A42" s="248"/>
      <c r="B42" s="249"/>
      <c r="C42" s="249"/>
    </row>
    <row r="43" spans="1:3" ht="12.75">
      <c r="A43" s="248"/>
      <c r="B43" s="249"/>
      <c r="C43" s="249"/>
    </row>
    <row r="44" spans="1:3" ht="12.75">
      <c r="A44" s="248"/>
      <c r="B44" s="249"/>
      <c r="C44" s="249"/>
    </row>
    <row r="45" spans="1:3" ht="12.75">
      <c r="A45" s="248"/>
      <c r="B45" s="249"/>
      <c r="C45" s="249"/>
    </row>
    <row r="46" spans="1:3" ht="12.75">
      <c r="A46" s="248"/>
      <c r="B46" s="249"/>
      <c r="C46" s="249"/>
    </row>
    <row r="47" spans="1:3" ht="12.75">
      <c r="A47" s="248"/>
      <c r="B47" s="249"/>
      <c r="C47" s="249"/>
    </row>
    <row r="48" spans="1:3" ht="12.75">
      <c r="A48" s="248"/>
      <c r="B48" s="249"/>
      <c r="C48" s="249"/>
    </row>
    <row r="49" spans="1:3" ht="12.75">
      <c r="A49" s="248"/>
      <c r="B49" s="249"/>
      <c r="C49" s="249"/>
    </row>
    <row r="50" spans="1:3" ht="12.75">
      <c r="A50" s="248"/>
      <c r="B50" s="249"/>
      <c r="C50" s="249"/>
    </row>
    <row r="51" spans="1:3" ht="12.75">
      <c r="A51" s="248"/>
      <c r="B51" s="249"/>
      <c r="C51" s="249"/>
    </row>
    <row r="52" spans="1:3" ht="12.75">
      <c r="A52" s="248"/>
      <c r="B52" s="249"/>
      <c r="C52" s="249"/>
    </row>
    <row r="53" spans="1:3" ht="12.75">
      <c r="A53" s="248"/>
      <c r="B53" s="249"/>
      <c r="C53" s="249"/>
    </row>
    <row r="54" spans="1:3" ht="12.75">
      <c r="A54" s="248"/>
      <c r="B54" s="249"/>
      <c r="C54" s="249"/>
    </row>
    <row r="55" spans="1:3" ht="12.75">
      <c r="A55" s="248"/>
      <c r="B55" s="249"/>
      <c r="C55" s="249"/>
    </row>
    <row r="56" spans="1:3" ht="12.75">
      <c r="A56" s="248"/>
      <c r="B56" s="249"/>
      <c r="C56" s="249"/>
    </row>
    <row r="57" spans="1:3" ht="12.75">
      <c r="A57" s="248"/>
      <c r="B57" s="249"/>
      <c r="C57" s="249"/>
    </row>
    <row r="58" spans="1:3" ht="12.75">
      <c r="A58" s="248"/>
      <c r="B58" s="249"/>
      <c r="C58" s="249"/>
    </row>
    <row r="59" spans="1:3" ht="12.75">
      <c r="A59" s="248"/>
      <c r="B59" s="249"/>
      <c r="C59" s="249"/>
    </row>
    <row r="60" spans="1:3" ht="12.75">
      <c r="A60" s="248"/>
      <c r="B60" s="249"/>
      <c r="C60" s="249"/>
    </row>
    <row r="61" spans="1:3" ht="12.75">
      <c r="A61" s="248"/>
      <c r="B61" s="249"/>
      <c r="C61" s="249"/>
    </row>
    <row r="62" spans="1:3" ht="12.75">
      <c r="A62" s="248"/>
      <c r="B62" s="249"/>
      <c r="C62" s="249"/>
    </row>
    <row r="63" spans="1:3" ht="12.75">
      <c r="A63" s="248"/>
      <c r="B63" s="249"/>
      <c r="C63" s="249"/>
    </row>
    <row r="64" spans="1:3" ht="12.75">
      <c r="A64" s="248"/>
      <c r="B64" s="249"/>
      <c r="C64" s="249"/>
    </row>
    <row r="65" spans="1:3" ht="12.75">
      <c r="A65" s="248"/>
      <c r="B65" s="249"/>
      <c r="C65" s="249"/>
    </row>
    <row r="66" spans="1:3" ht="12.75">
      <c r="A66" s="248"/>
      <c r="B66" s="249"/>
      <c r="C66" s="249"/>
    </row>
    <row r="67" spans="1:3" ht="12.75">
      <c r="A67" s="248"/>
      <c r="B67" s="249"/>
      <c r="C67" s="249"/>
    </row>
    <row r="68" spans="1:3" ht="12.75">
      <c r="A68" s="248"/>
      <c r="B68" s="249"/>
      <c r="C68" s="249"/>
    </row>
    <row r="69" spans="1:3" ht="12.75">
      <c r="A69" s="248"/>
      <c r="B69" s="249"/>
      <c r="C69" s="249"/>
    </row>
    <row r="70" spans="1:3" ht="12.75">
      <c r="A70" s="248"/>
      <c r="B70" s="249"/>
      <c r="C70" s="249"/>
    </row>
    <row r="71" spans="1:3" ht="12.75">
      <c r="A71" s="248"/>
      <c r="B71" s="249"/>
      <c r="C71" s="249"/>
    </row>
    <row r="72" spans="1:3" ht="12.75">
      <c r="A72" s="248"/>
      <c r="B72" s="249"/>
      <c r="C72" s="249"/>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K99"/>
  <sheetViews>
    <sheetView zoomScale="85" zoomScaleNormal="85" zoomScalePageLayoutView="0" workbookViewId="0" topLeftCell="A1">
      <selection activeCell="AG11" sqref="AG11"/>
    </sheetView>
  </sheetViews>
  <sheetFormatPr defaultColWidth="9.140625" defaultRowHeight="12.75"/>
  <cols>
    <col min="1" max="1" width="0.2890625" style="377" customWidth="1"/>
    <col min="2" max="2" width="11.28125" style="377" customWidth="1"/>
    <col min="3" max="3" width="0.2890625" style="377" customWidth="1"/>
    <col min="4" max="4" width="8.57421875" style="377" customWidth="1"/>
    <col min="5" max="5" width="7.57421875" style="377" customWidth="1"/>
    <col min="6" max="6" width="0.2890625" style="377" customWidth="1"/>
    <col min="7" max="10" width="6.28125" style="377" customWidth="1"/>
    <col min="11" max="11" width="0.2890625" style="377" customWidth="1"/>
    <col min="12" max="15" width="6.28125" style="377" customWidth="1"/>
    <col min="16" max="16" width="0.2890625" style="377" customWidth="1"/>
    <col min="17" max="20" width="6.28125" style="377" customWidth="1"/>
    <col min="21" max="21" width="0.2890625" style="377" customWidth="1"/>
    <col min="22" max="25" width="6.28125" style="377" customWidth="1"/>
    <col min="26" max="26" width="0.2890625" style="377" customWidth="1"/>
    <col min="27" max="29" width="6.28125" style="377" customWidth="1"/>
    <col min="30" max="30" width="1.28515625" style="377" customWidth="1"/>
    <col min="31" max="31" width="0.2890625" style="377" hidden="1" customWidth="1"/>
    <col min="32" max="16384" width="9.140625" style="377" customWidth="1"/>
  </cols>
  <sheetData>
    <row r="1" s="349" customFormat="1" ht="1.5" customHeight="1" thickBot="1"/>
    <row r="2" spans="1:31" s="349" customFormat="1" ht="18">
      <c r="A2" s="350"/>
      <c r="B2" s="590" t="s">
        <v>408</v>
      </c>
      <c r="C2" s="350"/>
      <c r="D2" s="351" t="s">
        <v>409</v>
      </c>
      <c r="E2" s="352"/>
      <c r="F2" s="353"/>
      <c r="G2" s="354"/>
      <c r="H2" s="354"/>
      <c r="I2" s="354"/>
      <c r="J2" s="354"/>
      <c r="K2" s="353"/>
      <c r="L2" s="354"/>
      <c r="M2" s="354"/>
      <c r="N2" s="354"/>
      <c r="O2" s="354"/>
      <c r="P2" s="353"/>
      <c r="Q2" s="354"/>
      <c r="R2" s="354"/>
      <c r="S2" s="354"/>
      <c r="T2" s="354"/>
      <c r="U2" s="353"/>
      <c r="V2" s="354"/>
      <c r="W2" s="354"/>
      <c r="X2" s="354"/>
      <c r="Y2" s="354"/>
      <c r="Z2" s="353"/>
      <c r="AA2" s="354"/>
      <c r="AB2" s="354"/>
      <c r="AC2" s="355"/>
      <c r="AD2" s="356"/>
      <c r="AE2" s="350"/>
    </row>
    <row r="3" spans="1:37" s="349" customFormat="1" ht="18">
      <c r="A3" s="357"/>
      <c r="B3" s="591"/>
      <c r="C3" s="357"/>
      <c r="D3" s="358" t="s">
        <v>410</v>
      </c>
      <c r="E3" s="359"/>
      <c r="F3" s="360"/>
      <c r="G3" s="361"/>
      <c r="H3" s="361"/>
      <c r="I3" s="361"/>
      <c r="J3" s="361"/>
      <c r="K3" s="360"/>
      <c r="L3" s="361"/>
      <c r="M3" s="361"/>
      <c r="N3" s="361"/>
      <c r="O3" s="361"/>
      <c r="P3" s="360"/>
      <c r="Q3" s="361"/>
      <c r="R3" s="361"/>
      <c r="S3" s="361"/>
      <c r="T3" s="361"/>
      <c r="U3" s="360"/>
      <c r="V3" s="361"/>
      <c r="W3" s="361"/>
      <c r="X3" s="361"/>
      <c r="Y3" s="361"/>
      <c r="Z3" s="360"/>
      <c r="AA3" s="361"/>
      <c r="AB3" s="361"/>
      <c r="AC3" s="361"/>
      <c r="AD3" s="362"/>
      <c r="AE3" s="357"/>
      <c r="AF3" s="363"/>
      <c r="AG3" s="363"/>
      <c r="AH3" s="363"/>
      <c r="AI3" s="363"/>
      <c r="AJ3" s="363"/>
      <c r="AK3" s="364"/>
    </row>
    <row r="4" spans="1:37" s="349" customFormat="1" ht="18">
      <c r="A4" s="365"/>
      <c r="B4" s="591"/>
      <c r="C4" s="365"/>
      <c r="D4" s="366" t="s">
        <v>411</v>
      </c>
      <c r="E4" s="367"/>
      <c r="F4" s="368"/>
      <c r="G4" s="369"/>
      <c r="H4" s="369"/>
      <c r="I4" s="369"/>
      <c r="J4" s="369"/>
      <c r="K4" s="368"/>
      <c r="L4" s="369"/>
      <c r="M4" s="369"/>
      <c r="N4" s="369"/>
      <c r="O4" s="369"/>
      <c r="P4" s="368"/>
      <c r="Q4" s="369"/>
      <c r="R4" s="369"/>
      <c r="S4" s="369"/>
      <c r="T4" s="369"/>
      <c r="U4" s="368"/>
      <c r="V4" s="369"/>
      <c r="W4" s="369"/>
      <c r="X4" s="369"/>
      <c r="Y4" s="369"/>
      <c r="Z4" s="368"/>
      <c r="AA4" s="369"/>
      <c r="AB4" s="369"/>
      <c r="AC4" s="369"/>
      <c r="AD4" s="370"/>
      <c r="AE4" s="365"/>
      <c r="AF4" s="371"/>
      <c r="AG4" s="371"/>
      <c r="AH4" s="371"/>
      <c r="AI4" s="371"/>
      <c r="AJ4" s="371"/>
      <c r="AK4" s="372"/>
    </row>
    <row r="5" spans="1:31" s="349" customFormat="1" ht="13.5" customHeight="1" thickBot="1">
      <c r="A5" s="373"/>
      <c r="B5" s="591"/>
      <c r="C5" s="373"/>
      <c r="D5" s="595" t="s">
        <v>0</v>
      </c>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7"/>
      <c r="AE5" s="373"/>
    </row>
    <row r="6" spans="2:30" s="349" customFormat="1" ht="1.5" customHeight="1" thickBot="1">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row>
    <row r="7" spans="1:31" ht="13.5" customHeight="1" thickBot="1">
      <c r="A7" s="375"/>
      <c r="B7" s="376" t="s">
        <v>1</v>
      </c>
      <c r="C7" s="375"/>
      <c r="D7" s="598" t="s">
        <v>3</v>
      </c>
      <c r="E7" s="599"/>
      <c r="F7" s="375"/>
      <c r="G7" s="600" t="s">
        <v>4</v>
      </c>
      <c r="H7" s="601"/>
      <c r="I7" s="601"/>
      <c r="J7" s="602"/>
      <c r="K7" s="375"/>
      <c r="L7" s="575" t="s">
        <v>5</v>
      </c>
      <c r="M7" s="575"/>
      <c r="N7" s="575"/>
      <c r="O7" s="575"/>
      <c r="P7" s="375"/>
      <c r="Q7" s="574" t="s">
        <v>6</v>
      </c>
      <c r="R7" s="575"/>
      <c r="S7" s="575"/>
      <c r="T7" s="576"/>
      <c r="U7" s="375"/>
      <c r="V7" s="574" t="s">
        <v>7</v>
      </c>
      <c r="W7" s="575"/>
      <c r="X7" s="575"/>
      <c r="Y7" s="576"/>
      <c r="Z7" s="375"/>
      <c r="AA7" s="574" t="s">
        <v>8</v>
      </c>
      <c r="AB7" s="575"/>
      <c r="AC7" s="575"/>
      <c r="AD7" s="576"/>
      <c r="AE7" s="375"/>
    </row>
    <row r="8" spans="2:30" s="349" customFormat="1" ht="1.5" customHeight="1" thickBot="1">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row>
    <row r="9" spans="1:31" ht="12.75">
      <c r="A9" s="378"/>
      <c r="B9" s="379" t="s">
        <v>9</v>
      </c>
      <c r="C9" s="378"/>
      <c r="D9" s="577"/>
      <c r="E9" s="578"/>
      <c r="F9" s="378"/>
      <c r="G9" s="49"/>
      <c r="H9" s="49"/>
      <c r="I9" s="49"/>
      <c r="J9" s="50"/>
      <c r="K9" s="48"/>
      <c r="L9" s="51"/>
      <c r="M9" s="49"/>
      <c r="N9" s="49"/>
      <c r="O9" s="50"/>
      <c r="P9" s="48"/>
      <c r="Q9" s="558" t="s">
        <v>10</v>
      </c>
      <c r="R9" s="559"/>
      <c r="S9" s="559"/>
      <c r="T9" s="560"/>
      <c r="U9" s="48"/>
      <c r="V9" s="52" t="s">
        <v>2</v>
      </c>
      <c r="W9" s="53"/>
      <c r="X9" s="53"/>
      <c r="Y9" s="54"/>
      <c r="Z9" s="48"/>
      <c r="AA9" s="52" t="s">
        <v>2</v>
      </c>
      <c r="AB9" s="53"/>
      <c r="AC9" s="53"/>
      <c r="AD9" s="54"/>
      <c r="AE9" s="378"/>
    </row>
    <row r="10" spans="1:31" ht="13.5" thickBot="1">
      <c r="A10" s="380"/>
      <c r="B10" s="379" t="s">
        <v>11</v>
      </c>
      <c r="C10" s="380"/>
      <c r="D10" s="579"/>
      <c r="E10" s="580"/>
      <c r="F10" s="380"/>
      <c r="G10" s="59"/>
      <c r="H10" s="59"/>
      <c r="I10" s="59"/>
      <c r="J10" s="381"/>
      <c r="K10" s="55"/>
      <c r="L10" s="58"/>
      <c r="M10" s="56"/>
      <c r="N10" s="59"/>
      <c r="O10" s="57"/>
      <c r="P10" s="55"/>
      <c r="Q10" s="581"/>
      <c r="R10" s="490"/>
      <c r="S10" s="487"/>
      <c r="T10" s="582"/>
      <c r="U10" s="55"/>
      <c r="V10" s="60"/>
      <c r="W10" s="61"/>
      <c r="X10" s="61"/>
      <c r="Y10" s="62"/>
      <c r="Z10" s="55"/>
      <c r="AA10" s="63"/>
      <c r="AB10" s="64"/>
      <c r="AC10" s="64"/>
      <c r="AD10" s="65"/>
      <c r="AE10" s="380"/>
    </row>
    <row r="11" spans="1:31" ht="12.75" customHeight="1">
      <c r="A11" s="382"/>
      <c r="B11" s="383" t="s">
        <v>12</v>
      </c>
      <c r="C11" s="382"/>
      <c r="D11" s="579"/>
      <c r="E11" s="580"/>
      <c r="F11" s="382"/>
      <c r="G11" s="547" t="s">
        <v>412</v>
      </c>
      <c r="H11" s="549"/>
      <c r="I11" s="523"/>
      <c r="J11" s="526"/>
      <c r="K11" s="66"/>
      <c r="L11" s="529" t="s">
        <v>137</v>
      </c>
      <c r="M11" s="592" t="s">
        <v>235</v>
      </c>
      <c r="N11" s="530" t="s">
        <v>136</v>
      </c>
      <c r="O11" s="533" t="s">
        <v>236</v>
      </c>
      <c r="P11" s="66"/>
      <c r="Q11" s="533" t="s">
        <v>236</v>
      </c>
      <c r="R11" s="508" t="s">
        <v>235</v>
      </c>
      <c r="S11" s="510" t="s">
        <v>413</v>
      </c>
      <c r="T11" s="529" t="s">
        <v>137</v>
      </c>
      <c r="U11" s="66"/>
      <c r="V11" s="557" t="s">
        <v>414</v>
      </c>
      <c r="W11" s="533" t="s">
        <v>236</v>
      </c>
      <c r="X11" s="508" t="s">
        <v>235</v>
      </c>
      <c r="Y11" s="529" t="s">
        <v>137</v>
      </c>
      <c r="Z11" s="66"/>
      <c r="AA11" s="63"/>
      <c r="AB11" s="64"/>
      <c r="AC11" s="64"/>
      <c r="AD11" s="65"/>
      <c r="AE11" s="382"/>
    </row>
    <row r="12" spans="1:31" ht="12.75">
      <c r="A12" s="382"/>
      <c r="B12" s="383" t="s">
        <v>14</v>
      </c>
      <c r="C12" s="382"/>
      <c r="D12" s="579"/>
      <c r="E12" s="580"/>
      <c r="F12" s="382"/>
      <c r="G12" s="550"/>
      <c r="H12" s="552"/>
      <c r="I12" s="524"/>
      <c r="J12" s="527"/>
      <c r="K12" s="66"/>
      <c r="L12" s="529"/>
      <c r="M12" s="593"/>
      <c r="N12" s="531"/>
      <c r="O12" s="534"/>
      <c r="P12" s="66"/>
      <c r="Q12" s="534"/>
      <c r="R12" s="509"/>
      <c r="S12" s="510"/>
      <c r="T12" s="529"/>
      <c r="U12" s="66"/>
      <c r="V12" s="557"/>
      <c r="W12" s="534"/>
      <c r="X12" s="509"/>
      <c r="Y12" s="529"/>
      <c r="Z12" s="66"/>
      <c r="AA12" s="63"/>
      <c r="AB12" s="64"/>
      <c r="AC12" s="64"/>
      <c r="AD12" s="65"/>
      <c r="AE12" s="382"/>
    </row>
    <row r="13" spans="1:31" ht="12.75">
      <c r="A13" s="382"/>
      <c r="B13" s="383" t="s">
        <v>15</v>
      </c>
      <c r="C13" s="382"/>
      <c r="D13" s="579"/>
      <c r="E13" s="580"/>
      <c r="F13" s="382"/>
      <c r="G13" s="550"/>
      <c r="H13" s="552"/>
      <c r="I13" s="524"/>
      <c r="J13" s="527"/>
      <c r="K13" s="66"/>
      <c r="L13" s="529"/>
      <c r="M13" s="593"/>
      <c r="N13" s="531"/>
      <c r="O13" s="534"/>
      <c r="P13" s="66"/>
      <c r="Q13" s="534"/>
      <c r="R13" s="509"/>
      <c r="S13" s="510"/>
      <c r="T13" s="529"/>
      <c r="U13" s="66"/>
      <c r="V13" s="557"/>
      <c r="W13" s="534"/>
      <c r="X13" s="509"/>
      <c r="Y13" s="529"/>
      <c r="Z13" s="66"/>
      <c r="AA13" s="63"/>
      <c r="AB13" s="64"/>
      <c r="AC13" s="64"/>
      <c r="AD13" s="65"/>
      <c r="AE13" s="382"/>
    </row>
    <row r="14" spans="1:31" ht="13.5" thickBot="1">
      <c r="A14" s="382"/>
      <c r="B14" s="383" t="s">
        <v>16</v>
      </c>
      <c r="C14" s="382"/>
      <c r="D14" s="579"/>
      <c r="E14" s="580"/>
      <c r="F14" s="382"/>
      <c r="G14" s="550"/>
      <c r="H14" s="552"/>
      <c r="I14" s="524"/>
      <c r="J14" s="527"/>
      <c r="K14" s="66"/>
      <c r="L14" s="529"/>
      <c r="M14" s="594"/>
      <c r="N14" s="532"/>
      <c r="O14" s="535"/>
      <c r="P14" s="66"/>
      <c r="Q14" s="535"/>
      <c r="R14" s="509"/>
      <c r="S14" s="510"/>
      <c r="T14" s="529"/>
      <c r="U14" s="66"/>
      <c r="V14" s="557"/>
      <c r="W14" s="535"/>
      <c r="X14" s="509"/>
      <c r="Y14" s="529"/>
      <c r="Z14" s="66"/>
      <c r="AA14" s="63"/>
      <c r="AB14" s="64"/>
      <c r="AC14" s="64"/>
      <c r="AD14" s="65"/>
      <c r="AE14" s="382"/>
    </row>
    <row r="15" spans="1:31" ht="13.5" thickBot="1">
      <c r="A15" s="382"/>
      <c r="B15" s="384" t="s">
        <v>17</v>
      </c>
      <c r="C15" s="382"/>
      <c r="D15" s="579"/>
      <c r="E15" s="580"/>
      <c r="F15" s="382"/>
      <c r="G15" s="553"/>
      <c r="H15" s="555"/>
      <c r="I15" s="525"/>
      <c r="J15" s="528"/>
      <c r="K15" s="66"/>
      <c r="L15" s="503" t="s">
        <v>18</v>
      </c>
      <c r="M15" s="504"/>
      <c r="N15" s="504"/>
      <c r="O15" s="505"/>
      <c r="P15" s="66"/>
      <c r="Q15" s="503" t="s">
        <v>18</v>
      </c>
      <c r="R15" s="504"/>
      <c r="S15" s="504"/>
      <c r="T15" s="505"/>
      <c r="U15" s="66"/>
      <c r="V15" s="503" t="s">
        <v>18</v>
      </c>
      <c r="W15" s="504"/>
      <c r="X15" s="504"/>
      <c r="Y15" s="505"/>
      <c r="Z15" s="66"/>
      <c r="AA15" s="63"/>
      <c r="AB15" s="64"/>
      <c r="AC15" s="64"/>
      <c r="AD15" s="65"/>
      <c r="AE15" s="382"/>
    </row>
    <row r="16" spans="1:31" ht="13.5" customHeight="1" thickBot="1">
      <c r="A16" s="382"/>
      <c r="B16" s="385" t="s">
        <v>19</v>
      </c>
      <c r="C16" s="382"/>
      <c r="D16" s="579"/>
      <c r="E16" s="580"/>
      <c r="F16" s="382"/>
      <c r="G16" s="503" t="s">
        <v>18</v>
      </c>
      <c r="H16" s="504"/>
      <c r="I16" s="504"/>
      <c r="J16" s="505"/>
      <c r="K16" s="66"/>
      <c r="L16" s="529" t="s">
        <v>137</v>
      </c>
      <c r="M16" s="605" t="s">
        <v>235</v>
      </c>
      <c r="N16" s="530" t="s">
        <v>136</v>
      </c>
      <c r="O16" s="533" t="s">
        <v>236</v>
      </c>
      <c r="P16" s="66"/>
      <c r="Q16" s="603" t="s">
        <v>90</v>
      </c>
      <c r="R16" s="484"/>
      <c r="S16" s="484"/>
      <c r="T16" s="604"/>
      <c r="U16" s="66"/>
      <c r="V16" s="510" t="s">
        <v>413</v>
      </c>
      <c r="W16" s="533" t="s">
        <v>236</v>
      </c>
      <c r="X16" s="508" t="s">
        <v>235</v>
      </c>
      <c r="Y16" s="529" t="s">
        <v>137</v>
      </c>
      <c r="Z16" s="66"/>
      <c r="AA16" s="63"/>
      <c r="AB16" s="64"/>
      <c r="AC16" s="64"/>
      <c r="AD16" s="65"/>
      <c r="AE16" s="382"/>
    </row>
    <row r="17" spans="1:31" ht="13.5" customHeight="1" thickBot="1">
      <c r="A17" s="382"/>
      <c r="B17" s="385" t="s">
        <v>20</v>
      </c>
      <c r="C17" s="382"/>
      <c r="D17" s="579"/>
      <c r="E17" s="580"/>
      <c r="F17" s="382"/>
      <c r="G17" s="558" t="s">
        <v>91</v>
      </c>
      <c r="H17" s="559"/>
      <c r="I17" s="559"/>
      <c r="J17" s="560"/>
      <c r="K17" s="66"/>
      <c r="L17" s="529"/>
      <c r="M17" s="593"/>
      <c r="N17" s="531"/>
      <c r="O17" s="534"/>
      <c r="P17" s="66"/>
      <c r="Q17" s="563"/>
      <c r="R17" s="564"/>
      <c r="S17" s="564"/>
      <c r="T17" s="565"/>
      <c r="U17" s="66"/>
      <c r="V17" s="510"/>
      <c r="W17" s="534"/>
      <c r="X17" s="509"/>
      <c r="Y17" s="529"/>
      <c r="Z17" s="66"/>
      <c r="AA17" s="63"/>
      <c r="AB17" s="64"/>
      <c r="AC17" s="64"/>
      <c r="AD17" s="65"/>
      <c r="AE17" s="382"/>
    </row>
    <row r="18" spans="1:31" ht="12.75">
      <c r="A18" s="382"/>
      <c r="B18" s="385" t="s">
        <v>21</v>
      </c>
      <c r="C18" s="382"/>
      <c r="D18" s="579"/>
      <c r="E18" s="580"/>
      <c r="F18" s="382"/>
      <c r="G18" s="561"/>
      <c r="H18" s="487"/>
      <c r="I18" s="487"/>
      <c r="J18" s="562"/>
      <c r="K18" s="66"/>
      <c r="L18" s="529"/>
      <c r="M18" s="593"/>
      <c r="N18" s="531"/>
      <c r="O18" s="534"/>
      <c r="P18" s="66"/>
      <c r="Q18" s="566" t="s">
        <v>50</v>
      </c>
      <c r="R18" s="567"/>
      <c r="S18" s="570" t="s">
        <v>415</v>
      </c>
      <c r="T18" s="571"/>
      <c r="U18" s="66"/>
      <c r="V18" s="510"/>
      <c r="W18" s="534"/>
      <c r="X18" s="509"/>
      <c r="Y18" s="529"/>
      <c r="Z18" s="66"/>
      <c r="AA18" s="63"/>
      <c r="AB18" s="64"/>
      <c r="AC18" s="64"/>
      <c r="AD18" s="65"/>
      <c r="AE18" s="382"/>
    </row>
    <row r="19" spans="1:31" ht="13.5" thickBot="1">
      <c r="A19" s="382"/>
      <c r="B19" s="385" t="s">
        <v>42</v>
      </c>
      <c r="C19" s="382"/>
      <c r="D19" s="579"/>
      <c r="E19" s="580"/>
      <c r="F19" s="382"/>
      <c r="G19" s="563"/>
      <c r="H19" s="564"/>
      <c r="I19" s="564"/>
      <c r="J19" s="565"/>
      <c r="K19" s="66"/>
      <c r="L19" s="529"/>
      <c r="M19" s="594"/>
      <c r="N19" s="532"/>
      <c r="O19" s="535"/>
      <c r="P19" s="66"/>
      <c r="Q19" s="568"/>
      <c r="R19" s="569"/>
      <c r="S19" s="572"/>
      <c r="T19" s="573"/>
      <c r="U19" s="66"/>
      <c r="V19" s="510"/>
      <c r="W19" s="535"/>
      <c r="X19" s="509"/>
      <c r="Y19" s="529"/>
      <c r="Z19" s="66"/>
      <c r="AA19" s="541" t="s">
        <v>416</v>
      </c>
      <c r="AB19" s="542"/>
      <c r="AC19" s="542"/>
      <c r="AD19" s="543"/>
      <c r="AE19" s="382"/>
    </row>
    <row r="20" spans="1:31" ht="13.5" customHeight="1" thickBot="1">
      <c r="A20" s="382"/>
      <c r="B20" s="386" t="s">
        <v>47</v>
      </c>
      <c r="C20" s="382"/>
      <c r="D20" s="579"/>
      <c r="E20" s="580"/>
      <c r="F20" s="382"/>
      <c r="G20" s="492" t="s">
        <v>416</v>
      </c>
      <c r="H20" s="493"/>
      <c r="I20" s="493"/>
      <c r="J20" s="494"/>
      <c r="K20" s="55"/>
      <c r="L20" s="492" t="s">
        <v>397</v>
      </c>
      <c r="M20" s="493"/>
      <c r="N20" s="493"/>
      <c r="O20" s="494"/>
      <c r="P20" s="55"/>
      <c r="Q20" s="492" t="s">
        <v>416</v>
      </c>
      <c r="R20" s="493"/>
      <c r="S20" s="493"/>
      <c r="T20" s="494"/>
      <c r="U20" s="55"/>
      <c r="V20" s="492" t="s">
        <v>416</v>
      </c>
      <c r="W20" s="493"/>
      <c r="X20" s="493"/>
      <c r="Y20" s="494"/>
      <c r="Z20" s="55"/>
      <c r="AA20" s="544"/>
      <c r="AB20" s="545"/>
      <c r="AC20" s="545"/>
      <c r="AD20" s="546"/>
      <c r="AE20" s="382"/>
    </row>
    <row r="21" spans="1:31" ht="13.5" thickBot="1">
      <c r="A21" s="382"/>
      <c r="B21" s="386" t="s">
        <v>22</v>
      </c>
      <c r="C21" s="382"/>
      <c r="D21" s="579"/>
      <c r="E21" s="580"/>
      <c r="F21" s="382"/>
      <c r="G21" s="498"/>
      <c r="H21" s="499"/>
      <c r="I21" s="499"/>
      <c r="J21" s="500"/>
      <c r="K21" s="55"/>
      <c r="L21" s="498"/>
      <c r="M21" s="499"/>
      <c r="N21" s="499"/>
      <c r="O21" s="500"/>
      <c r="P21" s="55"/>
      <c r="Q21" s="498"/>
      <c r="R21" s="499"/>
      <c r="S21" s="499"/>
      <c r="T21" s="500"/>
      <c r="U21" s="55"/>
      <c r="V21" s="498"/>
      <c r="W21" s="499"/>
      <c r="X21" s="499"/>
      <c r="Y21" s="500"/>
      <c r="Z21" s="55"/>
      <c r="AA21" s="547" t="s">
        <v>412</v>
      </c>
      <c r="AB21" s="548"/>
      <c r="AC21" s="548"/>
      <c r="AD21" s="549"/>
      <c r="AE21" s="382"/>
    </row>
    <row r="22" spans="1:31" ht="12.75" customHeight="1">
      <c r="A22" s="382"/>
      <c r="B22" s="385" t="s">
        <v>23</v>
      </c>
      <c r="C22" s="382"/>
      <c r="D22" s="63"/>
      <c r="E22" s="64"/>
      <c r="F22" s="382"/>
      <c r="G22" s="531" t="s">
        <v>136</v>
      </c>
      <c r="H22" s="534" t="s">
        <v>236</v>
      </c>
      <c r="I22" s="509" t="s">
        <v>235</v>
      </c>
      <c r="J22" s="556" t="s">
        <v>417</v>
      </c>
      <c r="K22" s="66"/>
      <c r="L22" s="529" t="s">
        <v>137</v>
      </c>
      <c r="M22" s="508" t="s">
        <v>235</v>
      </c>
      <c r="N22" s="530" t="s">
        <v>136</v>
      </c>
      <c r="O22" s="556" t="s">
        <v>417</v>
      </c>
      <c r="P22" s="66"/>
      <c r="Q22" s="530" t="s">
        <v>136</v>
      </c>
      <c r="R22" s="533" t="s">
        <v>236</v>
      </c>
      <c r="S22" s="508" t="s">
        <v>235</v>
      </c>
      <c r="T22" s="536" t="s">
        <v>234</v>
      </c>
      <c r="U22" s="66"/>
      <c r="V22" s="536" t="s">
        <v>234</v>
      </c>
      <c r="W22" s="530" t="s">
        <v>136</v>
      </c>
      <c r="X22" s="508" t="s">
        <v>235</v>
      </c>
      <c r="Y22" s="529" t="s">
        <v>137</v>
      </c>
      <c r="Z22" s="66"/>
      <c r="AA22" s="550"/>
      <c r="AB22" s="551"/>
      <c r="AC22" s="551"/>
      <c r="AD22" s="552"/>
      <c r="AE22" s="382"/>
    </row>
    <row r="23" spans="1:31" ht="12.75">
      <c r="A23" s="382"/>
      <c r="B23" s="385" t="s">
        <v>24</v>
      </c>
      <c r="C23" s="382"/>
      <c r="D23" s="63"/>
      <c r="E23" s="64"/>
      <c r="F23" s="382"/>
      <c r="G23" s="531"/>
      <c r="H23" s="534"/>
      <c r="I23" s="509"/>
      <c r="J23" s="556"/>
      <c r="K23" s="66"/>
      <c r="L23" s="529"/>
      <c r="M23" s="509"/>
      <c r="N23" s="531"/>
      <c r="O23" s="556"/>
      <c r="P23" s="66"/>
      <c r="Q23" s="531"/>
      <c r="R23" s="534"/>
      <c r="S23" s="509"/>
      <c r="T23" s="527"/>
      <c r="U23" s="66"/>
      <c r="V23" s="527"/>
      <c r="W23" s="531"/>
      <c r="X23" s="509"/>
      <c r="Y23" s="529"/>
      <c r="Z23" s="66"/>
      <c r="AA23" s="550"/>
      <c r="AB23" s="551"/>
      <c r="AC23" s="551"/>
      <c r="AD23" s="552"/>
      <c r="AE23" s="382"/>
    </row>
    <row r="24" spans="1:31" ht="12.75">
      <c r="A24" s="382"/>
      <c r="B24" s="385" t="s">
        <v>25</v>
      </c>
      <c r="C24" s="382"/>
      <c r="D24" s="63"/>
      <c r="E24" s="64"/>
      <c r="F24" s="382"/>
      <c r="G24" s="531"/>
      <c r="H24" s="534"/>
      <c r="I24" s="509"/>
      <c r="J24" s="556"/>
      <c r="K24" s="66"/>
      <c r="L24" s="529"/>
      <c r="M24" s="509"/>
      <c r="N24" s="531"/>
      <c r="O24" s="556"/>
      <c r="P24" s="66"/>
      <c r="Q24" s="531"/>
      <c r="R24" s="534"/>
      <c r="S24" s="509"/>
      <c r="T24" s="527"/>
      <c r="U24" s="66"/>
      <c r="V24" s="527"/>
      <c r="W24" s="531"/>
      <c r="X24" s="509"/>
      <c r="Y24" s="529"/>
      <c r="Z24" s="66"/>
      <c r="AA24" s="550"/>
      <c r="AB24" s="551"/>
      <c r="AC24" s="551"/>
      <c r="AD24" s="552"/>
      <c r="AE24" s="382"/>
    </row>
    <row r="25" spans="1:31" ht="13.5" thickBot="1">
      <c r="A25" s="387"/>
      <c r="B25" s="385" t="s">
        <v>26</v>
      </c>
      <c r="C25" s="387"/>
      <c r="D25" s="74"/>
      <c r="E25" s="76"/>
      <c r="F25" s="387"/>
      <c r="G25" s="532"/>
      <c r="H25" s="535"/>
      <c r="I25" s="509"/>
      <c r="J25" s="556"/>
      <c r="K25" s="67"/>
      <c r="L25" s="529"/>
      <c r="M25" s="509"/>
      <c r="N25" s="532"/>
      <c r="O25" s="556"/>
      <c r="P25" s="67"/>
      <c r="Q25" s="532"/>
      <c r="R25" s="535"/>
      <c r="S25" s="509"/>
      <c r="T25" s="528"/>
      <c r="U25" s="67"/>
      <c r="V25" s="528"/>
      <c r="W25" s="532"/>
      <c r="X25" s="509"/>
      <c r="Y25" s="529"/>
      <c r="Z25" s="67"/>
      <c r="AA25" s="550"/>
      <c r="AB25" s="551"/>
      <c r="AC25" s="551"/>
      <c r="AD25" s="552"/>
      <c r="AE25" s="387"/>
    </row>
    <row r="26" spans="1:31" ht="13.5" thickBot="1">
      <c r="A26" s="387"/>
      <c r="B26" s="388" t="s">
        <v>27</v>
      </c>
      <c r="C26" s="387"/>
      <c r="D26" s="501" t="s">
        <v>18</v>
      </c>
      <c r="E26" s="502"/>
      <c r="F26" s="387"/>
      <c r="G26" s="503" t="s">
        <v>18</v>
      </c>
      <c r="H26" s="504"/>
      <c r="I26" s="504"/>
      <c r="J26" s="505"/>
      <c r="K26" s="67"/>
      <c r="L26" s="503" t="s">
        <v>18</v>
      </c>
      <c r="M26" s="504"/>
      <c r="N26" s="504"/>
      <c r="O26" s="505"/>
      <c r="P26" s="67"/>
      <c r="Q26" s="503" t="s">
        <v>18</v>
      </c>
      <c r="R26" s="504"/>
      <c r="S26" s="504"/>
      <c r="T26" s="505"/>
      <c r="U26" s="67"/>
      <c r="V26" s="503" t="s">
        <v>18</v>
      </c>
      <c r="W26" s="504"/>
      <c r="X26" s="504"/>
      <c r="Y26" s="505"/>
      <c r="Z26" s="67"/>
      <c r="AA26" s="550"/>
      <c r="AB26" s="551"/>
      <c r="AC26" s="551"/>
      <c r="AD26" s="552"/>
      <c r="AE26" s="387"/>
    </row>
    <row r="27" spans="1:31" ht="12.75" customHeight="1">
      <c r="A27" s="389"/>
      <c r="B27" s="383" t="s">
        <v>28</v>
      </c>
      <c r="C27" s="389"/>
      <c r="D27" s="583" t="s">
        <v>49</v>
      </c>
      <c r="E27" s="584"/>
      <c r="F27" s="389"/>
      <c r="G27" s="530" t="s">
        <v>398</v>
      </c>
      <c r="H27" s="536"/>
      <c r="I27" s="536"/>
      <c r="J27" s="587" t="s">
        <v>418</v>
      </c>
      <c r="K27" s="68"/>
      <c r="L27" s="529" t="s">
        <v>137</v>
      </c>
      <c r="M27" s="557" t="s">
        <v>414</v>
      </c>
      <c r="N27" s="536" t="s">
        <v>234</v>
      </c>
      <c r="O27" s="556" t="s">
        <v>417</v>
      </c>
      <c r="P27" s="68"/>
      <c r="Q27" s="530" t="s">
        <v>136</v>
      </c>
      <c r="R27" s="533" t="s">
        <v>236</v>
      </c>
      <c r="S27" s="508" t="s">
        <v>235</v>
      </c>
      <c r="T27" s="536" t="s">
        <v>234</v>
      </c>
      <c r="U27" s="68"/>
      <c r="V27" s="536" t="s">
        <v>234</v>
      </c>
      <c r="W27" s="530" t="s">
        <v>136</v>
      </c>
      <c r="X27" s="508" t="s">
        <v>235</v>
      </c>
      <c r="Y27" s="529" t="s">
        <v>137</v>
      </c>
      <c r="Z27" s="68"/>
      <c r="AA27" s="550"/>
      <c r="AB27" s="551"/>
      <c r="AC27" s="551"/>
      <c r="AD27" s="552"/>
      <c r="AE27" s="389"/>
    </row>
    <row r="28" spans="1:31" ht="12.75">
      <c r="A28" s="389"/>
      <c r="B28" s="385" t="s">
        <v>29</v>
      </c>
      <c r="C28" s="389"/>
      <c r="D28" s="585"/>
      <c r="E28" s="586"/>
      <c r="F28" s="389"/>
      <c r="G28" s="531"/>
      <c r="H28" s="527"/>
      <c r="I28" s="527"/>
      <c r="J28" s="588"/>
      <c r="K28" s="68"/>
      <c r="L28" s="529"/>
      <c r="M28" s="557"/>
      <c r="N28" s="527"/>
      <c r="O28" s="556"/>
      <c r="P28" s="68"/>
      <c r="Q28" s="531"/>
      <c r="R28" s="534"/>
      <c r="S28" s="509"/>
      <c r="T28" s="527"/>
      <c r="U28" s="68"/>
      <c r="V28" s="527"/>
      <c r="W28" s="531"/>
      <c r="X28" s="509"/>
      <c r="Y28" s="529"/>
      <c r="Z28" s="68"/>
      <c r="AA28" s="550"/>
      <c r="AB28" s="551"/>
      <c r="AC28" s="551"/>
      <c r="AD28" s="552"/>
      <c r="AE28" s="389"/>
    </row>
    <row r="29" spans="1:31" ht="12.75">
      <c r="A29" s="389"/>
      <c r="B29" s="385" t="s">
        <v>30</v>
      </c>
      <c r="C29" s="389"/>
      <c r="D29" s="585"/>
      <c r="E29" s="586"/>
      <c r="F29" s="389"/>
      <c r="G29" s="531"/>
      <c r="H29" s="527"/>
      <c r="I29" s="527"/>
      <c r="J29" s="588"/>
      <c r="K29" s="68"/>
      <c r="L29" s="529"/>
      <c r="M29" s="557"/>
      <c r="N29" s="527"/>
      <c r="O29" s="556"/>
      <c r="P29" s="68"/>
      <c r="Q29" s="531"/>
      <c r="R29" s="534"/>
      <c r="S29" s="509"/>
      <c r="T29" s="527"/>
      <c r="U29" s="68"/>
      <c r="V29" s="527"/>
      <c r="W29" s="531"/>
      <c r="X29" s="509"/>
      <c r="Y29" s="529"/>
      <c r="Z29" s="68"/>
      <c r="AA29" s="550"/>
      <c r="AB29" s="551"/>
      <c r="AC29" s="551"/>
      <c r="AD29" s="552"/>
      <c r="AE29" s="389"/>
    </row>
    <row r="30" spans="1:31" ht="13.5" thickBot="1">
      <c r="A30" s="389"/>
      <c r="B30" s="385" t="s">
        <v>43</v>
      </c>
      <c r="C30" s="389"/>
      <c r="D30" s="390"/>
      <c r="E30" s="78"/>
      <c r="F30" s="389"/>
      <c r="G30" s="532"/>
      <c r="H30" s="528"/>
      <c r="I30" s="528"/>
      <c r="J30" s="589"/>
      <c r="K30" s="68"/>
      <c r="L30" s="529"/>
      <c r="M30" s="557"/>
      <c r="N30" s="528"/>
      <c r="O30" s="556"/>
      <c r="P30" s="68"/>
      <c r="Q30" s="532"/>
      <c r="R30" s="535"/>
      <c r="S30" s="509"/>
      <c r="T30" s="528"/>
      <c r="U30" s="68"/>
      <c r="V30" s="528"/>
      <c r="W30" s="532"/>
      <c r="X30" s="509"/>
      <c r="Y30" s="529"/>
      <c r="Z30" s="68"/>
      <c r="AA30" s="553"/>
      <c r="AB30" s="554"/>
      <c r="AC30" s="554"/>
      <c r="AD30" s="555"/>
      <c r="AE30" s="389"/>
    </row>
    <row r="31" spans="1:31" ht="13.5" customHeight="1" thickBot="1">
      <c r="A31" s="389"/>
      <c r="B31" s="386" t="s">
        <v>46</v>
      </c>
      <c r="C31" s="389"/>
      <c r="D31" s="501" t="s">
        <v>18</v>
      </c>
      <c r="E31" s="502"/>
      <c r="F31" s="389"/>
      <c r="G31" s="517" t="s">
        <v>419</v>
      </c>
      <c r="H31" s="518"/>
      <c r="I31" s="492" t="s">
        <v>420</v>
      </c>
      <c r="J31" s="494"/>
      <c r="K31" s="68"/>
      <c r="L31" s="492" t="s">
        <v>420</v>
      </c>
      <c r="M31" s="494"/>
      <c r="N31" s="501" t="s">
        <v>18</v>
      </c>
      <c r="O31" s="502"/>
      <c r="P31" s="68"/>
      <c r="Q31" s="503" t="s">
        <v>18</v>
      </c>
      <c r="R31" s="504"/>
      <c r="S31" s="504"/>
      <c r="T31" s="505"/>
      <c r="U31" s="68"/>
      <c r="V31" s="480" t="s">
        <v>18</v>
      </c>
      <c r="W31" s="481"/>
      <c r="X31" s="481"/>
      <c r="Y31" s="482"/>
      <c r="Z31" s="68"/>
      <c r="AA31" s="63"/>
      <c r="AB31" s="64"/>
      <c r="AC31" s="64"/>
      <c r="AD31" s="65"/>
      <c r="AE31" s="389"/>
    </row>
    <row r="32" spans="1:31" ht="12.75" customHeight="1">
      <c r="A32" s="389"/>
      <c r="B32" s="386" t="s">
        <v>31</v>
      </c>
      <c r="C32" s="389"/>
      <c r="D32" s="537" t="s">
        <v>10</v>
      </c>
      <c r="E32" s="538"/>
      <c r="F32" s="389"/>
      <c r="G32" s="519"/>
      <c r="H32" s="520"/>
      <c r="I32" s="495"/>
      <c r="J32" s="497"/>
      <c r="K32" s="68"/>
      <c r="L32" s="495"/>
      <c r="M32" s="497"/>
      <c r="N32" s="508" t="s">
        <v>235</v>
      </c>
      <c r="O32" s="510" t="s">
        <v>353</v>
      </c>
      <c r="P32" s="68"/>
      <c r="Q32" s="492" t="s">
        <v>53</v>
      </c>
      <c r="R32" s="493"/>
      <c r="S32" s="493"/>
      <c r="T32" s="494"/>
      <c r="U32" s="68"/>
      <c r="V32" s="483" t="s">
        <v>13</v>
      </c>
      <c r="W32" s="484"/>
      <c r="X32" s="484"/>
      <c r="Y32" s="485"/>
      <c r="Z32" s="68"/>
      <c r="AA32" s="63"/>
      <c r="AB32" s="64"/>
      <c r="AC32" s="64"/>
      <c r="AD32" s="65"/>
      <c r="AE32" s="389"/>
    </row>
    <row r="33" spans="1:31" ht="13.5" thickBot="1">
      <c r="A33" s="391"/>
      <c r="B33" s="386" t="s">
        <v>32</v>
      </c>
      <c r="C33" s="391"/>
      <c r="D33" s="539"/>
      <c r="E33" s="540"/>
      <c r="F33" s="391"/>
      <c r="G33" s="521"/>
      <c r="H33" s="522"/>
      <c r="I33" s="498"/>
      <c r="J33" s="500"/>
      <c r="K33" s="69"/>
      <c r="L33" s="498"/>
      <c r="M33" s="500"/>
      <c r="N33" s="509"/>
      <c r="O33" s="510"/>
      <c r="P33" s="69"/>
      <c r="Q33" s="495"/>
      <c r="R33" s="496"/>
      <c r="S33" s="496"/>
      <c r="T33" s="497"/>
      <c r="U33" s="69"/>
      <c r="V33" s="486"/>
      <c r="W33" s="487"/>
      <c r="X33" s="487"/>
      <c r="Y33" s="488"/>
      <c r="Z33" s="69"/>
      <c r="AA33" s="63"/>
      <c r="AB33" s="64"/>
      <c r="AC33" s="64"/>
      <c r="AD33" s="65"/>
      <c r="AE33" s="391"/>
    </row>
    <row r="34" spans="1:31" ht="12.75" customHeight="1">
      <c r="A34" s="392"/>
      <c r="B34" s="385" t="s">
        <v>33</v>
      </c>
      <c r="C34" s="392"/>
      <c r="D34" s="511" t="s">
        <v>421</v>
      </c>
      <c r="E34" s="512"/>
      <c r="F34" s="392"/>
      <c r="G34" s="517" t="s">
        <v>422</v>
      </c>
      <c r="H34" s="518"/>
      <c r="I34" s="63"/>
      <c r="J34" s="64"/>
      <c r="K34" s="70"/>
      <c r="L34" s="523"/>
      <c r="M34" s="526"/>
      <c r="N34" s="509"/>
      <c r="O34" s="510"/>
      <c r="P34" s="70"/>
      <c r="Q34" s="495"/>
      <c r="R34" s="496"/>
      <c r="S34" s="496"/>
      <c r="T34" s="497"/>
      <c r="U34" s="70"/>
      <c r="V34" s="486"/>
      <c r="W34" s="487"/>
      <c r="X34" s="487"/>
      <c r="Y34" s="488"/>
      <c r="Z34" s="70"/>
      <c r="AA34" s="63"/>
      <c r="AB34" s="64"/>
      <c r="AC34" s="64"/>
      <c r="AD34" s="65"/>
      <c r="AE34" s="392"/>
    </row>
    <row r="35" spans="1:31" ht="13.5" thickBot="1">
      <c r="A35" s="393"/>
      <c r="B35" s="394" t="s">
        <v>34</v>
      </c>
      <c r="C35" s="393"/>
      <c r="D35" s="513"/>
      <c r="E35" s="514"/>
      <c r="F35" s="393"/>
      <c r="G35" s="519"/>
      <c r="H35" s="520"/>
      <c r="I35" s="63"/>
      <c r="J35" s="64"/>
      <c r="K35" s="71"/>
      <c r="L35" s="524"/>
      <c r="M35" s="527"/>
      <c r="N35" s="509"/>
      <c r="O35" s="510"/>
      <c r="P35" s="71"/>
      <c r="Q35" s="495"/>
      <c r="R35" s="496"/>
      <c r="S35" s="496"/>
      <c r="T35" s="497"/>
      <c r="U35" s="71"/>
      <c r="V35" s="489"/>
      <c r="W35" s="490"/>
      <c r="X35" s="490"/>
      <c r="Y35" s="491"/>
      <c r="Z35" s="71"/>
      <c r="AA35" s="63"/>
      <c r="AB35" s="64"/>
      <c r="AC35" s="64"/>
      <c r="AD35" s="65"/>
      <c r="AE35" s="393"/>
    </row>
    <row r="36" spans="1:31" ht="13.5" customHeight="1" thickBot="1">
      <c r="A36" s="393"/>
      <c r="B36" s="395" t="s">
        <v>35</v>
      </c>
      <c r="C36" s="393"/>
      <c r="D36" s="513"/>
      <c r="E36" s="514"/>
      <c r="F36" s="393"/>
      <c r="G36" s="521"/>
      <c r="H36" s="522"/>
      <c r="I36" s="63"/>
      <c r="J36" s="64"/>
      <c r="K36" s="71"/>
      <c r="L36" s="524"/>
      <c r="M36" s="527"/>
      <c r="N36" s="492" t="s">
        <v>420</v>
      </c>
      <c r="O36" s="494"/>
      <c r="P36" s="71"/>
      <c r="Q36" s="495"/>
      <c r="R36" s="496"/>
      <c r="S36" s="496"/>
      <c r="T36" s="497"/>
      <c r="U36" s="71"/>
      <c r="V36" s="492" t="s">
        <v>48</v>
      </c>
      <c r="W36" s="493"/>
      <c r="X36" s="493"/>
      <c r="Y36" s="494"/>
      <c r="Z36" s="71"/>
      <c r="AA36" s="63"/>
      <c r="AB36" s="64"/>
      <c r="AC36" s="64"/>
      <c r="AD36" s="65"/>
      <c r="AE36" s="393"/>
    </row>
    <row r="37" spans="1:31" ht="13.5" customHeight="1" thickBot="1">
      <c r="A37" s="393"/>
      <c r="B37" s="396" t="s">
        <v>36</v>
      </c>
      <c r="C37" s="393"/>
      <c r="D37" s="515"/>
      <c r="E37" s="516"/>
      <c r="F37" s="393"/>
      <c r="G37" s="517" t="s">
        <v>423</v>
      </c>
      <c r="H37" s="518"/>
      <c r="I37" s="63"/>
      <c r="J37" s="64"/>
      <c r="K37" s="71"/>
      <c r="L37" s="525"/>
      <c r="M37" s="528"/>
      <c r="N37" s="495"/>
      <c r="O37" s="497"/>
      <c r="P37" s="71"/>
      <c r="Q37" s="495"/>
      <c r="R37" s="496"/>
      <c r="S37" s="496"/>
      <c r="T37" s="497"/>
      <c r="U37" s="71"/>
      <c r="V37" s="495"/>
      <c r="W37" s="496"/>
      <c r="X37" s="496"/>
      <c r="Y37" s="497"/>
      <c r="Z37" s="71"/>
      <c r="AA37" s="63"/>
      <c r="AB37" s="64"/>
      <c r="AC37" s="64"/>
      <c r="AD37" s="65"/>
      <c r="AE37" s="393"/>
    </row>
    <row r="38" spans="1:31" ht="13.5" thickBot="1">
      <c r="A38" s="397"/>
      <c r="B38" s="398" t="s">
        <v>44</v>
      </c>
      <c r="C38" s="397"/>
      <c r="D38" s="399"/>
      <c r="E38" s="400"/>
      <c r="F38" s="397"/>
      <c r="G38" s="519"/>
      <c r="H38" s="520"/>
      <c r="I38" s="63"/>
      <c r="J38" s="64"/>
      <c r="K38" s="72"/>
      <c r="L38" s="63"/>
      <c r="M38" s="64"/>
      <c r="N38" s="498"/>
      <c r="O38" s="500"/>
      <c r="P38" s="72"/>
      <c r="Q38" s="495"/>
      <c r="R38" s="496"/>
      <c r="S38" s="496"/>
      <c r="T38" s="497"/>
      <c r="U38" s="72"/>
      <c r="V38" s="498"/>
      <c r="W38" s="499"/>
      <c r="X38" s="499"/>
      <c r="Y38" s="500"/>
      <c r="Z38" s="72"/>
      <c r="AA38" s="63"/>
      <c r="AB38" s="64"/>
      <c r="AC38" s="64"/>
      <c r="AD38" s="65"/>
      <c r="AE38" s="397"/>
    </row>
    <row r="39" spans="1:31" ht="13.5" thickBot="1">
      <c r="A39" s="401"/>
      <c r="B39" s="402" t="s">
        <v>45</v>
      </c>
      <c r="C39" s="401"/>
      <c r="D39" s="403"/>
      <c r="E39" s="404"/>
      <c r="F39" s="405"/>
      <c r="G39" s="521"/>
      <c r="H39" s="522"/>
      <c r="I39" s="77"/>
      <c r="J39" s="78"/>
      <c r="K39" s="406"/>
      <c r="L39" s="77"/>
      <c r="M39" s="78"/>
      <c r="N39" s="78"/>
      <c r="O39" s="79"/>
      <c r="P39" s="406"/>
      <c r="Q39" s="498"/>
      <c r="R39" s="499"/>
      <c r="S39" s="499"/>
      <c r="T39" s="500"/>
      <c r="U39" s="73"/>
      <c r="V39" s="74"/>
      <c r="W39" s="75"/>
      <c r="X39" s="75"/>
      <c r="Y39" s="76"/>
      <c r="Z39" s="73"/>
      <c r="AA39" s="77"/>
      <c r="AB39" s="78"/>
      <c r="AC39" s="78"/>
      <c r="AD39" s="79"/>
      <c r="AE39" s="401"/>
    </row>
    <row r="40" spans="2:31" s="349" customFormat="1" ht="1.5" customHeight="1" thickBot="1">
      <c r="B40" s="374"/>
      <c r="C40" s="374"/>
      <c r="D40" s="374"/>
      <c r="E40" s="374"/>
      <c r="F40" s="374"/>
      <c r="G40" s="407"/>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row>
    <row r="41" spans="1:31" s="86" customFormat="1" ht="12.75" customHeight="1">
      <c r="A41" s="273"/>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6"/>
      <c r="AE41" s="273"/>
    </row>
    <row r="42" spans="1:31" s="86" customFormat="1" ht="12.75" customHeight="1">
      <c r="A42" s="274"/>
      <c r="B42" s="104"/>
      <c r="C42" s="105"/>
      <c r="D42" s="506" t="s">
        <v>37</v>
      </c>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105"/>
      <c r="AC42" s="105"/>
      <c r="AD42" s="106"/>
      <c r="AE42" s="274"/>
    </row>
    <row r="43" spans="1:31" s="86" customFormat="1" ht="12.75" customHeight="1" thickBot="1">
      <c r="A43" s="274"/>
      <c r="B43" s="104"/>
      <c r="C43" s="108"/>
      <c r="D43" s="108"/>
      <c r="E43" s="108"/>
      <c r="F43" s="108"/>
      <c r="G43" s="507"/>
      <c r="H43" s="507"/>
      <c r="I43" s="507"/>
      <c r="J43" s="507"/>
      <c r="K43" s="507"/>
      <c r="L43" s="507"/>
      <c r="M43" s="507"/>
      <c r="N43" s="507"/>
      <c r="O43" s="107"/>
      <c r="P43" s="107"/>
      <c r="Q43" s="107"/>
      <c r="R43" s="107"/>
      <c r="S43" s="107"/>
      <c r="T43" s="107"/>
      <c r="U43" s="107"/>
      <c r="V43" s="107"/>
      <c r="W43" s="107"/>
      <c r="X43" s="107"/>
      <c r="Y43" s="107"/>
      <c r="Z43" s="107"/>
      <c r="AA43" s="107"/>
      <c r="AB43" s="105"/>
      <c r="AC43" s="105"/>
      <c r="AD43" s="106"/>
      <c r="AE43" s="274"/>
    </row>
    <row r="44" spans="1:31" s="86" customFormat="1" ht="12.75" customHeight="1">
      <c r="A44" s="274"/>
      <c r="B44" s="104"/>
      <c r="C44" s="109"/>
      <c r="D44" s="84" t="s">
        <v>136</v>
      </c>
      <c r="E44" s="84"/>
      <c r="F44" s="117"/>
      <c r="G44" s="408" t="s">
        <v>138</v>
      </c>
      <c r="H44" s="409"/>
      <c r="I44" s="409"/>
      <c r="J44" s="409"/>
      <c r="K44" s="409"/>
      <c r="L44" s="409"/>
      <c r="M44" s="409"/>
      <c r="N44" s="410"/>
      <c r="O44" s="111"/>
      <c r="P44" s="110"/>
      <c r="Q44" s="80" t="s">
        <v>50</v>
      </c>
      <c r="R44" s="111"/>
      <c r="S44" s="471" t="s">
        <v>51</v>
      </c>
      <c r="T44" s="472"/>
      <c r="U44" s="472"/>
      <c r="V44" s="472"/>
      <c r="W44" s="472"/>
      <c r="X44" s="472"/>
      <c r="Y44" s="472"/>
      <c r="Z44" s="472"/>
      <c r="AA44" s="473"/>
      <c r="AB44" s="105"/>
      <c r="AC44" s="105"/>
      <c r="AD44" s="106"/>
      <c r="AE44" s="274"/>
    </row>
    <row r="45" spans="1:31" s="86" customFormat="1" ht="12.75" customHeight="1">
      <c r="A45" s="274"/>
      <c r="B45" s="104"/>
      <c r="C45" s="112"/>
      <c r="D45" s="119" t="s">
        <v>239</v>
      </c>
      <c r="E45" s="119"/>
      <c r="F45" s="113"/>
      <c r="G45" s="411" t="s">
        <v>240</v>
      </c>
      <c r="H45" s="412"/>
      <c r="I45" s="412"/>
      <c r="J45" s="412"/>
      <c r="K45" s="412"/>
      <c r="L45" s="412"/>
      <c r="M45" s="412"/>
      <c r="N45" s="413"/>
      <c r="O45" s="114"/>
      <c r="P45" s="113"/>
      <c r="Q45" s="81" t="s">
        <v>38</v>
      </c>
      <c r="R45" s="114"/>
      <c r="S45" s="474" t="s">
        <v>39</v>
      </c>
      <c r="T45" s="475"/>
      <c r="U45" s="475"/>
      <c r="V45" s="475"/>
      <c r="W45" s="475"/>
      <c r="X45" s="475"/>
      <c r="Y45" s="475"/>
      <c r="Z45" s="475"/>
      <c r="AA45" s="476"/>
      <c r="AB45" s="105"/>
      <c r="AC45" s="105"/>
      <c r="AD45" s="106"/>
      <c r="AE45" s="274"/>
    </row>
    <row r="46" spans="1:31" s="86" customFormat="1" ht="12.75" customHeight="1">
      <c r="A46" s="274"/>
      <c r="B46" s="104"/>
      <c r="C46" s="113"/>
      <c r="D46" s="120" t="s">
        <v>235</v>
      </c>
      <c r="E46" s="120"/>
      <c r="F46" s="120"/>
      <c r="G46" s="414" t="s">
        <v>241</v>
      </c>
      <c r="H46" s="415"/>
      <c r="I46" s="415"/>
      <c r="J46" s="415"/>
      <c r="K46" s="415"/>
      <c r="L46" s="415"/>
      <c r="M46" s="415"/>
      <c r="N46" s="416"/>
      <c r="O46" s="116"/>
      <c r="P46" s="115"/>
      <c r="Q46" s="82" t="s">
        <v>237</v>
      </c>
      <c r="R46" s="116"/>
      <c r="S46" s="477" t="s">
        <v>238</v>
      </c>
      <c r="T46" s="478"/>
      <c r="U46" s="478"/>
      <c r="V46" s="478"/>
      <c r="W46" s="478"/>
      <c r="X46" s="478"/>
      <c r="Y46" s="478"/>
      <c r="Z46" s="478"/>
      <c r="AA46" s="479"/>
      <c r="AB46" s="105"/>
      <c r="AC46" s="105"/>
      <c r="AD46" s="106"/>
      <c r="AE46" s="274"/>
    </row>
    <row r="47" spans="1:31" s="86" customFormat="1" ht="12.75" customHeight="1">
      <c r="A47" s="274"/>
      <c r="B47" s="104"/>
      <c r="C47" s="113"/>
      <c r="D47" s="120" t="s">
        <v>424</v>
      </c>
      <c r="E47" s="120"/>
      <c r="F47" s="120"/>
      <c r="G47" s="414" t="s">
        <v>425</v>
      </c>
      <c r="H47" s="415"/>
      <c r="I47" s="415"/>
      <c r="J47" s="415"/>
      <c r="K47" s="415"/>
      <c r="L47" s="415"/>
      <c r="M47" s="415"/>
      <c r="N47" s="416"/>
      <c r="O47" s="116"/>
      <c r="P47" s="115"/>
      <c r="Q47" s="84" t="s">
        <v>40</v>
      </c>
      <c r="R47" s="118"/>
      <c r="S47" s="417" t="s">
        <v>41</v>
      </c>
      <c r="T47" s="418"/>
      <c r="U47" s="418"/>
      <c r="V47" s="418"/>
      <c r="W47" s="418"/>
      <c r="X47" s="418"/>
      <c r="Y47" s="418"/>
      <c r="Z47" s="418"/>
      <c r="AA47" s="419"/>
      <c r="AB47" s="105"/>
      <c r="AC47" s="105"/>
      <c r="AD47" s="106"/>
      <c r="AE47" s="274"/>
    </row>
    <row r="48" spans="1:31" s="86" customFormat="1" ht="12.75" customHeight="1">
      <c r="A48" s="274"/>
      <c r="B48" s="104"/>
      <c r="C48" s="117"/>
      <c r="D48" s="85" t="s">
        <v>426</v>
      </c>
      <c r="E48" s="85"/>
      <c r="F48" s="118"/>
      <c r="G48" s="420" t="s">
        <v>427</v>
      </c>
      <c r="H48" s="421"/>
      <c r="I48" s="421"/>
      <c r="J48" s="421"/>
      <c r="K48" s="421"/>
      <c r="L48" s="421"/>
      <c r="M48" s="421"/>
      <c r="N48" s="422"/>
      <c r="O48" s="114"/>
      <c r="P48" s="113"/>
      <c r="Q48" s="423" t="s">
        <v>428</v>
      </c>
      <c r="R48" s="424"/>
      <c r="S48" s="446" t="s">
        <v>429</v>
      </c>
      <c r="T48" s="447"/>
      <c r="U48" s="447"/>
      <c r="V48" s="447"/>
      <c r="W48" s="447"/>
      <c r="X48" s="447"/>
      <c r="Y48" s="447"/>
      <c r="Z48" s="447"/>
      <c r="AA48" s="448"/>
      <c r="AB48" s="105"/>
      <c r="AC48" s="105"/>
      <c r="AD48" s="106"/>
      <c r="AE48" s="274"/>
    </row>
    <row r="49" spans="1:31" s="86" customFormat="1" ht="12.75" customHeight="1">
      <c r="A49" s="274"/>
      <c r="B49" s="104"/>
      <c r="C49" s="113"/>
      <c r="D49" s="121" t="s">
        <v>234</v>
      </c>
      <c r="E49" s="121"/>
      <c r="F49" s="118"/>
      <c r="G49" s="456" t="s">
        <v>242</v>
      </c>
      <c r="H49" s="457"/>
      <c r="I49" s="457"/>
      <c r="J49" s="457"/>
      <c r="K49" s="457"/>
      <c r="L49" s="457"/>
      <c r="M49" s="457"/>
      <c r="N49" s="458"/>
      <c r="O49" s="114"/>
      <c r="P49" s="117"/>
      <c r="Q49" s="425" t="s">
        <v>430</v>
      </c>
      <c r="R49" s="425"/>
      <c r="S49" s="449" t="s">
        <v>139</v>
      </c>
      <c r="T49" s="450"/>
      <c r="U49" s="450"/>
      <c r="V49" s="450"/>
      <c r="W49" s="450"/>
      <c r="X49" s="450"/>
      <c r="Y49" s="450"/>
      <c r="Z49" s="450"/>
      <c r="AA49" s="451"/>
      <c r="AB49" s="105"/>
      <c r="AC49" s="105"/>
      <c r="AD49" s="106"/>
      <c r="AE49" s="274"/>
    </row>
    <row r="50" spans="1:31" s="86" customFormat="1" ht="12.75" customHeight="1">
      <c r="A50" s="274"/>
      <c r="B50" s="104"/>
      <c r="C50" s="120"/>
      <c r="D50" s="121"/>
      <c r="E50" s="121"/>
      <c r="F50" s="118"/>
      <c r="G50" s="456"/>
      <c r="H50" s="457"/>
      <c r="I50" s="457"/>
      <c r="J50" s="457"/>
      <c r="K50" s="457"/>
      <c r="L50" s="457"/>
      <c r="M50" s="457"/>
      <c r="N50" s="458"/>
      <c r="O50" s="114"/>
      <c r="P50" s="117"/>
      <c r="Q50" s="347" t="s">
        <v>431</v>
      </c>
      <c r="R50" s="109"/>
      <c r="S50" s="459" t="s">
        <v>432</v>
      </c>
      <c r="T50" s="460"/>
      <c r="U50" s="460"/>
      <c r="V50" s="460"/>
      <c r="W50" s="460"/>
      <c r="X50" s="460"/>
      <c r="Y50" s="460"/>
      <c r="Z50" s="460"/>
      <c r="AA50" s="461"/>
      <c r="AB50" s="105"/>
      <c r="AC50" s="105"/>
      <c r="AD50" s="106"/>
      <c r="AE50" s="274"/>
    </row>
    <row r="51" spans="1:31" s="86" customFormat="1" ht="12.75" customHeight="1" thickBot="1">
      <c r="A51" s="274"/>
      <c r="B51" s="104"/>
      <c r="C51" s="109"/>
      <c r="D51" s="83"/>
      <c r="E51" s="83"/>
      <c r="F51" s="113"/>
      <c r="G51" s="462"/>
      <c r="H51" s="463"/>
      <c r="I51" s="463"/>
      <c r="J51" s="463"/>
      <c r="K51" s="463"/>
      <c r="L51" s="463"/>
      <c r="M51" s="463"/>
      <c r="N51" s="464"/>
      <c r="O51" s="426"/>
      <c r="P51" s="426"/>
      <c r="Q51" s="426" t="s">
        <v>433</v>
      </c>
      <c r="R51" s="425"/>
      <c r="S51" s="465" t="s">
        <v>434</v>
      </c>
      <c r="T51" s="466"/>
      <c r="U51" s="466"/>
      <c r="V51" s="466"/>
      <c r="W51" s="466"/>
      <c r="X51" s="466"/>
      <c r="Y51" s="466"/>
      <c r="Z51" s="466"/>
      <c r="AA51" s="467"/>
      <c r="AB51" s="105"/>
      <c r="AC51" s="105"/>
      <c r="AD51" s="106"/>
      <c r="AE51" s="274"/>
    </row>
    <row r="52" spans="1:31" s="86" customFormat="1" ht="12.75" customHeight="1">
      <c r="A52" s="274"/>
      <c r="B52" s="104"/>
      <c r="C52" s="109"/>
      <c r="D52" s="109"/>
      <c r="E52" s="109"/>
      <c r="F52" s="109"/>
      <c r="G52" s="109"/>
      <c r="H52" s="109"/>
      <c r="I52" s="109"/>
      <c r="J52" s="109"/>
      <c r="K52" s="109"/>
      <c r="L52" s="109"/>
      <c r="M52" s="109"/>
      <c r="N52" s="109"/>
      <c r="O52" s="113"/>
      <c r="P52" s="113"/>
      <c r="Q52" s="113"/>
      <c r="R52" s="113"/>
      <c r="S52" s="113"/>
      <c r="T52" s="113"/>
      <c r="U52" s="113"/>
      <c r="V52" s="113"/>
      <c r="W52" s="113"/>
      <c r="X52" s="113"/>
      <c r="Y52" s="113"/>
      <c r="Z52" s="113"/>
      <c r="AA52" s="113"/>
      <c r="AB52" s="105"/>
      <c r="AC52" s="105"/>
      <c r="AD52" s="106"/>
      <c r="AE52" s="274"/>
    </row>
    <row r="53" spans="2:31" s="349" customFormat="1" ht="1.5" customHeight="1" thickBot="1">
      <c r="B53" s="374"/>
      <c r="C53" s="374"/>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row>
    <row r="54" spans="1:31" s="276" customFormat="1" ht="9.75" customHeight="1">
      <c r="A54" s="275"/>
      <c r="B54" s="122"/>
      <c r="C54" s="123"/>
      <c r="D54" s="123"/>
      <c r="E54" s="123"/>
      <c r="F54" s="123"/>
      <c r="G54" s="123"/>
      <c r="H54" s="123"/>
      <c r="I54" s="123"/>
      <c r="J54" s="123"/>
      <c r="K54" s="123"/>
      <c r="L54" s="124"/>
      <c r="M54" s="125"/>
      <c r="N54" s="126"/>
      <c r="O54" s="127"/>
      <c r="P54" s="128"/>
      <c r="Q54" s="127"/>
      <c r="R54" s="127"/>
      <c r="S54" s="127"/>
      <c r="T54" s="127"/>
      <c r="U54" s="128"/>
      <c r="V54" s="127"/>
      <c r="W54" s="127"/>
      <c r="X54" s="127"/>
      <c r="Y54" s="127"/>
      <c r="Z54" s="128"/>
      <c r="AA54" s="127"/>
      <c r="AB54" s="127"/>
      <c r="AC54" s="127"/>
      <c r="AD54" s="129"/>
      <c r="AE54" s="275"/>
    </row>
    <row r="55" spans="1:31" s="276" customFormat="1" ht="9.75" customHeight="1">
      <c r="A55" s="277"/>
      <c r="B55" s="468" t="s">
        <v>243</v>
      </c>
      <c r="C55" s="469"/>
      <c r="D55" s="469"/>
      <c r="E55" s="469"/>
      <c r="F55" s="469"/>
      <c r="G55" s="469"/>
      <c r="H55" s="469"/>
      <c r="I55" s="469"/>
      <c r="J55" s="469"/>
      <c r="K55" s="469"/>
      <c r="L55" s="470"/>
      <c r="M55" s="132"/>
      <c r="N55" s="133"/>
      <c r="O55" s="133"/>
      <c r="P55" s="134"/>
      <c r="Q55" s="133"/>
      <c r="R55" s="133"/>
      <c r="S55" s="455" t="s">
        <v>61</v>
      </c>
      <c r="T55" s="455"/>
      <c r="U55" s="455"/>
      <c r="V55" s="455"/>
      <c r="W55" s="455"/>
      <c r="X55" s="455"/>
      <c r="Y55" s="455"/>
      <c r="Z55" s="455"/>
      <c r="AA55" s="455"/>
      <c r="AB55" s="133"/>
      <c r="AC55" s="133"/>
      <c r="AD55" s="135"/>
      <c r="AE55" s="277"/>
    </row>
    <row r="56" spans="1:31" s="276" customFormat="1" ht="9.75" customHeight="1">
      <c r="A56" s="278"/>
      <c r="B56" s="136"/>
      <c r="C56" s="137"/>
      <c r="D56" s="137"/>
      <c r="E56" s="137"/>
      <c r="F56" s="137"/>
      <c r="G56" s="130"/>
      <c r="H56" s="130"/>
      <c r="I56" s="138"/>
      <c r="J56" s="138"/>
      <c r="K56" s="137"/>
      <c r="L56" s="139"/>
      <c r="M56" s="132"/>
      <c r="N56" s="140"/>
      <c r="O56" s="141"/>
      <c r="P56" s="142"/>
      <c r="Q56" s="141"/>
      <c r="R56" s="143"/>
      <c r="S56" s="141"/>
      <c r="T56" s="141"/>
      <c r="U56" s="142"/>
      <c r="V56" s="141"/>
      <c r="W56" s="141"/>
      <c r="X56" s="141"/>
      <c r="Y56" s="141"/>
      <c r="Z56" s="142"/>
      <c r="AA56" s="141"/>
      <c r="AB56" s="141"/>
      <c r="AC56" s="141"/>
      <c r="AD56" s="144"/>
      <c r="AE56" s="278"/>
    </row>
    <row r="57" spans="1:31" s="276" customFormat="1" ht="9.75" customHeight="1">
      <c r="A57" s="279"/>
      <c r="B57" s="145"/>
      <c r="C57" s="146"/>
      <c r="D57" s="146">
        <f>H78/H76</f>
        <v>0</v>
      </c>
      <c r="E57" s="146"/>
      <c r="F57" s="146"/>
      <c r="G57" s="147"/>
      <c r="H57" s="148" t="s">
        <v>215</v>
      </c>
      <c r="I57" s="280" t="s">
        <v>244</v>
      </c>
      <c r="J57" s="130"/>
      <c r="K57" s="146"/>
      <c r="L57" s="131"/>
      <c r="M57" s="133"/>
      <c r="N57" s="132"/>
      <c r="O57" s="149"/>
      <c r="P57" s="150"/>
      <c r="Q57" s="149"/>
      <c r="R57" s="133"/>
      <c r="S57" s="281" t="s">
        <v>62</v>
      </c>
      <c r="T57" s="282" t="s">
        <v>63</v>
      </c>
      <c r="U57" s="146"/>
      <c r="V57" s="282" t="s">
        <v>64</v>
      </c>
      <c r="W57" s="283" t="s">
        <v>65</v>
      </c>
      <c r="X57" s="282" t="s">
        <v>66</v>
      </c>
      <c r="Y57" s="282" t="s">
        <v>67</v>
      </c>
      <c r="Z57" s="146"/>
      <c r="AA57" s="282" t="s">
        <v>245</v>
      </c>
      <c r="AB57" s="283" t="s">
        <v>68</v>
      </c>
      <c r="AC57" s="282" t="s">
        <v>69</v>
      </c>
      <c r="AD57" s="144"/>
      <c r="AE57" s="279"/>
    </row>
    <row r="58" spans="1:31" s="276" customFormat="1" ht="9.75" customHeight="1">
      <c r="A58" s="277"/>
      <c r="B58" s="145"/>
      <c r="C58" s="151"/>
      <c r="D58" s="151"/>
      <c r="E58" s="151"/>
      <c r="F58" s="151"/>
      <c r="G58" s="152" t="s">
        <v>70</v>
      </c>
      <c r="H58" s="427">
        <v>1</v>
      </c>
      <c r="I58" s="284">
        <v>2</v>
      </c>
      <c r="J58" s="428"/>
      <c r="K58" s="151"/>
      <c r="L58" s="153"/>
      <c r="M58" s="154"/>
      <c r="N58" s="133"/>
      <c r="O58" s="155"/>
      <c r="P58" s="156"/>
      <c r="Q58" s="155"/>
      <c r="R58" s="155" t="s">
        <v>70</v>
      </c>
      <c r="S58" s="157">
        <v>12</v>
      </c>
      <c r="T58" s="157" t="s">
        <v>71</v>
      </c>
      <c r="U58" s="285"/>
      <c r="V58" s="157" t="s">
        <v>72</v>
      </c>
      <c r="W58" s="158" t="s">
        <v>72</v>
      </c>
      <c r="X58" s="157" t="s">
        <v>72</v>
      </c>
      <c r="Y58" s="157" t="s">
        <v>72</v>
      </c>
      <c r="Z58" s="285"/>
      <c r="AA58" s="157" t="s">
        <v>72</v>
      </c>
      <c r="AB58" s="158">
        <v>1</v>
      </c>
      <c r="AC58" s="157">
        <v>1</v>
      </c>
      <c r="AD58" s="144"/>
      <c r="AE58" s="277"/>
    </row>
    <row r="59" spans="1:31" s="276" customFormat="1" ht="9.75" customHeight="1">
      <c r="A59" s="277"/>
      <c r="B59" s="145"/>
      <c r="C59" s="151"/>
      <c r="D59" s="151"/>
      <c r="E59" s="151"/>
      <c r="F59" s="151"/>
      <c r="G59" s="152" t="s">
        <v>140</v>
      </c>
      <c r="H59" s="429">
        <v>2.25</v>
      </c>
      <c r="I59" s="286">
        <f>H59*2</f>
        <v>4.5</v>
      </c>
      <c r="J59" s="428"/>
      <c r="K59" s="151"/>
      <c r="L59" s="153"/>
      <c r="M59" s="154"/>
      <c r="N59" s="154"/>
      <c r="O59" s="155"/>
      <c r="P59" s="156"/>
      <c r="Q59" s="155"/>
      <c r="R59" s="155" t="s">
        <v>73</v>
      </c>
      <c r="S59" s="159">
        <v>175</v>
      </c>
      <c r="T59" s="159" t="s">
        <v>74</v>
      </c>
      <c r="U59" s="147"/>
      <c r="V59" s="159" t="s">
        <v>75</v>
      </c>
      <c r="W59" s="160" t="s">
        <v>72</v>
      </c>
      <c r="X59" s="159">
        <v>4</v>
      </c>
      <c r="Y59" s="159">
        <v>1</v>
      </c>
      <c r="Z59" s="147"/>
      <c r="AA59" s="159">
        <v>1</v>
      </c>
      <c r="AB59" s="160">
        <v>1</v>
      </c>
      <c r="AC59" s="159">
        <v>1</v>
      </c>
      <c r="AD59" s="144"/>
      <c r="AE59" s="277"/>
    </row>
    <row r="60" spans="1:31" s="276" customFormat="1" ht="9.75" customHeight="1">
      <c r="A60" s="277"/>
      <c r="B60" s="145"/>
      <c r="C60" s="151"/>
      <c r="D60" s="151"/>
      <c r="E60" s="151"/>
      <c r="F60" s="151"/>
      <c r="G60" s="287" t="s">
        <v>404</v>
      </c>
      <c r="H60" s="429">
        <v>0.75</v>
      </c>
      <c r="I60" s="286">
        <f aca="true" t="shared" si="0" ref="I60:I72">H60*2</f>
        <v>1.5</v>
      </c>
      <c r="J60" s="430"/>
      <c r="K60" s="151"/>
      <c r="L60" s="161"/>
      <c r="M60" s="162"/>
      <c r="N60" s="154"/>
      <c r="O60" s="163"/>
      <c r="P60" s="156"/>
      <c r="Q60" s="163"/>
      <c r="R60" s="163" t="s">
        <v>76</v>
      </c>
      <c r="S60" s="159">
        <v>20</v>
      </c>
      <c r="T60" s="159" t="s">
        <v>71</v>
      </c>
      <c r="U60" s="147"/>
      <c r="V60" s="159" t="s">
        <v>72</v>
      </c>
      <c r="W60" s="160" t="s">
        <v>72</v>
      </c>
      <c r="X60" s="159" t="s">
        <v>72</v>
      </c>
      <c r="Y60" s="159" t="s">
        <v>72</v>
      </c>
      <c r="Z60" s="147"/>
      <c r="AA60" s="159" t="s">
        <v>72</v>
      </c>
      <c r="AB60" s="160">
        <v>1</v>
      </c>
      <c r="AC60" s="159">
        <v>1</v>
      </c>
      <c r="AD60" s="144"/>
      <c r="AE60" s="277"/>
    </row>
    <row r="61" spans="1:31" s="276" customFormat="1" ht="9.75" customHeight="1">
      <c r="A61" s="277"/>
      <c r="B61" s="145"/>
      <c r="C61" s="151"/>
      <c r="D61" s="151"/>
      <c r="E61" s="151"/>
      <c r="F61" s="151"/>
      <c r="G61" s="164" t="s">
        <v>405</v>
      </c>
      <c r="H61" s="429">
        <v>0.5</v>
      </c>
      <c r="I61" s="286">
        <f t="shared" si="0"/>
        <v>1</v>
      </c>
      <c r="J61" s="431"/>
      <c r="K61" s="151"/>
      <c r="L61" s="165"/>
      <c r="M61" s="166"/>
      <c r="N61" s="162"/>
      <c r="O61" s="167"/>
      <c r="P61" s="156"/>
      <c r="Q61" s="167"/>
      <c r="R61" s="167" t="s">
        <v>216</v>
      </c>
      <c r="S61" s="159">
        <v>150</v>
      </c>
      <c r="T61" s="159" t="s">
        <v>74</v>
      </c>
      <c r="U61" s="147"/>
      <c r="V61" s="159" t="s">
        <v>75</v>
      </c>
      <c r="W61" s="160" t="s">
        <v>72</v>
      </c>
      <c r="X61" s="159">
        <v>4</v>
      </c>
      <c r="Y61" s="159">
        <v>1</v>
      </c>
      <c r="Z61" s="147"/>
      <c r="AA61" s="159">
        <v>1</v>
      </c>
      <c r="AB61" s="159">
        <v>1</v>
      </c>
      <c r="AC61" s="159">
        <v>1</v>
      </c>
      <c r="AD61" s="144"/>
      <c r="AE61" s="277"/>
    </row>
    <row r="62" spans="1:31" s="276" customFormat="1" ht="9.75" customHeight="1">
      <c r="A62" s="277"/>
      <c r="B62" s="145"/>
      <c r="C62" s="151"/>
      <c r="D62" s="151"/>
      <c r="E62" s="151"/>
      <c r="F62" s="151"/>
      <c r="G62" s="180" t="s">
        <v>141</v>
      </c>
      <c r="H62" s="429">
        <v>8</v>
      </c>
      <c r="I62" s="286">
        <f t="shared" si="0"/>
        <v>16</v>
      </c>
      <c r="J62" s="432"/>
      <c r="K62" s="151"/>
      <c r="L62" s="169"/>
      <c r="M62" s="170"/>
      <c r="N62" s="170"/>
      <c r="O62" s="149"/>
      <c r="P62" s="156"/>
      <c r="Q62" s="149"/>
      <c r="R62" s="178" t="s">
        <v>435</v>
      </c>
      <c r="S62" s="159">
        <v>10</v>
      </c>
      <c r="T62" s="159" t="s">
        <v>74</v>
      </c>
      <c r="U62" s="147"/>
      <c r="V62" s="159" t="s">
        <v>75</v>
      </c>
      <c r="W62" s="160" t="s">
        <v>72</v>
      </c>
      <c r="X62" s="159">
        <v>4</v>
      </c>
      <c r="Y62" s="159">
        <v>1</v>
      </c>
      <c r="Z62" s="147"/>
      <c r="AA62" s="179" t="s">
        <v>72</v>
      </c>
      <c r="AB62" s="160">
        <v>1</v>
      </c>
      <c r="AC62" s="159">
        <v>1</v>
      </c>
      <c r="AD62" s="144"/>
      <c r="AE62" s="277"/>
    </row>
    <row r="63" spans="1:31" s="276" customFormat="1" ht="9.75" customHeight="1">
      <c r="A63" s="277"/>
      <c r="B63" s="145"/>
      <c r="C63" s="151"/>
      <c r="D63" s="151"/>
      <c r="E63" s="151"/>
      <c r="F63" s="151"/>
      <c r="G63" s="188" t="s">
        <v>246</v>
      </c>
      <c r="H63" s="429">
        <v>8</v>
      </c>
      <c r="I63" s="286">
        <f t="shared" si="0"/>
        <v>16</v>
      </c>
      <c r="J63" s="433"/>
      <c r="K63" s="151"/>
      <c r="L63" s="172"/>
      <c r="M63" s="173"/>
      <c r="N63" s="173"/>
      <c r="O63" s="174"/>
      <c r="P63" s="156"/>
      <c r="Q63" s="174"/>
      <c r="R63" s="184" t="s">
        <v>141</v>
      </c>
      <c r="S63" s="159">
        <v>50</v>
      </c>
      <c r="T63" s="159" t="s">
        <v>74</v>
      </c>
      <c r="U63" s="147"/>
      <c r="V63" s="159" t="s">
        <v>75</v>
      </c>
      <c r="W63" s="160" t="s">
        <v>72</v>
      </c>
      <c r="X63" s="159">
        <v>4</v>
      </c>
      <c r="Y63" s="159">
        <v>1</v>
      </c>
      <c r="Z63" s="147"/>
      <c r="AA63" s="159">
        <v>1</v>
      </c>
      <c r="AB63" s="160">
        <v>1</v>
      </c>
      <c r="AC63" s="159">
        <v>1</v>
      </c>
      <c r="AD63" s="144"/>
      <c r="AE63" s="277"/>
    </row>
    <row r="64" spans="1:31" s="276" customFormat="1" ht="9.75" customHeight="1">
      <c r="A64" s="277"/>
      <c r="B64" s="145"/>
      <c r="C64" s="151"/>
      <c r="D64" s="151"/>
      <c r="E64" s="151"/>
      <c r="F64" s="151"/>
      <c r="G64" s="164" t="s">
        <v>247</v>
      </c>
      <c r="H64" s="429">
        <v>11</v>
      </c>
      <c r="I64" s="286">
        <f t="shared" si="0"/>
        <v>22</v>
      </c>
      <c r="J64" s="434"/>
      <c r="K64" s="151"/>
      <c r="L64" s="176"/>
      <c r="M64" s="177"/>
      <c r="N64" s="173"/>
      <c r="O64" s="149"/>
      <c r="P64" s="156"/>
      <c r="Q64" s="149"/>
      <c r="R64" s="189" t="s">
        <v>246</v>
      </c>
      <c r="S64" s="159">
        <v>60</v>
      </c>
      <c r="T64" s="159" t="s">
        <v>74</v>
      </c>
      <c r="U64" s="147"/>
      <c r="V64" s="159" t="s">
        <v>75</v>
      </c>
      <c r="W64" s="160" t="s">
        <v>72</v>
      </c>
      <c r="X64" s="159">
        <v>4</v>
      </c>
      <c r="Y64" s="159">
        <v>1</v>
      </c>
      <c r="Z64" s="147"/>
      <c r="AA64" s="179">
        <v>1</v>
      </c>
      <c r="AB64" s="160">
        <v>1</v>
      </c>
      <c r="AC64" s="159">
        <v>1</v>
      </c>
      <c r="AD64" s="144"/>
      <c r="AE64" s="277"/>
    </row>
    <row r="65" spans="1:31" s="276" customFormat="1" ht="9.75" customHeight="1">
      <c r="A65" s="277"/>
      <c r="B65" s="145"/>
      <c r="C65" s="151"/>
      <c r="D65" s="151"/>
      <c r="E65" s="151"/>
      <c r="F65" s="151"/>
      <c r="G65" s="348" t="s">
        <v>406</v>
      </c>
      <c r="H65" s="429">
        <v>1</v>
      </c>
      <c r="I65" s="286">
        <f t="shared" si="0"/>
        <v>2</v>
      </c>
      <c r="J65" s="435"/>
      <c r="K65" s="151"/>
      <c r="L65" s="181"/>
      <c r="M65" s="182"/>
      <c r="N65" s="177"/>
      <c r="O65" s="183"/>
      <c r="P65" s="156"/>
      <c r="Q65" s="183"/>
      <c r="R65" s="167" t="s">
        <v>247</v>
      </c>
      <c r="S65" s="159">
        <v>125</v>
      </c>
      <c r="T65" s="159" t="s">
        <v>74</v>
      </c>
      <c r="U65" s="147"/>
      <c r="V65" s="159" t="s">
        <v>75</v>
      </c>
      <c r="W65" s="160" t="s">
        <v>72</v>
      </c>
      <c r="X65" s="159">
        <v>4</v>
      </c>
      <c r="Y65" s="159">
        <v>1</v>
      </c>
      <c r="Z65" s="147"/>
      <c r="AA65" s="179" t="s">
        <v>72</v>
      </c>
      <c r="AB65" s="160">
        <v>1</v>
      </c>
      <c r="AC65" s="159">
        <v>1</v>
      </c>
      <c r="AD65" s="144"/>
      <c r="AE65" s="277"/>
    </row>
    <row r="66" spans="1:31" s="276" customFormat="1" ht="9.75" customHeight="1">
      <c r="A66" s="277"/>
      <c r="B66" s="145"/>
      <c r="C66" s="151"/>
      <c r="D66" s="151"/>
      <c r="E66" s="151"/>
      <c r="F66" s="151"/>
      <c r="G66" s="436" t="s">
        <v>436</v>
      </c>
      <c r="H66" s="429">
        <v>2</v>
      </c>
      <c r="I66" s="286">
        <f t="shared" si="0"/>
        <v>4</v>
      </c>
      <c r="J66" s="431"/>
      <c r="K66" s="151"/>
      <c r="L66" s="165"/>
      <c r="M66" s="166"/>
      <c r="N66" s="182"/>
      <c r="O66" s="184"/>
      <c r="P66" s="156"/>
      <c r="Q66" s="184"/>
      <c r="R66" s="183" t="s">
        <v>406</v>
      </c>
      <c r="S66" s="159">
        <v>150</v>
      </c>
      <c r="T66" s="159" t="s">
        <v>74</v>
      </c>
      <c r="U66" s="147"/>
      <c r="V66" s="159" t="s">
        <v>75</v>
      </c>
      <c r="W66" s="160" t="s">
        <v>72</v>
      </c>
      <c r="X66" s="159">
        <v>4</v>
      </c>
      <c r="Y66" s="159">
        <v>1</v>
      </c>
      <c r="Z66" s="147"/>
      <c r="AA66" s="159">
        <v>1</v>
      </c>
      <c r="AB66" s="160">
        <v>1</v>
      </c>
      <c r="AC66" s="179">
        <v>1</v>
      </c>
      <c r="AD66" s="144"/>
      <c r="AE66" s="277"/>
    </row>
    <row r="67" spans="1:31" s="276" customFormat="1" ht="9.75" customHeight="1">
      <c r="A67" s="277"/>
      <c r="B67" s="145"/>
      <c r="C67" s="151"/>
      <c r="D67" s="151"/>
      <c r="E67" s="151"/>
      <c r="F67" s="151"/>
      <c r="G67" s="185" t="s">
        <v>142</v>
      </c>
      <c r="H67" s="429">
        <v>9</v>
      </c>
      <c r="I67" s="286">
        <f t="shared" si="0"/>
        <v>18</v>
      </c>
      <c r="J67" s="437"/>
      <c r="K67" s="151"/>
      <c r="L67" s="186"/>
      <c r="M67" s="187"/>
      <c r="N67" s="166"/>
      <c r="O67" s="178"/>
      <c r="P67" s="156"/>
      <c r="Q67" s="178"/>
      <c r="R67" s="438" t="s">
        <v>436</v>
      </c>
      <c r="S67" s="159">
        <v>10</v>
      </c>
      <c r="T67" s="159" t="s">
        <v>74</v>
      </c>
      <c r="U67" s="147"/>
      <c r="V67" s="159" t="s">
        <v>75</v>
      </c>
      <c r="W67" s="160" t="s">
        <v>72</v>
      </c>
      <c r="X67" s="159">
        <v>4</v>
      </c>
      <c r="Y67" s="159">
        <v>1</v>
      </c>
      <c r="Z67" s="147"/>
      <c r="AA67" s="179" t="s">
        <v>72</v>
      </c>
      <c r="AB67" s="160">
        <v>1</v>
      </c>
      <c r="AC67" s="179">
        <v>1</v>
      </c>
      <c r="AD67" s="144"/>
      <c r="AE67" s="277"/>
    </row>
    <row r="68" spans="1:31" s="276" customFormat="1" ht="9.75" customHeight="1">
      <c r="A68" s="277"/>
      <c r="B68" s="145"/>
      <c r="C68" s="151"/>
      <c r="D68" s="151"/>
      <c r="E68" s="151"/>
      <c r="F68" s="151"/>
      <c r="G68" s="190" t="s">
        <v>248</v>
      </c>
      <c r="H68" s="429">
        <v>5</v>
      </c>
      <c r="I68" s="286">
        <f t="shared" si="0"/>
        <v>10</v>
      </c>
      <c r="J68" s="437"/>
      <c r="K68" s="151"/>
      <c r="L68" s="186"/>
      <c r="M68" s="187"/>
      <c r="N68" s="166"/>
      <c r="O68" s="178"/>
      <c r="P68" s="156"/>
      <c r="Q68" s="178"/>
      <c r="R68" s="174" t="s">
        <v>142</v>
      </c>
      <c r="S68" s="159">
        <v>50</v>
      </c>
      <c r="T68" s="159" t="s">
        <v>74</v>
      </c>
      <c r="U68" s="147"/>
      <c r="V68" s="159" t="s">
        <v>75</v>
      </c>
      <c r="W68" s="160" t="s">
        <v>72</v>
      </c>
      <c r="X68" s="159">
        <v>4</v>
      </c>
      <c r="Y68" s="179">
        <v>1</v>
      </c>
      <c r="Z68" s="147"/>
      <c r="AA68" s="159">
        <v>1</v>
      </c>
      <c r="AB68" s="160">
        <v>1</v>
      </c>
      <c r="AC68" s="179">
        <v>1</v>
      </c>
      <c r="AD68" s="144"/>
      <c r="AE68" s="277"/>
    </row>
    <row r="69" spans="1:31" s="276" customFormat="1" ht="9.75" customHeight="1">
      <c r="A69" s="277"/>
      <c r="B69" s="145"/>
      <c r="C69" s="151"/>
      <c r="D69" s="151"/>
      <c r="E69" s="151"/>
      <c r="F69" s="151"/>
      <c r="G69" s="175" t="s">
        <v>353</v>
      </c>
      <c r="H69" s="429">
        <v>1</v>
      </c>
      <c r="I69" s="286">
        <f t="shared" si="0"/>
        <v>2</v>
      </c>
      <c r="J69" s="437"/>
      <c r="K69" s="151"/>
      <c r="L69" s="186"/>
      <c r="M69" s="187"/>
      <c r="N69" s="166"/>
      <c r="O69" s="178"/>
      <c r="P69" s="156"/>
      <c r="Q69" s="171"/>
      <c r="R69" s="193" t="s">
        <v>248</v>
      </c>
      <c r="S69" s="159">
        <v>30</v>
      </c>
      <c r="T69" s="159" t="s">
        <v>74</v>
      </c>
      <c r="U69" s="147"/>
      <c r="V69" s="159" t="s">
        <v>75</v>
      </c>
      <c r="W69" s="160" t="s">
        <v>72</v>
      </c>
      <c r="X69" s="159">
        <v>4</v>
      </c>
      <c r="Y69" s="179">
        <v>1</v>
      </c>
      <c r="Z69" s="147"/>
      <c r="AA69" s="159">
        <v>1</v>
      </c>
      <c r="AB69" s="160">
        <v>1</v>
      </c>
      <c r="AC69" s="179">
        <v>1</v>
      </c>
      <c r="AD69" s="144"/>
      <c r="AE69" s="277"/>
    </row>
    <row r="70" spans="1:31" s="276" customFormat="1" ht="9.75" customHeight="1">
      <c r="A70" s="277"/>
      <c r="B70" s="145"/>
      <c r="C70" s="151"/>
      <c r="D70" s="151"/>
      <c r="E70" s="151"/>
      <c r="F70" s="151"/>
      <c r="G70" s="194" t="s">
        <v>143</v>
      </c>
      <c r="H70" s="429">
        <v>1</v>
      </c>
      <c r="I70" s="286">
        <f t="shared" si="0"/>
        <v>2</v>
      </c>
      <c r="J70" s="439"/>
      <c r="K70" s="151"/>
      <c r="L70" s="191"/>
      <c r="M70" s="192"/>
      <c r="N70" s="154"/>
      <c r="O70" s="171"/>
      <c r="P70" s="156"/>
      <c r="Q70" s="149"/>
      <c r="R70" s="195" t="s">
        <v>143</v>
      </c>
      <c r="S70" s="159">
        <v>20</v>
      </c>
      <c r="T70" s="159" t="s">
        <v>74</v>
      </c>
      <c r="U70" s="147"/>
      <c r="V70" s="159" t="s">
        <v>75</v>
      </c>
      <c r="W70" s="160" t="s">
        <v>72</v>
      </c>
      <c r="X70" s="159">
        <v>4</v>
      </c>
      <c r="Y70" s="179">
        <v>1</v>
      </c>
      <c r="Z70" s="147"/>
      <c r="AA70" s="159">
        <v>1</v>
      </c>
      <c r="AB70" s="160">
        <v>1</v>
      </c>
      <c r="AC70" s="179">
        <v>1</v>
      </c>
      <c r="AD70" s="144"/>
      <c r="AE70" s="277"/>
    </row>
    <row r="71" spans="1:31" s="276" customFormat="1" ht="9.75" customHeight="1">
      <c r="A71" s="277"/>
      <c r="B71" s="145"/>
      <c r="C71" s="151"/>
      <c r="D71" s="151"/>
      <c r="E71" s="151"/>
      <c r="F71" s="151"/>
      <c r="G71" s="168" t="s">
        <v>437</v>
      </c>
      <c r="H71" s="429">
        <v>3</v>
      </c>
      <c r="I71" s="286">
        <f t="shared" si="0"/>
        <v>6</v>
      </c>
      <c r="J71" s="439"/>
      <c r="K71" s="151"/>
      <c r="L71" s="191"/>
      <c r="M71" s="192"/>
      <c r="N71" s="154"/>
      <c r="O71" s="171"/>
      <c r="P71" s="156"/>
      <c r="Q71" s="149"/>
      <c r="R71" s="171" t="s">
        <v>437</v>
      </c>
      <c r="S71" s="159">
        <v>20</v>
      </c>
      <c r="T71" s="159" t="s">
        <v>74</v>
      </c>
      <c r="U71" s="147"/>
      <c r="V71" s="159" t="s">
        <v>75</v>
      </c>
      <c r="W71" s="160" t="s">
        <v>72</v>
      </c>
      <c r="X71" s="159">
        <v>4</v>
      </c>
      <c r="Y71" s="179">
        <v>1</v>
      </c>
      <c r="Z71" s="147"/>
      <c r="AA71" s="159">
        <v>1</v>
      </c>
      <c r="AB71" s="160">
        <v>1</v>
      </c>
      <c r="AC71" s="179">
        <v>1</v>
      </c>
      <c r="AD71" s="144"/>
      <c r="AE71" s="277"/>
    </row>
    <row r="72" spans="1:31" s="276" customFormat="1" ht="9.75" customHeight="1">
      <c r="A72" s="277"/>
      <c r="B72" s="145"/>
      <c r="C72" s="151"/>
      <c r="D72" s="151"/>
      <c r="E72" s="151"/>
      <c r="F72" s="151"/>
      <c r="G72" s="440" t="s">
        <v>438</v>
      </c>
      <c r="H72" s="441">
        <v>2</v>
      </c>
      <c r="I72" s="288">
        <f t="shared" si="0"/>
        <v>4</v>
      </c>
      <c r="J72" s="442"/>
      <c r="K72" s="151"/>
      <c r="L72" s="191"/>
      <c r="M72" s="192"/>
      <c r="N72" s="154"/>
      <c r="O72" s="149"/>
      <c r="P72" s="156"/>
      <c r="Q72" s="149"/>
      <c r="R72" s="443" t="s">
        <v>438</v>
      </c>
      <c r="S72" s="289">
        <v>50</v>
      </c>
      <c r="T72" s="289" t="s">
        <v>74</v>
      </c>
      <c r="U72" s="290"/>
      <c r="V72" s="289" t="s">
        <v>75</v>
      </c>
      <c r="W72" s="291" t="s">
        <v>72</v>
      </c>
      <c r="X72" s="289">
        <v>4</v>
      </c>
      <c r="Y72" s="292">
        <v>1</v>
      </c>
      <c r="Z72" s="290"/>
      <c r="AA72" s="289">
        <v>1</v>
      </c>
      <c r="AB72" s="291">
        <v>1</v>
      </c>
      <c r="AC72" s="292">
        <v>1</v>
      </c>
      <c r="AD72" s="144"/>
      <c r="AE72" s="277"/>
    </row>
    <row r="73" spans="1:31" s="276" customFormat="1" ht="9.75" customHeight="1">
      <c r="A73" s="293"/>
      <c r="B73" s="196"/>
      <c r="C73" s="197"/>
      <c r="D73" s="197"/>
      <c r="E73" s="197"/>
      <c r="F73" s="197"/>
      <c r="G73" s="138"/>
      <c r="H73" s="198"/>
      <c r="I73" s="294"/>
      <c r="J73" s="138"/>
      <c r="K73" s="197"/>
      <c r="L73" s="139"/>
      <c r="M73" s="192"/>
      <c r="N73" s="132"/>
      <c r="O73" s="184"/>
      <c r="P73" s="199"/>
      <c r="Q73" s="184"/>
      <c r="R73" s="295"/>
      <c r="S73" s="296"/>
      <c r="T73" s="296"/>
      <c r="U73" s="295"/>
      <c r="V73" s="296"/>
      <c r="W73" s="296"/>
      <c r="X73" s="296"/>
      <c r="Y73" s="296"/>
      <c r="Z73" s="295"/>
      <c r="AA73" s="296"/>
      <c r="AB73" s="296"/>
      <c r="AC73" s="296"/>
      <c r="AD73" s="144"/>
      <c r="AE73" s="293"/>
    </row>
    <row r="74" spans="1:31" s="299" customFormat="1" ht="9.75" customHeight="1">
      <c r="A74" s="297"/>
      <c r="B74" s="452" t="s">
        <v>249</v>
      </c>
      <c r="C74" s="453"/>
      <c r="D74" s="453"/>
      <c r="E74" s="453"/>
      <c r="F74" s="453"/>
      <c r="G74" s="454"/>
      <c r="H74" s="202">
        <v>2</v>
      </c>
      <c r="I74" s="298">
        <f>H74*2</f>
        <v>4</v>
      </c>
      <c r="J74" s="138"/>
      <c r="K74" s="138"/>
      <c r="L74" s="139"/>
      <c r="M74" s="192"/>
      <c r="N74" s="132"/>
      <c r="O74" s="133"/>
      <c r="P74" s="203"/>
      <c r="Q74" s="133"/>
      <c r="R74" s="133"/>
      <c r="S74" s="133"/>
      <c r="T74" s="133"/>
      <c r="U74" s="132"/>
      <c r="V74" s="133"/>
      <c r="W74" s="133"/>
      <c r="X74" s="133"/>
      <c r="Y74" s="133"/>
      <c r="Z74" s="132"/>
      <c r="AA74" s="133"/>
      <c r="AB74" s="133"/>
      <c r="AC74" s="133"/>
      <c r="AD74" s="204"/>
      <c r="AE74" s="297"/>
    </row>
    <row r="75" spans="1:31" s="299" customFormat="1" ht="9.75" customHeight="1">
      <c r="A75" s="297"/>
      <c r="B75" s="145"/>
      <c r="C75" s="138"/>
      <c r="D75" s="138"/>
      <c r="E75" s="138"/>
      <c r="F75" s="138"/>
      <c r="G75" s="205"/>
      <c r="H75" s="206"/>
      <c r="I75" s="207">
        <f>SUM(I58:I74)</f>
        <v>115</v>
      </c>
      <c r="J75" s="205"/>
      <c r="K75" s="138"/>
      <c r="L75" s="208"/>
      <c r="M75" s="132"/>
      <c r="N75" s="133"/>
      <c r="O75" s="133"/>
      <c r="P75" s="203"/>
      <c r="Q75" s="133"/>
      <c r="R75" s="132"/>
      <c r="S75" s="300" t="s">
        <v>62</v>
      </c>
      <c r="T75" s="132" t="s">
        <v>77</v>
      </c>
      <c r="U75" s="132"/>
      <c r="V75" s="132"/>
      <c r="W75" s="300" t="s">
        <v>65</v>
      </c>
      <c r="X75" s="132" t="s">
        <v>78</v>
      </c>
      <c r="Y75" s="132"/>
      <c r="Z75" s="132"/>
      <c r="AA75" s="300" t="s">
        <v>245</v>
      </c>
      <c r="AB75" s="132" t="s">
        <v>79</v>
      </c>
      <c r="AC75" s="132"/>
      <c r="AD75" s="144"/>
      <c r="AE75" s="297"/>
    </row>
    <row r="76" spans="1:32" s="276" customFormat="1" ht="9.75" customHeight="1">
      <c r="A76" s="297"/>
      <c r="B76" s="452" t="s">
        <v>250</v>
      </c>
      <c r="C76" s="453"/>
      <c r="D76" s="453"/>
      <c r="E76" s="453"/>
      <c r="F76" s="453"/>
      <c r="G76" s="454"/>
      <c r="H76" s="301">
        <v>12</v>
      </c>
      <c r="I76" s="301" t="e">
        <f>hour*2</f>
        <v>#REF!</v>
      </c>
      <c r="J76" s="138"/>
      <c r="K76" s="138"/>
      <c r="L76" s="139"/>
      <c r="M76" s="132"/>
      <c r="N76" s="132"/>
      <c r="O76" s="132"/>
      <c r="P76" s="203"/>
      <c r="Q76" s="133"/>
      <c r="R76" s="132"/>
      <c r="S76" s="300" t="s">
        <v>63</v>
      </c>
      <c r="T76" s="132" t="s">
        <v>80</v>
      </c>
      <c r="U76" s="132"/>
      <c r="V76" s="132"/>
      <c r="W76" s="300" t="s">
        <v>66</v>
      </c>
      <c r="X76" s="132" t="s">
        <v>81</v>
      </c>
      <c r="Y76" s="132"/>
      <c r="Z76" s="132"/>
      <c r="AA76" s="300" t="s">
        <v>68</v>
      </c>
      <c r="AB76" s="132" t="s">
        <v>82</v>
      </c>
      <c r="AC76" s="132"/>
      <c r="AD76" s="144"/>
      <c r="AE76" s="297"/>
      <c r="AF76" s="302"/>
    </row>
    <row r="77" spans="1:32" s="276" customFormat="1" ht="9.75" customHeight="1">
      <c r="A77" s="303"/>
      <c r="B77" s="200"/>
      <c r="C77" s="209"/>
      <c r="D77" s="209"/>
      <c r="E77" s="209"/>
      <c r="F77" s="209"/>
      <c r="G77" s="138"/>
      <c r="H77" s="130"/>
      <c r="I77" s="210"/>
      <c r="J77" s="138"/>
      <c r="K77" s="209"/>
      <c r="L77" s="139"/>
      <c r="M77" s="132"/>
      <c r="N77" s="132"/>
      <c r="O77" s="132"/>
      <c r="P77" s="211"/>
      <c r="Q77" s="133"/>
      <c r="R77" s="132"/>
      <c r="S77" s="300" t="s">
        <v>64</v>
      </c>
      <c r="T77" s="132" t="s">
        <v>83</v>
      </c>
      <c r="U77" s="304"/>
      <c r="V77" s="132"/>
      <c r="W77" s="300" t="s">
        <v>67</v>
      </c>
      <c r="X77" s="132" t="s">
        <v>84</v>
      </c>
      <c r="Y77" s="132"/>
      <c r="Z77" s="304"/>
      <c r="AA77" s="300" t="s">
        <v>69</v>
      </c>
      <c r="AB77" s="132" t="s">
        <v>85</v>
      </c>
      <c r="AC77" s="132"/>
      <c r="AD77" s="144"/>
      <c r="AE77" s="303"/>
      <c r="AF77" s="305"/>
    </row>
    <row r="78" spans="1:32" s="276" customFormat="1" ht="9.75" customHeight="1">
      <c r="A78" s="297"/>
      <c r="B78" s="200"/>
      <c r="C78" s="209"/>
      <c r="D78" s="151"/>
      <c r="E78" s="151"/>
      <c r="F78" s="151"/>
      <c r="G78" s="138"/>
      <c r="H78" s="130"/>
      <c r="I78" s="210"/>
      <c r="J78" s="138"/>
      <c r="K78" s="138"/>
      <c r="L78" s="139"/>
      <c r="M78" s="132"/>
      <c r="N78" s="132"/>
      <c r="O78" s="132"/>
      <c r="P78" s="203"/>
      <c r="Q78" s="133"/>
      <c r="R78" s="132"/>
      <c r="S78" s="133"/>
      <c r="T78" s="132"/>
      <c r="U78" s="132"/>
      <c r="V78" s="132"/>
      <c r="W78" s="133"/>
      <c r="X78" s="132"/>
      <c r="Y78" s="132"/>
      <c r="Z78" s="132"/>
      <c r="AA78" s="133"/>
      <c r="AB78" s="132"/>
      <c r="AC78" s="132"/>
      <c r="AD78" s="144"/>
      <c r="AE78" s="297"/>
      <c r="AF78" s="305"/>
    </row>
    <row r="79" spans="1:32" s="276" customFormat="1" ht="9.75" customHeight="1">
      <c r="A79" s="306"/>
      <c r="B79" s="200"/>
      <c r="C79" s="201"/>
      <c r="D79" s="151"/>
      <c r="E79" s="151"/>
      <c r="F79" s="151"/>
      <c r="G79" s="138"/>
      <c r="H79" s="130"/>
      <c r="I79" s="210"/>
      <c r="J79" s="138"/>
      <c r="K79" s="201"/>
      <c r="L79" s="139"/>
      <c r="M79" s="132"/>
      <c r="N79" s="132"/>
      <c r="O79" s="132"/>
      <c r="P79" s="212"/>
      <c r="Q79" s="133"/>
      <c r="R79" s="132"/>
      <c r="S79" s="455" t="s">
        <v>86</v>
      </c>
      <c r="T79" s="455"/>
      <c r="U79" s="455"/>
      <c r="V79" s="455"/>
      <c r="W79" s="455"/>
      <c r="X79" s="455"/>
      <c r="Y79" s="455"/>
      <c r="Z79" s="455"/>
      <c r="AA79" s="455"/>
      <c r="AB79" s="455"/>
      <c r="AC79" s="455"/>
      <c r="AD79" s="204"/>
      <c r="AE79" s="306"/>
      <c r="AF79" s="305"/>
    </row>
    <row r="80" spans="1:31" s="276" customFormat="1" ht="9.75" customHeight="1" thickBot="1">
      <c r="A80" s="307"/>
      <c r="B80" s="213"/>
      <c r="C80" s="214"/>
      <c r="D80" s="214"/>
      <c r="E80" s="214"/>
      <c r="F80" s="214"/>
      <c r="G80" s="214"/>
      <c r="H80" s="214"/>
      <c r="I80" s="214"/>
      <c r="J80" s="214"/>
      <c r="K80" s="214"/>
      <c r="L80" s="215"/>
      <c r="M80" s="216"/>
      <c r="N80" s="216"/>
      <c r="O80" s="216"/>
      <c r="P80" s="217"/>
      <c r="Q80" s="216"/>
      <c r="R80" s="216"/>
      <c r="S80" s="217"/>
      <c r="T80" s="217"/>
      <c r="U80" s="217"/>
      <c r="V80" s="217"/>
      <c r="W80" s="217"/>
      <c r="X80" s="217"/>
      <c r="Y80" s="217"/>
      <c r="Z80" s="217"/>
      <c r="AA80" s="217"/>
      <c r="AB80" s="217"/>
      <c r="AC80" s="217"/>
      <c r="AD80" s="218"/>
      <c r="AE80" s="307"/>
    </row>
    <row r="81" spans="2:31" s="271" customFormat="1" ht="1.5" customHeight="1">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row>
    <row r="82" spans="1:31" s="86" customFormat="1" ht="12.75">
      <c r="A82" s="308"/>
      <c r="C82" s="308"/>
      <c r="D82" s="308"/>
      <c r="E82" s="308"/>
      <c r="F82" s="308"/>
      <c r="G82" s="308"/>
      <c r="H82" s="308"/>
      <c r="K82" s="308"/>
      <c r="P82" s="308"/>
      <c r="U82" s="308"/>
      <c r="Z82" s="308"/>
      <c r="AE82" s="308"/>
    </row>
    <row r="83" spans="17:25" s="444" customFormat="1" ht="12">
      <c r="Q83" s="445"/>
      <c r="R83" s="445"/>
      <c r="S83" s="445"/>
      <c r="T83" s="445"/>
      <c r="V83" s="445"/>
      <c r="W83" s="445"/>
      <c r="X83" s="445"/>
      <c r="Y83" s="445"/>
    </row>
    <row r="84" spans="17:25" s="444" customFormat="1" ht="12">
      <c r="Q84" s="445"/>
      <c r="R84" s="445"/>
      <c r="S84" s="445"/>
      <c r="T84" s="445"/>
      <c r="V84" s="445"/>
      <c r="W84" s="445"/>
      <c r="X84" s="445"/>
      <c r="Y84" s="445"/>
    </row>
    <row r="85" spans="17:25" s="444" customFormat="1" ht="12">
      <c r="Q85" s="445"/>
      <c r="R85" s="445"/>
      <c r="S85" s="445"/>
      <c r="T85" s="445"/>
      <c r="V85" s="445"/>
      <c r="W85" s="445"/>
      <c r="X85" s="445"/>
      <c r="Y85" s="445"/>
    </row>
    <row r="86" spans="17:25" s="444" customFormat="1" ht="12">
      <c r="Q86" s="445"/>
      <c r="R86" s="445"/>
      <c r="S86" s="445"/>
      <c r="T86" s="445"/>
      <c r="V86" s="445"/>
      <c r="W86" s="445"/>
      <c r="X86" s="445"/>
      <c r="Y86" s="445"/>
    </row>
    <row r="87" spans="17:25" s="444" customFormat="1" ht="12">
      <c r="Q87" s="445"/>
      <c r="R87" s="445"/>
      <c r="S87" s="445"/>
      <c r="T87" s="445"/>
      <c r="V87" s="445"/>
      <c r="W87" s="445"/>
      <c r="X87" s="445"/>
      <c r="Y87" s="445"/>
    </row>
    <row r="88" spans="17:25" s="444" customFormat="1" ht="12">
      <c r="Q88" s="445"/>
      <c r="R88" s="445"/>
      <c r="S88" s="445"/>
      <c r="T88" s="445"/>
      <c r="V88" s="445"/>
      <c r="W88" s="445"/>
      <c r="X88" s="445"/>
      <c r="Y88" s="445"/>
    </row>
    <row r="89" s="444" customFormat="1" ht="12"/>
    <row r="90" s="444" customFormat="1" ht="12"/>
    <row r="91" s="444" customFormat="1" ht="12"/>
    <row r="92" s="444" customFormat="1" ht="12"/>
    <row r="93" s="444" customFormat="1" ht="12"/>
    <row r="94" spans="1:31" ht="12">
      <c r="A94" s="444"/>
      <c r="B94" s="444"/>
      <c r="C94" s="444"/>
      <c r="D94" s="444"/>
      <c r="E94" s="444"/>
      <c r="F94" s="444"/>
      <c r="G94" s="444"/>
      <c r="H94" s="444"/>
      <c r="I94" s="444"/>
      <c r="J94" s="444"/>
      <c r="K94" s="444"/>
      <c r="L94" s="444"/>
      <c r="M94" s="444"/>
      <c r="N94" s="444"/>
      <c r="O94" s="444"/>
      <c r="P94" s="444"/>
      <c r="Q94" s="444"/>
      <c r="R94" s="444"/>
      <c r="S94" s="444"/>
      <c r="T94" s="444"/>
      <c r="U94" s="444"/>
      <c r="V94" s="444"/>
      <c r="W94" s="444"/>
      <c r="X94" s="444"/>
      <c r="Y94" s="444"/>
      <c r="Z94" s="444"/>
      <c r="AA94" s="444"/>
      <c r="AB94" s="444"/>
      <c r="AC94" s="444"/>
      <c r="AD94" s="444"/>
      <c r="AE94" s="444"/>
    </row>
    <row r="95" spans="1:31" ht="12">
      <c r="A95" s="444"/>
      <c r="B95" s="444"/>
      <c r="C95" s="444"/>
      <c r="D95" s="444"/>
      <c r="E95" s="444"/>
      <c r="F95" s="444"/>
      <c r="G95" s="444"/>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row>
    <row r="96" spans="1:31" ht="12">
      <c r="A96" s="444"/>
      <c r="C96" s="444"/>
      <c r="D96" s="444"/>
      <c r="E96" s="444"/>
      <c r="F96" s="444"/>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row>
    <row r="97" spans="1:31" ht="12">
      <c r="A97" s="444"/>
      <c r="C97" s="444"/>
      <c r="D97" s="444"/>
      <c r="E97" s="444"/>
      <c r="F97" s="444"/>
      <c r="G97" s="444"/>
      <c r="H97" s="444"/>
      <c r="I97" s="444"/>
      <c r="J97" s="444"/>
      <c r="K97" s="444"/>
      <c r="L97" s="444"/>
      <c r="M97" s="444"/>
      <c r="N97" s="444"/>
      <c r="O97" s="444"/>
      <c r="P97" s="444"/>
      <c r="Q97" s="444"/>
      <c r="R97" s="444"/>
      <c r="S97" s="444"/>
      <c r="T97" s="444"/>
      <c r="U97" s="444"/>
      <c r="V97" s="444"/>
      <c r="W97" s="444"/>
      <c r="X97" s="444"/>
      <c r="Y97" s="444"/>
      <c r="Z97" s="444"/>
      <c r="AA97" s="444"/>
      <c r="AE97" s="444"/>
    </row>
    <row r="98" spans="1:31" ht="12">
      <c r="A98" s="444"/>
      <c r="C98" s="444"/>
      <c r="D98" s="444"/>
      <c r="E98" s="444"/>
      <c r="F98" s="444"/>
      <c r="G98" s="444"/>
      <c r="H98" s="444"/>
      <c r="K98" s="444"/>
      <c r="P98" s="444"/>
      <c r="U98" s="444"/>
      <c r="Z98" s="444"/>
      <c r="AE98" s="444"/>
    </row>
    <row r="99" spans="1:31" ht="12">
      <c r="A99" s="444"/>
      <c r="C99" s="444"/>
      <c r="D99" s="444"/>
      <c r="E99" s="444"/>
      <c r="F99" s="444"/>
      <c r="G99" s="444"/>
      <c r="H99" s="444"/>
      <c r="K99" s="444"/>
      <c r="P99" s="444"/>
      <c r="U99" s="444"/>
      <c r="Z99" s="444"/>
      <c r="AE99" s="444"/>
    </row>
  </sheetData>
  <sheetProtection/>
  <mergeCells count="121">
    <mergeCell ref="O27:O30"/>
    <mergeCell ref="T27:T30"/>
    <mergeCell ref="N27:N30"/>
    <mergeCell ref="N11:N14"/>
    <mergeCell ref="M16:M19"/>
    <mergeCell ref="L26:O26"/>
    <mergeCell ref="Q26:T26"/>
    <mergeCell ref="L22:L25"/>
    <mergeCell ref="R22:R25"/>
    <mergeCell ref="N22:N25"/>
    <mergeCell ref="S22:S25"/>
    <mergeCell ref="B2:B5"/>
    <mergeCell ref="L11:L14"/>
    <mergeCell ref="M11:M14"/>
    <mergeCell ref="M22:M25"/>
    <mergeCell ref="D5:AD5"/>
    <mergeCell ref="D7:E7"/>
    <mergeCell ref="G7:J7"/>
    <mergeCell ref="L7:O7"/>
    <mergeCell ref="Q7:T7"/>
    <mergeCell ref="V7:Y7"/>
    <mergeCell ref="D27:E29"/>
    <mergeCell ref="G22:G25"/>
    <mergeCell ref="H22:H25"/>
    <mergeCell ref="I22:I25"/>
    <mergeCell ref="G27:G30"/>
    <mergeCell ref="H27:H30"/>
    <mergeCell ref="I27:I30"/>
    <mergeCell ref="D26:E26"/>
    <mergeCell ref="G26:J26"/>
    <mergeCell ref="J27:J30"/>
    <mergeCell ref="AA7:AD7"/>
    <mergeCell ref="D9:E21"/>
    <mergeCell ref="Q9:T10"/>
    <mergeCell ref="G11:H15"/>
    <mergeCell ref="I11:I15"/>
    <mergeCell ref="J11:J15"/>
    <mergeCell ref="O11:O14"/>
    <mergeCell ref="T11:T14"/>
    <mergeCell ref="G16:J16"/>
    <mergeCell ref="O16:O19"/>
    <mergeCell ref="Y16:Y19"/>
    <mergeCell ref="G17:J19"/>
    <mergeCell ref="Q18:R19"/>
    <mergeCell ref="V16:V19"/>
    <mergeCell ref="W16:W19"/>
    <mergeCell ref="S18:T19"/>
    <mergeCell ref="X16:X19"/>
    <mergeCell ref="N16:N19"/>
    <mergeCell ref="L16:L19"/>
    <mergeCell ref="Q16:T17"/>
    <mergeCell ref="Y11:Y14"/>
    <mergeCell ref="L15:O15"/>
    <mergeCell ref="Q15:T15"/>
    <mergeCell ref="V15:Y15"/>
    <mergeCell ref="R11:R14"/>
    <mergeCell ref="W11:W14"/>
    <mergeCell ref="S11:S14"/>
    <mergeCell ref="Q11:Q14"/>
    <mergeCell ref="V11:V14"/>
    <mergeCell ref="X11:X14"/>
    <mergeCell ref="AA19:AD20"/>
    <mergeCell ref="G20:J21"/>
    <mergeCell ref="L20:O21"/>
    <mergeCell ref="Q20:T21"/>
    <mergeCell ref="V20:Y21"/>
    <mergeCell ref="AA21:AD30"/>
    <mergeCell ref="J22:J25"/>
    <mergeCell ref="O22:O25"/>
    <mergeCell ref="T22:T25"/>
    <mergeCell ref="Y22:Y25"/>
    <mergeCell ref="V26:Y26"/>
    <mergeCell ref="W22:W25"/>
    <mergeCell ref="Q22:Q25"/>
    <mergeCell ref="V22:V25"/>
    <mergeCell ref="X22:X25"/>
    <mergeCell ref="D31:E31"/>
    <mergeCell ref="G31:H33"/>
    <mergeCell ref="I31:J33"/>
    <mergeCell ref="L31:M33"/>
    <mergeCell ref="D32:E33"/>
    <mergeCell ref="G37:H39"/>
    <mergeCell ref="Y27:Y30"/>
    <mergeCell ref="W27:W30"/>
    <mergeCell ref="Q27:Q30"/>
    <mergeCell ref="R27:R30"/>
    <mergeCell ref="V27:V30"/>
    <mergeCell ref="X27:X30"/>
    <mergeCell ref="M27:M30"/>
    <mergeCell ref="S27:S30"/>
    <mergeCell ref="L27:L30"/>
    <mergeCell ref="D42:AA42"/>
    <mergeCell ref="G43:N43"/>
    <mergeCell ref="N32:N35"/>
    <mergeCell ref="O32:O35"/>
    <mergeCell ref="Q32:T39"/>
    <mergeCell ref="D34:E37"/>
    <mergeCell ref="G34:H36"/>
    <mergeCell ref="N36:O38"/>
    <mergeCell ref="L34:L37"/>
    <mergeCell ref="M34:M37"/>
    <mergeCell ref="V31:Y31"/>
    <mergeCell ref="V32:Y35"/>
    <mergeCell ref="V36:Y38"/>
    <mergeCell ref="N31:O31"/>
    <mergeCell ref="Q31:T31"/>
    <mergeCell ref="S44:AA44"/>
    <mergeCell ref="S45:AA45"/>
    <mergeCell ref="S46:AA46"/>
    <mergeCell ref="B74:G74"/>
    <mergeCell ref="S48:AA48"/>
    <mergeCell ref="G49:N49"/>
    <mergeCell ref="S49:AA49"/>
    <mergeCell ref="B76:G76"/>
    <mergeCell ref="S79:AC79"/>
    <mergeCell ref="G50:N50"/>
    <mergeCell ref="S50:AA50"/>
    <mergeCell ref="G51:N51"/>
    <mergeCell ref="S51:AA51"/>
    <mergeCell ref="B55:L55"/>
    <mergeCell ref="S55:AA5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8" sqref="B8"/>
    </sheetView>
  </sheetViews>
  <sheetFormatPr defaultColWidth="9.140625" defaultRowHeight="12.75"/>
  <cols>
    <col min="1" max="1" width="9.140625" style="6" customWidth="1"/>
    <col min="2" max="2" width="75.140625" style="0" customWidth="1"/>
  </cols>
  <sheetData>
    <row r="1" spans="1:2" ht="20.25">
      <c r="A1" s="5"/>
      <c r="B1" s="37" t="s">
        <v>267</v>
      </c>
    </row>
    <row r="2" spans="1:2" ht="15.75">
      <c r="A2" s="5"/>
      <c r="B2" s="3"/>
    </row>
    <row r="3" spans="1:2" ht="15.75">
      <c r="A3" s="5"/>
      <c r="B3" s="4"/>
    </row>
    <row r="4" spans="1:2" ht="18.75" customHeight="1">
      <c r="A4" s="5"/>
      <c r="B4" s="8" t="s">
        <v>89</v>
      </c>
    </row>
    <row r="5" spans="1:2" ht="15.75">
      <c r="A5" s="5"/>
      <c r="B5" s="8"/>
    </row>
    <row r="6" spans="1:2" ht="15.75">
      <c r="A6" s="8">
        <v>1</v>
      </c>
      <c r="B6" s="8" t="s">
        <v>264</v>
      </c>
    </row>
    <row r="8" spans="1:2" ht="15.75">
      <c r="A8" s="8">
        <v>2</v>
      </c>
      <c r="B8" s="8" t="s">
        <v>54</v>
      </c>
    </row>
    <row r="9" spans="1:2" ht="15.75">
      <c r="A9" s="8"/>
      <c r="B9" s="236"/>
    </row>
    <row r="11" spans="1:2" ht="15.75">
      <c r="A11" s="8">
        <v>3</v>
      </c>
      <c r="B11" s="8" t="s">
        <v>400</v>
      </c>
    </row>
    <row r="12" spans="1:2" ht="15">
      <c r="A12" s="7"/>
      <c r="B12" s="236" t="s">
        <v>443</v>
      </c>
    </row>
    <row r="13" spans="1:2" ht="15">
      <c r="A13" s="7"/>
      <c r="B13" s="236"/>
    </row>
    <row r="14" spans="1:2" ht="15">
      <c r="A14" s="7"/>
      <c r="B14" s="236"/>
    </row>
    <row r="18" ht="15.75">
      <c r="B18" s="8" t="s">
        <v>265</v>
      </c>
    </row>
    <row r="19" ht="23.25">
      <c r="B19" s="36"/>
    </row>
    <row r="20" ht="15.75">
      <c r="B20" s="102" t="s">
        <v>131</v>
      </c>
    </row>
    <row r="22" ht="12.75">
      <c r="B22" s="26" t="s">
        <v>132</v>
      </c>
    </row>
    <row r="23" ht="12.75">
      <c r="B23" s="26" t="s">
        <v>217</v>
      </c>
    </row>
    <row r="24" ht="12.75">
      <c r="B24" s="26" t="s">
        <v>133</v>
      </c>
    </row>
    <row r="25" ht="12.75">
      <c r="B25" s="26" t="s">
        <v>134</v>
      </c>
    </row>
    <row r="26" ht="12.75">
      <c r="B26" s="26" t="s">
        <v>135</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B1:J16"/>
  <sheetViews>
    <sheetView zoomScale="105" zoomScaleNormal="105" workbookViewId="0" topLeftCell="A1">
      <selection activeCell="E1" sqref="E1"/>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311" bestFit="1" customWidth="1"/>
    <col min="9" max="9" width="16.140625" style="0" customWidth="1"/>
  </cols>
  <sheetData>
    <row r="1" spans="2:9" ht="18">
      <c r="B1" s="1"/>
      <c r="C1" s="16"/>
      <c r="D1" s="35" t="s">
        <v>251</v>
      </c>
      <c r="G1" s="346"/>
      <c r="H1" s="9"/>
      <c r="I1" s="9"/>
    </row>
    <row r="2" spans="2:9" ht="15.75">
      <c r="B2" s="2"/>
      <c r="C2" s="16"/>
      <c r="D2" s="88">
        <v>40252</v>
      </c>
      <c r="G2" s="346"/>
      <c r="H2" s="9"/>
      <c r="I2" s="9"/>
    </row>
    <row r="3" spans="2:9" ht="15.75">
      <c r="B3" s="2"/>
      <c r="C3" s="16"/>
      <c r="D3" s="16"/>
      <c r="G3" s="346"/>
      <c r="H3" s="9"/>
      <c r="I3" s="9"/>
    </row>
    <row r="4" spans="2:9" ht="15.75">
      <c r="B4" s="33"/>
      <c r="C4" s="30"/>
      <c r="D4" s="18" t="s">
        <v>104</v>
      </c>
      <c r="G4" s="324"/>
      <c r="H4" s="31"/>
      <c r="I4" s="32">
        <v>0.3333333333333333</v>
      </c>
    </row>
    <row r="5" spans="2:9" ht="15.75">
      <c r="B5" s="27"/>
      <c r="C5" s="28"/>
      <c r="D5" s="23"/>
      <c r="G5" s="324"/>
      <c r="H5" s="31"/>
      <c r="I5" s="29"/>
    </row>
    <row r="6" spans="2:9" ht="15.75">
      <c r="B6" s="33"/>
      <c r="C6" s="30"/>
      <c r="D6" s="18" t="s">
        <v>102</v>
      </c>
      <c r="G6" s="324"/>
      <c r="H6" s="31">
        <v>150</v>
      </c>
      <c r="I6" s="32">
        <v>0.3958333333333333</v>
      </c>
    </row>
    <row r="7" spans="2:9" ht="15.75">
      <c r="B7" s="27"/>
      <c r="C7" s="28"/>
      <c r="G7" s="324"/>
      <c r="H7" s="31"/>
      <c r="I7" s="32"/>
    </row>
    <row r="8" spans="2:10" ht="15.75">
      <c r="B8" s="8"/>
      <c r="G8" s="312"/>
      <c r="H8" s="324"/>
      <c r="I8" s="32"/>
      <c r="J8" s="29"/>
    </row>
    <row r="9" spans="4:10" ht="15.75">
      <c r="D9" s="237"/>
      <c r="G9" s="312"/>
      <c r="H9" s="31"/>
      <c r="I9" s="313"/>
      <c r="J9" s="32"/>
    </row>
    <row r="10" spans="4:10" ht="15.75">
      <c r="D10" s="332"/>
      <c r="E10" s="309"/>
      <c r="F10" s="312"/>
      <c r="G10" s="312"/>
      <c r="H10" s="324"/>
      <c r="I10" s="313"/>
      <c r="J10" s="32"/>
    </row>
    <row r="11" spans="7:10" ht="15.75">
      <c r="G11" s="312"/>
      <c r="I11" s="313"/>
      <c r="J11" s="32"/>
    </row>
    <row r="12" spans="4:10" ht="15.75">
      <c r="D12" s="237" t="s">
        <v>399</v>
      </c>
      <c r="G12" s="312"/>
      <c r="J12" s="32"/>
    </row>
    <row r="13" spans="4:10" s="309" customFormat="1" ht="15.75">
      <c r="D13"/>
      <c r="E13" s="34"/>
      <c r="F13" s="34"/>
      <c r="G13" s="311"/>
      <c r="H13"/>
      <c r="I13"/>
      <c r="J13" s="313"/>
    </row>
    <row r="14" spans="4:9" ht="15.75">
      <c r="D14" s="344"/>
      <c r="E14" s="309"/>
      <c r="F14" s="312"/>
      <c r="G14" s="312"/>
      <c r="H14" s="309"/>
      <c r="I14" s="345"/>
    </row>
    <row r="15" spans="5:9" ht="15.75">
      <c r="E15"/>
      <c r="F15"/>
      <c r="H15" s="34"/>
      <c r="I15" s="329"/>
    </row>
    <row r="16" ht="15.75">
      <c r="D16" s="237" t="s">
        <v>351</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31" sqref="D3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6.7109375" style="0" customWidth="1"/>
    <col min="12" max="12" width="18.7109375" style="0" customWidth="1"/>
  </cols>
  <sheetData>
    <row r="1" spans="2:12" ht="18">
      <c r="B1" s="1"/>
      <c r="C1" s="16"/>
      <c r="D1" s="35" t="s">
        <v>252</v>
      </c>
      <c r="E1" s="34"/>
      <c r="F1" s="34"/>
      <c r="G1" s="2"/>
      <c r="H1" s="9"/>
      <c r="I1" s="9"/>
      <c r="L1" s="23"/>
    </row>
    <row r="2" spans="2:12" ht="15.75">
      <c r="B2" s="2"/>
      <c r="C2" s="16"/>
      <c r="D2" s="88">
        <f>'Monday 0800 1230'!D2+1</f>
        <v>40253</v>
      </c>
      <c r="E2" s="34"/>
      <c r="F2" s="34"/>
      <c r="G2" s="2"/>
      <c r="H2" s="9"/>
      <c r="I2" s="9"/>
      <c r="L2" s="270"/>
    </row>
    <row r="3" spans="2:9" ht="15.75">
      <c r="B3" s="2"/>
      <c r="C3" s="16"/>
      <c r="D3" s="16"/>
      <c r="E3" s="34"/>
      <c r="F3" s="34"/>
      <c r="G3" s="2"/>
      <c r="H3" s="9"/>
      <c r="I3" s="9"/>
    </row>
    <row r="4" spans="2:9" ht="15.75">
      <c r="B4" s="33"/>
      <c r="C4" s="30"/>
      <c r="D4" s="18"/>
      <c r="E4" s="34" t="s">
        <v>55</v>
      </c>
      <c r="F4" s="34"/>
      <c r="G4" s="8" t="s">
        <v>88</v>
      </c>
      <c r="H4" s="31" t="s">
        <v>87</v>
      </c>
      <c r="I4" s="32"/>
    </row>
    <row r="5" spans="2:10" ht="15.75">
      <c r="B5" s="89">
        <v>1.1</v>
      </c>
      <c r="C5" s="30"/>
      <c r="D5" s="237" t="s">
        <v>52</v>
      </c>
      <c r="E5" s="31"/>
      <c r="F5" s="31"/>
      <c r="G5" s="11" t="s">
        <v>254</v>
      </c>
      <c r="H5" s="34">
        <v>1</v>
      </c>
      <c r="I5" s="32">
        <v>0.6666666666666666</v>
      </c>
      <c r="J5" s="32"/>
    </row>
    <row r="6" spans="2:10" ht="15.75">
      <c r="B6" s="89">
        <f aca="true" t="shared" si="0" ref="B6:B11">B5+0.1</f>
        <v>1.2000000000000002</v>
      </c>
      <c r="C6" s="30"/>
      <c r="D6" s="237" t="s">
        <v>103</v>
      </c>
      <c r="E6" s="31"/>
      <c r="F6" s="31"/>
      <c r="G6" s="11"/>
      <c r="H6" s="34">
        <v>4</v>
      </c>
      <c r="I6" s="32">
        <f aca="true" t="shared" si="1" ref="I6:I13">I5+TIME(0,H5,0)</f>
        <v>0.6673611111111111</v>
      </c>
      <c r="J6" s="32"/>
    </row>
    <row r="7" spans="2:10" s="309" customFormat="1" ht="15.75">
      <c r="B7" s="326">
        <f t="shared" si="0"/>
        <v>1.3000000000000003</v>
      </c>
      <c r="C7" s="331"/>
      <c r="D7" s="327" t="s">
        <v>403</v>
      </c>
      <c r="G7" s="11" t="s">
        <v>254</v>
      </c>
      <c r="H7" s="312">
        <v>1</v>
      </c>
      <c r="I7" s="313">
        <f t="shared" si="1"/>
        <v>0.6701388888888888</v>
      </c>
      <c r="J7" s="313"/>
    </row>
    <row r="8" spans="2:10" ht="15.75">
      <c r="B8" s="89">
        <f t="shared" si="0"/>
        <v>1.4000000000000004</v>
      </c>
      <c r="D8" s="327" t="s">
        <v>440</v>
      </c>
      <c r="E8" s="309" t="s">
        <v>449</v>
      </c>
      <c r="F8" s="309"/>
      <c r="G8" s="332" t="s">
        <v>402</v>
      </c>
      <c r="H8" s="34">
        <v>4</v>
      </c>
      <c r="I8" s="32">
        <f t="shared" si="1"/>
        <v>0.6708333333333333</v>
      </c>
      <c r="J8" s="32"/>
    </row>
    <row r="9" spans="2:10" ht="15.75">
      <c r="B9" s="89">
        <f t="shared" si="0"/>
        <v>1.5000000000000004</v>
      </c>
      <c r="C9" s="30"/>
      <c r="D9" s="327" t="s">
        <v>407</v>
      </c>
      <c r="F9" s="312"/>
      <c r="G9" s="332" t="s">
        <v>402</v>
      </c>
      <c r="H9" s="34">
        <v>110</v>
      </c>
      <c r="I9" s="32">
        <f t="shared" si="1"/>
        <v>0.673611111111111</v>
      </c>
      <c r="J9" s="32"/>
    </row>
    <row r="10" spans="2:10" ht="15.75">
      <c r="B10" s="89">
        <f t="shared" si="0"/>
        <v>1.6000000000000005</v>
      </c>
      <c r="C10" s="30"/>
      <c r="D10" s="8"/>
      <c r="E10" s="333"/>
      <c r="F10" s="31"/>
      <c r="G10" s="11"/>
      <c r="H10" s="34">
        <v>0</v>
      </c>
      <c r="I10" s="32">
        <f t="shared" si="1"/>
        <v>0.7499999999999999</v>
      </c>
      <c r="J10" s="32"/>
    </row>
    <row r="11" spans="2:10" ht="15.75">
      <c r="B11" s="89">
        <f t="shared" si="0"/>
        <v>1.7000000000000006</v>
      </c>
      <c r="D11" s="11"/>
      <c r="E11" s="31"/>
      <c r="F11" s="31"/>
      <c r="G11" s="11"/>
      <c r="H11" s="34">
        <v>0</v>
      </c>
      <c r="I11" s="32">
        <f t="shared" si="1"/>
        <v>0.7499999999999999</v>
      </c>
      <c r="J11" s="32"/>
    </row>
    <row r="12" spans="2:10" ht="15.75">
      <c r="B12" s="89">
        <v>1.8</v>
      </c>
      <c r="C12" s="30"/>
      <c r="D12" s="11"/>
      <c r="E12" s="31"/>
      <c r="F12" s="31"/>
      <c r="G12" s="11"/>
      <c r="H12" s="34">
        <v>0</v>
      </c>
      <c r="I12" s="32">
        <f t="shared" si="1"/>
        <v>0.7499999999999999</v>
      </c>
      <c r="J12" s="32"/>
    </row>
    <row r="13" spans="8:10" ht="15.75">
      <c r="H13" s="34"/>
      <c r="I13" s="32">
        <f t="shared" si="1"/>
        <v>0.7499999999999999</v>
      </c>
      <c r="J13" s="32"/>
    </row>
    <row r="14" spans="4:10" ht="15.75">
      <c r="D14" s="336" t="s">
        <v>393</v>
      </c>
      <c r="J14" s="32"/>
    </row>
    <row r="17" spans="2:9" ht="15.75">
      <c r="B17" s="89"/>
      <c r="C17" s="30"/>
      <c r="D17" s="11"/>
      <c r="E17" s="31"/>
      <c r="F17" s="31"/>
      <c r="G17" s="11"/>
      <c r="H17" s="34"/>
      <c r="I17" s="32"/>
    </row>
    <row r="18" spans="2:9" ht="15.75">
      <c r="B18" s="89"/>
      <c r="C18" s="30"/>
      <c r="D18" s="11"/>
      <c r="E18" s="31"/>
      <c r="F18" s="31"/>
      <c r="G18" s="11"/>
      <c r="H18" s="34"/>
      <c r="I18" s="32"/>
    </row>
    <row r="19" spans="2:9" ht="15.75">
      <c r="B19" s="89"/>
      <c r="D19" s="336"/>
      <c r="F19" s="31"/>
      <c r="G19" s="332"/>
      <c r="H19" s="34"/>
      <c r="I19" s="32"/>
    </row>
    <row r="20" spans="2:9" ht="15.75">
      <c r="B20" s="89"/>
      <c r="C20" s="30"/>
      <c r="D20" s="336"/>
      <c r="G20" s="327"/>
      <c r="H20" s="34"/>
      <c r="I20" s="32"/>
    </row>
    <row r="21" spans="2:9" ht="15.75">
      <c r="B21" s="89"/>
      <c r="D21" s="338"/>
      <c r="E21" s="339"/>
      <c r="F21" s="339"/>
      <c r="G21" s="340"/>
      <c r="H21" s="342"/>
      <c r="I21" s="343"/>
    </row>
    <row r="22" spans="2:9" ht="15.75">
      <c r="B22" s="89"/>
      <c r="C22" s="30"/>
      <c r="D22" s="341"/>
      <c r="E22" s="339"/>
      <c r="F22" s="339"/>
      <c r="G22" s="340"/>
      <c r="H22" s="342"/>
      <c r="I22" s="343"/>
    </row>
    <row r="23" spans="2:9" ht="15.75">
      <c r="B23" s="89"/>
      <c r="C23" s="30"/>
      <c r="D23" s="237"/>
      <c r="E23" s="31"/>
      <c r="F23" s="31"/>
      <c r="G23" s="11"/>
      <c r="H23" s="34"/>
      <c r="I23" s="32"/>
    </row>
    <row r="24" spans="2:9" ht="15.75">
      <c r="B24" s="89"/>
      <c r="C24" s="30"/>
      <c r="E24" s="31"/>
      <c r="F24" s="31"/>
      <c r="G24" s="11"/>
      <c r="H24" s="34"/>
      <c r="I24" s="32"/>
    </row>
    <row r="25" spans="2:9" ht="15.75">
      <c r="B25" s="89"/>
      <c r="C25" s="30"/>
      <c r="D25" s="336"/>
      <c r="E25" s="31"/>
      <c r="F25" s="31"/>
      <c r="G25" s="11"/>
      <c r="H25" s="34"/>
      <c r="I25" s="32"/>
    </row>
    <row r="26" spans="2:9" ht="15.75">
      <c r="B26" s="89"/>
      <c r="C26" s="30"/>
      <c r="D26" s="237"/>
      <c r="E26" s="31"/>
      <c r="F26" s="31"/>
      <c r="G26" s="11"/>
      <c r="H26" s="34"/>
      <c r="I26" s="32"/>
    </row>
    <row r="27" spans="2:9" ht="15.75">
      <c r="B27" s="89"/>
      <c r="C27" s="30"/>
      <c r="D27" s="237"/>
      <c r="E27" s="31"/>
      <c r="F27" s="31"/>
      <c r="G27" s="11"/>
      <c r="H27" s="34"/>
      <c r="I27" s="32"/>
    </row>
    <row r="28" spans="2:9" ht="15.75">
      <c r="B28" s="89"/>
      <c r="C28" s="30"/>
      <c r="D28" s="237"/>
      <c r="E28" s="31"/>
      <c r="F28" s="31"/>
      <c r="G28" s="11"/>
      <c r="H28" s="34"/>
      <c r="I28" s="32"/>
    </row>
    <row r="29" spans="2:9" ht="15.75">
      <c r="B29" s="89"/>
      <c r="C29" s="30"/>
      <c r="H29" s="34"/>
      <c r="I29" s="32"/>
    </row>
    <row r="30" spans="4:9" ht="15.75">
      <c r="D30" s="237"/>
      <c r="E30" s="31"/>
      <c r="F30" s="31"/>
      <c r="G30" s="11"/>
      <c r="H30" s="34"/>
      <c r="I30" s="32"/>
    </row>
    <row r="35" spans="2:9" ht="15.75">
      <c r="B35" s="89"/>
      <c r="C35" s="30"/>
      <c r="H35" s="34"/>
      <c r="I35" s="32"/>
    </row>
    <row r="36" spans="2:9" ht="15.75">
      <c r="B36" s="89"/>
      <c r="C36" s="30"/>
      <c r="D36" s="237"/>
      <c r="E36" s="31"/>
      <c r="F36" s="31"/>
      <c r="G36" s="11"/>
      <c r="H36" s="34"/>
      <c r="I36" s="32"/>
    </row>
    <row r="37" spans="2:9" ht="15.75">
      <c r="B37" s="89"/>
      <c r="C37" s="30"/>
      <c r="D37" s="237"/>
      <c r="E37" s="31"/>
      <c r="F37" s="31"/>
      <c r="G37" s="11"/>
      <c r="H37" s="34"/>
      <c r="I37"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37"/>
  <sheetViews>
    <sheetView zoomScalePageLayoutView="0" workbookViewId="0" topLeftCell="A1">
      <selection activeCell="D9" sqref="D9"/>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252</v>
      </c>
      <c r="E1" s="34"/>
      <c r="F1" s="34"/>
      <c r="G1" s="2"/>
      <c r="H1" s="9"/>
      <c r="I1" s="9"/>
      <c r="L1" s="23"/>
    </row>
    <row r="2" spans="2:12" ht="15.75">
      <c r="B2" s="2"/>
      <c r="C2" s="16"/>
      <c r="D2" s="88">
        <f>'Monday 0800 1230'!D2+2</f>
        <v>40254</v>
      </c>
      <c r="E2" s="34"/>
      <c r="F2" s="34"/>
      <c r="G2" s="2"/>
      <c r="H2" s="9"/>
      <c r="I2" s="9"/>
      <c r="L2" s="270"/>
    </row>
    <row r="3" spans="2:9" ht="15.75">
      <c r="B3" s="2"/>
      <c r="C3" s="16"/>
      <c r="D3" s="16"/>
      <c r="E3" s="34"/>
      <c r="F3" s="34"/>
      <c r="G3" s="2"/>
      <c r="H3" s="9"/>
      <c r="I3" s="9"/>
    </row>
    <row r="4" spans="2:9" ht="15.75">
      <c r="B4" s="33"/>
      <c r="C4" s="30"/>
      <c r="D4" s="18"/>
      <c r="E4" s="34" t="s">
        <v>55</v>
      </c>
      <c r="F4" s="34"/>
      <c r="G4" s="8" t="s">
        <v>88</v>
      </c>
      <c r="H4" s="31" t="s">
        <v>87</v>
      </c>
      <c r="I4" s="32"/>
    </row>
    <row r="5" spans="2:10" ht="15.75">
      <c r="B5" s="89">
        <v>2.1</v>
      </c>
      <c r="C5" s="30"/>
      <c r="D5" s="237" t="s">
        <v>52</v>
      </c>
      <c r="E5" s="31"/>
      <c r="F5" s="31"/>
      <c r="G5" s="11" t="s">
        <v>254</v>
      </c>
      <c r="H5" s="34">
        <v>1</v>
      </c>
      <c r="I5" s="32">
        <v>0.5625</v>
      </c>
      <c r="J5" s="32"/>
    </row>
    <row r="6" spans="2:10" ht="15.75">
      <c r="B6" s="89">
        <f aca="true" t="shared" si="0" ref="B6:B11">B5+0.1</f>
        <v>2.2</v>
      </c>
      <c r="C6" s="30"/>
      <c r="D6" s="237" t="s">
        <v>103</v>
      </c>
      <c r="E6" s="31"/>
      <c r="F6" s="31"/>
      <c r="G6" s="332" t="s">
        <v>392</v>
      </c>
      <c r="H6" s="34">
        <v>4</v>
      </c>
      <c r="I6" s="32">
        <f aca="true" t="shared" si="1" ref="I6:I11">I5+TIME(0,H5,0)</f>
        <v>0.5631944444444444</v>
      </c>
      <c r="J6" s="32"/>
    </row>
    <row r="7" spans="2:10" s="309" customFormat="1" ht="15.75">
      <c r="B7" s="326">
        <f t="shared" si="0"/>
        <v>2.3000000000000003</v>
      </c>
      <c r="C7" s="331"/>
      <c r="D7" s="336" t="s">
        <v>439</v>
      </c>
      <c r="E7"/>
      <c r="F7" s="31"/>
      <c r="G7" s="332" t="s">
        <v>402</v>
      </c>
      <c r="H7" s="312">
        <v>115</v>
      </c>
      <c r="I7" s="313">
        <f t="shared" si="1"/>
        <v>0.5659722222222222</v>
      </c>
      <c r="J7" s="313"/>
    </row>
    <row r="8" spans="2:10" ht="15.75">
      <c r="B8" s="89">
        <f t="shared" si="0"/>
        <v>2.4000000000000004</v>
      </c>
      <c r="D8" s="8" t="s">
        <v>441</v>
      </c>
      <c r="E8" s="87"/>
      <c r="F8" s="31"/>
      <c r="G8" s="11" t="s">
        <v>442</v>
      </c>
      <c r="H8" s="34">
        <v>30</v>
      </c>
      <c r="I8" s="32">
        <f t="shared" si="1"/>
        <v>0.6458333333333334</v>
      </c>
      <c r="J8" s="32"/>
    </row>
    <row r="9" spans="2:10" ht="15.75">
      <c r="B9" s="89">
        <f t="shared" si="0"/>
        <v>2.5000000000000004</v>
      </c>
      <c r="C9" s="30"/>
      <c r="D9" s="8" t="s">
        <v>445</v>
      </c>
      <c r="E9" s="6" t="s">
        <v>444</v>
      </c>
      <c r="F9" s="6"/>
      <c r="G9" s="332" t="s">
        <v>402</v>
      </c>
      <c r="H9" s="34">
        <v>45</v>
      </c>
      <c r="I9" s="32">
        <f t="shared" si="1"/>
        <v>0.6666666666666667</v>
      </c>
      <c r="J9" s="32"/>
    </row>
    <row r="10" spans="2:10" ht="15.75">
      <c r="B10" s="89">
        <f t="shared" si="0"/>
        <v>2.6000000000000005</v>
      </c>
      <c r="C10" s="30"/>
      <c r="D10" s="11"/>
      <c r="E10" s="333"/>
      <c r="F10" s="31"/>
      <c r="G10" s="11"/>
      <c r="H10" s="34"/>
      <c r="I10" s="32">
        <f t="shared" si="1"/>
        <v>0.6979166666666667</v>
      </c>
      <c r="J10" s="32"/>
    </row>
    <row r="11" spans="2:10" ht="15.75">
      <c r="B11" s="337">
        <f t="shared" si="0"/>
        <v>2.7000000000000006</v>
      </c>
      <c r="D11" s="237"/>
      <c r="E11" s="31"/>
      <c r="F11" s="31"/>
      <c r="G11" s="11"/>
      <c r="H11" s="34"/>
      <c r="I11" s="32">
        <f t="shared" si="1"/>
        <v>0.6979166666666667</v>
      </c>
      <c r="J11" s="32"/>
    </row>
    <row r="12" spans="2:10" ht="15.75">
      <c r="B12" s="89"/>
      <c r="C12" s="30"/>
      <c r="E12" s="31"/>
      <c r="F12" s="31"/>
      <c r="G12" s="11"/>
      <c r="H12" s="34"/>
      <c r="I12" s="32"/>
      <c r="J12" s="32"/>
    </row>
    <row r="13" spans="4:10" ht="15.75">
      <c r="D13" s="8" t="s">
        <v>396</v>
      </c>
      <c r="J13" s="32"/>
    </row>
    <row r="14" spans="4:10" ht="15.75">
      <c r="D14" s="8"/>
      <c r="J14" s="32"/>
    </row>
    <row r="15" spans="2:9" ht="15.75">
      <c r="B15" s="89">
        <v>3.1</v>
      </c>
      <c r="C15" s="30"/>
      <c r="D15" s="8" t="s">
        <v>394</v>
      </c>
      <c r="E15" s="31"/>
      <c r="F15" s="31"/>
      <c r="G15" s="11" t="s">
        <v>254</v>
      </c>
      <c r="H15" s="34">
        <v>1</v>
      </c>
      <c r="I15" s="32">
        <v>0.6666666666666666</v>
      </c>
    </row>
    <row r="16" spans="2:9" ht="15.75">
      <c r="B16" s="89">
        <f>B15+0.1</f>
        <v>3.2</v>
      </c>
      <c r="C16" s="30"/>
      <c r="D16" s="8" t="s">
        <v>395</v>
      </c>
      <c r="E16" s="31"/>
      <c r="F16" s="31"/>
      <c r="G16" s="11" t="s">
        <v>254</v>
      </c>
      <c r="H16" s="34">
        <v>4</v>
      </c>
      <c r="I16" s="32">
        <f>I15+TIME(0,H15,0)</f>
        <v>0.6673611111111111</v>
      </c>
    </row>
    <row r="17" spans="2:9" ht="15.75">
      <c r="B17" s="89">
        <f>B16+0.1</f>
        <v>3.3000000000000003</v>
      </c>
      <c r="D17" s="336" t="s">
        <v>439</v>
      </c>
      <c r="F17" s="31"/>
      <c r="G17" s="332" t="s">
        <v>402</v>
      </c>
      <c r="H17" s="34">
        <v>115</v>
      </c>
      <c r="I17" s="32">
        <f>I16+TIME(0,H16,0)</f>
        <v>0.6701388888888888</v>
      </c>
    </row>
    <row r="18" spans="2:9" ht="15.75">
      <c r="B18" s="89">
        <f>B17+0.1</f>
        <v>3.4000000000000004</v>
      </c>
      <c r="C18" s="30"/>
      <c r="D18" s="8"/>
      <c r="E18" s="31"/>
      <c r="F18" s="31"/>
      <c r="G18" s="327"/>
      <c r="H18" s="34"/>
      <c r="I18" s="32">
        <f>I17+TIME(0,H17,0)</f>
        <v>0.75</v>
      </c>
    </row>
    <row r="19" spans="4:9" ht="15.75">
      <c r="D19" s="237"/>
      <c r="E19" s="31"/>
      <c r="F19" s="31"/>
      <c r="G19" s="11"/>
      <c r="H19" s="34"/>
      <c r="I19" s="32">
        <f>I18+TIME(0,H18,0)</f>
        <v>0.75</v>
      </c>
    </row>
    <row r="20" spans="2:9" ht="15.75">
      <c r="B20" s="89"/>
      <c r="C20" s="30"/>
      <c r="D20" s="8" t="s">
        <v>255</v>
      </c>
      <c r="E20" s="31"/>
      <c r="F20" s="31"/>
      <c r="G20" s="11"/>
      <c r="H20" s="34"/>
      <c r="I20" s="32"/>
    </row>
    <row r="21" spans="2:9" ht="15.75">
      <c r="B21" s="89"/>
      <c r="C21" s="30"/>
      <c r="D21" s="237"/>
      <c r="E21" s="31"/>
      <c r="F21" s="31"/>
      <c r="G21" s="11"/>
      <c r="H21" s="34"/>
      <c r="I21" s="32"/>
    </row>
    <row r="22" spans="2:9" ht="15.75">
      <c r="B22" s="89"/>
      <c r="C22" s="30"/>
      <c r="D22" s="8"/>
      <c r="E22" s="31"/>
      <c r="F22" s="31"/>
      <c r="G22" s="11"/>
      <c r="H22" s="34"/>
      <c r="I22" s="32"/>
    </row>
    <row r="23" spans="2:9" ht="15.75">
      <c r="B23" s="89"/>
      <c r="C23" s="30"/>
      <c r="D23" s="8"/>
      <c r="E23" s="31"/>
      <c r="F23" s="31"/>
      <c r="G23" s="11"/>
      <c r="H23" s="34"/>
      <c r="I23" s="32"/>
    </row>
    <row r="24" spans="2:9" ht="15.75">
      <c r="B24" s="89"/>
      <c r="D24" s="336"/>
      <c r="F24" s="31"/>
      <c r="G24" s="332"/>
      <c r="H24" s="34"/>
      <c r="I24" s="32"/>
    </row>
    <row r="25" spans="2:9" ht="15.75">
      <c r="B25" s="89"/>
      <c r="C25" s="30"/>
      <c r="D25" s="8"/>
      <c r="E25" s="31"/>
      <c r="F25" s="31"/>
      <c r="G25" s="327"/>
      <c r="H25" s="34"/>
      <c r="I25" s="32"/>
    </row>
    <row r="26" spans="2:9" ht="15.75">
      <c r="B26" s="89"/>
      <c r="C26" s="30"/>
      <c r="D26" s="237"/>
      <c r="E26" s="31"/>
      <c r="F26" s="31"/>
      <c r="G26" s="11"/>
      <c r="H26" s="34"/>
      <c r="I26" s="32"/>
    </row>
    <row r="27" spans="2:9" ht="15.75">
      <c r="B27" s="89"/>
      <c r="C27" s="30"/>
      <c r="D27" s="237"/>
      <c r="E27" s="31"/>
      <c r="F27" s="31"/>
      <c r="G27" s="11"/>
      <c r="H27" s="34"/>
      <c r="I27" s="32"/>
    </row>
    <row r="28" spans="2:9" ht="15.75">
      <c r="B28" s="89"/>
      <c r="C28" s="30"/>
      <c r="E28" s="31"/>
      <c r="F28" s="31"/>
      <c r="G28" s="11"/>
      <c r="H28" s="34"/>
      <c r="I28" s="32"/>
    </row>
    <row r="29" spans="2:9" ht="15.75">
      <c r="B29" s="89"/>
      <c r="C29" s="30"/>
      <c r="H29" s="34"/>
      <c r="I29" s="32"/>
    </row>
    <row r="30" spans="4:9" ht="15.75">
      <c r="D30" s="237"/>
      <c r="E30" s="31"/>
      <c r="F30" s="31"/>
      <c r="G30" s="11"/>
      <c r="H30" s="34"/>
      <c r="I30" s="32"/>
    </row>
    <row r="35" spans="2:9" ht="15.75">
      <c r="B35" s="89"/>
      <c r="C35" s="30"/>
      <c r="H35" s="34"/>
      <c r="I35" s="32"/>
    </row>
    <row r="36" spans="2:9" ht="15.75">
      <c r="B36" s="89"/>
      <c r="C36" s="30"/>
      <c r="D36" s="237"/>
      <c r="E36" s="31"/>
      <c r="F36" s="31"/>
      <c r="G36" s="11"/>
      <c r="H36" s="34"/>
      <c r="I36" s="32"/>
    </row>
    <row r="37" spans="2:9" ht="15.75">
      <c r="B37" s="89"/>
      <c r="C37" s="30"/>
      <c r="D37" s="237"/>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1"/>
  <sheetViews>
    <sheetView tabSelected="1" zoomScale="102" zoomScaleNormal="102" zoomScalePageLayoutView="0" workbookViewId="0" topLeftCell="A1">
      <selection activeCell="E10" sqref="E10"/>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251</v>
      </c>
      <c r="E1" s="9"/>
      <c r="F1" s="9"/>
      <c r="I1" s="9"/>
    </row>
    <row r="2" spans="1:9" ht="15.75">
      <c r="A2" s="16"/>
      <c r="B2" s="16"/>
      <c r="C2" s="16"/>
      <c r="D2" s="88">
        <f>'Monday 0800 1230'!D2+3</f>
        <v>40255</v>
      </c>
      <c r="E2" s="9"/>
      <c r="F2" s="9"/>
      <c r="I2" s="9"/>
    </row>
    <row r="3" spans="1:9" ht="15.75">
      <c r="A3" s="16"/>
      <c r="B3" s="16"/>
      <c r="C3" s="16"/>
      <c r="D3" s="13"/>
      <c r="E3" s="9"/>
      <c r="F3" s="9"/>
      <c r="I3" s="9"/>
    </row>
    <row r="4" spans="1:9" ht="15.75">
      <c r="A4" s="28"/>
      <c r="B4" s="28"/>
      <c r="C4" s="28"/>
      <c r="D4" s="23"/>
      <c r="E4" s="34" t="s">
        <v>55</v>
      </c>
      <c r="F4" s="34"/>
      <c r="G4" s="31" t="s">
        <v>88</v>
      </c>
      <c r="H4" s="30" t="s">
        <v>87</v>
      </c>
      <c r="I4" s="29"/>
    </row>
    <row r="5" spans="1:10" ht="15.75">
      <c r="A5"/>
      <c r="B5" s="89"/>
      <c r="C5" s="30"/>
      <c r="D5" s="237"/>
      <c r="E5" s="31"/>
      <c r="F5" s="31"/>
      <c r="I5" s="32"/>
      <c r="J5" s="31"/>
    </row>
    <row r="6" spans="1:10" ht="15.75">
      <c r="A6"/>
      <c r="B6" s="89"/>
      <c r="C6" s="30"/>
      <c r="I6" s="32"/>
      <c r="J6" s="31"/>
    </row>
    <row r="7" spans="1:10" ht="15.75">
      <c r="A7"/>
      <c r="B7" s="89">
        <v>4.1</v>
      </c>
      <c r="C7" s="30"/>
      <c r="D7" s="11" t="s">
        <v>52</v>
      </c>
      <c r="E7" s="31"/>
      <c r="F7" s="31"/>
      <c r="G7" s="11" t="s">
        <v>253</v>
      </c>
      <c r="H7" s="34">
        <v>1</v>
      </c>
      <c r="I7" s="32">
        <v>0.5625</v>
      </c>
      <c r="J7" s="31"/>
    </row>
    <row r="8" spans="1:10" ht="15.75">
      <c r="A8"/>
      <c r="B8" s="89">
        <f>B7+0.1</f>
        <v>4.199999999999999</v>
      </c>
      <c r="C8" s="30"/>
      <c r="D8" s="11" t="s">
        <v>103</v>
      </c>
      <c r="E8" s="31"/>
      <c r="F8" s="31"/>
      <c r="H8" s="34">
        <v>4</v>
      </c>
      <c r="I8" s="32">
        <f aca="true" t="shared" si="0" ref="I8:I13">I7+TIME(0,H7,0)</f>
        <v>0.5631944444444444</v>
      </c>
      <c r="J8" s="31"/>
    </row>
    <row r="9" spans="1:10" ht="15.75">
      <c r="A9"/>
      <c r="B9" s="89">
        <f>B8+0.1</f>
        <v>4.299999999999999</v>
      </c>
      <c r="C9" s="30"/>
      <c r="D9" s="336" t="s">
        <v>439</v>
      </c>
      <c r="E9"/>
      <c r="F9" s="31"/>
      <c r="G9" s="332" t="s">
        <v>402</v>
      </c>
      <c r="H9" s="34">
        <v>115</v>
      </c>
      <c r="I9" s="32">
        <f t="shared" si="0"/>
        <v>0.5659722222222222</v>
      </c>
      <c r="J9" s="31"/>
    </row>
    <row r="10" spans="2:10" s="309" customFormat="1" ht="18.75" customHeight="1">
      <c r="B10" s="89">
        <f>B9+0.1</f>
        <v>4.399999999999999</v>
      </c>
      <c r="C10" s="310"/>
      <c r="D10" s="11" t="s">
        <v>446</v>
      </c>
      <c r="E10" s="6" t="s">
        <v>447</v>
      </c>
      <c r="F10" s="6"/>
      <c r="G10" s="11"/>
      <c r="H10" s="312">
        <v>30</v>
      </c>
      <c r="I10" s="313">
        <f t="shared" si="0"/>
        <v>0.6458333333333334</v>
      </c>
      <c r="J10" s="310"/>
    </row>
    <row r="11" spans="1:10" ht="15.75">
      <c r="A11"/>
      <c r="B11" s="89">
        <f>B10+0.1</f>
        <v>4.499999999999998</v>
      </c>
      <c r="C11" s="30"/>
      <c r="D11" s="11"/>
      <c r="E11" s="31"/>
      <c r="H11" s="34">
        <v>0</v>
      </c>
      <c r="I11" s="32">
        <f t="shared" si="0"/>
        <v>0.6666666666666667</v>
      </c>
      <c r="J11" s="31"/>
    </row>
    <row r="12" spans="1:10" ht="15.75">
      <c r="A12"/>
      <c r="B12" s="89">
        <f>B11+0.1</f>
        <v>4.599999999999998</v>
      </c>
      <c r="C12" s="30"/>
      <c r="H12" s="34">
        <v>0</v>
      </c>
      <c r="I12" s="32">
        <f t="shared" si="0"/>
        <v>0.6666666666666667</v>
      </c>
      <c r="J12"/>
    </row>
    <row r="13" spans="1:10" ht="15.75">
      <c r="A13"/>
      <c r="B13" s="89"/>
      <c r="C13" s="30"/>
      <c r="D13" s="11"/>
      <c r="H13" s="34">
        <v>0</v>
      </c>
      <c r="I13" s="32">
        <f t="shared" si="0"/>
        <v>0.6666666666666667</v>
      </c>
      <c r="J13"/>
    </row>
    <row r="14" spans="1:9" ht="15.75">
      <c r="A14"/>
      <c r="B14" s="89"/>
      <c r="C14" s="30"/>
      <c r="I14" s="32">
        <f>I13+TIME(0,H13,0)</f>
        <v>0.6666666666666667</v>
      </c>
    </row>
    <row r="15" spans="1:10" ht="15.75">
      <c r="A15"/>
      <c r="D15" s="11" t="s">
        <v>399</v>
      </c>
      <c r="G15"/>
      <c r="J15" s="31"/>
    </row>
    <row r="16" spans="1:10" ht="15.75">
      <c r="A16"/>
      <c r="J16" s="31"/>
    </row>
    <row r="17" spans="1:10" s="309" customFormat="1" ht="15.75">
      <c r="A17" s="310"/>
      <c r="B17" s="325">
        <v>5.1</v>
      </c>
      <c r="C17" s="17"/>
      <c r="D17" s="11" t="s">
        <v>52</v>
      </c>
      <c r="E17" s="31"/>
      <c r="F17" s="31"/>
      <c r="G17" s="11" t="s">
        <v>253</v>
      </c>
      <c r="H17" s="34">
        <v>1</v>
      </c>
      <c r="I17" s="32">
        <v>0.6666666666666666</v>
      </c>
      <c r="J17" s="310"/>
    </row>
    <row r="18" spans="1:10" s="309" customFormat="1" ht="17.25" customHeight="1">
      <c r="A18" s="310"/>
      <c r="B18" s="89">
        <f>B17+0.1</f>
        <v>5.199999999999999</v>
      </c>
      <c r="C18" s="30"/>
      <c r="D18" s="11" t="s">
        <v>103</v>
      </c>
      <c r="E18" s="31"/>
      <c r="F18" s="31"/>
      <c r="G18" s="11"/>
      <c r="H18" s="34">
        <v>4</v>
      </c>
      <c r="I18" s="32">
        <f aca="true" t="shared" si="1" ref="I18:I23">I17+TIME(0,H17,0)</f>
        <v>0.6673611111111111</v>
      </c>
      <c r="J18" s="310"/>
    </row>
    <row r="19" spans="2:9" ht="15.75">
      <c r="B19" s="326">
        <f>B18+0.1</f>
        <v>5.299999999999999</v>
      </c>
      <c r="C19" s="310"/>
      <c r="D19" s="336" t="s">
        <v>439</v>
      </c>
      <c r="E19"/>
      <c r="F19" s="31"/>
      <c r="G19" s="332" t="s">
        <v>402</v>
      </c>
      <c r="H19" s="312">
        <v>115</v>
      </c>
      <c r="I19" s="313">
        <f t="shared" si="1"/>
        <v>0.6701388888888888</v>
      </c>
    </row>
    <row r="20" spans="2:9" ht="15.75">
      <c r="B20" s="326">
        <f>B19+0.1</f>
        <v>5.399999999999999</v>
      </c>
      <c r="C20" s="310"/>
      <c r="D20" s="327" t="s">
        <v>448</v>
      </c>
      <c r="E20" s="31"/>
      <c r="F20" s="311"/>
      <c r="G20" s="327"/>
      <c r="H20" s="312">
        <v>0</v>
      </c>
      <c r="I20" s="313">
        <f t="shared" si="1"/>
        <v>0.75</v>
      </c>
    </row>
    <row r="21" spans="2:9" ht="15.75">
      <c r="B21" s="328">
        <f>B20+0.1</f>
        <v>5.499999999999998</v>
      </c>
      <c r="D21" s="309"/>
      <c r="E21" s="311"/>
      <c r="F21" s="311"/>
      <c r="G21" s="327"/>
      <c r="H21" s="312">
        <v>0</v>
      </c>
      <c r="I21" s="313">
        <f t="shared" si="1"/>
        <v>0.75</v>
      </c>
    </row>
    <row r="22" spans="2:9" ht="15.75">
      <c r="B22" s="328">
        <f>B21+0.1</f>
        <v>5.599999999999998</v>
      </c>
      <c r="D22" s="327"/>
      <c r="E22" s="31"/>
      <c r="G22" s="327"/>
      <c r="H22" s="34">
        <v>0</v>
      </c>
      <c r="I22" s="313">
        <f t="shared" si="1"/>
        <v>0.75</v>
      </c>
    </row>
    <row r="23" spans="4:9" ht="15.75">
      <c r="D23" s="26"/>
      <c r="H23" s="34">
        <v>0</v>
      </c>
      <c r="I23" s="313">
        <f t="shared" si="1"/>
        <v>0.75</v>
      </c>
    </row>
    <row r="24" spans="4:7" ht="15.75">
      <c r="D24" s="327"/>
      <c r="E24" s="311"/>
      <c r="F24" s="311"/>
      <c r="G24" s="327"/>
    </row>
    <row r="25" ht="15.75">
      <c r="D25" s="11" t="s">
        <v>352</v>
      </c>
    </row>
    <row r="30" ht="15.75">
      <c r="D30" s="24"/>
    </row>
    <row r="31" spans="4:9" ht="15.75">
      <c r="D31" s="8" t="s">
        <v>350</v>
      </c>
      <c r="I31"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C22">
      <selection activeCell="H33" sqref="H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1" t="s">
        <v>196</v>
      </c>
    </row>
    <row r="3" spans="1:3" ht="15.75">
      <c r="A3" s="8"/>
      <c r="B3" s="11"/>
      <c r="C3" s="15"/>
    </row>
    <row r="4" spans="1:2" ht="36">
      <c r="A4" s="8"/>
      <c r="B4" s="228" t="s">
        <v>151</v>
      </c>
    </row>
    <row r="5" spans="1:2" ht="36">
      <c r="A5" s="8"/>
      <c r="B5" s="228" t="s">
        <v>152</v>
      </c>
    </row>
    <row r="6" spans="1:3" ht="18">
      <c r="A6" s="8"/>
      <c r="B6" s="229" t="s">
        <v>153</v>
      </c>
      <c r="C6" s="15"/>
    </row>
    <row r="7" spans="1:3" ht="18">
      <c r="A7" s="8"/>
      <c r="B7" s="230" t="s">
        <v>150</v>
      </c>
      <c r="C7" s="12"/>
    </row>
    <row r="8" spans="1:3" ht="18">
      <c r="A8" s="8"/>
      <c r="B8" s="230" t="s">
        <v>154</v>
      </c>
      <c r="C8" s="12"/>
    </row>
    <row r="9" spans="1:2" ht="18">
      <c r="A9" s="8"/>
      <c r="B9" s="230" t="s">
        <v>155</v>
      </c>
    </row>
    <row r="10" spans="1:2" ht="18">
      <c r="A10" s="8"/>
      <c r="B10" s="232" t="s">
        <v>156</v>
      </c>
    </row>
    <row r="11" spans="2:3" ht="18">
      <c r="B11" s="232" t="s">
        <v>157</v>
      </c>
      <c r="C11" s="15"/>
    </row>
    <row r="12" ht="18">
      <c r="B12" s="230" t="s">
        <v>158</v>
      </c>
    </row>
    <row r="13" ht="18">
      <c r="B13" s="232" t="s">
        <v>159</v>
      </c>
    </row>
    <row r="14" spans="1:2" ht="18">
      <c r="A14" s="8"/>
      <c r="B14" s="232" t="s">
        <v>160</v>
      </c>
    </row>
    <row r="15" spans="1:2" ht="18">
      <c r="A15" s="8"/>
      <c r="B15" s="232" t="s">
        <v>161</v>
      </c>
    </row>
    <row r="16" ht="18">
      <c r="B16" s="232" t="s">
        <v>162</v>
      </c>
    </row>
    <row r="17" ht="18">
      <c r="B17" s="232" t="s">
        <v>163</v>
      </c>
    </row>
    <row r="18" ht="18">
      <c r="B18" s="232" t="s">
        <v>164</v>
      </c>
    </row>
    <row r="19" ht="18">
      <c r="B19" s="232" t="s">
        <v>165</v>
      </c>
    </row>
    <row r="20" ht="18">
      <c r="B20" s="230" t="s">
        <v>166</v>
      </c>
    </row>
    <row r="21" ht="18">
      <c r="B21" s="230" t="s">
        <v>167</v>
      </c>
    </row>
    <row r="22" ht="18">
      <c r="B22" s="230" t="s">
        <v>149</v>
      </c>
    </row>
    <row r="25" ht="18">
      <c r="B25" s="227" t="s">
        <v>181</v>
      </c>
    </row>
    <row r="26" ht="72">
      <c r="B26" s="233" t="s">
        <v>182</v>
      </c>
    </row>
    <row r="27" ht="162">
      <c r="B27" s="233" t="s">
        <v>183</v>
      </c>
    </row>
    <row r="28" ht="18">
      <c r="B28" s="233" t="s">
        <v>184</v>
      </c>
    </row>
    <row r="29" ht="54">
      <c r="B29" s="234" t="s">
        <v>185</v>
      </c>
    </row>
    <row r="30" ht="90">
      <c r="B30" s="235" t="s">
        <v>186</v>
      </c>
    </row>
    <row r="32" ht="36">
      <c r="B32" s="233" t="s">
        <v>187</v>
      </c>
    </row>
    <row r="33" ht="72">
      <c r="B33" s="233" t="s">
        <v>188</v>
      </c>
    </row>
    <row r="34" ht="72">
      <c r="B34" s="233" t="s">
        <v>189</v>
      </c>
    </row>
    <row r="35" ht="36">
      <c r="B35" s="233" t="s">
        <v>190</v>
      </c>
    </row>
    <row r="36" ht="180">
      <c r="B36" s="233" t="s">
        <v>191</v>
      </c>
    </row>
    <row r="38" ht="36">
      <c r="B38" s="233" t="s">
        <v>192</v>
      </c>
    </row>
    <row r="39" ht="54">
      <c r="B39" s="233" t="s">
        <v>193</v>
      </c>
    </row>
    <row r="40" ht="36">
      <c r="B40" s="233" t="s">
        <v>194</v>
      </c>
    </row>
    <row r="41" ht="108">
      <c r="B41" s="233" t="s">
        <v>195</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2" t="s">
        <v>168</v>
      </c>
    </row>
    <row r="2" ht="12.75">
      <c r="B2" s="17"/>
    </row>
    <row r="3" ht="40.5">
      <c r="B3" s="225" t="s">
        <v>169</v>
      </c>
    </row>
    <row r="4" ht="20.25">
      <c r="B4" s="225" t="s">
        <v>170</v>
      </c>
    </row>
    <row r="5" ht="20.25">
      <c r="B5" s="225" t="s">
        <v>171</v>
      </c>
    </row>
    <row r="6" ht="33">
      <c r="B6" s="226" t="s">
        <v>172</v>
      </c>
    </row>
    <row r="7" ht="16.5">
      <c r="B7" s="226" t="s">
        <v>173</v>
      </c>
    </row>
    <row r="8" ht="20.25">
      <c r="B8" s="225" t="s">
        <v>174</v>
      </c>
    </row>
    <row r="9" ht="20.25">
      <c r="B9" s="225" t="s">
        <v>175</v>
      </c>
    </row>
    <row r="10" ht="20.25">
      <c r="B10" s="225" t="s">
        <v>176</v>
      </c>
    </row>
    <row r="11" ht="12.75">
      <c r="B11" s="223" t="s">
        <v>177</v>
      </c>
    </row>
    <row r="12" ht="31.5">
      <c r="B12" s="224" t="s">
        <v>178</v>
      </c>
    </row>
    <row r="13" ht="31.5">
      <c r="B13" s="224" t="s">
        <v>179</v>
      </c>
    </row>
    <row r="14" ht="15.75">
      <c r="B14" s="224" t="s">
        <v>180</v>
      </c>
    </row>
    <row r="15" ht="12.75">
      <c r="B15" s="17"/>
    </row>
    <row r="16" ht="18.75">
      <c r="B16" s="20" t="s">
        <v>58</v>
      </c>
    </row>
    <row r="17" s="19" customFormat="1" ht="31.5">
      <c r="B17" s="21" t="s">
        <v>57</v>
      </c>
    </row>
    <row r="18" s="19" customFormat="1" ht="15.75">
      <c r="B18" s="22" t="s">
        <v>59</v>
      </c>
    </row>
    <row r="19" s="19" customFormat="1" ht="15.75">
      <c r="B19" s="22" t="s">
        <v>56</v>
      </c>
    </row>
    <row r="20" s="19" customFormat="1" ht="31.5">
      <c r="B20" s="22" t="s">
        <v>60</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Samsung</cp:lastModifiedBy>
  <cp:lastPrinted>2001-11-13T22:45:04Z</cp:lastPrinted>
  <dcterms:created xsi:type="dcterms:W3CDTF">2001-08-10T12:49:45Z</dcterms:created>
  <dcterms:modified xsi:type="dcterms:W3CDTF">2010-03-17T19:20:00Z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