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4850" windowHeight="6735" tabRatio="818" activeTab="0"/>
  </bookViews>
  <sheets>
    <sheet name="OFDM Options" sheetId="1" r:id="rId1"/>
  </sheets>
  <definedNames>
    <definedName name="caseid">#REF!</definedName>
    <definedName name="caseid_fsk">#REF!</definedName>
  </definedNames>
  <calcPr fullCalcOnLoad="1"/>
</workbook>
</file>

<file path=xl/sharedStrings.xml><?xml version="1.0" encoding="utf-8"?>
<sst xmlns="http://schemas.openxmlformats.org/spreadsheetml/2006/main" count="48" uniqueCount="37">
  <si>
    <t>Tone Spacing</t>
  </si>
  <si>
    <t>Guard Interval</t>
  </si>
  <si>
    <t>Symbol Duration</t>
  </si>
  <si>
    <t>Active Tones</t>
  </si>
  <si>
    <t>Sampling Rate</t>
  </si>
  <si>
    <t>FFT size</t>
  </si>
  <si>
    <t>Hz</t>
  </si>
  <si>
    <t>Samp/sec</t>
  </si>
  <si>
    <t>Unit</t>
  </si>
  <si>
    <t>Approximate Signal BW</t>
  </si>
  <si>
    <t>16-QAM 1/2 rate coded</t>
  </si>
  <si>
    <t>kbps</t>
  </si>
  <si>
    <t>OFDM Option 1</t>
  </si>
  <si>
    <t>OFDM Option 2</t>
  </si>
  <si>
    <t>OFDM Option 3</t>
  </si>
  <si>
    <t>OFDM Option 4</t>
  </si>
  <si>
    <t>BPSK 1/2 rate coded</t>
  </si>
  <si>
    <t>BPSK 3/4 rate coded</t>
  </si>
  <si>
    <t>QPSK 1/2 rate coded</t>
  </si>
  <si>
    <t>QPSK 3/4 rate coded</t>
  </si>
  <si>
    <t>16-QAM 3/4 rate coded</t>
  </si>
  <si>
    <t># Pilots tones</t>
  </si>
  <si>
    <t># Data Tones</t>
  </si>
  <si>
    <t># DC null tones</t>
  </si>
  <si>
    <t>FFT Duration</t>
  </si>
  <si>
    <t>Symbol Rate</t>
  </si>
  <si>
    <t>BPSK 1/2 rate coded and 4x repetition</t>
  </si>
  <si>
    <t>BPSK 1/2 rate coded and 2x repetition</t>
  </si>
  <si>
    <t>kHz</t>
  </si>
  <si>
    <t>Pilot-based Modulation</t>
  </si>
  <si>
    <t>microsec</t>
  </si>
  <si>
    <t>k Sym/sec</t>
  </si>
  <si>
    <t>OFDM
Option 5</t>
  </si>
  <si>
    <t>Raw rate (BPSK, no coding, no repetition)</t>
  </si>
  <si>
    <t>Proposed</t>
  </si>
  <si>
    <t>Not Proposed</t>
  </si>
  <si>
    <t>Channel Spacing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</si>
</sst>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0.0000000"/>
    <numFmt numFmtId="185" formatCode="0.00000000"/>
    <numFmt numFmtId="186" formatCode="0.000000000"/>
    <numFmt numFmtId="187" formatCode="0.000000"/>
    <numFmt numFmtId="188" formatCode="0.00000"/>
    <numFmt numFmtId="189" formatCode="[$€-2]\ #,##0.00_);[Red]\([$€-2]\ #,##0.00\)"/>
    <numFmt numFmtId="190" formatCode="0.000E+00"/>
  </numFmts>
  <fonts count="41">
    <font>
      <sz val="11"/>
      <color indexed="8"/>
      <name val="Calibri"/>
      <family val="2"/>
    </font>
    <font>
      <sz val="8"/>
      <name val="돋움"/>
      <family val="3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ＭＳ Ｐゴシック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right" vertical="top" wrapText="1"/>
    </xf>
    <xf numFmtId="0" fontId="3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0" borderId="0" xfId="0" applyAlignment="1">
      <alignment vertical="top"/>
    </xf>
    <xf numFmtId="0" fontId="4" fillId="33" borderId="0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2" fontId="0" fillId="34" borderId="11" xfId="0" applyNumberFormat="1" applyFill="1" applyBorder="1" applyAlignment="1">
      <alignment wrapText="1"/>
    </xf>
    <xf numFmtId="0" fontId="0" fillId="34" borderId="0" xfId="0" applyFill="1" applyAlignment="1">
      <alignment vertical="top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42" applyNumberFormat="1" applyFont="1" applyBorder="1" applyAlignment="1">
      <alignment vertical="top" wrapText="1"/>
    </xf>
    <xf numFmtId="2" fontId="0" fillId="2" borderId="11" xfId="0" applyNumberFormat="1" applyFill="1" applyBorder="1" applyAlignment="1">
      <alignment wrapText="1"/>
    </xf>
    <xf numFmtId="0" fontId="0" fillId="2" borderId="0" xfId="0" applyFill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6.140625" style="1" customWidth="1"/>
    <col min="2" max="6" width="12.57421875" style="1" customWidth="1"/>
    <col min="7" max="7" width="11.28125" style="1" customWidth="1"/>
    <col min="8" max="8" width="4.7109375" style="5" customWidth="1"/>
    <col min="9" max="9" width="18.8515625" style="1" customWidth="1"/>
    <col min="10" max="16384" width="9.140625" style="1" customWidth="1"/>
  </cols>
  <sheetData>
    <row r="1" spans="1:11" ht="30">
      <c r="A1" s="7"/>
      <c r="B1" s="8" t="s">
        <v>12</v>
      </c>
      <c r="C1" s="8" t="s">
        <v>13</v>
      </c>
      <c r="D1" s="8" t="s">
        <v>14</v>
      </c>
      <c r="E1" s="8" t="s">
        <v>15</v>
      </c>
      <c r="F1" s="16" t="s">
        <v>32</v>
      </c>
      <c r="G1" s="10" t="s">
        <v>8</v>
      </c>
      <c r="H1" s="15"/>
      <c r="I1" s="3"/>
      <c r="J1" s="3"/>
      <c r="K1" s="3"/>
    </row>
    <row r="2" spans="1:11" ht="15">
      <c r="A2" s="12" t="s">
        <v>4</v>
      </c>
      <c r="B2" s="2">
        <f>B4*B3</f>
        <v>1333333.3333333333</v>
      </c>
      <c r="C2" s="2">
        <f>C4*C3</f>
        <v>666666.6666666666</v>
      </c>
      <c r="D2" s="2">
        <f>D4*D3</f>
        <v>333333.3333333333</v>
      </c>
      <c r="E2" s="11">
        <f>E4*E3</f>
        <v>166666.66666666666</v>
      </c>
      <c r="F2" s="11">
        <f>E2/2</f>
        <v>83333.33333333333</v>
      </c>
      <c r="G2" s="2" t="s">
        <v>7</v>
      </c>
      <c r="H2" s="15"/>
      <c r="I2" s="3"/>
      <c r="J2" s="3"/>
      <c r="K2" s="3"/>
    </row>
    <row r="3" spans="1:11" ht="15">
      <c r="A3" s="12" t="s">
        <v>5</v>
      </c>
      <c r="B3" s="2">
        <v>128</v>
      </c>
      <c r="C3" s="2">
        <v>64</v>
      </c>
      <c r="D3" s="2">
        <v>32</v>
      </c>
      <c r="E3" s="11">
        <v>16</v>
      </c>
      <c r="F3" s="11">
        <v>8</v>
      </c>
      <c r="G3" s="2"/>
      <c r="H3" s="15"/>
      <c r="I3" s="3"/>
      <c r="J3" s="3"/>
      <c r="K3" s="3"/>
    </row>
    <row r="4" spans="1:11" ht="15">
      <c r="A4" s="12" t="s">
        <v>0</v>
      </c>
      <c r="B4" s="2">
        <f>C4</f>
        <v>10416.666666666666</v>
      </c>
      <c r="C4" s="2">
        <f>1/0.000096</f>
        <v>10416.666666666666</v>
      </c>
      <c r="D4" s="2">
        <f>C4</f>
        <v>10416.666666666666</v>
      </c>
      <c r="E4" s="11">
        <f>D4</f>
        <v>10416.666666666666</v>
      </c>
      <c r="F4" s="11">
        <f>E4</f>
        <v>10416.666666666666</v>
      </c>
      <c r="G4" s="11" t="s">
        <v>6</v>
      </c>
      <c r="H4" s="17"/>
      <c r="I4" s="3"/>
      <c r="J4" s="3"/>
      <c r="K4" s="3"/>
    </row>
    <row r="5" spans="1:11" ht="15">
      <c r="A5" s="12" t="s">
        <v>24</v>
      </c>
      <c r="B5" s="2">
        <f>1/B4*1000000</f>
        <v>96</v>
      </c>
      <c r="C5" s="2">
        <f>1/C4*1000000</f>
        <v>96</v>
      </c>
      <c r="D5" s="2">
        <f>1/D4*1000000</f>
        <v>96</v>
      </c>
      <c r="E5" s="11">
        <f>1/E4*1000000</f>
        <v>96</v>
      </c>
      <c r="F5" s="11">
        <f>E5</f>
        <v>96</v>
      </c>
      <c r="G5" s="2" t="s">
        <v>30</v>
      </c>
      <c r="H5" s="15"/>
      <c r="I5" s="3"/>
      <c r="J5" s="3"/>
      <c r="K5" s="3"/>
    </row>
    <row r="6" spans="1:11" ht="15">
      <c r="A6" s="12" t="s">
        <v>1</v>
      </c>
      <c r="B6" s="2">
        <f>B5/4</f>
        <v>24</v>
      </c>
      <c r="C6" s="2">
        <f>C5/4</f>
        <v>24</v>
      </c>
      <c r="D6" s="2">
        <f>D5/4</f>
        <v>24</v>
      </c>
      <c r="E6" s="2">
        <f>E5/4</f>
        <v>24</v>
      </c>
      <c r="F6" s="2">
        <f>F5/4</f>
        <v>24</v>
      </c>
      <c r="G6" s="2" t="s">
        <v>30</v>
      </c>
      <c r="H6" s="15"/>
      <c r="I6" s="3"/>
      <c r="J6" s="3"/>
      <c r="K6" s="3"/>
    </row>
    <row r="7" spans="1:11" ht="15">
      <c r="A7" s="12" t="s">
        <v>2</v>
      </c>
      <c r="B7" s="13">
        <f>B5+B6</f>
        <v>120</v>
      </c>
      <c r="C7" s="13">
        <f>C5+C6</f>
        <v>120</v>
      </c>
      <c r="D7" s="13">
        <f>D5+D6</f>
        <v>120</v>
      </c>
      <c r="E7" s="13">
        <f>E5+E6</f>
        <v>120</v>
      </c>
      <c r="F7" s="13">
        <f>F5+F6</f>
        <v>120</v>
      </c>
      <c r="G7" s="2" t="s">
        <v>30</v>
      </c>
      <c r="H7" s="15"/>
      <c r="I7" s="3"/>
      <c r="J7" s="3"/>
      <c r="K7" s="3"/>
    </row>
    <row r="8" spans="1:11" ht="15">
      <c r="A8" s="12" t="s">
        <v>25</v>
      </c>
      <c r="B8" s="2">
        <f>1/(B5+B6)*1000</f>
        <v>8.333333333333334</v>
      </c>
      <c r="C8" s="2">
        <f>1/(C5+C6)*1000</f>
        <v>8.333333333333334</v>
      </c>
      <c r="D8" s="2">
        <f>1/(D5+D6)*1000</f>
        <v>8.333333333333334</v>
      </c>
      <c r="E8" s="11">
        <f>1/(E5+E6)*1000</f>
        <v>8.333333333333334</v>
      </c>
      <c r="F8" s="11">
        <f>1/(F5+F6)*1000</f>
        <v>8.333333333333334</v>
      </c>
      <c r="G8" s="2" t="s">
        <v>31</v>
      </c>
      <c r="H8" s="15"/>
      <c r="I8" s="3"/>
      <c r="J8" s="3"/>
      <c r="K8" s="3"/>
    </row>
    <row r="9" spans="1:11" ht="15">
      <c r="A9" s="9" t="s">
        <v>29</v>
      </c>
      <c r="B9" s="7"/>
      <c r="C9" s="7"/>
      <c r="D9" s="7"/>
      <c r="E9" s="7"/>
      <c r="F9" s="7"/>
      <c r="G9" s="14"/>
      <c r="H9" s="15"/>
      <c r="I9" s="3"/>
      <c r="J9" s="3"/>
      <c r="K9" s="3"/>
    </row>
    <row r="10" spans="1:11" ht="15">
      <c r="A10" s="2" t="s">
        <v>3</v>
      </c>
      <c r="B10" s="2">
        <f>B11+B12</f>
        <v>104</v>
      </c>
      <c r="C10" s="2">
        <f>C11+C12</f>
        <v>52</v>
      </c>
      <c r="D10" s="2">
        <f>D11+D12</f>
        <v>26</v>
      </c>
      <c r="E10" s="2">
        <f>E11+E12</f>
        <v>14</v>
      </c>
      <c r="F10" s="2">
        <v>6</v>
      </c>
      <c r="G10" s="2"/>
      <c r="H10" s="15"/>
      <c r="I10" s="3"/>
      <c r="J10" s="3"/>
      <c r="K10" s="3"/>
    </row>
    <row r="11" spans="1:11" ht="15">
      <c r="A11" s="2" t="s">
        <v>21</v>
      </c>
      <c r="B11" s="2">
        <v>8</v>
      </c>
      <c r="C11" s="2">
        <v>4</v>
      </c>
      <c r="D11" s="6">
        <v>2</v>
      </c>
      <c r="E11" s="11">
        <v>2</v>
      </c>
      <c r="F11" s="11">
        <v>2</v>
      </c>
      <c r="G11" s="2"/>
      <c r="H11" s="15"/>
      <c r="I11" s="3"/>
      <c r="J11" s="3"/>
      <c r="K11" s="3"/>
    </row>
    <row r="12" spans="1:11" ht="15">
      <c r="A12" s="2" t="s">
        <v>22</v>
      </c>
      <c r="B12" s="2">
        <v>96</v>
      </c>
      <c r="C12" s="2">
        <v>48</v>
      </c>
      <c r="D12" s="6">
        <v>24</v>
      </c>
      <c r="E12" s="11">
        <v>12</v>
      </c>
      <c r="F12" s="11">
        <v>4</v>
      </c>
      <c r="G12" s="2"/>
      <c r="H12" s="15"/>
      <c r="I12" s="3"/>
      <c r="J12" s="3"/>
      <c r="K12" s="3"/>
    </row>
    <row r="13" spans="1:11" ht="15">
      <c r="A13" s="2" t="s">
        <v>23</v>
      </c>
      <c r="B13" s="2">
        <v>1</v>
      </c>
      <c r="C13" s="2">
        <v>1</v>
      </c>
      <c r="D13" s="6">
        <v>1</v>
      </c>
      <c r="E13" s="11">
        <v>1</v>
      </c>
      <c r="F13" s="11">
        <v>1</v>
      </c>
      <c r="G13" s="2"/>
      <c r="H13" s="15"/>
      <c r="I13" s="3"/>
      <c r="J13" s="3"/>
      <c r="K13" s="3"/>
    </row>
    <row r="14" spans="1:11" ht="15">
      <c r="A14" s="12" t="s">
        <v>9</v>
      </c>
      <c r="B14" s="23">
        <f>ROUND(((B$10+B13)*B$4)/1000,0)</f>
        <v>1094</v>
      </c>
      <c r="C14" s="23">
        <f>ROUND(((C$10+C13)*C$4)/1000,0)</f>
        <v>552</v>
      </c>
      <c r="D14" s="23">
        <f>ROUND(((D$10+D13)*D$4)/1000,0)</f>
        <v>281</v>
      </c>
      <c r="E14" s="23">
        <f>ROUND(((E$10+E13)*E$4)/1000,0)</f>
        <v>156</v>
      </c>
      <c r="F14" s="23">
        <f>ROUND(((F$10+F13)*F$4)/1000,0)</f>
        <v>73</v>
      </c>
      <c r="G14" s="2" t="s">
        <v>28</v>
      </c>
      <c r="H14" s="15"/>
      <c r="I14" s="3"/>
      <c r="J14" s="3"/>
      <c r="K14" s="3"/>
    </row>
    <row r="15" spans="1:11" ht="15">
      <c r="A15" s="4" t="s">
        <v>26</v>
      </c>
      <c r="B15" s="24">
        <f>(1/8)*1*B$12*B$8</f>
        <v>100</v>
      </c>
      <c r="C15" s="24">
        <f>(1/8)*1*C$12*C$8</f>
        <v>50</v>
      </c>
      <c r="D15" s="18">
        <f>(1/8)*1*D$12*D$8</f>
        <v>25</v>
      </c>
      <c r="E15" s="18">
        <f>(1/8)*1*E$12*E$8</f>
        <v>12.5</v>
      </c>
      <c r="F15" s="18">
        <f>(1/8)*1*F$12*F$8</f>
        <v>4.166666666666667</v>
      </c>
      <c r="G15" s="4" t="s">
        <v>11</v>
      </c>
      <c r="H15" s="15"/>
      <c r="I15" s="3"/>
      <c r="J15" s="3"/>
      <c r="K15" s="3"/>
    </row>
    <row r="16" spans="1:11" ht="15">
      <c r="A16" s="4" t="s">
        <v>27</v>
      </c>
      <c r="B16" s="24">
        <f>(1/4)*1*B$12*B$8</f>
        <v>200</v>
      </c>
      <c r="C16" s="24">
        <f>(1/4)*1*C$12*C$8</f>
        <v>100</v>
      </c>
      <c r="D16" s="24">
        <f>(1/4)*1*D$12*D$8</f>
        <v>50</v>
      </c>
      <c r="E16" s="18">
        <f>(1/4)*1*E$12*E$8</f>
        <v>25</v>
      </c>
      <c r="F16" s="18">
        <f>(1/4)*1*F$12*F$8</f>
        <v>8.333333333333334</v>
      </c>
      <c r="G16" s="4" t="s">
        <v>11</v>
      </c>
      <c r="H16" s="15"/>
      <c r="I16" s="3"/>
      <c r="J16" s="3"/>
      <c r="K16" s="3"/>
    </row>
    <row r="17" spans="1:11" ht="15">
      <c r="A17" s="4" t="s">
        <v>16</v>
      </c>
      <c r="B17" s="24">
        <f>(1/2)*1*B$12*B$8</f>
        <v>400</v>
      </c>
      <c r="C17" s="24">
        <f>(1/2)*1*C$12*C$8</f>
        <v>200</v>
      </c>
      <c r="D17" s="24">
        <f>(1/2)*1*D$12*D$8</f>
        <v>100</v>
      </c>
      <c r="E17" s="24">
        <f>(1/2)*1*E$12*E$8</f>
        <v>50</v>
      </c>
      <c r="F17" s="18">
        <f>(1/2)*1*F$12*F$8</f>
        <v>16.666666666666668</v>
      </c>
      <c r="G17" s="4" t="s">
        <v>11</v>
      </c>
      <c r="H17" s="15"/>
      <c r="I17" s="25" t="s">
        <v>34</v>
      </c>
      <c r="J17" s="3"/>
      <c r="K17" s="3"/>
    </row>
    <row r="18" spans="1:11" ht="15">
      <c r="A18" s="4" t="s">
        <v>17</v>
      </c>
      <c r="B18" s="24">
        <f>(3/4)*1*B$12*B$8</f>
        <v>600</v>
      </c>
      <c r="C18" s="24">
        <f>(3/4)*1*C$12*C$8</f>
        <v>300</v>
      </c>
      <c r="D18" s="24">
        <f>(3/4)*1*D$12*D$8</f>
        <v>150</v>
      </c>
      <c r="E18" s="24">
        <f>(3/4)*1*E$12*E$8</f>
        <v>75</v>
      </c>
      <c r="F18" s="18">
        <f>(3/4)*1*F$12*F$8</f>
        <v>25</v>
      </c>
      <c r="G18" s="4" t="s">
        <v>11</v>
      </c>
      <c r="H18" s="15"/>
      <c r="I18" s="19" t="s">
        <v>35</v>
      </c>
      <c r="J18" s="3"/>
      <c r="K18" s="3"/>
    </row>
    <row r="19" spans="1:11" ht="15">
      <c r="A19" s="4" t="s">
        <v>18</v>
      </c>
      <c r="B19" s="24">
        <f>(1/2)*2*B$12*B$8</f>
        <v>800</v>
      </c>
      <c r="C19" s="24">
        <f>(1/2)*2*C$12*C$8</f>
        <v>400</v>
      </c>
      <c r="D19" s="24">
        <f>(1/2)*2*D$12*D$8</f>
        <v>200</v>
      </c>
      <c r="E19" s="24">
        <f>(1/2)*2*E$12*E$8</f>
        <v>100</v>
      </c>
      <c r="F19" s="18">
        <f>(1/2)*2*F$12*F$8</f>
        <v>33.333333333333336</v>
      </c>
      <c r="G19" s="4" t="s">
        <v>11</v>
      </c>
      <c r="H19" s="15"/>
      <c r="I19" s="3"/>
      <c r="J19" s="3"/>
      <c r="K19" s="3"/>
    </row>
    <row r="20" spans="1:11" ht="15">
      <c r="A20" s="4" t="s">
        <v>19</v>
      </c>
      <c r="B20" s="18">
        <f>(3/4)*2*B$12*B$8</f>
        <v>1200</v>
      </c>
      <c r="C20" s="24">
        <f>(3/4)*2*C$12*C$8</f>
        <v>600</v>
      </c>
      <c r="D20" s="24">
        <f>(3/4)*2*D$12*D$8</f>
        <v>300</v>
      </c>
      <c r="E20" s="24">
        <f>(3/4)*2*E$12*E$8</f>
        <v>150</v>
      </c>
      <c r="F20" s="24">
        <f>(3/4)*2*F$12*F$8</f>
        <v>50</v>
      </c>
      <c r="G20" s="4" t="s">
        <v>11</v>
      </c>
      <c r="H20" s="15"/>
      <c r="I20" s="3"/>
      <c r="J20" s="3"/>
      <c r="K20" s="3"/>
    </row>
    <row r="21" spans="1:11" ht="15">
      <c r="A21" s="4" t="s">
        <v>10</v>
      </c>
      <c r="B21" s="18">
        <f>(1/2)*4*B$12*B$8</f>
        <v>1600</v>
      </c>
      <c r="C21" s="24">
        <f>(1/2)*4*C$12*C$8</f>
        <v>800</v>
      </c>
      <c r="D21" s="24">
        <f>(1/2)*4*D$12*D$8</f>
        <v>400</v>
      </c>
      <c r="E21" s="24">
        <f>(1/2)*4*E$12*E$8</f>
        <v>200</v>
      </c>
      <c r="F21" s="24">
        <f>(1/2)*4*F$12*F$8</f>
        <v>66.66666666666667</v>
      </c>
      <c r="G21" s="4" t="s">
        <v>11</v>
      </c>
      <c r="H21" s="15"/>
      <c r="I21" s="3"/>
      <c r="J21" s="3"/>
      <c r="K21" s="3"/>
    </row>
    <row r="22" spans="1:11" ht="15">
      <c r="A22" s="4" t="s">
        <v>20</v>
      </c>
      <c r="B22" s="18">
        <f>(3/4)*4*B$12*B$8</f>
        <v>2400</v>
      </c>
      <c r="C22" s="18">
        <f>(3/4)*4*C$12*C$8</f>
        <v>1200</v>
      </c>
      <c r="D22" s="24">
        <f>(3/4)*4*D$12*D$8</f>
        <v>600</v>
      </c>
      <c r="E22" s="24">
        <f>(3/4)*4*E$12*E$8</f>
        <v>300</v>
      </c>
      <c r="F22" s="24">
        <f>(3/4)*4*F$12*F$8</f>
        <v>100</v>
      </c>
      <c r="G22" s="4" t="s">
        <v>11</v>
      </c>
      <c r="H22" s="15"/>
      <c r="J22" s="3"/>
      <c r="K22" s="3"/>
    </row>
    <row r="23" spans="1:7" ht="15">
      <c r="A23" s="20" t="s">
        <v>33</v>
      </c>
      <c r="B23" s="21">
        <f>1*B$12*B$8</f>
        <v>800</v>
      </c>
      <c r="C23" s="21">
        <f>1*C$12*C$8</f>
        <v>400</v>
      </c>
      <c r="D23" s="21">
        <f>1*D$12*D$8</f>
        <v>200</v>
      </c>
      <c r="E23" s="21">
        <f>1*E$12*E$8</f>
        <v>100</v>
      </c>
      <c r="F23" s="21">
        <f>1*F$12*F$8</f>
        <v>33.333333333333336</v>
      </c>
      <c r="G23" s="4" t="s">
        <v>11</v>
      </c>
    </row>
    <row r="24" spans="1:7" ht="15">
      <c r="A24" s="22" t="s">
        <v>36</v>
      </c>
      <c r="B24" s="22">
        <v>1200</v>
      </c>
      <c r="C24" s="22">
        <v>600</v>
      </c>
      <c r="D24" s="22">
        <v>400</v>
      </c>
      <c r="E24" s="22">
        <v>200</v>
      </c>
      <c r="F24" s="22">
        <v>100</v>
      </c>
      <c r="G24" s="22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802.15.4g interested OFDM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RM, PM, EM</dc:creator>
  <cp:keywords/>
  <dc:description/>
  <cp:lastModifiedBy>Emmanuel Monnerie</cp:lastModifiedBy>
  <dcterms:created xsi:type="dcterms:W3CDTF">2009-06-04T12:49:34Z</dcterms:created>
  <dcterms:modified xsi:type="dcterms:W3CDTF">2010-07-13T22:18:24Z</dcterms:modified>
  <cp:category/>
  <cp:version/>
  <cp:contentType/>
  <cp:contentStatus/>
</cp:coreProperties>
</file>