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5" yWindow="45" windowWidth="9750" windowHeight="4965" tabRatio="729" firstSheet="3" activeTab="6"/>
  </bookViews>
  <sheets>
    <sheet name="IEEE Cover" sheetId="1" r:id="rId1"/>
    <sheet name="Graphic" sheetId="2" r:id="rId2"/>
    <sheet name="Objectives" sheetId="3" r:id="rId3"/>
    <sheet name="Monday 1600 1800" sheetId="4" r:id="rId4"/>
    <sheet name="Tuesday 0800 1800" sheetId="5" r:id="rId5"/>
    <sheet name="Wednesday 0800 10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Freq. Bands" sheetId="14" r:id="rId14"/>
    <sheet name="References" sheetId="15" r:id="rId15"/>
    <sheet name="Channel Msrmts" sheetId="16" r:id="rId16"/>
    <sheet name="Timeline0701" sheetId="17" state="hidden" r:id="rId17"/>
    <sheet name="Timeline 080701" sheetId="18" state="hidden" r:id="rId18"/>
    <sheet name="Timeline 080101" sheetId="19" r:id="rId19"/>
    <sheet name="Timeline 090101" sheetId="20" r:id="rId20"/>
    <sheet name="Tech Editors" sheetId="21" r:id="rId21"/>
    <sheet name="Intent indications0809" sheetId="22" r:id="rId22"/>
    <sheet name="Intent indications0901" sheetId="23" r:id="rId23"/>
    <sheet name="Proposals 090504" sheetId="24" r:id="rId24"/>
    <sheet name="Lottery" sheetId="25" r:id="rId25"/>
    <sheet name="Eval Form" sheetId="26" r:id="rId26"/>
    <sheet name="090514" sheetId="27" r:id="rId27"/>
    <sheet name="Eval Summary 090630" sheetId="28" r:id="rId28"/>
    <sheet name="as of 090702" sheetId="29" r:id="rId29"/>
    <sheet name="PHY MAC Teams as 0907" sheetId="30" r:id="rId30"/>
    <sheet name="PHY MAC Teams as 090921" sheetId="31" r:id="rId31"/>
    <sheet name="PHY MAC Teams as 090924" sheetId="32" r:id="rId32"/>
    <sheet name="Sheet1" sheetId="33" r:id="rId33"/>
  </sheets>
  <externalReferences>
    <externalReference r:id="rId36"/>
  </externalReferences>
  <definedNames>
    <definedName name="hour" localSheetId="1">'Graphic'!$H$73</definedName>
    <definedName name="hour">#REF!</definedName>
    <definedName name="Hours">#REF!</definedName>
    <definedName name="Hr">#REF!</definedName>
    <definedName name="slots" localSheetId="18">'[1]Graphic'!$G$74</definedName>
    <definedName name="slots" localSheetId="19">'[1]Graphic'!$G$74</definedName>
    <definedName name="slots">#REF!</definedName>
  </definedNames>
  <calcPr fullCalcOnLoad="1"/>
</workbook>
</file>

<file path=xl/sharedStrings.xml><?xml version="1.0" encoding="utf-8"?>
<sst xmlns="http://schemas.openxmlformats.org/spreadsheetml/2006/main" count="2774" uniqueCount="1278">
  <si>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</si>
  <si>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</si>
  <si>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</si>
  <si>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</si>
  <si>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</si>
  <si>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</si>
  <si>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</si>
  <si>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</si>
  <si>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</si>
  <si>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</si>
  <si>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</si>
  <si>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</si>
  <si>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</si>
  <si>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</si>
  <si>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</si>
  <si>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</si>
  <si>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</si>
  <si>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</si>
  <si>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</si>
  <si>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</si>
  <si>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</si>
  <si>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</si>
  <si>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</si>
  <si>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</si>
  <si>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</si>
  <si>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</si>
  <si>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</si>
  <si>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</si>
  <si>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</si>
  <si>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</si>
  <si>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</si>
  <si>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</si>
  <si>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</si>
  <si>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</si>
  <si>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</si>
  <si>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</si>
  <si>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</si>
  <si>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</si>
  <si>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</si>
  <si>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</si>
  <si>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</si>
  <si>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</si>
  <si>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</si>
  <si>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</si>
  <si>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</si>
  <si>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</si>
  <si>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</si>
  <si>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</si>
  <si>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</si>
  <si>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</si>
  <si>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TG3c</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</si>
  <si>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</si>
  <si>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</si>
  <si>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</si>
  <si>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</si>
  <si>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</si>
  <si>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</si>
  <si>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</si>
  <si>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</si>
  <si>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</si>
  <si>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</si>
  <si>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</si>
  <si>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</si>
  <si>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</si>
  <si>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</si>
  <si>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</si>
  <si>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</si>
  <si>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</si>
  <si>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</si>
  <si>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</si>
  <si>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</si>
  <si>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</si>
  <si>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</si>
  <si>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</si>
  <si>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</si>
  <si>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</si>
  <si>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</si>
  <si>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</si>
  <si>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</si>
  <si>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</si>
  <si>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</si>
  <si>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</si>
  <si>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</si>
  <si>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</si>
  <si>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</si>
  <si>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</si>
  <si>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</si>
  <si>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</si>
  <si>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</si>
  <si>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Art Astrin</t>
  </si>
  <si>
    <t>Huan-bang Li</t>
  </si>
  <si>
    <t>OBJECTIVES FOR THIS MEETING:</t>
  </si>
  <si>
    <t>802.15 WG Midweek</t>
  </si>
  <si>
    <t>802.15 WG Opening</t>
  </si>
  <si>
    <t>Task Group 3c- millimeter wave alt PHY for 15.3</t>
  </si>
  <si>
    <t>TG3c- Millimeter Wave</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</si>
  <si>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</si>
  <si>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</si>
  <si>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</si>
  <si>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</si>
  <si>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</si>
  <si>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</si>
  <si>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</si>
  <si>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</si>
  <si>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</si>
  <si>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</si>
  <si>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</si>
  <si>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</si>
  <si>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</si>
  <si>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</si>
  <si>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</si>
  <si>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</si>
  <si>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</si>
  <si>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</si>
  <si>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</si>
  <si>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</si>
  <si>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 xml:space="preserve">Secretary:  Dr. Bin Zhen </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</si>
  <si>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</si>
  <si>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</si>
  <si>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</si>
  <si>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</si>
  <si>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</si>
  <si>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</si>
  <si>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</si>
  <si>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</si>
  <si>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</si>
  <si>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</si>
  <si>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</si>
  <si>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</si>
  <si>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</si>
  <si>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</si>
  <si>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</si>
  <si>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</si>
  <si>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</si>
  <si>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</si>
  <si>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</si>
  <si>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</si>
  <si>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</si>
  <si>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</si>
  <si>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</si>
  <si>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</si>
  <si>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</si>
  <si>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</si>
  <si>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</si>
  <si>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</si>
  <si>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</si>
  <si>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</si>
  <si>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</si>
  <si>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</si>
  <si>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</si>
  <si>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</si>
  <si>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</si>
  <si>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</si>
  <si>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</si>
  <si>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</si>
  <si>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</si>
  <si>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</si>
  <si>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</si>
  <si>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</si>
  <si>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</si>
  <si>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</si>
  <si>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</si>
  <si>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</si>
  <si>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</si>
  <si>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</si>
  <si>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</si>
  <si>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</si>
  <si>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</si>
  <si>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</si>
  <si>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</si>
  <si>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</si>
  <si>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</si>
  <si>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</si>
  <si>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</si>
  <si>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</si>
  <si>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</si>
  <si>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</si>
  <si>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Japan</t>
  </si>
  <si>
    <t>John</t>
  </si>
  <si>
    <t>Farserotu</t>
  </si>
  <si>
    <t>Yang Moon</t>
  </si>
  <si>
    <t>Yoon</t>
  </si>
  <si>
    <t>Korea</t>
  </si>
  <si>
    <t>Kamya</t>
  </si>
  <si>
    <t>Yazdandoost</t>
  </si>
  <si>
    <t>Knud Erik</t>
  </si>
  <si>
    <t>Skouby</t>
  </si>
  <si>
    <t>David</t>
  </si>
  <si>
    <t>Britz</t>
  </si>
  <si>
    <t>AT&amp;T</t>
  </si>
  <si>
    <t>Dino</t>
  </si>
  <si>
    <t>Ozgur</t>
  </si>
  <si>
    <t>Oyman</t>
  </si>
  <si>
    <t>Kamran</t>
  </si>
  <si>
    <t>Sayrafian</t>
  </si>
  <si>
    <t>Art</t>
  </si>
  <si>
    <t>Astrin</t>
  </si>
  <si>
    <t>First Name</t>
  </si>
  <si>
    <t>Last Name</t>
  </si>
  <si>
    <t>Affiliation</t>
  </si>
  <si>
    <t xml:space="preserve">Lives in </t>
  </si>
  <si>
    <t>G-8</t>
  </si>
  <si>
    <t>Time zone</t>
  </si>
  <si>
    <t>G-5</t>
  </si>
  <si>
    <t>G+9</t>
  </si>
  <si>
    <t>G+1</t>
  </si>
  <si>
    <t>Philips</t>
  </si>
  <si>
    <t>NIST</t>
  </si>
  <si>
    <t>ETRI</t>
  </si>
  <si>
    <t>Ekbal</t>
  </si>
  <si>
    <t>Amal</t>
  </si>
  <si>
    <t>Skype</t>
  </si>
  <si>
    <t>astrin</t>
  </si>
  <si>
    <t>huan-bang</t>
  </si>
  <si>
    <t>Qualcomm</t>
  </si>
  <si>
    <t>G-7</t>
  </si>
  <si>
    <t>bin.zhen</t>
  </si>
  <si>
    <t>maulin9</t>
  </si>
  <si>
    <t>ET Won</t>
  </si>
  <si>
    <t>KORPA</t>
  </si>
  <si>
    <t>ikesan0911</t>
  </si>
  <si>
    <t>vegibird</t>
  </si>
  <si>
    <t>AU</t>
  </si>
  <si>
    <t>G+10</t>
  </si>
  <si>
    <t>lewis_dm</t>
  </si>
  <si>
    <t>ksayrafian</t>
  </si>
  <si>
    <t>Ghobad</t>
  </si>
  <si>
    <t>Heidari</t>
  </si>
  <si>
    <t>Olympus</t>
  </si>
  <si>
    <t>NICT(Meiji Univ.)</t>
  </si>
  <si>
    <t>Switzerland</t>
  </si>
  <si>
    <t>France</t>
  </si>
  <si>
    <t>USA, NY</t>
  </si>
  <si>
    <t>USA, CA</t>
  </si>
  <si>
    <t>Sung Hyup</t>
  </si>
  <si>
    <t>Sunghyuplee</t>
  </si>
  <si>
    <t>c.zhu@samsung.com</t>
  </si>
  <si>
    <t>Email</t>
  </si>
  <si>
    <t>zhen.bin@nict.go.jp</t>
  </si>
  <si>
    <t>lee@nict.go.jp</t>
  </si>
  <si>
    <t>yazdandoost@nict.go.jp</t>
  </si>
  <si>
    <t>aekbal@qualcomm.com</t>
  </si>
  <si>
    <t>ksayrafian@nist.gov</t>
  </si>
  <si>
    <t>gheidari@olympus-cta.com</t>
  </si>
  <si>
    <t>sschoi@etri.re.kr</t>
  </si>
  <si>
    <t>Ikegami@isc.meiji.ac.jp</t>
  </si>
  <si>
    <t>daniel.lewis@nicta.com.au</t>
  </si>
  <si>
    <t>etwon@samsung.com</t>
  </si>
  <si>
    <t>sunghyup.lee@gmail.com</t>
  </si>
  <si>
    <t>yoon001@paran.com</t>
  </si>
  <si>
    <t>art@astrinradio.com</t>
  </si>
  <si>
    <t>dbritz@research.att.com</t>
  </si>
  <si>
    <t>yazdandoost</t>
  </si>
  <si>
    <t>maulin.patel@philips.com</t>
  </si>
  <si>
    <t>World band matrix</t>
  </si>
  <si>
    <t>Deliverables</t>
  </si>
  <si>
    <t>BAN Applications Matrix</t>
  </si>
  <si>
    <t>*</t>
  </si>
  <si>
    <t>&gt;</t>
  </si>
  <si>
    <t>^</t>
  </si>
  <si>
    <t>PST</t>
  </si>
  <si>
    <t>EST</t>
  </si>
  <si>
    <t>Miniutti</t>
  </si>
  <si>
    <t>dino.miniutti</t>
  </si>
  <si>
    <t>dino.miniutti@nicta.com.au</t>
  </si>
  <si>
    <t>Ichiro</t>
  </si>
  <si>
    <t>Fujitsu</t>
  </si>
  <si>
    <t>ida.ichirou@jp.fujitsu.com</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</si>
  <si>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</si>
  <si>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</si>
  <si>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</si>
  <si>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</si>
  <si>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</si>
  <si>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</si>
  <si>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</si>
  <si>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</si>
  <si>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</si>
  <si>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</si>
  <si>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</si>
  <si>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yoon0011</t>
  </si>
  <si>
    <t>Sung Hyup Lee</t>
  </si>
  <si>
    <t>Astrin Radio</t>
  </si>
  <si>
    <t>CSEM</t>
  </si>
  <si>
    <t>john.farserotu@csem.ch</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</si>
  <si>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</si>
  <si>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</si>
  <si>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</si>
  <si>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</si>
  <si>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</si>
  <si>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</si>
  <si>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</si>
  <si>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</si>
  <si>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</si>
  <si>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</si>
  <si>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</si>
  <si>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</si>
  <si>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</si>
  <si>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IGTHZ</t>
  </si>
  <si>
    <t>TG6</t>
  </si>
  <si>
    <t>Task Group 15.4 MAC enhancements</t>
  </si>
  <si>
    <t>Task Group Body Area Networks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</si>
  <si>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</si>
  <si>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</si>
  <si>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</si>
  <si>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</si>
  <si>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</si>
  <si>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</si>
  <si>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</si>
  <si>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</si>
  <si>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</si>
  <si>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</si>
  <si>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</si>
  <si>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</si>
  <si>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</si>
  <si>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</si>
  <si>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</si>
  <si>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</si>
  <si>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</si>
  <si>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</si>
  <si>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</si>
  <si>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</si>
  <si>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giriraj.g@samsung.com</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</si>
  <si>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</si>
  <si>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</si>
  <si>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</si>
  <si>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</si>
  <si>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</si>
  <si>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</si>
  <si>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</si>
  <si>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</si>
  <si>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</si>
  <si>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</si>
  <si>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</si>
  <si>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</si>
  <si>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</si>
  <si>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</si>
  <si>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</si>
  <si>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</si>
  <si>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</si>
  <si>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</si>
  <si>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</si>
  <si>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</si>
  <si>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</si>
  <si>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</si>
  <si>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</si>
  <si>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</si>
  <si>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</si>
  <si>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</si>
  <si>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</si>
  <si>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</si>
  <si>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</si>
  <si>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</si>
  <si>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</si>
  <si>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</si>
  <si>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</si>
  <si>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</si>
  <si>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</si>
  <si>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</si>
  <si>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</si>
  <si>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</si>
  <si>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</si>
  <si>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</si>
  <si>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</si>
  <si>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</si>
  <si>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</si>
  <si>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</si>
  <si>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</si>
  <si>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</si>
  <si>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</si>
  <si>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</si>
  <si>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</si>
  <si>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</si>
  <si>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</si>
  <si>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</si>
  <si>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</si>
  <si>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</si>
  <si>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</si>
  <si>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</si>
  <si>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</si>
  <si>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</si>
  <si>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</si>
  <si>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</si>
  <si>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</si>
  <si>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</si>
  <si>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</si>
  <si>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</si>
  <si>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</si>
  <si>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</si>
  <si>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</si>
  <si>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</si>
  <si>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</si>
  <si>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</si>
  <si>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</si>
  <si>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</si>
  <si>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</si>
  <si>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kiran.bynam@samsung.com</t>
  </si>
  <si>
    <t>Bynam</t>
  </si>
  <si>
    <t>rkp.atd@samsung.com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</si>
  <si>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</si>
  <si>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</si>
  <si>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</si>
  <si>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</si>
  <si>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</si>
  <si>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</si>
  <si>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</si>
  <si>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</si>
  <si>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</si>
  <si>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</si>
  <si>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</si>
  <si>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</si>
  <si>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</si>
  <si>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</si>
  <si>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</si>
  <si>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</si>
  <si>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</si>
  <si>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</si>
  <si>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</si>
  <si>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</si>
  <si>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</si>
  <si>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</si>
  <si>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</si>
  <si>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</si>
  <si>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</si>
  <si>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</si>
  <si>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</si>
  <si>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</si>
  <si>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</si>
  <si>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</si>
  <si>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</si>
  <si>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</si>
  <si>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</si>
  <si>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</si>
  <si>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</si>
  <si>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</si>
  <si>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</si>
  <si>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</si>
  <si>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</si>
  <si>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</si>
  <si>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</si>
  <si>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</si>
  <si>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</si>
  <si>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</si>
  <si>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</si>
  <si>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</si>
  <si>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</si>
  <si>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</si>
  <si>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</si>
  <si>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</si>
  <si>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</si>
  <si>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</si>
  <si>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</si>
  <si>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</si>
  <si>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</si>
  <si>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</si>
  <si>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marco@nict.go.jp</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</si>
  <si>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</si>
  <si>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</si>
  <si>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</si>
  <si>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</si>
  <si>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</si>
  <si>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</si>
  <si>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</si>
  <si>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</si>
  <si>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</si>
  <si>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</si>
  <si>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</si>
  <si>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</si>
  <si>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</si>
  <si>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</si>
  <si>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</si>
  <si>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</si>
  <si>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kangsw@etri.re.kr</t>
  </si>
  <si>
    <t>Slots</t>
  </si>
  <si>
    <t>802.15 WNG</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</si>
  <si>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</si>
  <si>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</si>
  <si>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</si>
  <si>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</si>
  <si>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</si>
  <si>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</si>
  <si>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</si>
  <si>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</si>
  <si>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</si>
  <si>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</si>
  <si>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</si>
  <si>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</si>
  <si>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</si>
  <si>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</si>
  <si>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</si>
  <si>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</si>
  <si>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</si>
  <si>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</si>
  <si>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</si>
  <si>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</si>
  <si>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</si>
  <si>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</si>
  <si>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</si>
  <si>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</si>
  <si>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</si>
  <si>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</si>
  <si>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</si>
  <si>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</si>
  <si>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</si>
  <si>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</si>
  <si>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</si>
  <si>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</si>
  <si>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</si>
  <si>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</si>
  <si>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</si>
  <si>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</si>
  <si>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</si>
  <si>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</si>
  <si>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</si>
  <si>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</si>
  <si>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</si>
  <si>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</si>
  <si>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</si>
  <si>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</si>
  <si>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</si>
  <si>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</si>
  <si>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</si>
  <si>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</si>
  <si>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</si>
  <si>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</si>
  <si>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</si>
  <si>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</si>
  <si>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</si>
  <si>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</si>
  <si>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</si>
  <si>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</si>
  <si>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</si>
  <si>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</si>
  <si>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</si>
  <si>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</si>
  <si>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</si>
  <si>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</si>
  <si>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</si>
  <si>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</si>
  <si>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</si>
  <si>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</si>
  <si>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</si>
  <si>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</si>
  <si>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</si>
  <si>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</si>
  <si>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</si>
  <si>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</si>
  <si>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</si>
  <si>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</si>
  <si>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</si>
  <si>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</si>
  <si>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</si>
  <si>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</si>
  <si>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</si>
  <si>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</si>
  <si>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</si>
  <si>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</si>
  <si>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</si>
  <si>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</si>
  <si>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</si>
  <si>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</si>
  <si>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</si>
  <si>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</si>
  <si>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</si>
  <si>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</si>
  <si>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</si>
  <si>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</si>
  <si>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</si>
  <si>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</si>
  <si>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</si>
  <si>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</si>
  <si>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</si>
  <si>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</si>
  <si>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</si>
  <si>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</si>
  <si>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</si>
  <si>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</si>
  <si>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</si>
  <si>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</si>
  <si>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</si>
  <si>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</si>
  <si>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</si>
  <si>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</si>
  <si>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</si>
  <si>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</si>
  <si>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</si>
  <si>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</si>
  <si>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</si>
  <si>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</si>
  <si>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</si>
  <si>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</si>
  <si>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</si>
  <si>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</si>
  <si>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</si>
  <si>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</si>
  <si>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</si>
  <si>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</si>
  <si>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</si>
  <si>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</si>
  <si>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</si>
  <si>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</si>
  <si>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</si>
  <si>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</si>
  <si>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</si>
  <si>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</si>
  <si>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</si>
  <si>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UK</t>
  </si>
  <si>
    <t>j.moss@philips.com</t>
  </si>
  <si>
    <t xml:space="preserve">Arthur </t>
  </si>
  <si>
    <t>redfern@ti.com</t>
  </si>
  <si>
    <t xml:space="preserve">Sthanunathan </t>
  </si>
  <si>
    <t>Ramakrishnan</t>
  </si>
  <si>
    <t>Rob</t>
  </si>
  <si>
    <t>Davies</t>
  </si>
  <si>
    <t>15-06-0331-00-0ban-tutorial-body-area-networks.ppt</t>
  </si>
  <si>
    <t>15-06-0337-00-0ban-tutorial-body-area-networks-part2.pdf</t>
  </si>
  <si>
    <t>Tutorial BAN Part 2</t>
  </si>
  <si>
    <t>Tutorial BAN Part 1</t>
  </si>
  <si>
    <t>rob.j.davies@philips.com</t>
  </si>
  <si>
    <t>sthanu@ti.com</t>
  </si>
  <si>
    <t xml:space="preserve">Charles </t>
  </si>
  <si>
    <t>Farlow</t>
  </si>
  <si>
    <t>Medtronic</t>
  </si>
  <si>
    <t>charles.s.farlow@medtronic.com</t>
  </si>
  <si>
    <t>Edward</t>
  </si>
  <si>
    <t>Tiedemann</t>
  </si>
  <si>
    <t>etiedemann@qualcomm.com</t>
  </si>
  <si>
    <t>Farooq</t>
  </si>
  <si>
    <t>Khan</t>
  </si>
  <si>
    <t>G-6</t>
  </si>
  <si>
    <t>f.khan@samsung.com</t>
  </si>
  <si>
    <t>Srinath</t>
  </si>
  <si>
    <t>Hosur</t>
  </si>
  <si>
    <t>hosur@ti.com</t>
  </si>
  <si>
    <t>Changle</t>
  </si>
  <si>
    <t>clli@nict.go.jp</t>
  </si>
  <si>
    <t>CST</t>
  </si>
  <si>
    <t>US TX</t>
  </si>
  <si>
    <t>Anuj</t>
  </si>
  <si>
    <t>Batra</t>
  </si>
  <si>
    <t>Feng.Shu@imec-nl.nl</t>
  </si>
  <si>
    <t>Feng</t>
  </si>
  <si>
    <t>Shu</t>
  </si>
  <si>
    <t>Davenport</t>
  </si>
  <si>
    <t>GE Global Research</t>
  </si>
  <si>
    <t>davenport@research.ge.com</t>
  </si>
  <si>
    <t>Fanny</t>
  </si>
  <si>
    <t>Mlinarsky</t>
  </si>
  <si>
    <t>octoScope</t>
  </si>
  <si>
    <t>fm@octoscope.com</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</si>
  <si>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</si>
  <si>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</si>
  <si>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</si>
  <si>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</si>
  <si>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</si>
  <si>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</si>
  <si>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</si>
  <si>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</si>
  <si>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</si>
  <si>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</si>
  <si>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</si>
  <si>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</si>
  <si>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</si>
  <si>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</si>
  <si>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</si>
  <si>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</si>
  <si>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</si>
  <si>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</si>
  <si>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</si>
  <si>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</si>
  <si>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</si>
  <si>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</si>
  <si>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</si>
  <si>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</si>
  <si>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</si>
  <si>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</si>
  <si>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</si>
  <si>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</si>
  <si>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</si>
  <si>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</si>
  <si>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</si>
  <si>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</si>
  <si>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</si>
  <si>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</si>
  <si>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</si>
  <si>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</si>
  <si>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</si>
  <si>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</si>
  <si>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</si>
  <si>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</si>
  <si>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</si>
  <si>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</si>
  <si>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</si>
  <si>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</si>
  <si>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</si>
  <si>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</si>
  <si>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</si>
  <si>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</si>
  <si>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Rajni.Agarwal@uk.fujitsu.com</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</si>
  <si>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</si>
  <si>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</si>
  <si>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</si>
  <si>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</si>
  <si>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</si>
  <si>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</si>
  <si>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</si>
  <si>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</si>
  <si>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</si>
  <si>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</si>
  <si>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</si>
  <si>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</si>
  <si>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</si>
  <si>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</si>
  <si>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</si>
  <si>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</si>
  <si>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</si>
  <si>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</si>
  <si>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</si>
  <si>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</si>
  <si>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</si>
  <si>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</si>
  <si>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</si>
  <si>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</si>
  <si>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</si>
  <si>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</si>
  <si>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</si>
  <si>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</si>
  <si>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</si>
  <si>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</si>
  <si>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</si>
  <si>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</si>
  <si>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</si>
  <si>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</si>
  <si>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</si>
  <si>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</si>
  <si>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</si>
  <si>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</si>
  <si>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</si>
  <si>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</si>
  <si>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</si>
  <si>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</si>
  <si>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</si>
  <si>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hara@info.eng.osaka-cu.ac.jp</t>
  </si>
  <si>
    <t>Shinsuke</t>
  </si>
  <si>
    <t>Hara</t>
  </si>
  <si>
    <t>Rules</t>
  </si>
  <si>
    <t>R0</t>
  </si>
  <si>
    <t xml:space="preserve"> - 4/28</t>
  </si>
  <si>
    <t>Sana</t>
  </si>
  <si>
    <t>Ullah</t>
  </si>
  <si>
    <t>Inha University</t>
  </si>
  <si>
    <t>sanajes@hotmail.com</t>
  </si>
  <si>
    <t>M.A.</t>
  </si>
  <si>
    <t>Ameen</t>
  </si>
  <si>
    <t>m.ameen@hotmail.com</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</si>
  <si>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</si>
  <si>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</si>
  <si>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</si>
  <si>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</si>
  <si>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</si>
  <si>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</si>
  <si>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</si>
  <si>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</si>
  <si>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</si>
  <si>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</si>
  <si>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</si>
  <si>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</si>
  <si>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</si>
  <si>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</si>
  <si>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</si>
  <si>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</si>
  <si>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</si>
  <si>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</si>
  <si>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</si>
  <si>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</si>
  <si>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</si>
  <si>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</si>
  <si>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</si>
  <si>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</si>
  <si>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</si>
  <si>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</si>
  <si>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</si>
  <si>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</si>
  <si>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</si>
  <si>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</si>
  <si>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</si>
  <si>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</si>
  <si>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</si>
  <si>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</si>
  <si>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</si>
  <si>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</si>
  <si>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</si>
  <si>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</si>
  <si>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</si>
  <si>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</si>
  <si>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</si>
  <si>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</si>
  <si>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</si>
  <si>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</si>
  <si>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</si>
  <si>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</si>
  <si>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</si>
  <si>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</si>
  <si>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</si>
  <si>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</si>
  <si>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</si>
  <si>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</si>
  <si>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</si>
  <si>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GDing@olympus-cta.com</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</si>
  <si>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</si>
  <si>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</si>
  <si>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</si>
  <si>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</si>
  <si>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</si>
  <si>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</si>
  <si>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</si>
  <si>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</si>
  <si>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</si>
  <si>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</si>
  <si>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</si>
  <si>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</si>
  <si>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</si>
  <si>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</si>
  <si>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</si>
  <si>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</si>
  <si>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</si>
  <si>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</si>
  <si>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</si>
  <si>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</si>
  <si>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</si>
  <si>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</si>
  <si>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</si>
  <si>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Merging session</t>
  </si>
  <si>
    <t>Closing comments  and report</t>
  </si>
  <si>
    <t>Wong</t>
  </si>
  <si>
    <t>Toumaz</t>
  </si>
  <si>
    <t>alan.wong@toumaz.com</t>
  </si>
  <si>
    <t>Merge Proposals</t>
  </si>
  <si>
    <t>Rousselot</t>
  </si>
  <si>
    <t>Jin-Meng</t>
  </si>
  <si>
    <t>Ho</t>
  </si>
  <si>
    <t>jinmengho@ti.com</t>
  </si>
  <si>
    <t>x</t>
  </si>
  <si>
    <t>MedWin</t>
  </si>
  <si>
    <t>p</t>
  </si>
  <si>
    <t>Inha</t>
  </si>
  <si>
    <t>ETRI-Samsung</t>
  </si>
  <si>
    <t>Casuh</t>
  </si>
  <si>
    <t>Ashotush</t>
  </si>
  <si>
    <t>Bhatia</t>
  </si>
  <si>
    <t>ashutosh.78@samsung.com</t>
  </si>
  <si>
    <t>802.15 WG opening</t>
  </si>
  <si>
    <t>Strongly encourage mergers</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</si>
  <si>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</si>
  <si>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</si>
  <si>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</si>
  <si>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</si>
  <si>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</si>
  <si>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</si>
  <si>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</si>
  <si>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</si>
  <si>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</si>
  <si>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</si>
  <si>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</si>
  <si>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</si>
  <si>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</si>
  <si>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</si>
  <si>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</si>
  <si>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</si>
  <si>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</si>
  <si>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</si>
  <si>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</si>
  <si>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</si>
  <si>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</si>
  <si>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</si>
  <si>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</si>
  <si>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</si>
  <si>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</si>
  <si>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</si>
  <si>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</si>
  <si>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</si>
  <si>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</si>
  <si>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</si>
  <si>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</si>
  <si>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</si>
  <si>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</si>
  <si>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</si>
  <si>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</si>
  <si>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</si>
  <si>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</si>
  <si>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</si>
  <si>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</si>
  <si>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</si>
  <si>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</si>
  <si>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</si>
  <si>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</si>
  <si>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</si>
  <si>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</si>
  <si>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</si>
  <si>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</si>
  <si>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</si>
  <si>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</si>
  <si>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</si>
  <si>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</si>
  <si>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</si>
  <si>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</si>
  <si>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</si>
  <si>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</si>
  <si>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</si>
  <si>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</si>
  <si>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</si>
  <si>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</si>
  <si>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</si>
  <si>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</si>
  <si>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</si>
  <si>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</si>
  <si>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</si>
  <si>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</si>
  <si>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</si>
  <si>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</si>
  <si>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</si>
  <si>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</si>
  <si>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</si>
  <si>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</si>
  <si>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</si>
  <si>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</si>
  <si>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</si>
  <si>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</si>
  <si>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</si>
  <si>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</si>
  <si>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</si>
  <si>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</si>
  <si>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</si>
  <si>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</si>
  <si>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</si>
  <si>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</si>
  <si>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</si>
  <si>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</si>
  <si>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</si>
  <si>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</si>
  <si>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</si>
  <si>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</si>
  <si>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</si>
  <si>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</si>
  <si>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</si>
  <si>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</si>
  <si>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</si>
  <si>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</si>
  <si>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</si>
  <si>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</si>
  <si>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</si>
  <si>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</si>
  <si>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</si>
  <si>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</si>
  <si>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</si>
  <si>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</si>
  <si>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tykang@etri.re.kr</t>
  </si>
  <si>
    <t>Jaehwan</t>
  </si>
  <si>
    <t>Kim</t>
  </si>
  <si>
    <t>kimj@etri.re.kr</t>
  </si>
  <si>
    <t>Callaway</t>
  </si>
  <si>
    <t>Sunrise MicroDevices</t>
  </si>
  <si>
    <t>ed@sunrisemicro.com</t>
  </si>
  <si>
    <t>Michael</t>
  </si>
  <si>
    <t>Sim</t>
  </si>
  <si>
    <t>Panasonic</t>
  </si>
  <si>
    <t>Salim</t>
  </si>
  <si>
    <t>Hanna</t>
  </si>
  <si>
    <t>Industrie Canada</t>
  </si>
  <si>
    <t>salim.hanna@ic.gc.ca</t>
  </si>
  <si>
    <t>Yong-Jun</t>
  </si>
  <si>
    <t>Chung</t>
  </si>
  <si>
    <t>TTA</t>
  </si>
  <si>
    <t>jxchung@tta.or.kr</t>
  </si>
  <si>
    <t>Robert</t>
  </si>
  <si>
    <t>Moskowitz</t>
  </si>
  <si>
    <t>ICSA Labs</t>
  </si>
  <si>
    <t>USA, PA</t>
  </si>
  <si>
    <t>rgm@labs.htt-consult.com</t>
  </si>
  <si>
    <t>Kohno</t>
  </si>
  <si>
    <t>Ryuji</t>
  </si>
  <si>
    <t>kohno@ynu.ac.jp</t>
  </si>
  <si>
    <t>jtomcik@qualcomm.com</t>
  </si>
  <si>
    <t>jean.schwoerer@ORANGE-FTGROUP.COM</t>
  </si>
  <si>
    <t>jlellis@qualcomm.com</t>
  </si>
  <si>
    <t>batra@TI.COM</t>
  </si>
  <si>
    <t>gahn@CCNY.CUNY.EDU</t>
  </si>
  <si>
    <t>Gahng-Seop</t>
  </si>
  <si>
    <t>Ahn</t>
  </si>
  <si>
    <t>ali.anjomshoaa@UK.FUJITSU.COM</t>
  </si>
  <si>
    <t>chajs@SNUT.AC.KR</t>
  </si>
  <si>
    <t>Jaesang</t>
  </si>
  <si>
    <t>Cha</t>
  </si>
  <si>
    <t>leif.hanlen@NICTA.COM.AU</t>
  </si>
  <si>
    <t>Leif</t>
  </si>
  <si>
    <t>Hanlen</t>
  </si>
  <si>
    <t>yjang@KOOKMIN.AC.KR</t>
  </si>
  <si>
    <t>samian.kaur@INTERDIGITAL.COM</t>
  </si>
  <si>
    <t>Samian</t>
  </si>
  <si>
    <t>Kaur</t>
  </si>
  <si>
    <t>okay.kim@GMAIL.COM</t>
  </si>
  <si>
    <t>Youngki</t>
  </si>
  <si>
    <t>hogawa@ARIB.OR.JP</t>
  </si>
  <si>
    <t>Hiroyo</t>
  </si>
  <si>
    <t>Ogawa</t>
  </si>
  <si>
    <t>taerim@EE.CCNY.CUNY.EDU</t>
  </si>
  <si>
    <t>Tae Rim</t>
  </si>
  <si>
    <t>shirakata.naganori@JP.PANASONIC.COM</t>
  </si>
  <si>
    <t>Naganori</t>
  </si>
  <si>
    <t>Shirakata</t>
  </si>
  <si>
    <t>steven.thoen@NXP.COM</t>
  </si>
  <si>
    <t>Steven</t>
  </si>
  <si>
    <t>Thoen</t>
  </si>
  <si>
    <t>CCNY</t>
  </si>
  <si>
    <t>Ali</t>
  </si>
  <si>
    <t>Anjomshoaa</t>
  </si>
  <si>
    <t>SNUT</t>
  </si>
  <si>
    <t>Kookmin</t>
  </si>
  <si>
    <t>Interdigital</t>
  </si>
  <si>
    <t>Arib</t>
  </si>
  <si>
    <t>NXP</t>
  </si>
  <si>
    <t>Netherlands</t>
  </si>
  <si>
    <t>Jerome.ROUSSELOT@csem.ch</t>
  </si>
  <si>
    <t>jbain@hiwaay.net</t>
  </si>
  <si>
    <t>Jérôme</t>
  </si>
  <si>
    <t>takizawa@nict.go.jp</t>
  </si>
  <si>
    <t>Takizawa</t>
  </si>
  <si>
    <t>Noh-Gyoung</t>
  </si>
  <si>
    <t>Didier</t>
  </si>
  <si>
    <t>Hind</t>
  </si>
  <si>
    <t>Igor</t>
  </si>
  <si>
    <t>Jung-hwan</t>
  </si>
  <si>
    <t>Sagan</t>
  </si>
  <si>
    <t>Dotlić</t>
  </si>
  <si>
    <t>gyoung.kang@samsung.com</t>
  </si>
  <si>
    <t>lee@ccny.cuny.edu</t>
  </si>
  <si>
    <t>Myung J.</t>
  </si>
  <si>
    <t>Didier.Sagan@ZARLINK.COM</t>
  </si>
  <si>
    <t>USA, TX</t>
  </si>
  <si>
    <t>okundu.omeni@toumaz.com</t>
  </si>
  <si>
    <t>Omeni</t>
  </si>
  <si>
    <t>Okundu</t>
  </si>
  <si>
    <t>Dolmans</t>
  </si>
  <si>
    <t>Guido</t>
  </si>
  <si>
    <t>Guido.Dolmans@IMEC-NL.NL</t>
  </si>
  <si>
    <t>Olivier.Rousseaux@imec-nl.nl</t>
  </si>
  <si>
    <t>Rousseaux</t>
  </si>
  <si>
    <t xml:space="preserve">Park </t>
  </si>
  <si>
    <t>Jahng Sun</t>
  </si>
  <si>
    <t>jahng.park@samsung.com</t>
  </si>
  <si>
    <t>Dries</t>
  </si>
  <si>
    <t>Neirynck</t>
  </si>
  <si>
    <t>Dries.Neirynck@imec-nl.nl</t>
  </si>
  <si>
    <t>Canada, ON</t>
  </si>
  <si>
    <t>USA, NJ</t>
  </si>
  <si>
    <t>Redfern</t>
  </si>
  <si>
    <t>Kenichi</t>
  </si>
  <si>
    <t>USA, MA</t>
  </si>
  <si>
    <t>USA, DC</t>
  </si>
  <si>
    <t>USA, MI</t>
  </si>
  <si>
    <t>USA, FL</t>
  </si>
  <si>
    <t>F.Martin@motorola.com</t>
  </si>
  <si>
    <t>jvlampe@earthlink.net</t>
  </si>
  <si>
    <t>J</t>
  </si>
  <si>
    <t>Lampe</t>
  </si>
  <si>
    <t xml:space="preserve">Kairos Microsystems </t>
  </si>
  <si>
    <t>spoto@kairosmicro.com</t>
  </si>
  <si>
    <t xml:space="preserve">James </t>
  </si>
  <si>
    <t xml:space="preserve">Spoto </t>
  </si>
  <si>
    <t>Bain Consulting</t>
  </si>
  <si>
    <t>jroh@ti.com</t>
  </si>
  <si>
    <t>June Chul</t>
  </si>
  <si>
    <t>Roh</t>
  </si>
  <si>
    <t>CNU</t>
  </si>
  <si>
    <t>ymkwon@cnu.ac.kr</t>
  </si>
  <si>
    <t>Youngmi</t>
  </si>
  <si>
    <t>Kwon</t>
  </si>
  <si>
    <t>clint.chaplin@gmail.com</t>
  </si>
  <si>
    <t>Clint</t>
  </si>
  <si>
    <t>Chaplin</t>
  </si>
  <si>
    <t>Cheng</t>
  </si>
  <si>
    <t>NCTU</t>
  </si>
  <si>
    <t>Taiwan</t>
  </si>
  <si>
    <t>fbil.ee91@gmail.com</t>
  </si>
  <si>
    <t>nbravin@EARTHLINK.NET</t>
  </si>
  <si>
    <t>Nancy</t>
  </si>
  <si>
    <t>Bravin</t>
  </si>
  <si>
    <t xml:space="preserve">Seung-Hoon </t>
  </si>
  <si>
    <t>shannon.park@samsung.com</t>
  </si>
  <si>
    <t>chihong316.cho@samsung.com</t>
  </si>
  <si>
    <t>Chihong</t>
  </si>
  <si>
    <t>Cho</t>
  </si>
  <si>
    <t>hipark@etri.re.kr</t>
  </si>
  <si>
    <t>jhhwang@etri.re.kr</t>
  </si>
  <si>
    <t>dotlic@NICT.GO.JP</t>
  </si>
  <si>
    <t>Bravin Enterprises</t>
  </si>
  <si>
    <t>Al</t>
  </si>
  <si>
    <t>Petrick</t>
  </si>
  <si>
    <t>al@jpasoc.com</t>
  </si>
  <si>
    <t>Jones-Petrick and Associates</t>
  </si>
  <si>
    <t>Andrew</t>
  </si>
  <si>
    <t>Gowans</t>
  </si>
  <si>
    <t>Andrew.Gowans@ofcom.org.uk</t>
  </si>
  <si>
    <t>OFCOM</t>
  </si>
  <si>
    <t>Molisch</t>
  </si>
  <si>
    <t>USC, Hughes</t>
  </si>
  <si>
    <t>Orange/France Telecom</t>
  </si>
  <si>
    <t>moniqueb_brown@yahoo.com</t>
  </si>
  <si>
    <t>ed.reuss@plantronics.com</t>
  </si>
  <si>
    <t>Email: __________________</t>
  </si>
  <si>
    <r>
      <t xml:space="preserve">TG4e/
</t>
    </r>
    <r>
      <rPr>
        <b/>
        <sz val="10"/>
        <color indexed="53"/>
        <rFont val="Arial"/>
        <family val="2"/>
      </rPr>
      <t>TG4f/</t>
    </r>
    <r>
      <rPr>
        <b/>
        <sz val="10"/>
        <color indexed="14"/>
        <rFont val="Arial"/>
        <family val="2"/>
      </rPr>
      <t xml:space="preserve"> </t>
    </r>
    <r>
      <rPr>
        <b/>
        <sz val="10"/>
        <color indexed="21"/>
        <rFont val="Arial"/>
        <family val="2"/>
      </rPr>
      <t>TG4g joint</t>
    </r>
  </si>
  <si>
    <t>Recess</t>
  </si>
  <si>
    <t>Presentations of updated TG6 Proposals</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</si>
  <si>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</si>
  <si>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</si>
  <si>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</si>
  <si>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</si>
  <si>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</si>
  <si>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</si>
  <si>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</si>
  <si>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</si>
  <si>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</si>
  <si>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anxizhi@HOTMAIL.COM</t>
  </si>
  <si>
    <t>Xizhi An</t>
  </si>
  <si>
    <t>laurent.ouvry@CEA.FR</t>
  </si>
  <si>
    <t>No Name Available</t>
  </si>
  <si>
    <t>mhonarc@IEEE.ORG</t>
  </si>
  <si>
    <t>grace.sung@NICT.GO.JP</t>
  </si>
  <si>
    <t>hind.chebbo@UK.FUJITSU.COM</t>
  </si>
  <si>
    <t>Hind Chebbo</t>
  </si>
  <si>
    <t>harada@NICT.GO.JP</t>
  </si>
  <si>
    <t>Hiroshi Harada</t>
  </si>
  <si>
    <t>kangsw@ETRI.RE.KR</t>
  </si>
  <si>
    <t>Kang, Sung Weon</t>
  </si>
  <si>
    <t>michael@DECAWAVE.COM</t>
  </si>
  <si>
    <t>Andreas.Molisch@IEEE.ORG</t>
  </si>
  <si>
    <t>jahng.park@SAMSUNG.COM</t>
  </si>
  <si>
    <t>cpowell@IEEE.ORG</t>
  </si>
  <si>
    <t>Clint Powell</t>
  </si>
  <si>
    <t>sridhar@ALUMNI.RICE.EDU</t>
  </si>
  <si>
    <t>Sridhar Rajagopal</t>
  </si>
  <si>
    <t>ben@BLINDCREEK.COM</t>
  </si>
  <si>
    <t>Benjamin A. Rolfe</t>
  </si>
  <si>
    <t>rstruik@CERTICOM.COM</t>
  </si>
  <si>
    <t>Rene Struik</t>
  </si>
  <si>
    <t>larry.taylor@DISCRETETIME.COM</t>
  </si>
  <si>
    <t>Larry Taylor</t>
  </si>
  <si>
    <t>nick.timmons@LYIT.IE</t>
  </si>
  <si>
    <t>Nick Timmons</t>
  </si>
  <si>
    <t>sunil.vadgama@UK.FUJITSU.COM</t>
  </si>
  <si>
    <t>Sunil Vadgama</t>
  </si>
  <si>
    <t>kaoru_yokoo@JP.FUJITSU.COM</t>
  </si>
  <si>
    <t>Kaoru Yokoo</t>
  </si>
  <si>
    <t>betty.zhao@HUAWEI.COM</t>
  </si>
  <si>
    <t>Betty Zhao</t>
  </si>
  <si>
    <t>Grace Sung</t>
  </si>
  <si>
    <t>Xizhi</t>
  </si>
  <si>
    <t>An</t>
  </si>
  <si>
    <t>Laurent</t>
  </si>
  <si>
    <t>Ouvry</t>
  </si>
  <si>
    <t>NoName</t>
  </si>
  <si>
    <t>Available</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</si>
  <si>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</si>
  <si>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</si>
  <si>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</si>
  <si>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</si>
  <si>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</si>
  <si>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</si>
  <si>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</si>
  <si>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</si>
  <si>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</si>
  <si>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</si>
  <si>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</si>
  <si>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</si>
  <si>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</si>
  <si>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</si>
  <si>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</si>
  <si>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</si>
  <si>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</si>
  <si>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</si>
  <si>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</si>
  <si>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</si>
  <si>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</si>
  <si>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</si>
  <si>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</si>
  <si>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</si>
  <si>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</si>
  <si>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</si>
  <si>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</si>
  <si>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</si>
  <si>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</si>
  <si>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</si>
  <si>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</si>
  <si>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</si>
  <si>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</si>
  <si>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</si>
  <si>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</si>
  <si>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wyang@nist.gov</t>
  </si>
  <si>
    <t>michael.simhc@sg.panasonic.com</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</si>
  <si>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</si>
  <si>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</si>
  <si>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</si>
  <si>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</si>
  <si>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</si>
  <si>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</si>
  <si>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</si>
  <si>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</si>
  <si>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</si>
  <si>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</si>
  <si>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</si>
  <si>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</si>
  <si>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</si>
  <si>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</si>
  <si>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</si>
  <si>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</si>
  <si>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</si>
  <si>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</si>
  <si>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</si>
  <si>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</si>
  <si>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</si>
  <si>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</si>
  <si>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</si>
  <si>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</si>
  <si>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</si>
  <si>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</si>
  <si>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</si>
  <si>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</si>
  <si>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</si>
  <si>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63rd IEEE 802.15 WPAN MEETING</t>
  </si>
  <si>
    <t>Hyatt Regency, Atlanta, Georga, USA</t>
  </si>
  <si>
    <t>November 15-20, 2009</t>
  </si>
  <si>
    <t>802 EC MEETING</t>
  </si>
  <si>
    <t>802 PLENARY</t>
  </si>
  <si>
    <t>Lunch on Your Own</t>
  </si>
  <si>
    <t>Tutorial 1</t>
  </si>
  <si>
    <t>Dinner on you own</t>
  </si>
  <si>
    <t>Optional Meeting Time</t>
  </si>
  <si>
    <t>Tutorial 2</t>
  </si>
  <si>
    <t>Tutorial 3</t>
  </si>
  <si>
    <t>P&amp;P</t>
  </si>
  <si>
    <t>Standing Committee on WG Rules</t>
  </si>
  <si>
    <t>WG Rules SC</t>
  </si>
  <si>
    <t>January 2010 meeting planning, teleconferences, editors</t>
  </si>
  <si>
    <t>Edit draft standard</t>
  </si>
  <si>
    <t>802 Opening Plenary</t>
  </si>
  <si>
    <t>Approval of previous meeting minutes</t>
  </si>
  <si>
    <t xml:space="preserve">TG6 November 09 Opening </t>
  </si>
  <si>
    <t>HARQ for High QoS Applications of BANs</t>
  </si>
  <si>
    <t>KETI, KORPA, (LG), Tensorcom, (Mitsubishi)</t>
  </si>
  <si>
    <t>NICT-YNU-Meiji</t>
  </si>
  <si>
    <t>.doc</t>
  </si>
  <si>
    <t>√</t>
  </si>
  <si>
    <t>no</t>
  </si>
  <si>
    <t>pdf</t>
  </si>
  <si>
    <t>Samsung-ETRI-CUNY-KETI-KORPA-Inha Merged Baseline</t>
  </si>
  <si>
    <t>752-01</t>
  </si>
  <si>
    <t>NICT-YNU-Meiji UWB Phy Proposal: Some aspects of Chirp Pulse Based IR-UWB Physical Layer</t>
  </si>
  <si>
    <t xml:space="preserve">Milestones / Objectives </t>
  </si>
  <si>
    <t xml:space="preserve">Continue Merging Proposals </t>
  </si>
  <si>
    <t>Agree content for Baseline Draft</t>
  </si>
  <si>
    <t xml:space="preserve">Review draft for Working Group Letter Ballot </t>
  </si>
  <si>
    <r>
      <t>Comment resolution, 1</t>
    </r>
    <r>
      <rPr>
        <vertAlign val="superscript"/>
        <sz val="15"/>
        <color indexed="8"/>
        <rFont val="Arial"/>
        <family val="0"/>
      </rPr>
      <t>st</t>
    </r>
    <r>
      <rPr>
        <sz val="15"/>
        <color indexed="8"/>
        <rFont val="Arial"/>
        <family val="0"/>
      </rPr>
      <t xml:space="preserve"> recirc </t>
    </r>
  </si>
  <si>
    <r>
      <t>Comment resolution, 2</t>
    </r>
    <r>
      <rPr>
        <vertAlign val="superscript"/>
        <sz val="15"/>
        <color indexed="8"/>
        <rFont val="Arial"/>
        <family val="0"/>
      </rPr>
      <t>nd</t>
    </r>
    <r>
      <rPr>
        <sz val="15"/>
        <color indexed="8"/>
        <rFont val="Arial"/>
        <family val="0"/>
      </rPr>
      <t xml:space="preserve"> recirc </t>
    </r>
  </si>
  <si>
    <t xml:space="preserve">Comment resolution, prepare for sponsor ballot / Seek EC Approval for sponsor ballot </t>
  </si>
  <si>
    <r>
      <t>Complete comment resolution, 2</t>
    </r>
    <r>
      <rPr>
        <vertAlign val="superscript"/>
        <sz val="15"/>
        <color indexed="8"/>
        <rFont val="Arial"/>
        <family val="0"/>
      </rPr>
      <t>nd</t>
    </r>
    <r>
      <rPr>
        <sz val="15"/>
        <color indexed="8"/>
        <rFont val="Arial"/>
        <family val="0"/>
      </rPr>
      <t xml:space="preserve"> recirc </t>
    </r>
  </si>
  <si>
    <t xml:space="preserve">Seek EC approval for RevCom </t>
  </si>
  <si>
    <r>
      <t>Meeting Date</t>
    </r>
    <r>
      <rPr>
        <sz val="16"/>
        <color indexed="8"/>
        <rFont val="Times New Roman"/>
        <family val="1"/>
      </rPr>
      <t xml:space="preserve"> </t>
    </r>
  </si>
  <si>
    <t>Super-Merger</t>
  </si>
  <si>
    <t>MOVE to Room: HANNOVER DE</t>
  </si>
  <si>
    <t>Sleeping channel measurements</t>
  </si>
  <si>
    <t>781-01</t>
  </si>
  <si>
    <t>Biological Effects of WPT systems for MICS and Needs for Standardization of WPT systems</t>
  </si>
  <si>
    <t>Oh Joon-Hyeok</t>
  </si>
  <si>
    <t>Merge discussions</t>
  </si>
  <si>
    <t>Secure MAC Proposal for Body Area Network</t>
  </si>
  <si>
    <t>Masahiro Kuroda</t>
  </si>
  <si>
    <t>Robert Moskowitz</t>
  </si>
  <si>
    <t>Merger meeting</t>
  </si>
  <si>
    <r>
      <t>Key Negotiation for IEEE 802.15.6 devices using the Host Identity Protocol (HIP)</t>
    </r>
    <r>
      <rPr>
        <sz val="10.5"/>
        <rFont val="Courier New"/>
        <family val="3"/>
      </rPr>
      <t>‏</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</si>
</sst>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31">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9"/>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22"/>
      <name val="Arial"/>
      <family val="2"/>
    </font>
    <font>
      <b/>
      <sz val="9"/>
      <name val="Times New Roman"/>
      <family val="1"/>
    </font>
    <font>
      <b/>
      <sz val="10"/>
      <color indexed="20"/>
      <name val="Arial"/>
      <family val="2"/>
    </font>
    <font>
      <b/>
      <sz val="9"/>
      <color indexed="50"/>
      <name val="Arial"/>
      <family val="2"/>
    </font>
    <font>
      <b/>
      <sz val="6"/>
      <color indexed="9"/>
      <name val="Arial"/>
      <family val="2"/>
    </font>
    <font>
      <b/>
      <sz val="9"/>
      <color indexed="60"/>
      <name val="Arial"/>
      <family val="2"/>
    </font>
    <font>
      <b/>
      <sz val="8"/>
      <color indexed="61"/>
      <name val="Arial"/>
      <family val="2"/>
    </font>
    <font>
      <sz val="15"/>
      <color indexed="8"/>
      <name val="Arial"/>
      <family val="0"/>
    </font>
    <font>
      <vertAlign val="superscript"/>
      <sz val="15"/>
      <color indexed="8"/>
      <name val="Arial"/>
      <family val="0"/>
    </font>
    <font>
      <b/>
      <sz val="10"/>
      <name val="Arial Narrow"/>
      <family val="2"/>
    </font>
    <font>
      <sz val="10.5"/>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b/>
      <sz val="16"/>
      <color indexed="10"/>
      <name val="Arial Narrow"/>
      <family val="2"/>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Narrow"/>
      <family val="2"/>
    </font>
    <font>
      <b/>
      <sz val="12"/>
      <color indexed="55"/>
      <name val="Arial"/>
      <family val="2"/>
    </font>
    <font>
      <b/>
      <sz val="12"/>
      <color indexed="8"/>
      <name val="Calibri"/>
      <family val="2"/>
    </font>
    <font>
      <b/>
      <sz val="14"/>
      <color indexed="10"/>
      <name val="Arial"/>
      <family val="2"/>
    </font>
    <font>
      <b/>
      <sz val="16"/>
      <color indexed="10"/>
      <name val="Arial"/>
      <family val="2"/>
    </font>
    <font>
      <sz val="16"/>
      <color indexed="8"/>
      <name val="Arial"/>
      <family val="0"/>
    </font>
    <font>
      <b/>
      <sz val="18"/>
      <color indexed="10"/>
      <name val="Arial Narrow"/>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b/>
      <sz val="16"/>
      <color rgb="FFFF0000"/>
      <name val="Arial Narrow"/>
      <family val="2"/>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Narrow"/>
      <family val="2"/>
    </font>
    <font>
      <b/>
      <sz val="12"/>
      <color theme="0" tint="-0.3499799966812134"/>
      <name val="Arial"/>
      <family val="2"/>
    </font>
    <font>
      <b/>
      <sz val="12"/>
      <color rgb="FF000000"/>
      <name val="Calibri"/>
      <family val="2"/>
    </font>
    <font>
      <b/>
      <sz val="14"/>
      <color rgb="FFFF0000"/>
      <name val="Arial"/>
      <family val="2"/>
    </font>
    <font>
      <b/>
      <sz val="16"/>
      <color rgb="FFFF0000"/>
      <name val="Arial"/>
      <family val="2"/>
    </font>
    <font>
      <sz val="12"/>
      <color rgb="FF000000"/>
      <name val="Calibri"/>
      <family val="2"/>
    </font>
    <font>
      <sz val="16"/>
      <color rgb="FF000000"/>
      <name val="Arial"/>
      <family val="0"/>
    </font>
    <font>
      <sz val="15"/>
      <color rgb="FF000000"/>
      <name val="Arial"/>
      <family val="0"/>
    </font>
    <font>
      <b/>
      <sz val="18"/>
      <color rgb="FFFF0000"/>
      <name val="Arial Narrow"/>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rgb="FFCCCCFF"/>
        <bgColor indexed="64"/>
      </patternFill>
    </fill>
    <fill>
      <patternFill patternType="solid">
        <fgColor rgb="FFE7E7FF"/>
        <bgColor indexed="64"/>
      </patternFill>
    </fill>
    <fill>
      <patternFill patternType="solid">
        <fgColor indexed="46"/>
        <bgColor indexed="64"/>
      </patternFill>
    </fill>
    <fill>
      <patternFill patternType="solid">
        <fgColor indexed="12"/>
        <bgColor indexed="64"/>
      </patternFill>
    </fill>
    <fill>
      <patternFill patternType="solid">
        <fgColor indexed="61"/>
        <bgColor indexed="64"/>
      </patternFill>
    </fill>
    <fill>
      <patternFill patternType="solid">
        <fgColor indexed="45"/>
        <bgColor indexed="64"/>
      </patternFill>
    </fill>
    <fill>
      <patternFill patternType="solid">
        <fgColor indexed="40"/>
        <bgColor indexed="64"/>
      </patternFill>
    </fill>
    <fill>
      <patternFill patternType="solid">
        <fgColor indexed="27"/>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medium"/>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thin"/>
      <top style="medium"/>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medium"/>
      <top style="medium"/>
      <bottom style="medium"/>
    </border>
    <border>
      <left>
        <color indexed="63"/>
      </left>
      <right>
        <color indexed="63"/>
      </right>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2" fillId="2" borderId="0" applyNumberFormat="0" applyBorder="0" applyAlignment="0" applyProtection="0"/>
    <xf numFmtId="0" fontId="172" fillId="3" borderId="0" applyNumberFormat="0" applyBorder="0" applyAlignment="0" applyProtection="0"/>
    <xf numFmtId="0" fontId="172" fillId="4" borderId="0" applyNumberFormat="0" applyBorder="0" applyAlignment="0" applyProtection="0"/>
    <xf numFmtId="0" fontId="172" fillId="5" borderId="0" applyNumberFormat="0" applyBorder="0" applyAlignment="0" applyProtection="0"/>
    <xf numFmtId="0" fontId="172" fillId="6" borderId="0" applyNumberFormat="0" applyBorder="0" applyAlignment="0" applyProtection="0"/>
    <xf numFmtId="0" fontId="172" fillId="7" borderId="0" applyNumberFormat="0" applyBorder="0" applyAlignment="0" applyProtection="0"/>
    <xf numFmtId="0" fontId="172" fillId="8" borderId="0" applyNumberFormat="0" applyBorder="0" applyAlignment="0" applyProtection="0"/>
    <xf numFmtId="0" fontId="172" fillId="9" borderId="0" applyNumberFormat="0" applyBorder="0" applyAlignment="0" applyProtection="0"/>
    <xf numFmtId="0" fontId="172" fillId="10" borderId="0" applyNumberFormat="0" applyBorder="0" applyAlignment="0" applyProtection="0"/>
    <xf numFmtId="0" fontId="172" fillId="11" borderId="0" applyNumberFormat="0" applyBorder="0" applyAlignment="0" applyProtection="0"/>
    <xf numFmtId="0" fontId="172" fillId="12" borderId="0" applyNumberFormat="0" applyBorder="0" applyAlignment="0" applyProtection="0"/>
    <xf numFmtId="0" fontId="172" fillId="13" borderId="0" applyNumberFormat="0" applyBorder="0" applyAlignment="0" applyProtection="0"/>
    <xf numFmtId="0" fontId="173" fillId="14" borderId="0" applyNumberFormat="0" applyBorder="0" applyAlignment="0" applyProtection="0"/>
    <xf numFmtId="0" fontId="173" fillId="15" borderId="0" applyNumberFormat="0" applyBorder="0" applyAlignment="0" applyProtection="0"/>
    <xf numFmtId="0" fontId="173" fillId="16" borderId="0" applyNumberFormat="0" applyBorder="0" applyAlignment="0" applyProtection="0"/>
    <xf numFmtId="0" fontId="173" fillId="17" borderId="0" applyNumberFormat="0" applyBorder="0" applyAlignment="0" applyProtection="0"/>
    <xf numFmtId="0" fontId="173" fillId="18" borderId="0" applyNumberFormat="0" applyBorder="0" applyAlignment="0" applyProtection="0"/>
    <xf numFmtId="0" fontId="173" fillId="19" borderId="0" applyNumberFormat="0" applyBorder="0" applyAlignment="0" applyProtection="0"/>
    <xf numFmtId="0" fontId="173" fillId="20" borderId="0" applyNumberFormat="0" applyBorder="0" applyAlignment="0" applyProtection="0"/>
    <xf numFmtId="0" fontId="173" fillId="21" borderId="0" applyNumberFormat="0" applyBorder="0" applyAlignment="0" applyProtection="0"/>
    <xf numFmtId="0" fontId="173" fillId="22" borderId="0" applyNumberFormat="0" applyBorder="0" applyAlignment="0" applyProtection="0"/>
    <xf numFmtId="0" fontId="173" fillId="23" borderId="0" applyNumberFormat="0" applyBorder="0" applyAlignment="0" applyProtection="0"/>
    <xf numFmtId="0" fontId="173" fillId="24" borderId="0" applyNumberFormat="0" applyBorder="0" applyAlignment="0" applyProtection="0"/>
    <xf numFmtId="0" fontId="173" fillId="25" borderId="0" applyNumberFormat="0" applyBorder="0" applyAlignment="0" applyProtection="0"/>
    <xf numFmtId="0" fontId="174" fillId="26" borderId="0" applyNumberFormat="0" applyBorder="0" applyAlignment="0" applyProtection="0"/>
    <xf numFmtId="0" fontId="175" fillId="27" borderId="1" applyNumberFormat="0" applyAlignment="0" applyProtection="0"/>
    <xf numFmtId="0" fontId="1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7" fillId="0" borderId="0" applyNumberFormat="0" applyFill="0" applyBorder="0" applyAlignment="0" applyProtection="0"/>
    <xf numFmtId="0" fontId="8" fillId="0" borderId="0" applyNumberFormat="0" applyFill="0" applyBorder="0" applyAlignment="0" applyProtection="0"/>
    <xf numFmtId="0" fontId="178" fillId="29" borderId="0" applyNumberFormat="0" applyBorder="0" applyAlignment="0" applyProtection="0"/>
    <xf numFmtId="0" fontId="179" fillId="0" borderId="3" applyNumberFormat="0" applyFill="0" applyAlignment="0" applyProtection="0"/>
    <xf numFmtId="0" fontId="180" fillId="0" borderId="4" applyNumberFormat="0" applyFill="0" applyAlignment="0" applyProtection="0"/>
    <xf numFmtId="0" fontId="181" fillId="0" borderId="5" applyNumberFormat="0" applyFill="0" applyAlignment="0" applyProtection="0"/>
    <xf numFmtId="0" fontId="181" fillId="0" borderId="0" applyNumberFormat="0" applyFill="0" applyBorder="0" applyAlignment="0" applyProtection="0"/>
    <xf numFmtId="0" fontId="7" fillId="0" borderId="0" applyNumberFormat="0" applyFill="0" applyBorder="0" applyAlignment="0" applyProtection="0"/>
    <xf numFmtId="0" fontId="182" fillId="30" borderId="1" applyNumberFormat="0" applyAlignment="0" applyProtection="0"/>
    <xf numFmtId="0" fontId="183" fillId="0" borderId="6" applyNumberFormat="0" applyFill="0" applyAlignment="0" applyProtection="0"/>
    <xf numFmtId="0" fontId="184" fillId="31" borderId="0" applyNumberFormat="0" applyBorder="0" applyAlignment="0" applyProtection="0"/>
    <xf numFmtId="0" fontId="0" fillId="0" borderId="0">
      <alignment/>
      <protection/>
    </xf>
    <xf numFmtId="0" fontId="172" fillId="0" borderId="0">
      <alignment/>
      <protection/>
    </xf>
    <xf numFmtId="0" fontId="0" fillId="32" borderId="7" applyNumberFormat="0" applyFont="0" applyAlignment="0" applyProtection="0"/>
    <xf numFmtId="0" fontId="185" fillId="27" borderId="8" applyNumberFormat="0" applyAlignment="0" applyProtection="0"/>
    <xf numFmtId="9" fontId="0" fillId="0" borderId="0" applyFont="0" applyFill="0" applyBorder="0" applyAlignment="0" applyProtection="0"/>
    <xf numFmtId="0" fontId="186" fillId="0" borderId="0" applyNumberFormat="0" applyFill="0" applyBorder="0" applyAlignment="0" applyProtection="0"/>
    <xf numFmtId="0" fontId="187" fillId="0" borderId="9" applyNumberFormat="0" applyFill="0" applyAlignment="0" applyProtection="0"/>
    <xf numFmtId="0" fontId="188" fillId="0" borderId="0" applyNumberFormat="0" applyFill="0" applyBorder="0" applyAlignment="0" applyProtection="0"/>
    <xf numFmtId="0" fontId="50" fillId="0" borderId="0">
      <alignment vertical="center"/>
      <protection/>
    </xf>
  </cellStyleXfs>
  <cellXfs count="79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9" fillId="0" borderId="0" xfId="0" applyFont="1" applyAlignment="1">
      <alignment readingOrder="1"/>
    </xf>
    <xf numFmtId="49" fontId="5" fillId="0" borderId="0" xfId="0" applyNumberFormat="1" applyFont="1" applyAlignment="1">
      <alignment horizontal="left"/>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51" fillId="0" borderId="0" xfId="54" applyFont="1" applyAlignment="1" applyProtection="1">
      <alignment/>
      <protection/>
    </xf>
    <xf numFmtId="0" fontId="190" fillId="0" borderId="0" xfId="0" applyFont="1" applyAlignment="1">
      <alignment readingOrder="1"/>
    </xf>
    <xf numFmtId="49" fontId="191" fillId="0" borderId="0" xfId="0" applyNumberFormat="1" applyFont="1" applyAlignment="1">
      <alignment horizontal="left"/>
    </xf>
    <xf numFmtId="0" fontId="191" fillId="0" borderId="0" xfId="0" applyFont="1" applyAlignment="1">
      <alignment horizontal="left"/>
    </xf>
    <xf numFmtId="0" fontId="0" fillId="0" borderId="0" xfId="0" applyAlignment="1">
      <alignment horizontal="right"/>
    </xf>
    <xf numFmtId="0" fontId="52" fillId="0" borderId="23" xfId="0" applyFont="1" applyBorder="1" applyAlignment="1">
      <alignment horizontal="left"/>
    </xf>
    <xf numFmtId="0" fontId="53" fillId="0" borderId="23" xfId="0" applyFont="1" applyBorder="1" applyAlignment="1">
      <alignment/>
    </xf>
    <xf numFmtId="0" fontId="55" fillId="0" borderId="23" xfId="0" applyFont="1" applyBorder="1" applyAlignment="1">
      <alignment horizontal="left"/>
    </xf>
    <xf numFmtId="0" fontId="55" fillId="5" borderId="23" xfId="0" applyNumberFormat="1" applyFont="1" applyFill="1" applyBorder="1" applyAlignment="1">
      <alignment horizontal="center"/>
    </xf>
    <xf numFmtId="0" fontId="55" fillId="0" borderId="23" xfId="0" applyNumberFormat="1" applyFont="1" applyFill="1" applyBorder="1" applyAlignment="1">
      <alignment horizontal="center"/>
    </xf>
    <xf numFmtId="0" fontId="55" fillId="0" borderId="23" xfId="0" applyNumberFormat="1" applyFont="1" applyBorder="1" applyAlignment="1">
      <alignment horizontal="center"/>
    </xf>
    <xf numFmtId="0" fontId="10" fillId="0" borderId="23" xfId="0" applyFont="1" applyBorder="1" applyAlignment="1">
      <alignment horizontal="left"/>
    </xf>
    <xf numFmtId="0" fontId="53" fillId="5" borderId="23" xfId="0" applyFont="1" applyFill="1" applyBorder="1" applyAlignment="1">
      <alignment horizontal="center" vertical="center"/>
    </xf>
    <xf numFmtId="0" fontId="53" fillId="0" borderId="23" xfId="0" applyFont="1" applyFill="1" applyBorder="1" applyAlignment="1">
      <alignment horizontal="center" vertical="center"/>
    </xf>
    <xf numFmtId="0" fontId="53" fillId="0" borderId="23"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24" xfId="0" applyFont="1" applyFill="1" applyBorder="1" applyAlignment="1">
      <alignment horizontal="left"/>
    </xf>
    <xf numFmtId="0" fontId="53" fillId="0" borderId="24"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8"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0" xfId="0" applyFont="1" applyFill="1" applyBorder="1" applyAlignment="1">
      <alignment horizontal="left" vertical="center"/>
    </xf>
    <xf numFmtId="0" fontId="40"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3" fillId="36" borderId="0" xfId="0" applyFont="1" applyFill="1" applyBorder="1" applyAlignment="1">
      <alignment horizontal="center" vertical="center"/>
    </xf>
    <xf numFmtId="0" fontId="63" fillId="36" borderId="0" xfId="0" applyFont="1" applyFill="1" applyBorder="1" applyAlignment="1">
      <alignment horizontal="left" vertical="center"/>
    </xf>
    <xf numFmtId="0" fontId="64"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7"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5" fillId="36" borderId="0" xfId="0" applyFont="1" applyFill="1" applyBorder="1" applyAlignment="1">
      <alignment horizontal="center" vertical="center"/>
    </xf>
    <xf numFmtId="0" fontId="66" fillId="37" borderId="12" xfId="0" applyFont="1" applyFill="1" applyBorder="1" applyAlignment="1">
      <alignment vertical="center"/>
    </xf>
    <xf numFmtId="0" fontId="66" fillId="37" borderId="10" xfId="0" applyFont="1" applyFill="1" applyBorder="1" applyAlignment="1">
      <alignment vertical="center"/>
    </xf>
    <xf numFmtId="0" fontId="66" fillId="37" borderId="11" xfId="0" applyFont="1" applyFill="1" applyBorder="1" applyAlignment="1">
      <alignment vertical="center"/>
    </xf>
    <xf numFmtId="0" fontId="66" fillId="33" borderId="10" xfId="0" applyFont="1" applyFill="1" applyBorder="1" applyAlignment="1">
      <alignment vertical="center"/>
    </xf>
    <xf numFmtId="0" fontId="67" fillId="33" borderId="10" xfId="0" applyFont="1" applyFill="1" applyBorder="1" applyAlignment="1">
      <alignment horizontal="left" vertical="center"/>
    </xf>
    <xf numFmtId="0" fontId="67" fillId="33" borderId="10" xfId="0" applyFont="1" applyFill="1" applyBorder="1" applyAlignment="1">
      <alignment horizontal="center" vertical="center"/>
    </xf>
    <xf numFmtId="0" fontId="66" fillId="38" borderId="10" xfId="0" applyFont="1" applyFill="1" applyBorder="1" applyAlignment="1">
      <alignment vertical="center"/>
    </xf>
    <xf numFmtId="0" fontId="67" fillId="33" borderId="11"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66" fillId="33" borderId="0" xfId="0" applyFont="1" applyFill="1" applyBorder="1" applyAlignment="1">
      <alignment vertical="center"/>
    </xf>
    <xf numFmtId="0" fontId="66" fillId="33" borderId="0" xfId="0" applyFont="1" applyFill="1" applyBorder="1" applyAlignment="1">
      <alignment horizontal="center" vertical="center"/>
    </xf>
    <xf numFmtId="0" fontId="66" fillId="38" borderId="0" xfId="0" applyFont="1" applyFill="1" applyBorder="1" applyAlignment="1">
      <alignment horizontal="center" vertical="center"/>
    </xf>
    <xf numFmtId="0" fontId="66" fillId="33" borderId="13" xfId="0" applyFont="1" applyFill="1" applyBorder="1" applyAlignment="1">
      <alignment horizontal="center" vertical="center"/>
    </xf>
    <xf numFmtId="0" fontId="67" fillId="37" borderId="17" xfId="0" applyFont="1" applyFill="1" applyBorder="1" applyAlignment="1">
      <alignment horizontal="left" vertical="center"/>
    </xf>
    <xf numFmtId="0" fontId="67" fillId="37" borderId="0" xfId="0" applyFont="1" applyFill="1" applyBorder="1" applyAlignment="1">
      <alignment horizontal="left" vertical="center"/>
    </xf>
    <xf numFmtId="0" fontId="66" fillId="37" borderId="0" xfId="0" applyFont="1" applyFill="1" applyBorder="1" applyAlignment="1">
      <alignment vertical="center"/>
    </xf>
    <xf numFmtId="0" fontId="66" fillId="37" borderId="13" xfId="0" applyFont="1" applyFill="1" applyBorder="1" applyAlignment="1">
      <alignment vertical="center"/>
    </xf>
    <xf numFmtId="0" fontId="67" fillId="33" borderId="0" xfId="0" applyFont="1" applyFill="1" applyBorder="1" applyAlignment="1">
      <alignment horizontal="left" vertical="center"/>
    </xf>
    <xf numFmtId="0" fontId="67" fillId="33" borderId="0" xfId="0" applyFont="1" applyFill="1" applyBorder="1" applyAlignment="1">
      <alignment horizontal="center" vertical="center"/>
    </xf>
    <xf numFmtId="0" fontId="67" fillId="38" borderId="0" xfId="0" applyFont="1" applyFill="1" applyBorder="1" applyAlignment="1">
      <alignment horizontal="left" vertical="center"/>
    </xf>
    <xf numFmtId="0" fontId="68" fillId="33" borderId="0" xfId="0" applyFont="1" applyFill="1" applyBorder="1" applyAlignment="1">
      <alignment horizontal="center" vertical="center"/>
    </xf>
    <xf numFmtId="0" fontId="66" fillId="33" borderId="13" xfId="0" applyFont="1" applyFill="1" applyBorder="1" applyAlignment="1">
      <alignment vertical="center"/>
    </xf>
    <xf numFmtId="0" fontId="66" fillId="37" borderId="17" xfId="0" applyFont="1" applyFill="1" applyBorder="1" applyAlignment="1">
      <alignment vertical="center"/>
    </xf>
    <xf numFmtId="0" fontId="69" fillId="37" borderId="0" xfId="0" applyFont="1" applyFill="1" applyBorder="1" applyAlignment="1">
      <alignment vertical="center"/>
    </xf>
    <xf numFmtId="0" fontId="66" fillId="37" borderId="0" xfId="0" applyFont="1" applyFill="1" applyBorder="1" applyAlignment="1">
      <alignment/>
    </xf>
    <xf numFmtId="0" fontId="66" fillId="33" borderId="25" xfId="0" applyFont="1" applyFill="1" applyBorder="1" applyAlignment="1">
      <alignment horizontal="center" vertical="center"/>
    </xf>
    <xf numFmtId="0" fontId="66" fillId="33" borderId="0" xfId="0" applyFont="1" applyFill="1" applyBorder="1" applyAlignment="1">
      <alignment horizontal="right" vertical="center"/>
    </xf>
    <xf numFmtId="0" fontId="69" fillId="38" borderId="0" xfId="0" applyFont="1" applyFill="1" applyBorder="1" applyAlignment="1">
      <alignment vertical="center"/>
    </xf>
    <xf numFmtId="0" fontId="66" fillId="37" borderId="0" xfId="0" applyFont="1" applyFill="1" applyAlignment="1">
      <alignment/>
    </xf>
    <xf numFmtId="0" fontId="70" fillId="37" borderId="0" xfId="0" applyFont="1" applyFill="1" applyBorder="1" applyAlignment="1">
      <alignment horizontal="right" vertical="center"/>
    </xf>
    <xf numFmtId="172" fontId="70" fillId="39" borderId="26" xfId="0" applyNumberFormat="1" applyFont="1" applyFill="1" applyBorder="1" applyAlignment="1">
      <alignment horizontal="center" vertical="center"/>
    </xf>
    <xf numFmtId="10" fontId="70" fillId="37" borderId="13"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66" fillId="38" borderId="0" xfId="0" applyFont="1" applyFill="1" applyAlignment="1">
      <alignment/>
    </xf>
    <xf numFmtId="0" fontId="66" fillId="39" borderId="26" xfId="0" applyFont="1" applyFill="1" applyBorder="1" applyAlignment="1">
      <alignment horizontal="center" vertical="center"/>
    </xf>
    <xf numFmtId="0" fontId="66" fillId="39" borderId="27" xfId="0" applyFont="1" applyFill="1" applyBorder="1" applyAlignment="1">
      <alignment horizontal="center" vertical="center"/>
    </xf>
    <xf numFmtId="0" fontId="66" fillId="39" borderId="24" xfId="0" applyFont="1" applyFill="1" applyBorder="1" applyAlignment="1">
      <alignment horizontal="center" vertical="center"/>
    </xf>
    <xf numFmtId="0" fontId="66" fillId="39" borderId="0" xfId="0" applyFont="1" applyFill="1" applyBorder="1" applyAlignment="1">
      <alignment horizontal="center" vertical="center"/>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3" fillId="37" borderId="0" xfId="0" applyFont="1" applyFill="1" applyBorder="1" applyAlignment="1">
      <alignment horizontal="right" vertical="center"/>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6" fillId="37" borderId="13" xfId="0" applyNumberFormat="1" applyFont="1" applyFill="1" applyBorder="1" applyAlignment="1" applyProtection="1">
      <alignment horizontal="right" vertical="center"/>
      <protection/>
    </xf>
    <xf numFmtId="10" fontId="76"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10" fontId="71" fillId="37" borderId="13"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4"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66" fillId="39" borderId="24" xfId="0" applyFont="1" applyFill="1" applyBorder="1" applyAlignment="1" quotePrefix="1">
      <alignment horizontal="center" vertical="center"/>
    </xf>
    <xf numFmtId="0" fontId="78" fillId="37" borderId="0" xfId="0" applyFont="1" applyFill="1" applyBorder="1" applyAlignment="1">
      <alignment horizontal="right" vertical="center"/>
    </xf>
    <xf numFmtId="10" fontId="80" fillId="37" borderId="13" xfId="0" applyNumberFormat="1" applyFont="1" applyFill="1" applyBorder="1" applyAlignment="1" applyProtection="1">
      <alignment horizontal="right" vertical="center"/>
      <protection/>
    </xf>
    <xf numFmtId="10" fontId="80"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8" fillId="33" borderId="0" xfId="0" applyFont="1" applyFill="1" applyBorder="1" applyAlignment="1">
      <alignment horizontal="right" vertical="center"/>
    </xf>
    <xf numFmtId="0" fontId="74" fillId="37" borderId="0" xfId="0" applyFont="1" applyFill="1" applyBorder="1" applyAlignment="1">
      <alignment horizontal="right" vertical="center"/>
    </xf>
    <xf numFmtId="10" fontId="79" fillId="37" borderId="13" xfId="0" applyNumberFormat="1" applyFont="1" applyFill="1" applyBorder="1" applyAlignment="1" applyProtection="1">
      <alignment horizontal="right" vertical="center"/>
      <protection/>
    </xf>
    <xf numFmtId="10" fontId="79" fillId="33" borderId="0" xfId="0" applyNumberFormat="1" applyFont="1" applyFill="1" applyBorder="1" applyAlignment="1" applyProtection="1">
      <alignment horizontal="right" vertical="center"/>
      <protection/>
    </xf>
    <xf numFmtId="0" fontId="80" fillId="37" borderId="0" xfId="0" applyFont="1" applyFill="1" applyBorder="1" applyAlignment="1">
      <alignment horizontal="right" vertical="center"/>
    </xf>
    <xf numFmtId="0" fontId="80" fillId="33" borderId="0" xfId="0" applyFont="1" applyFill="1" applyBorder="1" applyAlignment="1">
      <alignment horizontal="right" vertical="center"/>
    </xf>
    <xf numFmtId="0" fontId="81" fillId="37" borderId="0" xfId="0" applyFont="1" applyFill="1" applyBorder="1" applyAlignment="1">
      <alignment horizontal="right" vertical="center"/>
    </xf>
    <xf numFmtId="10" fontId="69" fillId="37" borderId="13" xfId="0" applyNumberFormat="1" applyFont="1" applyFill="1" applyBorder="1" applyAlignment="1">
      <alignment vertical="center"/>
    </xf>
    <xf numFmtId="10" fontId="69" fillId="33" borderId="0" xfId="0" applyNumberFormat="1" applyFont="1" applyFill="1" applyBorder="1" applyAlignment="1">
      <alignment vertical="center"/>
    </xf>
    <xf numFmtId="0" fontId="81" fillId="33" borderId="0" xfId="0" applyFont="1" applyFill="1" applyBorder="1" applyAlignment="1">
      <alignment horizontal="right" vertical="center"/>
    </xf>
    <xf numFmtId="0" fontId="82" fillId="37" borderId="0" xfId="0" applyFont="1" applyFill="1" applyBorder="1" applyAlignment="1">
      <alignment horizontal="right" vertical="center"/>
    </xf>
    <xf numFmtId="0" fontId="82" fillId="33" borderId="0" xfId="0" applyFont="1" applyFill="1" applyBorder="1" applyAlignment="1">
      <alignment horizontal="right" vertical="center"/>
    </xf>
    <xf numFmtId="0" fontId="66" fillId="37" borderId="17" xfId="0" applyFont="1" applyFill="1" applyBorder="1" applyAlignment="1">
      <alignment horizontal="left" vertical="center"/>
    </xf>
    <xf numFmtId="0" fontId="78" fillId="37" borderId="0" xfId="0" applyFont="1" applyFill="1" applyBorder="1" applyAlignment="1">
      <alignment horizontal="center" vertical="center"/>
    </xf>
    <xf numFmtId="172" fontId="78" fillId="37" borderId="0" xfId="0" applyNumberFormat="1" applyFont="1" applyFill="1" applyBorder="1" applyAlignment="1">
      <alignment horizontal="center" vertical="center"/>
    </xf>
    <xf numFmtId="0" fontId="78" fillId="38" borderId="0" xfId="0" applyFont="1" applyFill="1" applyBorder="1" applyAlignment="1">
      <alignment horizontal="center" vertical="center"/>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172" fontId="66" fillId="39" borderId="23" xfId="0" applyNumberFormat="1" applyFont="1" applyFill="1" applyBorder="1" applyAlignment="1">
      <alignment horizontal="center" vertical="center"/>
    </xf>
    <xf numFmtId="0" fontId="66" fillId="38" borderId="0" xfId="0" applyFont="1" applyFill="1" applyBorder="1" applyAlignment="1">
      <alignment vertical="center"/>
    </xf>
    <xf numFmtId="0" fontId="83" fillId="33" borderId="13" xfId="0" applyFont="1" applyFill="1" applyBorder="1" applyAlignment="1">
      <alignment vertical="center"/>
    </xf>
    <xf numFmtId="0" fontId="83" fillId="37" borderId="0" xfId="0" applyFont="1" applyFill="1" applyBorder="1" applyAlignment="1">
      <alignment vertical="center"/>
    </xf>
    <xf numFmtId="172" fontId="66" fillId="37" borderId="0" xfId="0" applyNumberFormat="1" applyFont="1" applyFill="1" applyBorder="1" applyAlignment="1">
      <alignment vertical="center"/>
    </xf>
    <xf numFmtId="173" fontId="69" fillId="37" borderId="0" xfId="0" applyNumberFormat="1" applyFont="1" applyFill="1" applyBorder="1" applyAlignment="1">
      <alignment horizontal="center" vertical="center"/>
    </xf>
    <xf numFmtId="0" fontId="83" fillId="37" borderId="13" xfId="0" applyFont="1" applyFill="1" applyBorder="1" applyAlignment="1">
      <alignment vertical="center"/>
    </xf>
    <xf numFmtId="0" fontId="25" fillId="37" borderId="0" xfId="0" applyFont="1" applyFill="1" applyBorder="1" applyAlignment="1">
      <alignment horizontal="right" vertical="center"/>
    </xf>
    <xf numFmtId="0" fontId="66" fillId="37" borderId="0" xfId="0" applyFont="1" applyFill="1" applyBorder="1" applyAlignment="1">
      <alignment horizontal="left" vertical="center"/>
    </xf>
    <xf numFmtId="0" fontId="25" fillId="38" borderId="0" xfId="0" applyFont="1" applyFill="1" applyBorder="1" applyAlignment="1">
      <alignment horizontal="right" vertical="center"/>
    </xf>
    <xf numFmtId="172" fontId="66" fillId="37" borderId="0" xfId="0" applyNumberFormat="1" applyFont="1" applyFill="1" applyBorder="1" applyAlignment="1">
      <alignment horizontal="center" vertical="center"/>
    </xf>
    <xf numFmtId="0" fontId="66" fillId="38" borderId="0" xfId="0" applyFont="1" applyFill="1" applyBorder="1" applyAlignment="1">
      <alignment horizontal="right" vertical="center"/>
    </xf>
    <xf numFmtId="0" fontId="66" fillId="37" borderId="18" xfId="0" applyFont="1" applyFill="1" applyBorder="1" applyAlignment="1">
      <alignment vertical="center"/>
    </xf>
    <xf numFmtId="0" fontId="66" fillId="37" borderId="21" xfId="0" applyFont="1" applyFill="1" applyBorder="1" applyAlignment="1">
      <alignment vertical="center"/>
    </xf>
    <xf numFmtId="0" fontId="66" fillId="37" borderId="22" xfId="0" applyFont="1" applyFill="1" applyBorder="1" applyAlignment="1">
      <alignment vertical="center"/>
    </xf>
    <xf numFmtId="0" fontId="66" fillId="33" borderId="21" xfId="0" applyFont="1" applyFill="1" applyBorder="1" applyAlignment="1">
      <alignment vertical="center"/>
    </xf>
    <xf numFmtId="0" fontId="66" fillId="38" borderId="21" xfId="0" applyFont="1" applyFill="1" applyBorder="1" applyAlignment="1">
      <alignment vertical="center"/>
    </xf>
    <xf numFmtId="0" fontId="66" fillId="33" borderId="22" xfId="0" applyFont="1" applyFill="1" applyBorder="1" applyAlignment="1">
      <alignment vertical="center"/>
    </xf>
    <xf numFmtId="0" fontId="10" fillId="0" borderId="0" xfId="0" applyFont="1" applyFill="1" applyBorder="1" applyAlignment="1">
      <alignment horizontal="left"/>
    </xf>
    <xf numFmtId="0" fontId="84" fillId="0" borderId="0" xfId="0" applyFont="1" applyAlignment="1">
      <alignment/>
    </xf>
    <xf numFmtId="0" fontId="84" fillId="0" borderId="0" xfId="0" applyFont="1" applyAlignment="1">
      <alignment horizontal="right"/>
    </xf>
    <xf numFmtId="184" fontId="25" fillId="40" borderId="0" xfId="0" applyNumberFormat="1" applyFont="1" applyFill="1" applyAlignment="1">
      <alignment/>
    </xf>
    <xf numFmtId="184" fontId="56" fillId="0" borderId="0" xfId="0" applyNumberFormat="1" applyFont="1" applyAlignment="1">
      <alignment/>
    </xf>
    <xf numFmtId="184" fontId="56" fillId="40" borderId="0" xfId="0" applyNumberFormat="1" applyFont="1" applyFill="1" applyAlignment="1">
      <alignment/>
    </xf>
    <xf numFmtId="0" fontId="192" fillId="0" borderId="0" xfId="0" applyFont="1" applyAlignment="1">
      <alignment/>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wrapText="1" readingOrder="1"/>
    </xf>
    <xf numFmtId="0" fontId="196" fillId="0" borderId="0" xfId="0" applyFont="1" applyAlignment="1">
      <alignment wrapText="1" readingOrder="1"/>
    </xf>
    <xf numFmtId="0" fontId="197" fillId="0" borderId="0" xfId="0" applyFont="1" applyAlignment="1">
      <alignment horizontal="left" indent="3" readingOrder="1"/>
    </xf>
    <xf numFmtId="0" fontId="198" fillId="0" borderId="0" xfId="0" applyFont="1" applyAlignment="1">
      <alignment wrapText="1" readingOrder="1"/>
    </xf>
    <xf numFmtId="0" fontId="199" fillId="0" borderId="0" xfId="0" applyFont="1" applyAlignment="1">
      <alignment readingOrder="1"/>
    </xf>
    <xf numFmtId="0" fontId="198" fillId="0" borderId="0" xfId="0" applyFont="1" applyAlignment="1">
      <alignment readingOrder="1"/>
    </xf>
    <xf numFmtId="0" fontId="200" fillId="0" borderId="0" xfId="0" applyFont="1" applyAlignment="1">
      <alignment/>
    </xf>
    <xf numFmtId="0" fontId="199" fillId="0" borderId="0" xfId="0" applyFont="1" applyAlignment="1">
      <alignment horizontal="left" indent="1" readingOrder="1"/>
    </xf>
    <xf numFmtId="0" fontId="199" fillId="0" borderId="0" xfId="0" applyFont="1" applyAlignment="1">
      <alignment wrapText="1" readingOrder="1"/>
    </xf>
    <xf numFmtId="0" fontId="201" fillId="0" borderId="0" xfId="0" applyFont="1" applyAlignment="1">
      <alignment horizontal="left" wrapText="1" indent="1" readingOrder="1"/>
    </xf>
    <xf numFmtId="0" fontId="199" fillId="0" borderId="0" xfId="0" applyFont="1" applyAlignment="1">
      <alignment horizontal="left" wrapText="1" indent="1" readingOrder="1"/>
    </xf>
    <xf numFmtId="0" fontId="189" fillId="0" borderId="0" xfId="0" applyFont="1" applyAlignment="1">
      <alignment horizontal="left" indent="1" readingOrder="1"/>
    </xf>
    <xf numFmtId="0" fontId="22" fillId="0" borderId="0" xfId="0" applyFont="1" applyAlignment="1">
      <alignment wrapText="1"/>
    </xf>
    <xf numFmtId="174" fontId="88" fillId="33" borderId="0" xfId="0" applyNumberFormat="1" applyFont="1" applyFill="1" applyAlignment="1" applyProtection="1">
      <alignment horizontal="center"/>
      <protection/>
    </xf>
    <xf numFmtId="182" fontId="89" fillId="33" borderId="0" xfId="0" applyNumberFormat="1" applyFont="1" applyFill="1" applyAlignment="1" applyProtection="1">
      <alignment horizontal="center"/>
      <protection/>
    </xf>
    <xf numFmtId="0" fontId="90" fillId="0" borderId="0" xfId="0" applyFont="1" applyAlignment="1">
      <alignment vertical="top" wrapText="1"/>
    </xf>
    <xf numFmtId="0" fontId="91" fillId="0" borderId="0" xfId="0" applyFont="1" applyAlignment="1">
      <alignment/>
    </xf>
    <xf numFmtId="0" fontId="55" fillId="41" borderId="23"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2" fillId="0" borderId="0" xfId="0" applyFont="1" applyAlignment="1">
      <alignment vertical="top" wrapText="1"/>
    </xf>
    <xf numFmtId="0" fontId="55" fillId="42" borderId="23" xfId="0" applyNumberFormat="1" applyFont="1" applyFill="1" applyBorder="1" applyAlignment="1">
      <alignment horizontal="center"/>
    </xf>
    <xf numFmtId="0" fontId="5" fillId="0" borderId="23" xfId="0" applyFont="1" applyFill="1" applyBorder="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xf>
    <xf numFmtId="184" fontId="56" fillId="43" borderId="0" xfId="0" applyNumberFormat="1" applyFont="1" applyFill="1" applyAlignment="1">
      <alignment/>
    </xf>
    <xf numFmtId="0" fontId="203"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4" fillId="0" borderId="0" xfId="0" applyFont="1" applyAlignment="1">
      <alignment horizontal="left" readingOrder="1"/>
    </xf>
    <xf numFmtId="0" fontId="205" fillId="0" borderId="0" xfId="0" applyFont="1" applyAlignment="1">
      <alignment/>
    </xf>
    <xf numFmtId="0" fontId="205" fillId="0" borderId="0" xfId="0" applyFont="1" applyAlignment="1">
      <alignment horizontal="left" readingOrder="1"/>
    </xf>
    <xf numFmtId="0" fontId="206" fillId="0" borderId="0" xfId="0" applyFont="1" applyAlignment="1">
      <alignment horizontal="left" readingOrder="1"/>
    </xf>
    <xf numFmtId="0" fontId="207" fillId="0" borderId="0" xfId="0" applyFont="1" applyAlignment="1">
      <alignment horizontal="left" readingOrder="1"/>
    </xf>
    <xf numFmtId="188" fontId="205" fillId="0" borderId="0" xfId="0" applyNumberFormat="1" applyFont="1" applyAlignment="1">
      <alignment horizontal="left" readingOrder="1"/>
    </xf>
    <xf numFmtId="0" fontId="94" fillId="0" borderId="0" xfId="0" applyFont="1" applyAlignment="1">
      <alignment horizontal="left" readingOrder="1"/>
    </xf>
    <xf numFmtId="0" fontId="95" fillId="0" borderId="0" xfId="0" applyFont="1" applyAlignment="1">
      <alignment horizontal="left" readingOrder="1"/>
    </xf>
    <xf numFmtId="0" fontId="14" fillId="0" borderId="23"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xf>
    <xf numFmtId="0" fontId="208" fillId="0" borderId="0" xfId="0" applyFont="1" applyAlignment="1">
      <alignment/>
    </xf>
    <xf numFmtId="0" fontId="96" fillId="0" borderId="0" xfId="0" applyFont="1" applyAlignment="1">
      <alignment/>
    </xf>
    <xf numFmtId="0" fontId="0" fillId="0" borderId="0" xfId="58">
      <alignment/>
      <protection/>
    </xf>
    <xf numFmtId="0" fontId="5" fillId="0" borderId="23" xfId="58" applyFont="1" applyFill="1" applyBorder="1" applyAlignment="1">
      <alignment horizontal="center" vertical="center"/>
      <protection/>
    </xf>
    <xf numFmtId="0" fontId="5" fillId="0" borderId="23" xfId="58" applyFont="1" applyBorder="1">
      <alignment/>
      <protection/>
    </xf>
    <xf numFmtId="0" fontId="10" fillId="0" borderId="23" xfId="58" applyFont="1" applyBorder="1" applyAlignment="1">
      <alignment horizontal="left"/>
      <protection/>
    </xf>
    <xf numFmtId="0" fontId="5" fillId="0" borderId="24" xfId="58" applyFont="1" applyFill="1" applyBorder="1" applyAlignment="1">
      <alignment horizontal="center" vertical="center"/>
      <protection/>
    </xf>
    <xf numFmtId="0" fontId="5" fillId="0" borderId="23" xfId="58" applyFont="1" applyBorder="1" applyAlignment="1">
      <alignment horizontal="center" vertical="center"/>
      <protection/>
    </xf>
    <xf numFmtId="0" fontId="5" fillId="0" borderId="0" xfId="58" applyFont="1">
      <alignment/>
      <protection/>
    </xf>
    <xf numFmtId="0" fontId="53" fillId="0" borderId="23" xfId="58" applyFont="1" applyFill="1" applyBorder="1" applyAlignment="1">
      <alignment horizontal="center" vertical="center"/>
      <protection/>
    </xf>
    <xf numFmtId="0" fontId="53" fillId="0" borderId="23" xfId="58" applyFont="1" applyBorder="1">
      <alignment/>
      <protection/>
    </xf>
    <xf numFmtId="0" fontId="53" fillId="0" borderId="23" xfId="58" applyFont="1" applyBorder="1" applyAlignment="1">
      <alignment horizontal="center" vertical="center"/>
      <protection/>
    </xf>
    <xf numFmtId="0" fontId="55" fillId="0" borderId="23" xfId="58" applyNumberFormat="1" applyFont="1" applyFill="1" applyBorder="1" applyAlignment="1">
      <alignment horizontal="center"/>
      <protection/>
    </xf>
    <xf numFmtId="0" fontId="55" fillId="42" borderId="23" xfId="58" applyNumberFormat="1" applyFont="1" applyFill="1" applyBorder="1" applyAlignment="1">
      <alignment horizontal="center"/>
      <protection/>
    </xf>
    <xf numFmtId="0" fontId="55" fillId="41" borderId="23" xfId="58" applyNumberFormat="1" applyFont="1" applyFill="1" applyBorder="1" applyAlignment="1">
      <alignment horizontal="center"/>
      <protection/>
    </xf>
    <xf numFmtId="0" fontId="55" fillId="0" borderId="23" xfId="58" applyNumberFormat="1" applyFont="1" applyBorder="1" applyAlignment="1">
      <alignment horizontal="center"/>
      <protection/>
    </xf>
    <xf numFmtId="0" fontId="55" fillId="0" borderId="23" xfId="58" applyFont="1" applyBorder="1" applyAlignment="1">
      <alignment horizontal="left"/>
      <protection/>
    </xf>
    <xf numFmtId="0" fontId="52" fillId="0" borderId="23" xfId="58" applyFont="1" applyBorder="1" applyAlignment="1">
      <alignment horizontal="left"/>
      <protection/>
    </xf>
    <xf numFmtId="0" fontId="6" fillId="0" borderId="0" xfId="58" applyFont="1">
      <alignment/>
      <protection/>
    </xf>
    <xf numFmtId="0" fontId="14" fillId="0" borderId="28" xfId="0" applyFont="1" applyBorder="1" applyAlignment="1">
      <alignment/>
    </xf>
    <xf numFmtId="0" fontId="0" fillId="0" borderId="21" xfId="0" applyBorder="1" applyAlignment="1">
      <alignment/>
    </xf>
    <xf numFmtId="190" fontId="0" fillId="0" borderId="21" xfId="0" applyNumberFormat="1" applyBorder="1" applyAlignment="1">
      <alignment/>
    </xf>
    <xf numFmtId="16" fontId="14" fillId="0" borderId="29" xfId="0" applyNumberFormat="1" applyFont="1" applyBorder="1" applyAlignment="1">
      <alignment/>
    </xf>
    <xf numFmtId="16" fontId="14" fillId="0" borderId="30"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9" fillId="0" borderId="21" xfId="0" applyNumberFormat="1" applyFont="1" applyBorder="1" applyAlignment="1">
      <alignment/>
    </xf>
    <xf numFmtId="16" fontId="210" fillId="0" borderId="30" xfId="0" applyNumberFormat="1" applyFont="1" applyBorder="1" applyAlignment="1">
      <alignment/>
    </xf>
    <xf numFmtId="189" fontId="25" fillId="41" borderId="23" xfId="0" applyNumberFormat="1" applyFont="1" applyFill="1" applyBorder="1" applyAlignment="1">
      <alignment horizontal="center" vertical="center"/>
    </xf>
    <xf numFmtId="0" fontId="66" fillId="0" borderId="23" xfId="0" applyFont="1" applyFill="1" applyBorder="1" applyAlignment="1">
      <alignment horizontal="center" vertical="center"/>
    </xf>
    <xf numFmtId="189" fontId="25" fillId="0" borderId="23" xfId="0" applyNumberFormat="1" applyFont="1" applyFill="1" applyBorder="1" applyAlignment="1">
      <alignment horizontal="center" vertical="center"/>
    </xf>
    <xf numFmtId="0" fontId="97" fillId="0" borderId="0" xfId="0" applyFont="1" applyAlignment="1">
      <alignment/>
    </xf>
    <xf numFmtId="0" fontId="56" fillId="0" borderId="0" xfId="0" applyFont="1" applyAlignment="1">
      <alignment/>
    </xf>
    <xf numFmtId="20" fontId="0" fillId="0" borderId="0" xfId="0" applyNumberFormat="1" applyFont="1" applyAlignment="1">
      <alignment/>
    </xf>
    <xf numFmtId="0" fontId="97" fillId="41" borderId="0" xfId="0" applyFont="1" applyFill="1" applyAlignment="1">
      <alignment/>
    </xf>
    <xf numFmtId="0" fontId="211" fillId="0" borderId="0" xfId="0" applyFont="1" applyAlignment="1">
      <alignment/>
    </xf>
    <xf numFmtId="0" fontId="212" fillId="0" borderId="0" xfId="0" applyFont="1" applyAlignment="1">
      <alignment vertical="top" wrapText="1"/>
    </xf>
    <xf numFmtId="0" fontId="14" fillId="34" borderId="0" xfId="0" applyFont="1" applyFill="1" applyBorder="1" applyAlignment="1">
      <alignment/>
    </xf>
    <xf numFmtId="0" fontId="66" fillId="33" borderId="26" xfId="0" applyFont="1" applyFill="1" applyBorder="1" applyAlignment="1">
      <alignment horizontal="center" vertical="center"/>
    </xf>
    <xf numFmtId="0" fontId="66" fillId="37" borderId="26" xfId="0" applyFont="1" applyFill="1" applyBorder="1" applyAlignment="1">
      <alignment vertical="center"/>
    </xf>
    <xf numFmtId="0" fontId="66" fillId="37" borderId="26" xfId="0" applyFont="1" applyFill="1" applyBorder="1" applyAlignment="1">
      <alignment horizontal="center" vertical="center"/>
    </xf>
    <xf numFmtId="0" fontId="66" fillId="37" borderId="27" xfId="0" applyFont="1" applyFill="1" applyBorder="1" applyAlignment="1">
      <alignment horizontal="center" vertical="center"/>
    </xf>
    <xf numFmtId="172" fontId="70" fillId="39" borderId="26" xfId="0" applyNumberFormat="1" applyFont="1" applyFill="1" applyBorder="1" applyAlignment="1" applyProtection="1">
      <alignment horizontal="center" vertical="center"/>
      <protection/>
    </xf>
    <xf numFmtId="0" fontId="66" fillId="37" borderId="27" xfId="0" applyFont="1" applyFill="1" applyBorder="1" applyAlignment="1">
      <alignment/>
    </xf>
    <xf numFmtId="172" fontId="70" fillId="39" borderId="24" xfId="0" applyNumberFormat="1" applyFont="1" applyFill="1" applyBorder="1" applyAlignment="1" applyProtection="1">
      <alignment horizontal="center" vertical="center"/>
      <protection/>
    </xf>
    <xf numFmtId="0" fontId="71" fillId="37" borderId="0" xfId="0" applyFont="1" applyFill="1" applyBorder="1" applyAlignment="1">
      <alignment horizontal="right" vertical="center"/>
    </xf>
    <xf numFmtId="172" fontId="70" fillId="39" borderId="31" xfId="0" applyNumberFormat="1" applyFont="1" applyFill="1" applyBorder="1" applyAlignment="1" applyProtection="1">
      <alignment horizontal="center" vertical="center"/>
      <protection/>
    </xf>
    <xf numFmtId="0" fontId="66" fillId="39" borderId="31" xfId="0" applyFont="1" applyFill="1" applyBorder="1" applyAlignment="1">
      <alignment horizontal="center" vertical="center"/>
    </xf>
    <xf numFmtId="0" fontId="66" fillId="37" borderId="15" xfId="0" applyFont="1" applyFill="1" applyBorder="1" applyAlignment="1">
      <alignment/>
    </xf>
    <xf numFmtId="0" fontId="66" fillId="39" borderId="15" xfId="0" applyFont="1" applyFill="1" applyBorder="1" applyAlignment="1">
      <alignment horizontal="center" vertical="center"/>
    </xf>
    <xf numFmtId="0" fontId="66" fillId="39" borderId="31" xfId="0" applyFont="1" applyFill="1" applyBorder="1" applyAlignment="1" quotePrefix="1">
      <alignment horizontal="center" vertical="center"/>
    </xf>
    <xf numFmtId="173" fontId="78" fillId="37" borderId="0" xfId="0" applyNumberFormat="1" applyFont="1" applyFill="1" applyBorder="1" applyAlignment="1" applyProtection="1">
      <alignment horizontal="center" vertical="center"/>
      <protection/>
    </xf>
    <xf numFmtId="0" fontId="78" fillId="33" borderId="0" xfId="0" applyFont="1" applyFill="1" applyBorder="1" applyAlignment="1">
      <alignment horizontal="center" vertical="center"/>
    </xf>
    <xf numFmtId="0" fontId="98" fillId="33" borderId="0" xfId="0" applyFont="1" applyFill="1" applyBorder="1" applyAlignment="1">
      <alignment horizontal="center" vertical="center"/>
    </xf>
    <xf numFmtId="172" fontId="75" fillId="39" borderId="23" xfId="0" applyNumberFormat="1" applyFont="1" applyFill="1" applyBorder="1" applyAlignment="1" applyProtection="1">
      <alignment horizontal="center" vertical="center"/>
      <protection/>
    </xf>
    <xf numFmtId="0" fontId="66" fillId="33" borderId="23" xfId="0" applyFont="1" applyFill="1" applyBorder="1" applyAlignment="1">
      <alignment horizontal="center" vertical="center"/>
    </xf>
    <xf numFmtId="1" fontId="66" fillId="39" borderId="23" xfId="0" applyNumberFormat="1" applyFont="1" applyFill="1" applyBorder="1" applyAlignment="1">
      <alignment horizontal="center" vertical="center"/>
    </xf>
    <xf numFmtId="0" fontId="25" fillId="33" borderId="0" xfId="0" applyFont="1" applyFill="1" applyBorder="1" applyAlignment="1">
      <alignment horizontal="right" vertical="center"/>
    </xf>
    <xf numFmtId="0" fontId="14" fillId="0"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6" fillId="34" borderId="10" xfId="0" applyFont="1" applyFill="1" applyBorder="1" applyAlignment="1">
      <alignment vertical="center"/>
    </xf>
    <xf numFmtId="0" fontId="66" fillId="0" borderId="0" xfId="0" applyFont="1" applyAlignment="1">
      <alignment/>
    </xf>
    <xf numFmtId="0" fontId="66" fillId="34" borderId="0" xfId="0" applyFont="1" applyFill="1" applyAlignment="1">
      <alignment/>
    </xf>
    <xf numFmtId="0" fontId="67" fillId="34" borderId="0" xfId="0" applyFont="1" applyFill="1" applyBorder="1" applyAlignment="1">
      <alignment horizontal="left" vertical="center"/>
    </xf>
    <xf numFmtId="0" fontId="69" fillId="34" borderId="0" xfId="0" applyFont="1" applyFill="1" applyBorder="1" applyAlignment="1">
      <alignment vertical="center"/>
    </xf>
    <xf numFmtId="0" fontId="78" fillId="34" borderId="0" xfId="0" applyFont="1" applyFill="1" applyBorder="1" applyAlignment="1">
      <alignment horizontal="center" vertical="center"/>
    </xf>
    <xf numFmtId="0" fontId="66" fillId="34" borderId="0" xfId="0" applyFont="1" applyFill="1" applyBorder="1" applyAlignment="1">
      <alignment vertical="center"/>
    </xf>
    <xf numFmtId="0" fontId="83" fillId="0" borderId="0" xfId="0" applyFont="1" applyAlignment="1">
      <alignment/>
    </xf>
    <xf numFmtId="0" fontId="83" fillId="0" borderId="0" xfId="0" applyFont="1" applyFill="1" applyBorder="1" applyAlignment="1">
      <alignment/>
    </xf>
    <xf numFmtId="0" fontId="25" fillId="34" borderId="0" xfId="0" applyFont="1" applyFill="1" applyBorder="1" applyAlignment="1">
      <alignment horizontal="right" vertical="center"/>
    </xf>
    <xf numFmtId="0" fontId="66" fillId="0" borderId="0" xfId="0" applyFont="1" applyFill="1" applyBorder="1" applyAlignment="1">
      <alignment/>
    </xf>
    <xf numFmtId="0" fontId="66" fillId="34" borderId="0" xfId="0" applyFont="1" applyFill="1" applyBorder="1" applyAlignment="1">
      <alignment horizontal="right" vertical="center"/>
    </xf>
    <xf numFmtId="0" fontId="66" fillId="34" borderId="21" xfId="0" applyFont="1" applyFill="1" applyBorder="1" applyAlignment="1">
      <alignment vertical="center"/>
    </xf>
    <xf numFmtId="0" fontId="14" fillId="0" borderId="0" xfId="0" applyFont="1" applyBorder="1" applyAlignment="1">
      <alignment/>
    </xf>
    <xf numFmtId="0" fontId="53" fillId="0" borderId="23" xfId="0" applyFont="1" applyBorder="1" applyAlignment="1">
      <alignment horizontal="center"/>
    </xf>
    <xf numFmtId="0" fontId="54" fillId="0" borderId="23" xfId="0" applyFont="1" applyBorder="1" applyAlignment="1">
      <alignment horizontal="center"/>
    </xf>
    <xf numFmtId="0" fontId="53" fillId="0" borderId="0" xfId="0" applyFont="1" applyAlignment="1">
      <alignment horizontal="center"/>
    </xf>
    <xf numFmtId="0" fontId="53" fillId="0" borderId="0" xfId="0" applyFont="1" applyAlignment="1">
      <alignment/>
    </xf>
    <xf numFmtId="0" fontId="213" fillId="0" borderId="0" xfId="0" applyFont="1" applyAlignment="1">
      <alignment horizontal="left" indent="1"/>
    </xf>
    <xf numFmtId="49" fontId="10" fillId="0" borderId="23" xfId="58" applyNumberFormat="1" applyFont="1" applyBorder="1" applyAlignment="1">
      <alignment horizontal="left" wrapText="1"/>
      <protection/>
    </xf>
    <xf numFmtId="0" fontId="0" fillId="44" borderId="0" xfId="58" applyFill="1">
      <alignment/>
      <protection/>
    </xf>
    <xf numFmtId="0" fontId="191" fillId="0" borderId="0" xfId="0" applyFont="1" applyAlignment="1">
      <alignment horizontal="center"/>
    </xf>
    <xf numFmtId="0" fontId="191" fillId="0" borderId="0" xfId="0" applyFont="1" applyAlignment="1">
      <alignment horizontal="center" vertical="top" wrapText="1"/>
    </xf>
    <xf numFmtId="175" fontId="191" fillId="0" borderId="0" xfId="0" applyNumberFormat="1" applyFont="1" applyAlignment="1" applyProtection="1">
      <alignment horizontal="center"/>
      <protection/>
    </xf>
    <xf numFmtId="0" fontId="209" fillId="0" borderId="0" xfId="0" applyFont="1" applyAlignment="1">
      <alignment/>
    </xf>
    <xf numFmtId="0" fontId="209" fillId="0" borderId="0" xfId="0" applyFont="1" applyAlignment="1">
      <alignment horizontal="center"/>
    </xf>
    <xf numFmtId="0" fontId="1" fillId="0" borderId="0" xfId="0" applyFont="1" applyAlignment="1">
      <alignment/>
    </xf>
    <xf numFmtId="0" fontId="54" fillId="0" borderId="0" xfId="0" applyFont="1" applyAlignment="1">
      <alignment/>
    </xf>
    <xf numFmtId="0" fontId="214" fillId="0" borderId="0" xfId="0" applyFont="1" applyAlignment="1">
      <alignment horizontal="left"/>
    </xf>
    <xf numFmtId="0" fontId="214" fillId="0" borderId="0" xfId="0" applyFont="1" applyAlignment="1">
      <alignment horizontal="center"/>
    </xf>
    <xf numFmtId="0" fontId="172" fillId="0" borderId="0" xfId="59">
      <alignment/>
      <protection/>
    </xf>
    <xf numFmtId="0" fontId="215" fillId="0" borderId="0" xfId="59" applyFont="1" applyAlignment="1">
      <alignment horizontal="right"/>
      <protection/>
    </xf>
    <xf numFmtId="0" fontId="214" fillId="0" borderId="0" xfId="59" applyFont="1" applyAlignment="1">
      <alignment horizontal="center"/>
      <protection/>
    </xf>
    <xf numFmtId="0" fontId="172" fillId="0" borderId="0" xfId="59" applyAlignment="1">
      <alignment horizontal="center"/>
      <protection/>
    </xf>
    <xf numFmtId="0" fontId="214" fillId="0" borderId="0" xfId="59" applyFont="1" applyAlignment="1">
      <alignment horizontal="left"/>
      <protection/>
    </xf>
    <xf numFmtId="0" fontId="216" fillId="0" borderId="0" xfId="59" applyFont="1" applyAlignment="1">
      <alignment horizontal="center"/>
      <protection/>
    </xf>
    <xf numFmtId="0" fontId="150" fillId="0" borderId="0" xfId="59" applyFont="1" applyFill="1" applyAlignment="1">
      <alignment horizontal="center"/>
      <protection/>
    </xf>
    <xf numFmtId="0" fontId="151" fillId="0" borderId="0" xfId="59" applyFont="1" applyFill="1">
      <alignment/>
      <protection/>
    </xf>
    <xf numFmtId="0" fontId="216" fillId="0" borderId="23" xfId="59" applyFont="1" applyBorder="1" applyAlignment="1">
      <alignment horizontal="center"/>
      <protection/>
    </xf>
    <xf numFmtId="0" fontId="152" fillId="0" borderId="23" xfId="59" applyFont="1" applyFill="1" applyBorder="1" applyAlignment="1">
      <alignment horizontal="center"/>
      <protection/>
    </xf>
    <xf numFmtId="0" fontId="216" fillId="0" borderId="23" xfId="59" applyFont="1" applyBorder="1" applyAlignment="1">
      <alignment horizontal="right"/>
      <protection/>
    </xf>
    <xf numFmtId="0" fontId="172" fillId="0" borderId="23" xfId="59" applyBorder="1" applyAlignment="1">
      <alignment horizontal="center"/>
      <protection/>
    </xf>
    <xf numFmtId="0" fontId="214" fillId="0" borderId="23" xfId="59" applyFont="1" applyBorder="1" applyAlignment="1">
      <alignment horizontal="left"/>
      <protection/>
    </xf>
    <xf numFmtId="0" fontId="150" fillId="0" borderId="23" xfId="59" applyFont="1" applyFill="1" applyBorder="1" applyAlignment="1">
      <alignment horizontal="center"/>
      <protection/>
    </xf>
    <xf numFmtId="0" fontId="215" fillId="0" borderId="23" xfId="59" applyFont="1" applyBorder="1" applyAlignment="1">
      <alignment horizontal="right"/>
      <protection/>
    </xf>
    <xf numFmtId="0" fontId="102" fillId="0" borderId="23" xfId="59" applyFont="1" applyBorder="1" applyAlignment="1">
      <alignment horizontal="right"/>
      <protection/>
    </xf>
    <xf numFmtId="0" fontId="97" fillId="0" borderId="23" xfId="59" applyFont="1" applyFill="1" applyBorder="1" applyAlignment="1">
      <alignment horizontal="center"/>
      <protection/>
    </xf>
    <xf numFmtId="0" fontId="217" fillId="0" borderId="23" xfId="59" applyFont="1" applyBorder="1">
      <alignment/>
      <protection/>
    </xf>
    <xf numFmtId="0" fontId="217" fillId="0" borderId="0" xfId="59" applyFont="1">
      <alignment/>
      <protection/>
    </xf>
    <xf numFmtId="0" fontId="0" fillId="0" borderId="23"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2" fillId="41" borderId="0" xfId="59" applyFill="1">
      <alignment/>
      <protection/>
    </xf>
    <xf numFmtId="0" fontId="0" fillId="0" borderId="23" xfId="0" applyBorder="1" applyAlignment="1">
      <alignment horizontal="center"/>
    </xf>
    <xf numFmtId="0" fontId="54" fillId="0" borderId="23" xfId="0" applyFont="1" applyBorder="1" applyAlignment="1">
      <alignment/>
    </xf>
    <xf numFmtId="0" fontId="103" fillId="0" borderId="23" xfId="58" applyFont="1" applyBorder="1" applyAlignment="1">
      <alignment horizontal="left" textRotation="53"/>
      <protection/>
    </xf>
    <xf numFmtId="1" fontId="103" fillId="0" borderId="23" xfId="58" applyNumberFormat="1" applyFont="1" applyBorder="1" applyAlignment="1">
      <alignment horizontal="left" textRotation="53"/>
      <protection/>
    </xf>
    <xf numFmtId="1" fontId="103" fillId="0" borderId="32" xfId="58" applyNumberFormat="1" applyFont="1" applyBorder="1" applyAlignment="1">
      <alignment horizontal="left" textRotation="53"/>
      <protection/>
    </xf>
    <xf numFmtId="0" fontId="103" fillId="0" borderId="26" xfId="58" applyFont="1" applyBorder="1" applyAlignment="1">
      <alignment horizontal="left" textRotation="53"/>
      <protection/>
    </xf>
    <xf numFmtId="1" fontId="218" fillId="0" borderId="0" xfId="59" applyNumberFormat="1" applyFont="1" applyBorder="1" applyAlignment="1">
      <alignment horizontal="center"/>
      <protection/>
    </xf>
    <xf numFmtId="0" fontId="53" fillId="0" borderId="0" xfId="59" applyFont="1" applyFill="1" applyBorder="1" applyAlignment="1">
      <alignment horizontal="left"/>
      <protection/>
    </xf>
    <xf numFmtId="191" fontId="219" fillId="0" borderId="0" xfId="44" applyNumberFormat="1" applyFont="1" applyAlignment="1">
      <alignment/>
    </xf>
    <xf numFmtId="1" fontId="220" fillId="0" borderId="0" xfId="58" applyNumberFormat="1" applyFont="1">
      <alignment/>
      <protection/>
    </xf>
    <xf numFmtId="191" fontId="220" fillId="0" borderId="0" xfId="42" applyNumberFormat="1" applyFont="1" applyAlignment="1">
      <alignment/>
    </xf>
    <xf numFmtId="0" fontId="53" fillId="0" borderId="0" xfId="58" applyFont="1">
      <alignment/>
      <protection/>
    </xf>
    <xf numFmtId="0" fontId="218" fillId="0" borderId="0" xfId="0" applyFont="1" applyAlignment="1">
      <alignment/>
    </xf>
    <xf numFmtId="1" fontId="218" fillId="0" borderId="0" xfId="0" applyNumberFormat="1" applyFont="1" applyAlignment="1">
      <alignment/>
    </xf>
    <xf numFmtId="0" fontId="53" fillId="0" borderId="0" xfId="59" applyFont="1" applyFill="1" applyBorder="1" applyAlignment="1">
      <alignment horizontal="right"/>
      <protection/>
    </xf>
    <xf numFmtId="1" fontId="54" fillId="0" borderId="0" xfId="58" applyNumberFormat="1" applyFont="1">
      <alignment/>
      <protection/>
    </xf>
    <xf numFmtId="1" fontId="221" fillId="0" borderId="0" xfId="58" applyNumberFormat="1" applyFont="1">
      <alignment/>
      <protection/>
    </xf>
    <xf numFmtId="1" fontId="54" fillId="41" borderId="0" xfId="58" applyNumberFormat="1" applyFont="1" applyFill="1">
      <alignment/>
      <protection/>
    </xf>
    <xf numFmtId="0" fontId="97" fillId="0" borderId="23" xfId="0" applyFont="1" applyBorder="1" applyAlignment="1">
      <alignment horizontal="left"/>
    </xf>
    <xf numFmtId="0" fontId="54" fillId="0" borderId="23" xfId="0" applyFont="1" applyBorder="1" applyAlignment="1">
      <alignment horizontal="center" wrapText="1"/>
    </xf>
    <xf numFmtId="0" fontId="22" fillId="41" borderId="0" xfId="0" applyFont="1" applyFill="1" applyAlignment="1">
      <alignment/>
    </xf>
    <xf numFmtId="0" fontId="5" fillId="0" borderId="0" xfId="0" applyFont="1" applyFill="1" applyBorder="1" applyAlignment="1">
      <alignment horizontal="center"/>
    </xf>
    <xf numFmtId="0" fontId="5" fillId="41" borderId="0" xfId="0" applyFont="1" applyFill="1" applyBorder="1" applyAlignment="1">
      <alignment horizontal="center" vertical="center"/>
    </xf>
    <xf numFmtId="0" fontId="22" fillId="0" borderId="12" xfId="0" applyFont="1" applyBorder="1" applyAlignment="1">
      <alignment/>
    </xf>
    <xf numFmtId="0" fontId="22" fillId="0" borderId="10" xfId="0" applyFont="1" applyBorder="1" applyAlignment="1">
      <alignment horizontal="center"/>
    </xf>
    <xf numFmtId="0" fontId="22" fillId="0" borderId="11" xfId="0" applyFont="1" applyBorder="1" applyAlignment="1">
      <alignment/>
    </xf>
    <xf numFmtId="0" fontId="22" fillId="0" borderId="17" xfId="0" applyFont="1" applyBorder="1" applyAlignment="1">
      <alignment/>
    </xf>
    <xf numFmtId="0" fontId="22" fillId="0" borderId="0" xfId="0" applyFont="1" applyBorder="1" applyAlignment="1">
      <alignment horizontal="center"/>
    </xf>
    <xf numFmtId="0" fontId="22" fillId="0" borderId="13" xfId="0" applyFont="1" applyBorder="1" applyAlignment="1">
      <alignment horizontal="center"/>
    </xf>
    <xf numFmtId="0" fontId="22" fillId="0" borderId="18" xfId="0" applyFont="1" applyBorder="1" applyAlignment="1">
      <alignment/>
    </xf>
    <xf numFmtId="0" fontId="22" fillId="0" borderId="21" xfId="0" applyFont="1" applyBorder="1" applyAlignment="1">
      <alignment horizontal="center"/>
    </xf>
    <xf numFmtId="0" fontId="22" fillId="0" borderId="22" xfId="0" applyFont="1" applyBorder="1" applyAlignment="1">
      <alignment/>
    </xf>
    <xf numFmtId="0" fontId="22" fillId="0" borderId="13" xfId="0" applyFont="1" applyBorder="1" applyAlignment="1">
      <alignment/>
    </xf>
    <xf numFmtId="0" fontId="22" fillId="0" borderId="11" xfId="0" applyFont="1" applyBorder="1" applyAlignment="1">
      <alignment horizontal="center"/>
    </xf>
    <xf numFmtId="0" fontId="22" fillId="0" borderId="22" xfId="0" applyFont="1" applyBorder="1" applyAlignment="1">
      <alignment horizontal="center"/>
    </xf>
    <xf numFmtId="0" fontId="22" fillId="0" borderId="13"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xf>
    <xf numFmtId="0" fontId="22" fillId="0" borderId="22" xfId="0" applyFont="1" applyBorder="1" applyAlignment="1">
      <alignment wrapText="1"/>
    </xf>
    <xf numFmtId="0" fontId="56" fillId="41" borderId="0" xfId="0" applyFont="1" applyFill="1" applyAlignment="1">
      <alignment/>
    </xf>
    <xf numFmtId="0" fontId="22" fillId="41" borderId="17" xfId="0" applyFont="1" applyFill="1" applyBorder="1" applyAlignment="1">
      <alignment/>
    </xf>
    <xf numFmtId="0" fontId="22" fillId="41" borderId="18" xfId="0" applyFont="1" applyFill="1" applyBorder="1" applyAlignment="1">
      <alignment/>
    </xf>
    <xf numFmtId="0" fontId="22" fillId="41" borderId="12" xfId="0" applyFont="1" applyFill="1" applyBorder="1" applyAlignment="1">
      <alignment/>
    </xf>
    <xf numFmtId="0" fontId="172" fillId="0" borderId="23" xfId="59" applyBorder="1">
      <alignment/>
      <protection/>
    </xf>
    <xf numFmtId="0" fontId="25" fillId="0" borderId="23" xfId="59" applyFont="1" applyFill="1" applyBorder="1" applyAlignment="1">
      <alignment horizontal="left"/>
      <protection/>
    </xf>
    <xf numFmtId="0" fontId="0" fillId="0" borderId="23" xfId="0" applyBorder="1" applyAlignment="1">
      <alignment textRotation="45" wrapText="1"/>
    </xf>
    <xf numFmtId="0" fontId="0" fillId="0" borderId="23" xfId="0" applyBorder="1" applyAlignment="1">
      <alignment horizontal="left" textRotation="45" wrapText="1"/>
    </xf>
    <xf numFmtId="0" fontId="55" fillId="0" borderId="23" xfId="0" applyFont="1" applyBorder="1" applyAlignment="1">
      <alignment horizontal="left" textRotation="45" wrapText="1"/>
    </xf>
    <xf numFmtId="0" fontId="83" fillId="0" borderId="23" xfId="0" applyFont="1" applyBorder="1" applyAlignment="1">
      <alignment horizontal="left" textRotation="45" wrapText="1"/>
    </xf>
    <xf numFmtId="0" fontId="0" fillId="0" borderId="0" xfId="0" applyAlignment="1">
      <alignment textRotation="45" wrapText="1"/>
    </xf>
    <xf numFmtId="0" fontId="222" fillId="0" borderId="0" xfId="0" applyFont="1" applyAlignment="1">
      <alignment vertical="top" wrapText="1"/>
    </xf>
    <xf numFmtId="0" fontId="223" fillId="0" borderId="0" xfId="0" applyFont="1" applyAlignment="1">
      <alignment horizontal="center"/>
    </xf>
    <xf numFmtId="0" fontId="223" fillId="0" borderId="0" xfId="0" applyFont="1" applyAlignment="1">
      <alignment horizontal="center" vertical="top" wrapText="1"/>
    </xf>
    <xf numFmtId="188" fontId="95" fillId="0" borderId="0" xfId="0" applyNumberFormat="1" applyFont="1" applyAlignment="1">
      <alignment horizontal="left" readingOrder="1"/>
    </xf>
    <xf numFmtId="0" fontId="224" fillId="0" borderId="0" xfId="0" applyFont="1" applyAlignment="1">
      <alignment/>
    </xf>
    <xf numFmtId="0" fontId="224" fillId="0" borderId="0" xfId="0" applyFont="1" applyAlignment="1">
      <alignment readingOrder="1"/>
    </xf>
    <xf numFmtId="0" fontId="5" fillId="0" borderId="0" xfId="0" applyFont="1" applyBorder="1" applyAlignment="1">
      <alignment horizontal="center"/>
    </xf>
    <xf numFmtId="0" fontId="224" fillId="45" borderId="17" xfId="0" applyFont="1" applyFill="1" applyBorder="1" applyAlignment="1">
      <alignment readingOrder="1"/>
    </xf>
    <xf numFmtId="0" fontId="224" fillId="45" borderId="17" xfId="0" applyFont="1" applyFill="1" applyBorder="1" applyAlignment="1">
      <alignment/>
    </xf>
    <xf numFmtId="0" fontId="224" fillId="45" borderId="33" xfId="0" applyFont="1" applyFill="1" applyBorder="1" applyAlignment="1">
      <alignment/>
    </xf>
    <xf numFmtId="175" fontId="225" fillId="41" borderId="0" xfId="0" applyNumberFormat="1" applyFont="1" applyFill="1" applyAlignment="1" applyProtection="1">
      <alignment horizontal="center"/>
      <protection/>
    </xf>
    <xf numFmtId="0" fontId="226" fillId="0" borderId="0" xfId="0" applyFont="1" applyAlignment="1">
      <alignment vertical="top" wrapText="1"/>
    </xf>
    <xf numFmtId="0" fontId="25" fillId="0" borderId="0" xfId="0" applyFont="1" applyAlignment="1">
      <alignment/>
    </xf>
    <xf numFmtId="0" fontId="25" fillId="0" borderId="11" xfId="0" applyFont="1" applyBorder="1" applyAlignment="1">
      <alignment/>
    </xf>
    <xf numFmtId="0" fontId="25" fillId="0" borderId="13" xfId="0" applyFont="1" applyBorder="1" applyAlignment="1">
      <alignment horizontal="left"/>
    </xf>
    <xf numFmtId="0" fontId="25" fillId="0" borderId="22" xfId="0" applyFont="1" applyBorder="1" applyAlignment="1">
      <alignment horizontal="left"/>
    </xf>
    <xf numFmtId="0" fontId="25" fillId="0" borderId="13" xfId="0" applyFont="1" applyBorder="1" applyAlignment="1">
      <alignment/>
    </xf>
    <xf numFmtId="0" fontId="25" fillId="0" borderId="22" xfId="0" applyFont="1" applyBorder="1" applyAlignment="1">
      <alignment/>
    </xf>
    <xf numFmtId="0" fontId="25" fillId="0" borderId="11" xfId="0" applyFont="1" applyBorder="1" applyAlignment="1">
      <alignment wrapText="1"/>
    </xf>
    <xf numFmtId="0" fontId="25" fillId="0" borderId="13" xfId="0" applyFont="1" applyBorder="1" applyAlignment="1">
      <alignment wrapText="1"/>
    </xf>
    <xf numFmtId="0" fontId="25" fillId="0" borderId="22" xfId="0" applyFont="1" applyBorder="1" applyAlignment="1">
      <alignment wrapText="1"/>
    </xf>
    <xf numFmtId="49" fontId="56" fillId="0" borderId="0" xfId="0" applyNumberFormat="1" applyFont="1" applyFill="1" applyBorder="1" applyAlignment="1">
      <alignment horizontal="center" vertical="top" wrapText="1"/>
    </xf>
    <xf numFmtId="0" fontId="22" fillId="41" borderId="21" xfId="0" applyFont="1" applyFill="1" applyBorder="1" applyAlignment="1">
      <alignment horizontal="center"/>
    </xf>
    <xf numFmtId="0" fontId="22" fillId="41" borderId="0" xfId="0" applyFont="1" applyFill="1" applyBorder="1" applyAlignment="1">
      <alignment horizontal="center"/>
    </xf>
    <xf numFmtId="0" fontId="22" fillId="41" borderId="10" xfId="0" applyFont="1" applyFill="1" applyBorder="1" applyAlignment="1">
      <alignment horizontal="center"/>
    </xf>
    <xf numFmtId="0" fontId="54" fillId="0" borderId="0" xfId="0" applyFont="1" applyAlignment="1">
      <alignment vertical="top" wrapText="1"/>
    </xf>
    <xf numFmtId="0" fontId="22" fillId="45" borderId="0" xfId="0" applyFont="1" applyFill="1" applyBorder="1" applyAlignment="1">
      <alignment horizontal="center"/>
    </xf>
    <xf numFmtId="0" fontId="56" fillId="0" borderId="0" xfId="0" applyFont="1" applyFill="1" applyBorder="1" applyAlignment="1">
      <alignment/>
    </xf>
    <xf numFmtId="0" fontId="56" fillId="34" borderId="10" xfId="0" applyFont="1" applyFill="1" applyBorder="1" applyAlignment="1">
      <alignment horizontal="left" vertical="center"/>
    </xf>
    <xf numFmtId="0" fontId="3" fillId="46" borderId="12" xfId="0" applyFont="1" applyFill="1" applyBorder="1" applyAlignment="1">
      <alignment horizontal="left" vertical="center"/>
    </xf>
    <xf numFmtId="0" fontId="3" fillId="46" borderId="10" xfId="0" applyFont="1" applyFill="1" applyBorder="1" applyAlignment="1">
      <alignment horizontal="left" vertical="center"/>
    </xf>
    <xf numFmtId="0" fontId="56" fillId="46" borderId="10" xfId="0" applyFont="1" applyFill="1" applyBorder="1" applyAlignment="1">
      <alignment horizontal="left" vertical="center"/>
    </xf>
    <xf numFmtId="0" fontId="56" fillId="46" borderId="10" xfId="0" applyFont="1" applyFill="1" applyBorder="1" applyAlignment="1">
      <alignment vertical="center"/>
    </xf>
    <xf numFmtId="0" fontId="56" fillId="46" borderId="10" xfId="0" applyFont="1" applyFill="1" applyBorder="1" applyAlignment="1">
      <alignment horizontal="center" vertical="center"/>
    </xf>
    <xf numFmtId="0" fontId="56" fillId="46" borderId="34" xfId="0" applyFont="1" applyFill="1" applyBorder="1" applyAlignment="1">
      <alignment horizontal="center" vertical="center"/>
    </xf>
    <xf numFmtId="0" fontId="56" fillId="34" borderId="0" xfId="0" applyFont="1" applyFill="1" applyBorder="1" applyAlignment="1">
      <alignment horizontal="left" vertical="center" indent="2"/>
    </xf>
    <xf numFmtId="0" fontId="3" fillId="46" borderId="17" xfId="0" applyFont="1" applyFill="1" applyBorder="1" applyAlignment="1">
      <alignment horizontal="left" vertical="center" indent="2"/>
    </xf>
    <xf numFmtId="0" fontId="3" fillId="46" borderId="0" xfId="0" applyFont="1" applyFill="1" applyBorder="1" applyAlignment="1">
      <alignment horizontal="left" vertical="center" indent="2"/>
    </xf>
    <xf numFmtId="0" fontId="56" fillId="46" borderId="0" xfId="0" applyFont="1" applyFill="1" applyBorder="1" applyAlignment="1">
      <alignment horizontal="left" vertical="center" indent="2"/>
    </xf>
    <xf numFmtId="0" fontId="97" fillId="46" borderId="0" xfId="0" applyFont="1" applyFill="1" applyAlignment="1">
      <alignment/>
    </xf>
    <xf numFmtId="0" fontId="97" fillId="46" borderId="28" xfId="0" applyFont="1" applyFill="1" applyBorder="1" applyAlignment="1">
      <alignment/>
    </xf>
    <xf numFmtId="0" fontId="97" fillId="0" borderId="0" xfId="0" applyFont="1" applyAlignment="1">
      <alignment/>
    </xf>
    <xf numFmtId="0" fontId="97" fillId="0" borderId="13" xfId="0" applyFont="1" applyBorder="1" applyAlignment="1">
      <alignment/>
    </xf>
    <xf numFmtId="0" fontId="44" fillId="34" borderId="0" xfId="0" applyFont="1" applyFill="1" applyBorder="1" applyAlignment="1">
      <alignment horizontal="left" vertical="center" indent="2"/>
    </xf>
    <xf numFmtId="0" fontId="4" fillId="46" borderId="17" xfId="0" applyFont="1" applyFill="1" applyBorder="1" applyAlignment="1">
      <alignment horizontal="left" vertical="center" indent="2"/>
    </xf>
    <xf numFmtId="0" fontId="4" fillId="46" borderId="0" xfId="0" applyFont="1" applyFill="1" applyBorder="1" applyAlignment="1">
      <alignment horizontal="left" vertical="center" indent="2"/>
    </xf>
    <xf numFmtId="0" fontId="44" fillId="46" borderId="0" xfId="0" applyFont="1" applyFill="1" applyBorder="1" applyAlignment="1">
      <alignment horizontal="left" vertical="center" indent="2"/>
    </xf>
    <xf numFmtId="0" fontId="100" fillId="46" borderId="0" xfId="0" applyFont="1" applyFill="1" applyAlignment="1">
      <alignment horizontal="left" indent="2"/>
    </xf>
    <xf numFmtId="0" fontId="100" fillId="46" borderId="28" xfId="0" applyFont="1" applyFill="1" applyBorder="1" applyAlignment="1">
      <alignment horizontal="left" indent="2"/>
    </xf>
    <xf numFmtId="0" fontId="100" fillId="0" borderId="0" xfId="0" applyFont="1" applyAlignment="1">
      <alignment horizontal="left" indent="2"/>
    </xf>
    <xf numFmtId="0" fontId="100" fillId="0" borderId="13" xfId="0" applyFont="1" applyBorder="1" applyAlignment="1">
      <alignment horizontal="left" indent="2"/>
    </xf>
    <xf numFmtId="0" fontId="56" fillId="34" borderId="21" xfId="0" applyFont="1" applyFill="1" applyBorder="1" applyAlignment="1">
      <alignment horizontal="left" vertical="center" indent="2"/>
    </xf>
    <xf numFmtId="0" fontId="56" fillId="34" borderId="0" xfId="0" applyFont="1" applyFill="1" applyBorder="1" applyAlignment="1">
      <alignment/>
    </xf>
    <xf numFmtId="0" fontId="56" fillId="34" borderId="12" xfId="0" applyFont="1" applyFill="1" applyBorder="1" applyAlignment="1">
      <alignment horizontal="center" vertical="center"/>
    </xf>
    <xf numFmtId="0" fontId="56" fillId="36" borderId="35" xfId="0" applyFont="1" applyFill="1" applyBorder="1" applyAlignment="1">
      <alignment horizontal="center" vertical="center"/>
    </xf>
    <xf numFmtId="0" fontId="106" fillId="0" borderId="0" xfId="0" applyFont="1" applyAlignment="1">
      <alignment/>
    </xf>
    <xf numFmtId="0" fontId="56" fillId="34" borderId="10" xfId="0" applyFont="1" applyFill="1" applyBorder="1" applyAlignment="1">
      <alignment horizontal="center" vertical="center"/>
    </xf>
    <xf numFmtId="0" fontId="44" fillId="47" borderId="14" xfId="0" applyFont="1" applyFill="1" applyBorder="1" applyAlignment="1">
      <alignment horizontal="center" vertical="center"/>
    </xf>
    <xf numFmtId="0" fontId="56"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6" fillId="34" borderId="17" xfId="0" applyFont="1" applyFill="1" applyBorder="1" applyAlignment="1">
      <alignment horizontal="center" vertical="center"/>
    </xf>
    <xf numFmtId="0" fontId="42" fillId="48" borderId="14" xfId="0" applyFont="1" applyFill="1" applyBorder="1" applyAlignment="1" quotePrefix="1">
      <alignment horizontal="center" vertical="center" wrapText="1"/>
    </xf>
    <xf numFmtId="0" fontId="44" fillId="38" borderId="14" xfId="0" applyFont="1" applyFill="1" applyBorder="1" applyAlignment="1" quotePrefix="1">
      <alignment horizontal="center" vertical="center" wrapText="1"/>
    </xf>
    <xf numFmtId="0" fontId="42" fillId="48" borderId="14" xfId="0" applyFont="1" applyFill="1" applyBorder="1" applyAlignment="1">
      <alignment horizontal="center" vertical="center" wrapText="1"/>
    </xf>
    <xf numFmtId="0" fontId="44" fillId="36" borderId="14" xfId="0" applyFont="1" applyFill="1" applyBorder="1" applyAlignment="1">
      <alignment horizontal="center" vertical="center" wrapText="1"/>
    </xf>
    <xf numFmtId="0" fontId="108" fillId="34" borderId="17" xfId="0" applyFont="1" applyFill="1" applyBorder="1" applyAlignment="1">
      <alignment horizontal="center" vertical="center" wrapText="1"/>
    </xf>
    <xf numFmtId="0" fontId="56" fillId="38" borderId="14" xfId="0" applyFont="1" applyFill="1" applyBorder="1" applyAlignment="1">
      <alignment horizontal="center" vertical="center" wrapText="1"/>
    </xf>
    <xf numFmtId="0" fontId="42" fillId="34" borderId="17" xfId="0" applyFont="1" applyFill="1" applyBorder="1" applyAlignment="1">
      <alignment horizontal="center" vertical="center" wrapText="1"/>
    </xf>
    <xf numFmtId="0" fontId="108" fillId="35" borderId="17" xfId="0" applyFont="1" applyFill="1" applyBorder="1" applyAlignment="1">
      <alignment horizontal="center" vertical="center" wrapText="1"/>
    </xf>
    <xf numFmtId="0" fontId="42" fillId="34" borderId="18" xfId="0" applyFont="1" applyFill="1" applyBorder="1" applyAlignment="1">
      <alignment horizontal="center" vertical="center" wrapText="1"/>
    </xf>
    <xf numFmtId="0" fontId="44" fillId="34" borderId="19" xfId="0" applyFont="1" applyFill="1" applyBorder="1" applyAlignment="1">
      <alignment horizontal="center" vertical="center" wrapText="1"/>
    </xf>
    <xf numFmtId="0" fontId="44" fillId="34" borderId="20" xfId="0" applyFont="1" applyFill="1" applyBorder="1" applyAlignment="1">
      <alignment horizontal="center" vertical="center" wrapText="1"/>
    </xf>
    <xf numFmtId="0" fontId="42" fillId="48" borderId="17" xfId="0" applyFont="1" applyFill="1" applyBorder="1" applyAlignment="1">
      <alignment horizontal="center" vertical="center" wrapText="1"/>
    </xf>
    <xf numFmtId="0" fontId="42" fillId="48" borderId="36" xfId="0" applyFont="1" applyFill="1" applyBorder="1" applyAlignment="1">
      <alignment horizontal="center" vertical="center" wrapText="1"/>
    </xf>
    <xf numFmtId="0" fontId="42" fillId="48" borderId="18"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42" fillId="49" borderId="36" xfId="0" applyFont="1" applyFill="1" applyBorder="1" applyAlignment="1">
      <alignment horizontal="center" vertical="center" wrapText="1"/>
    </xf>
    <xf numFmtId="0" fontId="108" fillId="35" borderId="12" xfId="0" applyFont="1" applyFill="1" applyBorder="1" applyAlignment="1">
      <alignment vertical="center" wrapText="1"/>
    </xf>
    <xf numFmtId="0" fontId="108" fillId="35" borderId="10" xfId="0" applyFont="1" applyFill="1" applyBorder="1" applyAlignment="1">
      <alignment vertical="center" wrapText="1"/>
    </xf>
    <xf numFmtId="0" fontId="44" fillId="34" borderId="18" xfId="0" applyFont="1" applyFill="1" applyBorder="1" applyAlignment="1">
      <alignment horizontal="center" vertical="center" wrapText="1"/>
    </xf>
    <xf numFmtId="0" fontId="42" fillId="49" borderId="18" xfId="0" applyFont="1" applyFill="1" applyBorder="1" applyAlignment="1">
      <alignment horizontal="center" vertical="center" wrapText="1"/>
    </xf>
    <xf numFmtId="0" fontId="108" fillId="35" borderId="18" xfId="0" applyFont="1" applyFill="1" applyBorder="1" applyAlignment="1">
      <alignment vertical="center" wrapText="1"/>
    </xf>
    <xf numFmtId="0" fontId="108" fillId="35" borderId="21" xfId="0" applyFont="1" applyFill="1" applyBorder="1" applyAlignment="1">
      <alignment vertical="center" wrapText="1"/>
    </xf>
    <xf numFmtId="0" fontId="44"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0" fontId="56" fillId="34" borderId="35" xfId="0" applyFont="1" applyFill="1" applyBorder="1" applyAlignment="1">
      <alignment/>
    </xf>
    <xf numFmtId="0" fontId="47" fillId="39" borderId="17" xfId="0" applyFont="1" applyFill="1" applyBorder="1" applyAlignment="1">
      <alignment horizontal="left" vertical="center"/>
    </xf>
    <xf numFmtId="0" fontId="47" fillId="39" borderId="0" xfId="0" applyFont="1" applyFill="1" applyBorder="1" applyAlignment="1">
      <alignment horizontal="left" vertical="center"/>
    </xf>
    <xf numFmtId="0" fontId="47" fillId="39" borderId="13" xfId="0" applyFont="1" applyFill="1" applyBorder="1" applyAlignment="1">
      <alignment horizontal="left" vertical="center"/>
    </xf>
    <xf numFmtId="0" fontId="110" fillId="36" borderId="0" xfId="0" applyFont="1" applyFill="1" applyBorder="1" applyAlignment="1">
      <alignment horizontal="center" vertical="center"/>
    </xf>
    <xf numFmtId="0" fontId="39" fillId="36" borderId="0" xfId="0" applyFont="1" applyFill="1" applyBorder="1" applyAlignment="1">
      <alignment horizontal="center" vertical="center"/>
    </xf>
    <xf numFmtId="2" fontId="70" fillId="37" borderId="0" xfId="0" applyNumberFormat="1" applyFont="1" applyFill="1" applyBorder="1" applyAlignment="1" applyProtection="1">
      <alignment horizontal="right" vertical="center"/>
      <protection/>
    </xf>
    <xf numFmtId="172" fontId="66" fillId="39" borderId="24" xfId="0" applyNumberFormat="1" applyFont="1" applyFill="1" applyBorder="1" applyAlignment="1">
      <alignment horizontal="center" vertical="center"/>
    </xf>
    <xf numFmtId="2" fontId="72" fillId="37" borderId="0" xfId="0" applyNumberFormat="1" applyFont="1" applyFill="1" applyBorder="1" applyAlignment="1" applyProtection="1">
      <alignment horizontal="right" vertical="center"/>
      <protection/>
    </xf>
    <xf numFmtId="2" fontId="75" fillId="37" borderId="0" xfId="0" applyNumberFormat="1" applyFont="1" applyFill="1" applyBorder="1" applyAlignment="1" applyProtection="1">
      <alignment horizontal="right" vertical="center"/>
      <protection/>
    </xf>
    <xf numFmtId="2" fontId="76" fillId="37" borderId="0" xfId="0" applyNumberFormat="1" applyFont="1" applyFill="1" applyBorder="1" applyAlignment="1" applyProtection="1">
      <alignment horizontal="right" vertical="center"/>
      <protection/>
    </xf>
    <xf numFmtId="2" fontId="71" fillId="37" borderId="0" xfId="0" applyNumberFormat="1" applyFont="1" applyFill="1" applyBorder="1" applyAlignment="1" applyProtection="1">
      <alignment horizontal="right" vertical="center"/>
      <protection/>
    </xf>
    <xf numFmtId="2" fontId="73" fillId="37" borderId="0" xfId="0" applyNumberFormat="1" applyFont="1" applyFill="1" applyBorder="1" applyAlignment="1" applyProtection="1">
      <alignment horizontal="right" vertical="center"/>
      <protection/>
    </xf>
    <xf numFmtId="2" fontId="80" fillId="37" borderId="0" xfId="0" applyNumberFormat="1" applyFont="1" applyFill="1" applyBorder="1" applyAlignment="1" applyProtection="1">
      <alignment horizontal="right" vertical="center"/>
      <protection/>
    </xf>
    <xf numFmtId="2" fontId="79"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lignment vertical="center"/>
    </xf>
    <xf numFmtId="172" fontId="66" fillId="39" borderId="31" xfId="0" applyNumberFormat="1" applyFont="1" applyFill="1" applyBorder="1" applyAlignment="1">
      <alignment horizontal="center" vertical="center"/>
    </xf>
    <xf numFmtId="2" fontId="111" fillId="37" borderId="0" xfId="0" applyNumberFormat="1" applyFont="1" applyFill="1" applyBorder="1" applyAlignment="1">
      <alignment vertical="center"/>
    </xf>
    <xf numFmtId="0" fontId="56" fillId="0" borderId="0" xfId="0" applyFont="1" applyAlignment="1">
      <alignment horizontal="center"/>
    </xf>
    <xf numFmtId="0" fontId="225" fillId="0" borderId="0" xfId="0" applyFont="1" applyAlignment="1">
      <alignment vertical="top" wrapText="1"/>
    </xf>
    <xf numFmtId="0" fontId="22" fillId="0" borderId="19" xfId="0" applyFont="1" applyBorder="1" applyAlignment="1">
      <alignment/>
    </xf>
    <xf numFmtId="0" fontId="22" fillId="0" borderId="20" xfId="0" applyFont="1" applyBorder="1" applyAlignment="1">
      <alignment/>
    </xf>
    <xf numFmtId="0" fontId="22" fillId="0" borderId="37" xfId="0" applyFont="1" applyBorder="1" applyAlignment="1">
      <alignment/>
    </xf>
    <xf numFmtId="0" fontId="96" fillId="0" borderId="20" xfId="0" applyFont="1" applyBorder="1" applyAlignment="1">
      <alignment/>
    </xf>
    <xf numFmtId="0" fontId="227" fillId="0" borderId="35" xfId="0" applyFont="1" applyFill="1" applyBorder="1" applyAlignment="1">
      <alignment/>
    </xf>
    <xf numFmtId="0" fontId="22" fillId="0" borderId="25" xfId="0" applyFont="1" applyBorder="1" applyAlignment="1">
      <alignment horizontal="center"/>
    </xf>
    <xf numFmtId="0" fontId="22" fillId="41" borderId="27" xfId="0" applyFont="1" applyFill="1" applyBorder="1" applyAlignment="1">
      <alignment horizontal="center"/>
    </xf>
    <xf numFmtId="0" fontId="25" fillId="0" borderId="38" xfId="0" applyFont="1" applyBorder="1" applyAlignment="1">
      <alignment/>
    </xf>
    <xf numFmtId="0" fontId="5" fillId="0" borderId="39" xfId="0" applyFont="1" applyBorder="1" applyAlignment="1">
      <alignment horizontal="center"/>
    </xf>
    <xf numFmtId="0" fontId="25" fillId="0" borderId="28" xfId="0" applyFont="1" applyBorder="1" applyAlignment="1">
      <alignment horizontal="left"/>
    </xf>
    <xf numFmtId="0" fontId="22" fillId="0" borderId="39" xfId="0" applyFont="1" applyBorder="1" applyAlignment="1">
      <alignment horizontal="center"/>
    </xf>
    <xf numFmtId="0" fontId="22" fillId="0" borderId="40" xfId="0" applyFont="1" applyBorder="1" applyAlignment="1">
      <alignment horizontal="center"/>
    </xf>
    <xf numFmtId="0" fontId="22" fillId="41" borderId="15" xfId="0" applyFont="1" applyFill="1" applyBorder="1" applyAlignment="1">
      <alignment horizontal="center"/>
    </xf>
    <xf numFmtId="0" fontId="25" fillId="0" borderId="41" xfId="0" applyFont="1" applyBorder="1" applyAlignment="1">
      <alignment horizontal="left"/>
    </xf>
    <xf numFmtId="0" fontId="22" fillId="0" borderId="27" xfId="0" applyFont="1" applyBorder="1" applyAlignment="1">
      <alignment horizontal="center"/>
    </xf>
    <xf numFmtId="0" fontId="66" fillId="19" borderId="38" xfId="0" applyFont="1" applyFill="1" applyBorder="1" applyAlignment="1">
      <alignment/>
    </xf>
    <xf numFmtId="0" fontId="25" fillId="0" borderId="28" xfId="0" applyFont="1" applyBorder="1" applyAlignment="1">
      <alignment/>
    </xf>
    <xf numFmtId="0" fontId="22" fillId="0" borderId="15" xfId="0" applyFont="1" applyBorder="1" applyAlignment="1">
      <alignment horizontal="center"/>
    </xf>
    <xf numFmtId="0" fontId="66" fillId="19" borderId="42" xfId="0" applyFont="1" applyFill="1" applyBorder="1" applyAlignment="1">
      <alignment/>
    </xf>
    <xf numFmtId="0" fontId="5" fillId="0" borderId="32" xfId="0" applyFont="1" applyBorder="1" applyAlignment="1">
      <alignment horizontal="center"/>
    </xf>
    <xf numFmtId="0" fontId="22" fillId="0" borderId="43" xfId="0" applyFont="1" applyBorder="1" applyAlignment="1">
      <alignment horizontal="center"/>
    </xf>
    <xf numFmtId="0" fontId="25" fillId="0" borderId="44" xfId="0" applyFont="1" applyBorder="1" applyAlignment="1">
      <alignment/>
    </xf>
    <xf numFmtId="0" fontId="104" fillId="0" borderId="38" xfId="0" applyFont="1" applyBorder="1" applyAlignment="1">
      <alignment wrapText="1"/>
    </xf>
    <xf numFmtId="0" fontId="104" fillId="0" borderId="28" xfId="0" applyFont="1" applyBorder="1" applyAlignment="1">
      <alignment wrapText="1"/>
    </xf>
    <xf numFmtId="0" fontId="22" fillId="45" borderId="15" xfId="0" applyFont="1" applyFill="1" applyBorder="1" applyAlignment="1">
      <alignment horizontal="center"/>
    </xf>
    <xf numFmtId="0" fontId="104" fillId="0" borderId="41" xfId="0" applyFont="1" applyBorder="1" applyAlignment="1">
      <alignment wrapText="1"/>
    </xf>
    <xf numFmtId="49" fontId="54" fillId="0" borderId="0" xfId="0" applyNumberFormat="1" applyFont="1" applyFill="1" applyBorder="1" applyAlignment="1">
      <alignment horizontal="center" vertical="top" wrapText="1"/>
    </xf>
    <xf numFmtId="0" fontId="54" fillId="0" borderId="0" xfId="0" applyFont="1" applyAlignment="1">
      <alignment horizontal="center"/>
    </xf>
    <xf numFmtId="0" fontId="3" fillId="45" borderId="0" xfId="0" applyFont="1" applyFill="1" applyBorder="1" applyAlignment="1">
      <alignment horizontal="center"/>
    </xf>
    <xf numFmtId="0" fontId="3" fillId="0" borderId="0" xfId="0" applyFont="1" applyFill="1" applyBorder="1" applyAlignment="1">
      <alignment horizontal="center"/>
    </xf>
    <xf numFmtId="0" fontId="228" fillId="50" borderId="45" xfId="0" applyFont="1" applyFill="1" applyBorder="1" applyAlignment="1">
      <alignment horizontal="center" wrapText="1" readingOrder="1"/>
    </xf>
    <xf numFmtId="0" fontId="229" fillId="51" borderId="45" xfId="0" applyFont="1" applyFill="1" applyBorder="1" applyAlignment="1">
      <alignment horizontal="left" wrapText="1" indent="3" readingOrder="1"/>
    </xf>
    <xf numFmtId="0" fontId="228" fillId="50" borderId="45" xfId="0" applyFont="1" applyFill="1" applyBorder="1" applyAlignment="1">
      <alignment horizontal="center" wrapText="1" readingOrder="1"/>
    </xf>
    <xf numFmtId="16" fontId="229" fillId="51" borderId="45" xfId="0" applyNumberFormat="1" applyFont="1" applyFill="1" applyBorder="1" applyAlignment="1">
      <alignment horizontal="center" wrapText="1" readingOrder="1"/>
    </xf>
    <xf numFmtId="14" fontId="229" fillId="51" borderId="45" xfId="0" applyNumberFormat="1" applyFont="1" applyFill="1" applyBorder="1" applyAlignment="1">
      <alignment horizontal="center" wrapText="1" readingOrder="1"/>
    </xf>
    <xf numFmtId="0" fontId="230" fillId="0" borderId="0" xfId="0" applyFont="1" applyAlignment="1">
      <alignment vertical="top" wrapText="1"/>
    </xf>
    <xf numFmtId="0" fontId="114" fillId="0" borderId="0" xfId="0" applyFont="1" applyAlignment="1">
      <alignment vertical="top" wrapText="1"/>
    </xf>
    <xf numFmtId="49" fontId="104" fillId="0" borderId="0" xfId="0" applyNumberFormat="1" applyFont="1" applyAlignment="1">
      <alignment/>
    </xf>
    <xf numFmtId="0" fontId="66" fillId="37" borderId="17" xfId="0" applyFont="1" applyFill="1" applyBorder="1" applyAlignment="1">
      <alignment horizontal="right" vertical="center"/>
    </xf>
    <xf numFmtId="0" fontId="66" fillId="37" borderId="0" xfId="0" applyFont="1" applyFill="1" applyBorder="1" applyAlignment="1">
      <alignment horizontal="right" vertical="center"/>
    </xf>
    <xf numFmtId="0" fontId="66" fillId="37" borderId="28" xfId="0" applyFont="1" applyFill="1" applyBorder="1" applyAlignment="1">
      <alignment horizontal="right" vertical="center"/>
    </xf>
    <xf numFmtId="0" fontId="66" fillId="33" borderId="0" xfId="0" applyFont="1" applyFill="1" applyBorder="1" applyAlignment="1">
      <alignment horizontal="center" vertical="center"/>
    </xf>
    <xf numFmtId="0" fontId="65" fillId="39" borderId="17" xfId="0" applyFont="1" applyFill="1"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65" fillId="39" borderId="17" xfId="0" applyFont="1" applyFill="1" applyBorder="1" applyAlignment="1">
      <alignment horizontal="left" vertical="center" indent="1"/>
    </xf>
    <xf numFmtId="0" fontId="65" fillId="39" borderId="0" xfId="0" applyFont="1" applyFill="1" applyBorder="1" applyAlignment="1">
      <alignment horizontal="left" vertical="center" indent="1"/>
    </xf>
    <xf numFmtId="0" fontId="65" fillId="39" borderId="13" xfId="0" applyFont="1" applyFill="1" applyBorder="1" applyAlignment="1">
      <alignment horizontal="left" vertical="center" indent="1"/>
    </xf>
    <xf numFmtId="0" fontId="46" fillId="39" borderId="18" xfId="0" applyFont="1" applyFill="1" applyBorder="1" applyAlignment="1">
      <alignment horizontal="center" vertical="center"/>
    </xf>
    <xf numFmtId="0" fontId="46" fillId="39" borderId="21" xfId="0" applyFont="1" applyFill="1" applyBorder="1" applyAlignment="1">
      <alignment horizontal="center" vertical="center"/>
    </xf>
    <xf numFmtId="0" fontId="46" fillId="39" borderId="22" xfId="0" applyFont="1" applyFill="1" applyBorder="1" applyAlignment="1">
      <alignment horizontal="center" vertical="center"/>
    </xf>
    <xf numFmtId="0" fontId="59" fillId="36" borderId="0" xfId="0" applyFont="1" applyFill="1" applyBorder="1" applyAlignment="1">
      <alignment horizontal="center" vertical="center"/>
    </xf>
    <xf numFmtId="0" fontId="49" fillId="39" borderId="18" xfId="0" applyFont="1" applyFill="1" applyBorder="1" applyAlignment="1">
      <alignment horizontal="left" vertical="center" indent="1"/>
    </xf>
    <xf numFmtId="0" fontId="49" fillId="39" borderId="21" xfId="0" applyFont="1" applyFill="1" applyBorder="1" applyAlignment="1">
      <alignment horizontal="left" vertical="center" indent="1"/>
    </xf>
    <xf numFmtId="0" fontId="49" fillId="39" borderId="22" xfId="0" applyFont="1" applyFill="1" applyBorder="1" applyAlignment="1">
      <alignment horizontal="left" vertical="center" indent="1"/>
    </xf>
    <xf numFmtId="0" fontId="66" fillId="37" borderId="17" xfId="0" applyFont="1" applyFill="1" applyBorder="1" applyAlignment="1">
      <alignment horizontal="center" vertical="center"/>
    </xf>
    <xf numFmtId="0" fontId="66" fillId="37" borderId="0" xfId="0" applyFont="1" applyFill="1" applyBorder="1" applyAlignment="1">
      <alignment horizontal="center" vertical="center"/>
    </xf>
    <xf numFmtId="0" fontId="66" fillId="37" borderId="13" xfId="0" applyFont="1" applyFill="1" applyBorder="1" applyAlignment="1">
      <alignment horizontal="center" vertical="center"/>
    </xf>
    <xf numFmtId="0" fontId="44" fillId="39" borderId="17" xfId="0" applyFont="1" applyFill="1" applyBorder="1" applyAlignment="1">
      <alignment horizontal="left" vertical="center" indent="1"/>
    </xf>
    <xf numFmtId="0" fontId="44" fillId="39" borderId="0" xfId="0" applyFont="1" applyFill="1" applyBorder="1" applyAlignment="1">
      <alignment horizontal="left" vertical="center" indent="1"/>
    </xf>
    <xf numFmtId="0" fontId="44" fillId="39" borderId="13" xfId="0" applyFont="1" applyFill="1" applyBorder="1" applyAlignment="1">
      <alignment horizontal="left" vertical="center" indent="1"/>
    </xf>
    <xf numFmtId="0" fontId="57" fillId="39" borderId="17" xfId="0" applyFont="1" applyFill="1" applyBorder="1" applyAlignment="1">
      <alignment horizontal="left" vertical="center"/>
    </xf>
    <xf numFmtId="0" fontId="57" fillId="39" borderId="0" xfId="0" applyFont="1" applyFill="1" applyBorder="1" applyAlignment="1">
      <alignment horizontal="left" vertical="center"/>
    </xf>
    <xf numFmtId="0" fontId="57" fillId="39" borderId="13" xfId="0" applyFont="1" applyFill="1" applyBorder="1" applyAlignment="1">
      <alignment horizontal="left" vertical="center"/>
    </xf>
    <xf numFmtId="0" fontId="45" fillId="39" borderId="17" xfId="0" applyFont="1" applyFill="1" applyBorder="1" applyAlignment="1">
      <alignment horizontal="left" vertical="center" indent="1"/>
    </xf>
    <xf numFmtId="0" fontId="45" fillId="39" borderId="0" xfId="0" applyFont="1" applyFill="1" applyBorder="1" applyAlignment="1">
      <alignment horizontal="left" vertical="center" indent="1"/>
    </xf>
    <xf numFmtId="0" fontId="45" fillId="39" borderId="13" xfId="0" applyFont="1" applyFill="1" applyBorder="1" applyAlignment="1">
      <alignment horizontal="left" vertical="center" indent="1"/>
    </xf>
    <xf numFmtId="0" fontId="46" fillId="39" borderId="17" xfId="0" applyFont="1" applyFill="1" applyBorder="1" applyAlignment="1">
      <alignment horizontal="left" vertical="center"/>
    </xf>
    <xf numFmtId="0" fontId="46" fillId="39" borderId="0" xfId="0" applyFont="1" applyFill="1" applyBorder="1" applyAlignment="1">
      <alignment horizontal="left" vertical="center"/>
    </xf>
    <xf numFmtId="0" fontId="46" fillId="39" borderId="13" xfId="0" applyFont="1" applyFill="1" applyBorder="1" applyAlignment="1">
      <alignment horizontal="left" vertical="center"/>
    </xf>
    <xf numFmtId="0" fontId="47" fillId="39" borderId="17" xfId="0" applyFont="1" applyFill="1" applyBorder="1" applyAlignment="1">
      <alignment horizontal="left" vertical="center" indent="1"/>
    </xf>
    <xf numFmtId="0" fontId="47" fillId="39" borderId="0" xfId="0" applyFont="1" applyFill="1" applyBorder="1" applyAlignment="1">
      <alignment horizontal="left" vertical="center" indent="1"/>
    </xf>
    <xf numFmtId="0" fontId="47" fillId="39" borderId="13" xfId="0" applyFont="1" applyFill="1" applyBorder="1" applyAlignment="1">
      <alignment horizontal="left" vertical="center" indent="1"/>
    </xf>
    <xf numFmtId="0" fontId="48" fillId="0" borderId="17"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3" xfId="0" applyFont="1" applyFill="1" applyBorder="1" applyAlignment="1">
      <alignment horizontal="left" vertical="center"/>
    </xf>
    <xf numFmtId="0" fontId="110" fillId="0" borderId="17" xfId="0" applyFont="1" applyFill="1" applyBorder="1" applyAlignment="1">
      <alignment horizontal="left" vertical="center" indent="1"/>
    </xf>
    <xf numFmtId="0" fontId="110" fillId="0" borderId="0" xfId="0" applyFont="1" applyFill="1" applyBorder="1" applyAlignment="1">
      <alignment horizontal="left" vertical="center" indent="1"/>
    </xf>
    <xf numFmtId="0" fontId="110" fillId="0" borderId="13" xfId="0" applyFont="1" applyFill="1" applyBorder="1" applyAlignment="1">
      <alignment horizontal="left" vertical="center" indent="1"/>
    </xf>
    <xf numFmtId="0" fontId="14" fillId="46" borderId="12" xfId="0" applyFont="1" applyFill="1" applyBorder="1" applyAlignment="1">
      <alignment horizontal="center" vertical="center" wrapText="1"/>
    </xf>
    <xf numFmtId="0" fontId="14" fillId="46" borderId="11" xfId="0" applyFont="1" applyFill="1" applyBorder="1" applyAlignment="1">
      <alignment horizontal="center" vertical="center" wrapText="1"/>
    </xf>
    <xf numFmtId="0" fontId="14" fillId="46" borderId="17" xfId="0" applyFont="1" applyFill="1" applyBorder="1" applyAlignment="1">
      <alignment horizontal="center" vertical="center" wrapText="1"/>
    </xf>
    <xf numFmtId="0" fontId="14" fillId="46" borderId="13" xfId="0" applyFont="1" applyFill="1" applyBorder="1" applyAlignment="1">
      <alignment horizontal="center" vertical="center" wrapText="1"/>
    </xf>
    <xf numFmtId="0" fontId="14" fillId="46" borderId="18" xfId="0" applyFont="1" applyFill="1" applyBorder="1" applyAlignment="1">
      <alignment horizontal="center" vertical="center" wrapText="1"/>
    </xf>
    <xf numFmtId="0" fontId="14" fillId="46" borderId="22" xfId="0" applyFont="1" applyFill="1" applyBorder="1" applyAlignment="1">
      <alignment horizontal="center" vertical="center" wrapText="1"/>
    </xf>
    <xf numFmtId="0" fontId="14" fillId="46" borderId="10" xfId="0" applyFont="1" applyFill="1" applyBorder="1" applyAlignment="1">
      <alignment horizontal="center" vertical="center" wrapText="1"/>
    </xf>
    <xf numFmtId="0" fontId="14" fillId="46" borderId="0" xfId="0" applyFont="1" applyFill="1" applyBorder="1" applyAlignment="1">
      <alignment horizontal="center" vertical="center" wrapText="1"/>
    </xf>
    <xf numFmtId="0" fontId="14" fillId="46" borderId="21" xfId="0" applyFont="1" applyFill="1" applyBorder="1" applyAlignment="1">
      <alignment horizontal="center" vertical="center" wrapText="1"/>
    </xf>
    <xf numFmtId="0" fontId="14" fillId="52" borderId="12" xfId="0" applyFont="1" applyFill="1" applyBorder="1" applyAlignment="1">
      <alignment horizontal="center" vertical="center" wrapText="1"/>
    </xf>
    <xf numFmtId="0" fontId="14" fillId="52" borderId="11" xfId="0" applyFont="1" applyFill="1" applyBorder="1" applyAlignment="1">
      <alignment horizontal="center" vertical="center" wrapText="1"/>
    </xf>
    <xf numFmtId="0" fontId="14" fillId="52" borderId="17" xfId="0" applyFont="1" applyFill="1" applyBorder="1" applyAlignment="1">
      <alignment horizontal="center" vertical="center" wrapText="1"/>
    </xf>
    <xf numFmtId="0" fontId="14" fillId="52" borderId="13" xfId="0" applyFont="1" applyFill="1" applyBorder="1" applyAlignment="1">
      <alignment horizontal="center" vertical="center" wrapText="1"/>
    </xf>
    <xf numFmtId="0" fontId="14" fillId="52" borderId="18" xfId="0" applyFont="1" applyFill="1" applyBorder="1" applyAlignment="1">
      <alignment horizontal="center" vertical="center" wrapText="1"/>
    </xf>
    <xf numFmtId="0" fontId="14" fillId="52" borderId="22" xfId="0" applyFont="1" applyFill="1" applyBorder="1" applyAlignment="1">
      <alignment horizontal="center" vertical="center" wrapText="1"/>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4" fillId="39" borderId="12" xfId="0" applyFont="1" applyFill="1" applyBorder="1" applyAlignment="1">
      <alignment horizontal="left" vertical="center"/>
    </xf>
    <xf numFmtId="0" fontId="44" fillId="39" borderId="10" xfId="0" applyFont="1" applyFill="1" applyBorder="1" applyAlignment="1">
      <alignment horizontal="left" vertical="center"/>
    </xf>
    <xf numFmtId="0" fontId="44" fillId="39" borderId="11" xfId="0" applyFont="1" applyFill="1" applyBorder="1" applyAlignment="1">
      <alignment horizontal="left" vertical="center"/>
    </xf>
    <xf numFmtId="0" fontId="43" fillId="39" borderId="12" xfId="0" applyFont="1" applyFill="1" applyBorder="1" applyAlignment="1">
      <alignment horizontal="left" vertical="center" indent="1"/>
    </xf>
    <xf numFmtId="0" fontId="43" fillId="39" borderId="10" xfId="0" applyFont="1" applyFill="1" applyBorder="1" applyAlignment="1">
      <alignment horizontal="left" vertical="center" indent="1"/>
    </xf>
    <xf numFmtId="0" fontId="43" fillId="39" borderId="11" xfId="0" applyFont="1" applyFill="1" applyBorder="1" applyAlignment="1">
      <alignment horizontal="left" vertical="center" inden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1" fillId="53" borderId="12" xfId="0" applyFont="1" applyFill="1" applyBorder="1" applyAlignment="1">
      <alignment horizontal="center" vertical="center" wrapText="1"/>
    </xf>
    <xf numFmtId="0" fontId="41" fillId="53" borderId="11" xfId="0" applyFont="1" applyFill="1" applyBorder="1" applyAlignment="1">
      <alignment horizontal="center" vertical="center" wrapText="1"/>
    </xf>
    <xf numFmtId="0" fontId="41" fillId="53" borderId="18" xfId="0" applyFont="1" applyFill="1" applyBorder="1" applyAlignment="1">
      <alignment horizontal="center" vertical="center" wrapText="1"/>
    </xf>
    <xf numFmtId="0" fontId="41" fillId="53" borderId="22" xfId="0" applyFont="1" applyFill="1" applyBorder="1" applyAlignment="1">
      <alignment horizontal="center" vertical="center" wrapText="1"/>
    </xf>
    <xf numFmtId="0" fontId="107" fillId="0" borderId="19" xfId="0" applyFont="1" applyFill="1" applyBorder="1" applyAlignment="1">
      <alignment horizontal="center" vertical="center" wrapText="1"/>
    </xf>
    <xf numFmtId="0" fontId="107" fillId="0" borderId="20" xfId="0" applyFont="1" applyFill="1" applyBorder="1" applyAlignment="1">
      <alignment horizontal="center" vertical="center" wrapText="1"/>
    </xf>
    <xf numFmtId="0" fontId="107" fillId="0" borderId="37" xfId="0" applyFont="1" applyFill="1" applyBorder="1" applyAlignment="1">
      <alignment horizontal="center" vertical="center" wrapText="1"/>
    </xf>
    <xf numFmtId="0" fontId="61" fillId="0" borderId="19"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61" fillId="0" borderId="37" xfId="0" applyFont="1" applyFill="1" applyBorder="1" applyAlignment="1">
      <alignment horizontal="center" vertical="center" wrapText="1"/>
    </xf>
    <xf numFmtId="0" fontId="34" fillId="53" borderId="25" xfId="0" applyFont="1" applyFill="1" applyBorder="1" applyAlignment="1">
      <alignment horizontal="center" vertical="center" wrapText="1"/>
    </xf>
    <xf numFmtId="0" fontId="34" fillId="53" borderId="27" xfId="0" applyFont="1" applyFill="1" applyBorder="1" applyAlignment="1">
      <alignment horizontal="center" vertical="center" wrapText="1"/>
    </xf>
    <xf numFmtId="0" fontId="34" fillId="53" borderId="38" xfId="0" applyFont="1" applyFill="1" applyBorder="1" applyAlignment="1">
      <alignment horizontal="center" vertical="center" wrapText="1"/>
    </xf>
    <xf numFmtId="0" fontId="34" fillId="53" borderId="39" xfId="0" applyFont="1" applyFill="1" applyBorder="1" applyAlignment="1">
      <alignment horizontal="center" vertical="center" wrapText="1"/>
    </xf>
    <xf numFmtId="0" fontId="34" fillId="53" borderId="0" xfId="0" applyFont="1" applyFill="1" applyBorder="1" applyAlignment="1">
      <alignment horizontal="center" vertical="center" wrapText="1"/>
    </xf>
    <xf numFmtId="0" fontId="34" fillId="53" borderId="28" xfId="0" applyFont="1" applyFill="1" applyBorder="1" applyAlignment="1">
      <alignment horizontal="center" vertical="center" wrapText="1"/>
    </xf>
    <xf numFmtId="0" fontId="34" fillId="53" borderId="40" xfId="0" applyFont="1" applyFill="1" applyBorder="1" applyAlignment="1">
      <alignment horizontal="center" vertical="center" wrapText="1"/>
    </xf>
    <xf numFmtId="0" fontId="34" fillId="53" borderId="15" xfId="0" applyFont="1" applyFill="1" applyBorder="1" applyAlignment="1">
      <alignment horizontal="center" vertical="center" wrapText="1"/>
    </xf>
    <xf numFmtId="0" fontId="34" fillId="53" borderId="41" xfId="0" applyFont="1" applyFill="1" applyBorder="1" applyAlignment="1">
      <alignment horizontal="center" vertical="center" wrapText="1"/>
    </xf>
    <xf numFmtId="0" fontId="33" fillId="47" borderId="12" xfId="0" applyFont="1" applyFill="1" applyBorder="1" applyAlignment="1">
      <alignment horizontal="center" vertical="center" wrapText="1"/>
    </xf>
    <xf numFmtId="0" fontId="33" fillId="47" borderId="11" xfId="0" applyFont="1" applyFill="1" applyBorder="1" applyAlignment="1">
      <alignment horizontal="center" vertical="center" wrapText="1"/>
    </xf>
    <xf numFmtId="0" fontId="33" fillId="47" borderId="17" xfId="0" applyFont="1" applyFill="1" applyBorder="1" applyAlignment="1">
      <alignment horizontal="center" vertical="center" wrapText="1"/>
    </xf>
    <xf numFmtId="0" fontId="33" fillId="47" borderId="13" xfId="0" applyFont="1" applyFill="1" applyBorder="1" applyAlignment="1">
      <alignment horizontal="center" vertical="center" wrapText="1"/>
    </xf>
    <xf numFmtId="0" fontId="33" fillId="47" borderId="18" xfId="0" applyFont="1" applyFill="1" applyBorder="1" applyAlignment="1">
      <alignment horizontal="center" vertical="center" wrapText="1"/>
    </xf>
    <xf numFmtId="0" fontId="33" fillId="47" borderId="22"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37" xfId="0" applyFont="1" applyBorder="1" applyAlignment="1">
      <alignment horizontal="center" vertical="center" wrapText="1"/>
    </xf>
    <xf numFmtId="0" fontId="33" fillId="38" borderId="33" xfId="0" applyFont="1" applyFill="1" applyBorder="1" applyAlignment="1">
      <alignment horizontal="center" vertical="center" wrapText="1"/>
    </xf>
    <xf numFmtId="0" fontId="33" fillId="38" borderId="46" xfId="0" applyFont="1" applyFill="1" applyBorder="1" applyAlignment="1">
      <alignment horizontal="center" vertical="center" wrapText="1"/>
    </xf>
    <xf numFmtId="0" fontId="14" fillId="38" borderId="33" xfId="0" applyFont="1" applyFill="1" applyBorder="1" applyAlignment="1">
      <alignment horizontal="center" vertical="center" wrapText="1"/>
    </xf>
    <xf numFmtId="0" fontId="14" fillId="38" borderId="47" xfId="0" applyFont="1" applyFill="1" applyBorder="1" applyAlignment="1">
      <alignment horizontal="center" vertical="center" wrapText="1"/>
    </xf>
    <xf numFmtId="0" fontId="14" fillId="38" borderId="46" xfId="0" applyFont="1" applyFill="1" applyBorder="1" applyAlignment="1">
      <alignment horizontal="center" vertical="center" wrapText="1"/>
    </xf>
    <xf numFmtId="0" fontId="61" fillId="0" borderId="48" xfId="0" applyFont="1" applyFill="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7"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7" xfId="0" applyFont="1" applyBorder="1" applyAlignment="1">
      <alignment horizontal="center" vertical="center" wrapText="1"/>
    </xf>
    <xf numFmtId="0" fontId="15" fillId="0" borderId="17" xfId="0" applyFont="1" applyBorder="1" applyAlignment="1">
      <alignment horizontal="center" vertical="center" wrapText="1"/>
    </xf>
    <xf numFmtId="0" fontId="59" fillId="0" borderId="20" xfId="0" applyFont="1" applyFill="1" applyBorder="1" applyAlignment="1">
      <alignment horizontal="center" vertical="center" wrapText="1"/>
    </xf>
    <xf numFmtId="0" fontId="109" fillId="54" borderId="12" xfId="0" applyFont="1" applyFill="1" applyBorder="1" applyAlignment="1">
      <alignment horizontal="center" vertical="center" wrapText="1"/>
    </xf>
    <xf numFmtId="0" fontId="109" fillId="54" borderId="11" xfId="0" applyFont="1" applyFill="1" applyBorder="1" applyAlignment="1">
      <alignment horizontal="center" vertical="center" wrapText="1"/>
    </xf>
    <xf numFmtId="0" fontId="109" fillId="54" borderId="17" xfId="0" applyFont="1" applyFill="1" applyBorder="1" applyAlignment="1">
      <alignment horizontal="center" vertical="center" wrapText="1"/>
    </xf>
    <xf numFmtId="0" fontId="109" fillId="54" borderId="13" xfId="0" applyFont="1" applyFill="1" applyBorder="1" applyAlignment="1">
      <alignment horizontal="center" vertical="center" wrapText="1"/>
    </xf>
    <xf numFmtId="0" fontId="37" fillId="0" borderId="49" xfId="0" applyFont="1" applyBorder="1" applyAlignment="1">
      <alignment horizontal="center" vertical="center" wrapText="1"/>
    </xf>
    <xf numFmtId="0" fontId="37" fillId="0" borderId="50" xfId="0" applyFont="1" applyBorder="1" applyAlignment="1">
      <alignment horizontal="center" vertical="center" wrapText="1"/>
    </xf>
    <xf numFmtId="0" fontId="33" fillId="55" borderId="12" xfId="0" applyFont="1" applyFill="1" applyBorder="1" applyAlignment="1">
      <alignment horizontal="center" vertical="center" wrapText="1"/>
    </xf>
    <xf numFmtId="0" fontId="33" fillId="55" borderId="11" xfId="0" applyFont="1" applyFill="1" applyBorder="1" applyAlignment="1">
      <alignment horizontal="center" vertical="center" wrapText="1"/>
    </xf>
    <xf numFmtId="0" fontId="33" fillId="55" borderId="17" xfId="0" applyFont="1" applyFill="1" applyBorder="1" applyAlignment="1">
      <alignment horizontal="center" vertical="center" wrapText="1"/>
    </xf>
    <xf numFmtId="0" fontId="33" fillId="55" borderId="13" xfId="0" applyFont="1" applyFill="1" applyBorder="1" applyAlignment="1">
      <alignment horizontal="center" vertical="center" wrapText="1"/>
    </xf>
    <xf numFmtId="0" fontId="33" fillId="55" borderId="18" xfId="0" applyFont="1" applyFill="1" applyBorder="1" applyAlignment="1">
      <alignment horizontal="center" vertical="center" wrapText="1"/>
    </xf>
    <xf numFmtId="0" fontId="33" fillId="55" borderId="22" xfId="0"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14" fillId="46" borderId="25" xfId="0" applyFont="1" applyFill="1" applyBorder="1" applyAlignment="1">
      <alignment horizontal="center" vertical="center" wrapText="1"/>
    </xf>
    <xf numFmtId="0" fontId="14" fillId="46" borderId="27" xfId="0" applyFont="1" applyFill="1" applyBorder="1" applyAlignment="1">
      <alignment horizontal="center" vertical="center" wrapText="1"/>
    </xf>
    <xf numFmtId="0" fontId="14" fillId="46" borderId="38" xfId="0" applyFont="1" applyFill="1" applyBorder="1" applyAlignment="1">
      <alignment horizontal="center" vertical="center" wrapText="1"/>
    </xf>
    <xf numFmtId="0" fontId="14" fillId="46" borderId="40" xfId="0" applyFont="1" applyFill="1" applyBorder="1" applyAlignment="1">
      <alignment horizontal="center" vertical="center" wrapText="1"/>
    </xf>
    <xf numFmtId="0" fontId="14" fillId="46" borderId="15" xfId="0" applyFont="1" applyFill="1" applyBorder="1" applyAlignment="1">
      <alignment horizontal="center" vertical="center" wrapText="1"/>
    </xf>
    <xf numFmtId="0" fontId="14" fillId="46" borderId="41" xfId="0" applyFont="1" applyFill="1" applyBorder="1" applyAlignment="1">
      <alignment horizontal="center" vertical="center" wrapText="1"/>
    </xf>
    <xf numFmtId="0" fontId="14" fillId="46" borderId="39" xfId="0" applyFont="1" applyFill="1" applyBorder="1" applyAlignment="1">
      <alignment horizontal="center" vertical="center" wrapText="1"/>
    </xf>
    <xf numFmtId="0" fontId="33" fillId="56" borderId="12" xfId="0" applyFont="1" applyFill="1" applyBorder="1" applyAlignment="1">
      <alignment horizontal="center" vertical="center" wrapText="1"/>
    </xf>
    <xf numFmtId="0" fontId="33" fillId="56" borderId="10" xfId="0" applyFont="1" applyFill="1" applyBorder="1" applyAlignment="1">
      <alignment horizontal="center" vertical="center" wrapText="1"/>
    </xf>
    <xf numFmtId="0" fontId="33" fillId="56" borderId="11" xfId="0" applyFont="1" applyFill="1" applyBorder="1" applyAlignment="1">
      <alignment horizontal="center" vertical="center" wrapText="1"/>
    </xf>
    <xf numFmtId="0" fontId="33" fillId="56" borderId="17" xfId="0" applyFont="1" applyFill="1" applyBorder="1" applyAlignment="1">
      <alignment horizontal="center" vertical="center" wrapText="1"/>
    </xf>
    <xf numFmtId="0" fontId="33" fillId="56" borderId="0" xfId="0" applyFont="1" applyFill="1" applyBorder="1" applyAlignment="1">
      <alignment horizontal="center" vertical="center" wrapText="1"/>
    </xf>
    <xf numFmtId="0" fontId="33" fillId="56" borderId="13" xfId="0" applyFont="1" applyFill="1" applyBorder="1" applyAlignment="1">
      <alignment horizontal="center" vertical="center" wrapText="1"/>
    </xf>
    <xf numFmtId="0" fontId="33" fillId="56" borderId="18" xfId="0" applyFont="1" applyFill="1" applyBorder="1" applyAlignment="1">
      <alignment horizontal="center" vertical="center" wrapText="1"/>
    </xf>
    <xf numFmtId="0" fontId="33" fillId="56" borderId="21" xfId="0" applyFont="1" applyFill="1" applyBorder="1" applyAlignment="1">
      <alignment horizontal="center" vertical="center" wrapText="1"/>
    </xf>
    <xf numFmtId="0" fontId="33" fillId="56" borderId="22" xfId="0" applyFont="1" applyFill="1" applyBorder="1" applyAlignment="1">
      <alignment horizontal="center" vertical="center" wrapText="1"/>
    </xf>
    <xf numFmtId="0" fontId="34" fillId="53" borderId="51" xfId="0" applyFont="1" applyFill="1" applyBorder="1" applyAlignment="1">
      <alignment horizontal="center" vertical="center" wrapText="1"/>
    </xf>
    <xf numFmtId="0" fontId="34" fillId="53" borderId="52" xfId="0" applyFont="1" applyFill="1" applyBorder="1" applyAlignment="1">
      <alignment horizontal="center" vertical="center" wrapText="1"/>
    </xf>
    <xf numFmtId="0" fontId="34" fillId="53" borderId="17" xfId="0" applyFont="1" applyFill="1" applyBorder="1" applyAlignment="1">
      <alignment horizontal="center" vertical="center" wrapText="1"/>
    </xf>
    <xf numFmtId="0" fontId="34" fillId="53" borderId="13" xfId="0" applyFont="1" applyFill="1" applyBorder="1" applyAlignment="1">
      <alignment horizontal="center" vertical="center" wrapText="1"/>
    </xf>
    <xf numFmtId="0" fontId="34" fillId="53" borderId="18" xfId="0" applyFont="1" applyFill="1" applyBorder="1" applyAlignment="1">
      <alignment horizontal="center" vertical="center" wrapText="1"/>
    </xf>
    <xf numFmtId="0" fontId="34" fillId="53" borderId="21" xfId="0" applyFont="1" applyFill="1" applyBorder="1" applyAlignment="1">
      <alignment horizontal="center" vertical="center" wrapText="1"/>
    </xf>
    <xf numFmtId="0" fontId="34" fillId="53" borderId="22" xfId="0" applyFont="1" applyFill="1" applyBorder="1" applyAlignment="1">
      <alignment horizontal="center" vertical="center" wrapText="1"/>
    </xf>
    <xf numFmtId="0" fontId="37" fillId="0" borderId="19"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37" xfId="0" applyFont="1" applyBorder="1" applyAlignment="1">
      <alignment horizontal="center" vertical="center" wrapText="1"/>
    </xf>
    <xf numFmtId="0" fontId="56" fillId="35" borderId="12" xfId="0" applyFont="1" applyFill="1" applyBorder="1" applyAlignment="1">
      <alignment horizontal="center" vertical="center"/>
    </xf>
    <xf numFmtId="0" fontId="56" fillId="35" borderId="10" xfId="0" applyFont="1" applyFill="1" applyBorder="1" applyAlignment="1">
      <alignment horizontal="center" vertical="center"/>
    </xf>
    <xf numFmtId="0" fontId="56" fillId="35" borderId="17" xfId="0" applyFont="1" applyFill="1" applyBorder="1" applyAlignment="1">
      <alignment horizontal="center" vertical="center"/>
    </xf>
    <xf numFmtId="0" fontId="56" fillId="35" borderId="0" xfId="0" applyFont="1" applyFill="1" applyBorder="1" applyAlignment="1">
      <alignment horizontal="center" vertical="center"/>
    </xf>
    <xf numFmtId="0" fontId="34" fillId="53" borderId="12" xfId="0" applyFont="1" applyFill="1" applyBorder="1" applyAlignment="1">
      <alignment horizontal="center" vertical="center" wrapText="1"/>
    </xf>
    <xf numFmtId="0" fontId="34" fillId="53" borderId="10" xfId="0" applyFont="1" applyFill="1" applyBorder="1" applyAlignment="1">
      <alignment horizontal="center" vertical="center" wrapText="1"/>
    </xf>
    <xf numFmtId="0" fontId="34" fillId="53" borderId="11" xfId="0" applyFont="1" applyFill="1" applyBorder="1" applyAlignment="1">
      <alignment horizontal="center" vertical="center" wrapText="1"/>
    </xf>
    <xf numFmtId="0" fontId="34" fillId="53" borderId="14" xfId="0" applyFont="1" applyFill="1" applyBorder="1" applyAlignment="1">
      <alignment horizontal="center" vertical="center" wrapText="1"/>
    </xf>
    <xf numFmtId="0" fontId="34" fillId="53" borderId="16" xfId="0" applyFont="1" applyFill="1" applyBorder="1" applyAlignment="1">
      <alignment horizontal="center" vertical="center" wrapText="1"/>
    </xf>
    <xf numFmtId="0" fontId="37" fillId="0" borderId="48" xfId="0" applyFont="1" applyBorder="1" applyAlignment="1">
      <alignment horizontal="center" vertical="center" wrapText="1"/>
    </xf>
    <xf numFmtId="0" fontId="39" fillId="0" borderId="17" xfId="0" applyFont="1" applyBorder="1" applyAlignment="1">
      <alignment horizontal="center" vertical="center" wrapText="1"/>
    </xf>
    <xf numFmtId="0" fontId="105" fillId="37" borderId="19" xfId="0" applyFont="1" applyFill="1" applyBorder="1" applyAlignment="1">
      <alignment horizontal="center" vertical="center"/>
    </xf>
    <xf numFmtId="0" fontId="105" fillId="37" borderId="20" xfId="0" applyFont="1" applyFill="1" applyBorder="1" applyAlignment="1">
      <alignment horizontal="center" vertical="center"/>
    </xf>
    <xf numFmtId="0" fontId="56" fillId="46" borderId="18" xfId="0" applyFont="1" applyFill="1" applyBorder="1" applyAlignment="1">
      <alignment horizontal="center" vertical="center"/>
    </xf>
    <xf numFmtId="0" fontId="56" fillId="46" borderId="21" xfId="0" applyFont="1" applyFill="1" applyBorder="1" applyAlignment="1">
      <alignment horizontal="center" vertical="center"/>
    </xf>
    <xf numFmtId="0" fontId="56" fillId="46" borderId="29" xfId="0" applyFont="1" applyFill="1" applyBorder="1" applyAlignment="1">
      <alignment horizontal="center" vertical="center"/>
    </xf>
    <xf numFmtId="0" fontId="56" fillId="36" borderId="12" xfId="0" applyFont="1" applyFill="1" applyBorder="1" applyAlignment="1">
      <alignment horizontal="center" vertical="center"/>
    </xf>
    <xf numFmtId="0" fontId="56" fillId="36" borderId="11" xfId="0" applyFont="1" applyFill="1" applyBorder="1" applyAlignment="1">
      <alignment horizontal="center" vertical="center"/>
    </xf>
    <xf numFmtId="0" fontId="56" fillId="36" borderId="12" xfId="0" applyFont="1" applyFill="1" applyBorder="1" applyAlignment="1">
      <alignment horizontal="center" vertical="center" wrapText="1"/>
    </xf>
    <xf numFmtId="0" fontId="56" fillId="36" borderId="10" xfId="0" applyFont="1" applyFill="1" applyBorder="1" applyAlignment="1">
      <alignment horizontal="center" vertical="center" wrapText="1"/>
    </xf>
    <xf numFmtId="0" fontId="56" fillId="36" borderId="11" xfId="0" applyFont="1" applyFill="1" applyBorder="1" applyAlignment="1">
      <alignment horizontal="center" vertical="center" wrapText="1"/>
    </xf>
    <xf numFmtId="0" fontId="56" fillId="36" borderId="47" xfId="0" applyFont="1" applyFill="1" applyBorder="1" applyAlignment="1">
      <alignment horizontal="center" vertical="center" wrapText="1"/>
    </xf>
    <xf numFmtId="0" fontId="56" fillId="36" borderId="33" xfId="0" applyFont="1" applyFill="1" applyBorder="1" applyAlignment="1">
      <alignment horizontal="center" vertical="center" wrapText="1"/>
    </xf>
    <xf numFmtId="0" fontId="56" fillId="36" borderId="46" xfId="0" applyFont="1" applyFill="1" applyBorder="1" applyAlignment="1">
      <alignment horizontal="center" vertical="center" wrapText="1"/>
    </xf>
    <xf numFmtId="0" fontId="53" fillId="0" borderId="23" xfId="0" applyFont="1" applyBorder="1" applyAlignment="1">
      <alignment horizontal="center"/>
    </xf>
    <xf numFmtId="0" fontId="54" fillId="57" borderId="23" xfId="0" applyFont="1" applyFill="1" applyBorder="1" applyAlignment="1">
      <alignment horizontal="center"/>
    </xf>
    <xf numFmtId="0" fontId="54" fillId="46" borderId="23" xfId="0" applyFont="1" applyFill="1" applyBorder="1" applyAlignment="1">
      <alignment horizontal="center"/>
    </xf>
    <xf numFmtId="0" fontId="53" fillId="0" borderId="23" xfId="0" applyFont="1" applyBorder="1" applyAlignment="1">
      <alignment/>
    </xf>
    <xf numFmtId="0" fontId="54" fillId="12" borderId="23" xfId="0" applyFont="1" applyFill="1" applyBorder="1" applyAlignment="1">
      <alignment horizontal="center"/>
    </xf>
    <xf numFmtId="0" fontId="53" fillId="12" borderId="23" xfId="0" applyFont="1" applyFill="1" applyBorder="1" applyAlignment="1">
      <alignment horizontal="center"/>
    </xf>
    <xf numFmtId="0" fontId="53" fillId="12" borderId="23" xfId="0" applyFont="1" applyFill="1" applyBorder="1" applyAlignment="1">
      <alignment/>
    </xf>
    <xf numFmtId="0" fontId="54" fillId="46" borderId="43" xfId="0" applyFont="1" applyFill="1" applyBorder="1" applyAlignment="1">
      <alignment horizontal="center"/>
    </xf>
    <xf numFmtId="0" fontId="54" fillId="46" borderId="44" xfId="0" applyFont="1" applyFill="1" applyBorder="1" applyAlignment="1">
      <alignment horizontal="center"/>
    </xf>
    <xf numFmtId="0" fontId="54" fillId="46" borderId="32" xfId="58" applyFont="1" applyFill="1" applyBorder="1" applyAlignment="1">
      <alignment horizontal="center"/>
      <protection/>
    </xf>
    <xf numFmtId="0" fontId="54" fillId="46" borderId="43" xfId="58" applyFont="1" applyFill="1" applyBorder="1" applyAlignment="1">
      <alignment horizontal="center"/>
      <protection/>
    </xf>
    <xf numFmtId="0" fontId="54" fillId="46" borderId="44" xfId="58" applyFont="1" applyFill="1" applyBorder="1" applyAlignment="1">
      <alignment horizontal="center"/>
      <protection/>
    </xf>
    <xf numFmtId="0" fontId="54" fillId="12" borderId="23" xfId="58" applyFont="1" applyFill="1" applyBorder="1" applyAlignment="1">
      <alignment horizontal="center"/>
      <protection/>
    </xf>
    <xf numFmtId="0" fontId="53" fillId="12" borderId="23" xfId="58" applyFont="1" applyFill="1" applyBorder="1" applyAlignment="1">
      <alignment horizontal="center"/>
      <protection/>
    </xf>
    <xf numFmtId="0" fontId="53" fillId="12" borderId="23" xfId="58" applyFont="1" applyFill="1" applyBorder="1" applyAlignment="1">
      <alignment/>
      <protection/>
    </xf>
    <xf numFmtId="0" fontId="54" fillId="58" borderId="23" xfId="58" applyFont="1" applyFill="1" applyBorder="1" applyAlignment="1">
      <alignment horizontal="center"/>
      <protection/>
    </xf>
    <xf numFmtId="0" fontId="53" fillId="58" borderId="23" xfId="58" applyFont="1" applyFill="1" applyBorder="1" applyAlignment="1">
      <alignment horizontal="center"/>
      <protection/>
    </xf>
    <xf numFmtId="0" fontId="53" fillId="58" borderId="23" xfId="58" applyFont="1" applyFill="1" applyBorder="1" applyAlignment="1">
      <alignment/>
      <protection/>
    </xf>
    <xf numFmtId="0" fontId="54" fillId="8" borderId="23" xfId="58" applyFont="1" applyFill="1" applyBorder="1" applyAlignment="1">
      <alignment horizontal="center"/>
      <protection/>
    </xf>
    <xf numFmtId="0" fontId="53" fillId="8" borderId="23" xfId="58" applyFont="1" applyFill="1" applyBorder="1" applyAlignment="1">
      <alignment horizontal="center"/>
      <protection/>
    </xf>
    <xf numFmtId="0" fontId="53" fillId="8" borderId="23" xfId="58" applyFont="1" applyFill="1" applyBorder="1" applyAlignment="1">
      <alignment/>
      <protection/>
    </xf>
    <xf numFmtId="0" fontId="14" fillId="0" borderId="15"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9172575" y="4057650"/>
          <a:ext cx="1362075" cy="12763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04825"/>
    <xdr:sp fLocksText="0">
      <xdr:nvSpPr>
        <xdr:cNvPr id="2" name="Text Box 1"/>
        <xdr:cNvSpPr txBox="1">
          <a:spLocks noChangeArrowheads="1"/>
        </xdr:cNvSpPr>
      </xdr:nvSpPr>
      <xdr:spPr>
        <a:xfrm>
          <a:off x="3486150" y="5419725"/>
          <a:ext cx="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fLocksText="0">
      <xdr:nvSpPr>
        <xdr:cNvPr id="3" name="Text Box 2"/>
        <xdr:cNvSpPr txBox="1">
          <a:spLocks noChangeArrowheads="1"/>
        </xdr:cNvSpPr>
      </xdr:nvSpPr>
      <xdr:spPr>
        <a:xfrm>
          <a:off x="3486150" y="5619750"/>
          <a:ext cx="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152400</xdr:rowOff>
    </xdr:from>
    <xdr:to>
      <xdr:col>6</xdr:col>
      <xdr:colOff>676275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276850" y="4371975"/>
          <a:ext cx="2333625" cy="1781175"/>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934075" y="4886325"/>
          <a:ext cx="2009775" cy="18669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15</xdr:row>
      <xdr:rowOff>0</xdr:rowOff>
    </xdr:from>
    <xdr:ext cx="4629150" cy="381000"/>
    <xdr:sp>
      <xdr:nvSpPr>
        <xdr:cNvPr id="3" name="Text Box 3"/>
        <xdr:cNvSpPr txBox="1">
          <a:spLocks noChangeArrowheads="1"/>
        </xdr:cNvSpPr>
      </xdr:nvSpPr>
      <xdr:spPr>
        <a:xfrm>
          <a:off x="333375" y="4438650"/>
          <a:ext cx="4629150"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4008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c.zhu@samsung.com" TargetMode="External" /><Relationship Id="rId2" Type="http://schemas.openxmlformats.org/officeDocument/2006/relationships/hyperlink" Target="mailto:zhen.bin@nict.go.jp" TargetMode="External" /><Relationship Id="rId3" Type="http://schemas.openxmlformats.org/officeDocument/2006/relationships/hyperlink" Target="mailto:lee@nict.go.jp" TargetMode="External" /><Relationship Id="rId4" Type="http://schemas.openxmlformats.org/officeDocument/2006/relationships/hyperlink" Target="mailto:yazdandoost@nict.go.jp" TargetMode="External" /><Relationship Id="rId5" Type="http://schemas.openxmlformats.org/officeDocument/2006/relationships/hyperlink" Target="mailto:aekbal@qualcomm.com" TargetMode="External" /><Relationship Id="rId6" Type="http://schemas.openxmlformats.org/officeDocument/2006/relationships/hyperlink" Target="mailto:ksayrafian@nist.gov" TargetMode="External" /><Relationship Id="rId7" Type="http://schemas.openxmlformats.org/officeDocument/2006/relationships/hyperlink" Target="mailto:gheidari@olympus-cta.com" TargetMode="External" /><Relationship Id="rId8" Type="http://schemas.openxmlformats.org/officeDocument/2006/relationships/hyperlink" Target="mailto:sschoi@etri.re.kr" TargetMode="External" /><Relationship Id="rId9" Type="http://schemas.openxmlformats.org/officeDocument/2006/relationships/hyperlink" Target="mailto:Ikegami@isc.meiji.ac.jp" TargetMode="External" /><Relationship Id="rId10" Type="http://schemas.openxmlformats.org/officeDocument/2006/relationships/hyperlink" Target="mailto:daniel.lewis@nicta.com.au" TargetMode="External" /><Relationship Id="rId11" Type="http://schemas.openxmlformats.org/officeDocument/2006/relationships/hyperlink" Target="mailto:dino.miniutti@nicta.com.au" TargetMode="External" /><Relationship Id="rId12" Type="http://schemas.openxmlformats.org/officeDocument/2006/relationships/hyperlink" Target="mailto:etwon@samsung.com" TargetMode="External" /><Relationship Id="rId13" Type="http://schemas.openxmlformats.org/officeDocument/2006/relationships/hyperlink" Target="mailto:sunghyup.lee@gmail.com" TargetMode="External" /><Relationship Id="rId14" Type="http://schemas.openxmlformats.org/officeDocument/2006/relationships/hyperlink" Target="mailto:yoon001@paran.com" TargetMode="External" /><Relationship Id="rId15" Type="http://schemas.openxmlformats.org/officeDocument/2006/relationships/hyperlink" Target="mailto:art@astrinradio.com" TargetMode="External" /><Relationship Id="rId16" Type="http://schemas.openxmlformats.org/officeDocument/2006/relationships/hyperlink" Target="mailto:maulin.patel@philips.com" TargetMode="External" /><Relationship Id="rId17" Type="http://schemas.openxmlformats.org/officeDocument/2006/relationships/hyperlink" Target="mailto:ida.ichirou@jp.fujitsu.com" TargetMode="External" /><Relationship Id="rId18" Type="http://schemas.openxmlformats.org/officeDocument/2006/relationships/hyperlink" Target="mailto:giriraj.g@samsung.com" TargetMode="External" /><Relationship Id="rId19" Type="http://schemas.openxmlformats.org/officeDocument/2006/relationships/hyperlink" Target="mailto:kiran.bynam@samsung.com" TargetMode="External" /><Relationship Id="rId20" Type="http://schemas.openxmlformats.org/officeDocument/2006/relationships/hyperlink" Target="mailto:rkp.atd@samsung.com" TargetMode="External" /><Relationship Id="rId21" Type="http://schemas.openxmlformats.org/officeDocument/2006/relationships/hyperlink" Target="mailto:marco@nict.go.jp" TargetMode="External" /><Relationship Id="rId22" Type="http://schemas.openxmlformats.org/officeDocument/2006/relationships/hyperlink" Target="mailto:kangsw@etri.re.kr" TargetMode="External" /><Relationship Id="rId23" Type="http://schemas.openxmlformats.org/officeDocument/2006/relationships/hyperlink" Target="mailto:j.moss@philips.com" TargetMode="External" /><Relationship Id="rId24" Type="http://schemas.openxmlformats.org/officeDocument/2006/relationships/hyperlink" Target="mailto:redfern@ti.com" TargetMode="External" /><Relationship Id="rId25" Type="http://schemas.openxmlformats.org/officeDocument/2006/relationships/hyperlink" Target="mailto:rob.j.davies@philips.com" TargetMode="External" /><Relationship Id="rId26" Type="http://schemas.openxmlformats.org/officeDocument/2006/relationships/hyperlink" Target="mailto:sthanu@ti.com" TargetMode="External" /><Relationship Id="rId27" Type="http://schemas.openxmlformats.org/officeDocument/2006/relationships/hyperlink" Target="mailto:charles.s.farlow@medtronic.com" TargetMode="External" /><Relationship Id="rId28" Type="http://schemas.openxmlformats.org/officeDocument/2006/relationships/hyperlink" Target="mailto:etiedemann@qualcomm.com" TargetMode="External" /><Relationship Id="rId29" Type="http://schemas.openxmlformats.org/officeDocument/2006/relationships/hyperlink" Target="mailto:f.khan@samsung.com" TargetMode="External" /><Relationship Id="rId30" Type="http://schemas.openxmlformats.org/officeDocument/2006/relationships/hyperlink" Target="mailto:hosur@ti.com" TargetMode="External" /><Relationship Id="rId31" Type="http://schemas.openxmlformats.org/officeDocument/2006/relationships/hyperlink" Target="mailto:clli@nict.go.jp" TargetMode="External" /><Relationship Id="rId32" Type="http://schemas.openxmlformats.org/officeDocument/2006/relationships/hyperlink" Target="mailto:davenport@research.ge.com" TargetMode="External" /><Relationship Id="rId33" Type="http://schemas.openxmlformats.org/officeDocument/2006/relationships/hyperlink" Target="mailto:fm@octoscope.com" TargetMode="External" /><Relationship Id="rId34" Type="http://schemas.openxmlformats.org/officeDocument/2006/relationships/hyperlink" Target="mailto:Rajni.Agarwal@uk.fujitsu.com" TargetMode="External" /><Relationship Id="rId35" Type="http://schemas.openxmlformats.org/officeDocument/2006/relationships/hyperlink" Target="mailto:sanajes@hotmail.com" TargetMode="External" /><Relationship Id="rId36" Type="http://schemas.openxmlformats.org/officeDocument/2006/relationships/hyperlink" Target="mailto:m.ameen@hotmail.com" TargetMode="External" /><Relationship Id="rId37" Type="http://schemas.openxmlformats.org/officeDocument/2006/relationships/hyperlink" Target="mailto:GDing@olympus-cta.com" TargetMode="External" /><Relationship Id="rId38" Type="http://schemas.openxmlformats.org/officeDocument/2006/relationships/hyperlink" Target="mailto:alan.wong@toumaz.com" TargetMode="External" /><Relationship Id="rId39" Type="http://schemas.openxmlformats.org/officeDocument/2006/relationships/hyperlink" Target="mailto:jinmengho@ti.com" TargetMode="External" /><Relationship Id="rId40" Type="http://schemas.openxmlformats.org/officeDocument/2006/relationships/hyperlink" Target="mailto:ashutosh.78@samsung.com" TargetMode="External" /><Relationship Id="rId41" Type="http://schemas.openxmlformats.org/officeDocument/2006/relationships/hyperlink" Target="mailto:tykang@etri.re.kr" TargetMode="External" /><Relationship Id="rId42" Type="http://schemas.openxmlformats.org/officeDocument/2006/relationships/hyperlink" Target="mailto:kimj@etri.re.kr" TargetMode="External" /><Relationship Id="rId43" Type="http://schemas.openxmlformats.org/officeDocument/2006/relationships/hyperlink" Target="mailto:ed@sunrisemicro.com" TargetMode="External" /><Relationship Id="rId44" Type="http://schemas.openxmlformats.org/officeDocument/2006/relationships/hyperlink" Target="mailto:michael.simhc@sg.panasonic.com" TargetMode="External" /><Relationship Id="rId45" Type="http://schemas.openxmlformats.org/officeDocument/2006/relationships/hyperlink" Target="mailto:salim.hanna@ic.gc.ca" TargetMode="External" /><Relationship Id="rId46" Type="http://schemas.openxmlformats.org/officeDocument/2006/relationships/hyperlink" Target="mailto:jxchung@tta.or.kr" TargetMode="External" /><Relationship Id="rId47" Type="http://schemas.openxmlformats.org/officeDocument/2006/relationships/hyperlink" Target="mailto:rgm@labs.htt-consult.com" TargetMode="External" /><Relationship Id="rId48" Type="http://schemas.openxmlformats.org/officeDocument/2006/relationships/hyperlink" Target="mailto:jtomcik@qualcomm.com" TargetMode="External" /><Relationship Id="rId49" Type="http://schemas.openxmlformats.org/officeDocument/2006/relationships/hyperlink" Target="mailto:jean.schwoerer@ORANGE-FTGROUP.COM" TargetMode="External" /><Relationship Id="rId50" Type="http://schemas.openxmlformats.org/officeDocument/2006/relationships/hyperlink" Target="mailto:jlellis@qualcomm.com" TargetMode="External" /><Relationship Id="rId51" Type="http://schemas.openxmlformats.org/officeDocument/2006/relationships/hyperlink" Target="mailto:batra@TI.COM" TargetMode="External" /><Relationship Id="rId52" Type="http://schemas.openxmlformats.org/officeDocument/2006/relationships/hyperlink" Target="mailto:gahn@CCNY.CUNY.EDU" TargetMode="External" /><Relationship Id="rId53" Type="http://schemas.openxmlformats.org/officeDocument/2006/relationships/hyperlink" Target="mailto:ali.anjomshoaa@UK.FUJITSU.COM" TargetMode="External" /><Relationship Id="rId54" Type="http://schemas.openxmlformats.org/officeDocument/2006/relationships/hyperlink" Target="mailto:chajs@SNUT.AC.KR" TargetMode="External" /><Relationship Id="rId55" Type="http://schemas.openxmlformats.org/officeDocument/2006/relationships/hyperlink" Target="mailto:leif.hanlen@NICTA.COM.AU" TargetMode="External" /><Relationship Id="rId56" Type="http://schemas.openxmlformats.org/officeDocument/2006/relationships/hyperlink" Target="mailto:yjang@KOOKMIN.AC.KR" TargetMode="External" /><Relationship Id="rId57" Type="http://schemas.openxmlformats.org/officeDocument/2006/relationships/hyperlink" Target="mailto:samian.kaur@INTERDIGITAL.COM" TargetMode="External" /><Relationship Id="rId58" Type="http://schemas.openxmlformats.org/officeDocument/2006/relationships/hyperlink" Target="mailto:okay.kim@GMAIL.COM" TargetMode="External" /><Relationship Id="rId59" Type="http://schemas.openxmlformats.org/officeDocument/2006/relationships/hyperlink" Target="mailto:hogawa@ARIB.OR.JP" TargetMode="External" /><Relationship Id="rId60" Type="http://schemas.openxmlformats.org/officeDocument/2006/relationships/hyperlink" Target="mailto:taerim@EE.CCNY.CUNY.EDU" TargetMode="External" /><Relationship Id="rId61" Type="http://schemas.openxmlformats.org/officeDocument/2006/relationships/hyperlink" Target="mailto:shirakata.naganori@JP.PANASONIC.COM" TargetMode="External" /><Relationship Id="rId62" Type="http://schemas.openxmlformats.org/officeDocument/2006/relationships/hyperlink" Target="mailto:steven.thoen@NXP.COM" TargetMode="External" /><Relationship Id="rId63" Type="http://schemas.openxmlformats.org/officeDocument/2006/relationships/hyperlink" Target="mailto:Jerome.ROUSSELOT@csem.ch" TargetMode="External" /><Relationship Id="rId64" Type="http://schemas.openxmlformats.org/officeDocument/2006/relationships/hyperlink" Target="mailto:hara@info.eng.osaka-cu.ac.jp" TargetMode="External" /><Relationship Id="rId65" Type="http://schemas.openxmlformats.org/officeDocument/2006/relationships/hyperlink" Target="mailto:jbain@hiwaay.net" TargetMode="External" /><Relationship Id="rId66" Type="http://schemas.openxmlformats.org/officeDocument/2006/relationships/hyperlink" Target="mailto:lee@ccny.cuny.edu" TargetMode="External" /><Relationship Id="rId67" Type="http://schemas.openxmlformats.org/officeDocument/2006/relationships/hyperlink" Target="mailto:okundu.omeni@toumaz.com" TargetMode="External" /><Relationship Id="rId68" Type="http://schemas.openxmlformats.org/officeDocument/2006/relationships/hyperlink" Target="mailto:Guido.Dolmans@IMEC-NL.NL" TargetMode="External" /><Relationship Id="rId69" Type="http://schemas.openxmlformats.org/officeDocument/2006/relationships/hyperlink" Target="mailto:Olivier.Rousseaux@imec-nl.nl" TargetMode="External" /><Relationship Id="rId70" Type="http://schemas.openxmlformats.org/officeDocument/2006/relationships/hyperlink" Target="mailto:jahng.park@samsung.com" TargetMode="External" /><Relationship Id="rId71" Type="http://schemas.openxmlformats.org/officeDocument/2006/relationships/hyperlink" Target="mailto:Dries.Neirynck@imec-nl.nl" TargetMode="External" /><Relationship Id="rId72" Type="http://schemas.openxmlformats.org/officeDocument/2006/relationships/hyperlink" Target="mailto:Feng.Shu@imec-nl.nl" TargetMode="External" /><Relationship Id="rId73" Type="http://schemas.openxmlformats.org/officeDocument/2006/relationships/hyperlink" Target="mailto:F.Martin@motorola.com" TargetMode="External" /><Relationship Id="rId74" Type="http://schemas.openxmlformats.org/officeDocument/2006/relationships/hyperlink" Target="mailto:jvlampe@earthlink.net" TargetMode="External" /><Relationship Id="rId75" Type="http://schemas.openxmlformats.org/officeDocument/2006/relationships/hyperlink" Target="mailto:spoto@kairosmicro.com" TargetMode="External" /><Relationship Id="rId76" Type="http://schemas.openxmlformats.org/officeDocument/2006/relationships/hyperlink" Target="mailto:jroh@ti.com" TargetMode="External" /><Relationship Id="rId77" Type="http://schemas.openxmlformats.org/officeDocument/2006/relationships/hyperlink" Target="mailto:ymkwon@cnu.ac.kr" TargetMode="External" /><Relationship Id="rId78" Type="http://schemas.openxmlformats.org/officeDocument/2006/relationships/hyperlink" Target="mailto:clint.chaplin@gmail.com" TargetMode="External" /><Relationship Id="rId79" Type="http://schemas.openxmlformats.org/officeDocument/2006/relationships/hyperlink" Target="mailto:fbil.ee91@gmail.com" TargetMode="External" /><Relationship Id="rId80" Type="http://schemas.openxmlformats.org/officeDocument/2006/relationships/hyperlink" Target="mailto:nbravin@EARTHLINK.NET" TargetMode="External" /><Relationship Id="rId81" Type="http://schemas.openxmlformats.org/officeDocument/2006/relationships/hyperlink" Target="mailto:shannon.park@samsung.com" TargetMode="External" /><Relationship Id="rId82" Type="http://schemas.openxmlformats.org/officeDocument/2006/relationships/hyperlink" Target="mailto:chihong316.cho@samsung.com" TargetMode="External" /><Relationship Id="rId83" Type="http://schemas.openxmlformats.org/officeDocument/2006/relationships/hyperlink" Target="mailto:jhhwang@etri.re.kr" TargetMode="External" /><Relationship Id="rId84" Type="http://schemas.openxmlformats.org/officeDocument/2006/relationships/hyperlink" Target="mailto:dotlic@NICT.GO.JP" TargetMode="External" /><Relationship Id="rId85" Type="http://schemas.openxmlformats.org/officeDocument/2006/relationships/hyperlink" Target="mailto:al@jpasoc.com" TargetMode="External" /><Relationship Id="rId86" Type="http://schemas.openxmlformats.org/officeDocument/2006/relationships/hyperlink" Target="mailto:Andrew.Gowans@ofcom.org.uk" TargetMode="External" /><Relationship Id="rId87" Type="http://schemas.openxmlformats.org/officeDocument/2006/relationships/hyperlink" Target="mailto:moniqueb_brown@yahoo.com" TargetMode="External" /><Relationship Id="rId88" Type="http://schemas.openxmlformats.org/officeDocument/2006/relationships/hyperlink" Target="mailto:ed.reuss@plantronics.com" TargetMode="External" /><Relationship Id="rId89" Type="http://schemas.openxmlformats.org/officeDocument/2006/relationships/hyperlink" Target="mailto:anxizhi@HOTMAIL.COM" TargetMode="External" /><Relationship Id="rId90" Type="http://schemas.openxmlformats.org/officeDocument/2006/relationships/hyperlink" Target="mailto:mhonarc@IEEE.ORG" TargetMode="External" /><Relationship Id="rId91" Type="http://schemas.openxmlformats.org/officeDocument/2006/relationships/hyperlink" Target="mailto:grace.sung@NICT.GO.JP" TargetMode="External" /><Relationship Id="rId92" Type="http://schemas.openxmlformats.org/officeDocument/2006/relationships/hyperlink" Target="mailto:hind.chebbo@UK.FUJITSU.COM" TargetMode="External" /><Relationship Id="rId93" Type="http://schemas.openxmlformats.org/officeDocument/2006/relationships/hyperlink" Target="mailto:harada@NICT.GO.JP" TargetMode="External" /><Relationship Id="rId94" Type="http://schemas.openxmlformats.org/officeDocument/2006/relationships/hyperlink" Target="mailto:kangsw@ETRI.RE.KR" TargetMode="External" /><Relationship Id="rId95" Type="http://schemas.openxmlformats.org/officeDocument/2006/relationships/hyperlink" Target="mailto:michael@DECAWAVE.COM" TargetMode="External" /><Relationship Id="rId96" Type="http://schemas.openxmlformats.org/officeDocument/2006/relationships/hyperlink" Target="mailto:jahng.park@SAMSUNG.COM" TargetMode="External" /><Relationship Id="rId97" Type="http://schemas.openxmlformats.org/officeDocument/2006/relationships/hyperlink" Target="mailto:cpowell@IEEE.ORG" TargetMode="External" /><Relationship Id="rId98" Type="http://schemas.openxmlformats.org/officeDocument/2006/relationships/hyperlink" Target="mailto:sridhar@ALUMNI.RICE.EDU" TargetMode="External" /><Relationship Id="rId99" Type="http://schemas.openxmlformats.org/officeDocument/2006/relationships/hyperlink" Target="mailto:ben@BLINDCREEK.COM" TargetMode="External" /><Relationship Id="rId100" Type="http://schemas.openxmlformats.org/officeDocument/2006/relationships/hyperlink" Target="mailto:rstruik@CERTICOM.COM" TargetMode="External" /><Relationship Id="rId101" Type="http://schemas.openxmlformats.org/officeDocument/2006/relationships/hyperlink" Target="mailto:larry.taylor@DISCRETETIME.COM" TargetMode="External" /><Relationship Id="rId102" Type="http://schemas.openxmlformats.org/officeDocument/2006/relationships/hyperlink" Target="mailto:nick.timmons@LYIT.IE" TargetMode="External" /><Relationship Id="rId103" Type="http://schemas.openxmlformats.org/officeDocument/2006/relationships/hyperlink" Target="mailto:sunil.vadgama@UK.FUJITSU.COM" TargetMode="External" /><Relationship Id="rId104" Type="http://schemas.openxmlformats.org/officeDocument/2006/relationships/hyperlink" Target="mailto:kaoru_yokoo@JP.FUJITSU.COM" TargetMode="External" /><Relationship Id="rId105" Type="http://schemas.openxmlformats.org/officeDocument/2006/relationships/hyperlink" Target="mailto:betty.zhao@HUAWEI.COM" TargetMode="External" /><Relationship Id="rId106" Type="http://schemas.openxmlformats.org/officeDocument/2006/relationships/hyperlink" Target="mailto:wyang@nist.gov" TargetMode="External" /><Relationship Id="rId107"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C5" sqref="C5"/>
    </sheetView>
  </sheetViews>
  <sheetFormatPr defaultColWidth="9.140625" defaultRowHeight="12.75"/>
  <cols>
    <col min="1" max="1" width="3.57421875" style="0" customWidth="1"/>
    <col min="2" max="2" width="23.57421875" style="0" customWidth="1"/>
    <col min="3" max="3" width="18.7109375" style="0" bestFit="1" customWidth="1"/>
    <col min="5" max="5" width="20.421875" style="0" customWidth="1"/>
  </cols>
  <sheetData>
    <row r="2" ht="22.5">
      <c r="B2" s="278" t="s">
        <v>529</v>
      </c>
    </row>
    <row r="3" spans="2:5" ht="20.25">
      <c r="B3" s="274" t="s">
        <v>560</v>
      </c>
      <c r="C3" s="281" t="s">
        <v>561</v>
      </c>
      <c r="E3" s="279">
        <f>'Monday 1600 1800'!D2</f>
        <v>40133</v>
      </c>
    </row>
    <row r="4" spans="2:3" ht="20.25">
      <c r="B4" s="274" t="s">
        <v>559</v>
      </c>
      <c r="C4" s="455">
        <f>E3</f>
        <v>40133</v>
      </c>
    </row>
    <row r="5" ht="20.25">
      <c r="B5" s="274" t="s">
        <v>534</v>
      </c>
    </row>
    <row r="6" ht="20.25">
      <c r="B6" s="276" t="s">
        <v>535</v>
      </c>
    </row>
    <row r="7" ht="20.25">
      <c r="B7" s="276" t="s">
        <v>562</v>
      </c>
    </row>
    <row r="8" ht="20.25">
      <c r="B8" s="280" t="s">
        <v>536</v>
      </c>
    </row>
    <row r="9" ht="15.75">
      <c r="B9" s="277"/>
    </row>
    <row r="10" spans="2:3" ht="20.25">
      <c r="B10" s="274" t="s">
        <v>530</v>
      </c>
      <c r="C10" s="281" t="s">
        <v>537</v>
      </c>
    </row>
    <row r="12" spans="2:3" ht="20.25">
      <c r="B12" s="274" t="s">
        <v>531</v>
      </c>
      <c r="C12" s="281" t="s">
        <v>538</v>
      </c>
    </row>
    <row r="14" spans="2:3" ht="20.25">
      <c r="B14" s="274" t="s">
        <v>532</v>
      </c>
      <c r="C14" s="276" t="s">
        <v>539</v>
      </c>
    </row>
    <row r="15" ht="20.25">
      <c r="C15" s="275" t="s">
        <v>542</v>
      </c>
    </row>
    <row r="16" ht="20.25">
      <c r="C16" s="275" t="s">
        <v>540</v>
      </c>
    </row>
    <row r="17" ht="20.25">
      <c r="C17" s="275" t="s">
        <v>541</v>
      </c>
    </row>
    <row r="19" spans="2:3" ht="20.25">
      <c r="B19" s="274" t="s">
        <v>533</v>
      </c>
      <c r="C19" s="276" t="s">
        <v>557</v>
      </c>
    </row>
    <row r="20" ht="20.25">
      <c r="C20" s="275" t="s">
        <v>558</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114</v>
      </c>
    </row>
    <row r="3" ht="15">
      <c r="B3" s="39"/>
    </row>
    <row r="4" ht="18.75">
      <c r="B4" s="40" t="s">
        <v>106</v>
      </c>
    </row>
    <row r="5" ht="150">
      <c r="B5" s="41" t="s">
        <v>107</v>
      </c>
    </row>
    <row r="6" ht="12.75">
      <c r="B6" s="42"/>
    </row>
    <row r="7" ht="97.5">
      <c r="B7" s="43" t="s">
        <v>108</v>
      </c>
    </row>
    <row r="8" ht="12.75">
      <c r="B8" s="42"/>
    </row>
    <row r="9" ht="25.5">
      <c r="B9" s="44" t="s">
        <v>109</v>
      </c>
    </row>
    <row r="10" ht="18.75">
      <c r="B10" s="45" t="s">
        <v>110</v>
      </c>
    </row>
    <row r="11" ht="12.75">
      <c r="B11" s="44" t="s">
        <v>111</v>
      </c>
    </row>
    <row r="12" ht="12.75">
      <c r="B12" s="42"/>
    </row>
    <row r="13" ht="18.75">
      <c r="B13" s="41" t="s">
        <v>112</v>
      </c>
    </row>
    <row r="14" ht="12.75">
      <c r="B14" s="44" t="s">
        <v>113</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3.25">
      <c r="A1" s="38" t="s">
        <v>100</v>
      </c>
    </row>
    <row r="3" spans="1:6" s="88" customFormat="1" ht="31.5">
      <c r="A3" s="31" t="s">
        <v>99</v>
      </c>
      <c r="B3" s="31" t="s">
        <v>104</v>
      </c>
      <c r="C3" s="31" t="s">
        <v>103</v>
      </c>
      <c r="D3" s="92" t="s">
        <v>129</v>
      </c>
      <c r="E3" s="273" t="s">
        <v>464</v>
      </c>
      <c r="F3" s="30" t="s">
        <v>442</v>
      </c>
    </row>
    <row r="4" ht="15.75">
      <c r="F4" s="30" t="s">
        <v>125</v>
      </c>
    </row>
    <row r="5" spans="1:5" s="24" customFormat="1" ht="15.75">
      <c r="A5" s="271" t="s">
        <v>135</v>
      </c>
      <c r="B5" s="94" t="s">
        <v>139</v>
      </c>
      <c r="C5" s="94" t="s">
        <v>96</v>
      </c>
      <c r="D5" s="93" t="s">
        <v>117</v>
      </c>
      <c r="E5" s="94" t="s">
        <v>90</v>
      </c>
    </row>
    <row r="6" spans="1:5" ht="15.75">
      <c r="A6" s="108" t="s">
        <v>97</v>
      </c>
      <c r="B6" s="30" t="s">
        <v>137</v>
      </c>
      <c r="C6" s="108" t="s">
        <v>98</v>
      </c>
      <c r="D6" s="30" t="s">
        <v>122</v>
      </c>
      <c r="E6" s="30" t="s">
        <v>89</v>
      </c>
    </row>
    <row r="7" spans="1:5" ht="15.75">
      <c r="A7" s="48" t="s">
        <v>117</v>
      </c>
      <c r="B7" s="30" t="s">
        <v>138</v>
      </c>
      <c r="C7" s="108" t="s">
        <v>102</v>
      </c>
      <c r="D7" s="30" t="s">
        <v>101</v>
      </c>
      <c r="E7" s="30" t="s">
        <v>122</v>
      </c>
    </row>
    <row r="8" spans="1:4" ht="15.75">
      <c r="A8" s="30" t="s">
        <v>122</v>
      </c>
      <c r="B8" s="108" t="s">
        <v>136</v>
      </c>
      <c r="C8" s="30" t="s">
        <v>123</v>
      </c>
      <c r="D8" s="30" t="s">
        <v>121</v>
      </c>
    </row>
    <row r="9" spans="1:4" ht="15.75">
      <c r="A9" s="30" t="s">
        <v>101</v>
      </c>
      <c r="B9" s="30" t="s">
        <v>134</v>
      </c>
      <c r="C9" s="108" t="s">
        <v>124</v>
      </c>
      <c r="D9" s="30" t="s">
        <v>96</v>
      </c>
    </row>
    <row r="10" spans="1:4" ht="15.75">
      <c r="A10" s="108" t="s">
        <v>115</v>
      </c>
      <c r="B10" s="30" t="s">
        <v>463</v>
      </c>
      <c r="C10" s="30" t="s">
        <v>133</v>
      </c>
      <c r="D10" s="30" t="s">
        <v>132</v>
      </c>
    </row>
    <row r="11" spans="1:4" ht="15.75">
      <c r="A11" s="108" t="s">
        <v>121</v>
      </c>
      <c r="C11" s="30" t="s">
        <v>134</v>
      </c>
      <c r="D11" s="30" t="s">
        <v>133</v>
      </c>
    </row>
    <row r="12" spans="1:4" ht="15.75">
      <c r="A12" s="108" t="s">
        <v>126</v>
      </c>
      <c r="C12" s="108" t="s">
        <v>269</v>
      </c>
      <c r="D12" s="30" t="s">
        <v>134</v>
      </c>
    </row>
    <row r="13" spans="1:4" ht="15.75">
      <c r="A13" s="108" t="s">
        <v>127</v>
      </c>
      <c r="C13" s="30" t="s">
        <v>309</v>
      </c>
      <c r="D13" s="30" t="s">
        <v>280</v>
      </c>
    </row>
    <row r="14" spans="1:4" ht="15.75">
      <c r="A14" s="108" t="s">
        <v>125</v>
      </c>
      <c r="C14" s="108" t="s">
        <v>335</v>
      </c>
      <c r="D14" s="30" t="s">
        <v>440</v>
      </c>
    </row>
    <row r="15" spans="1:4" ht="15.75">
      <c r="A15" s="94" t="s">
        <v>131</v>
      </c>
      <c r="C15" s="108" t="s">
        <v>307</v>
      </c>
      <c r="D15" s="30" t="s">
        <v>307</v>
      </c>
    </row>
    <row r="16" spans="1:4" ht="15.75">
      <c r="A16" s="108" t="s">
        <v>132</v>
      </c>
      <c r="C16" s="30" t="s">
        <v>342</v>
      </c>
      <c r="D16" s="30" t="s">
        <v>400</v>
      </c>
    </row>
    <row r="17" spans="1:4" ht="15.75">
      <c r="A17" s="30" t="s">
        <v>133</v>
      </c>
      <c r="C17" s="108" t="s">
        <v>308</v>
      </c>
      <c r="D17" s="11" t="s">
        <v>465</v>
      </c>
    </row>
    <row r="18" spans="1:5" ht="15.75">
      <c r="A18" s="30" t="s">
        <v>134</v>
      </c>
      <c r="B18" s="6"/>
      <c r="C18" s="30" t="s">
        <v>400</v>
      </c>
      <c r="D18" s="6"/>
      <c r="E18" s="6"/>
    </row>
    <row r="19" spans="1:2" ht="15">
      <c r="A19" s="108" t="s">
        <v>309</v>
      </c>
      <c r="B19" s="23"/>
    </row>
    <row r="20" ht="15">
      <c r="A20" s="108" t="s">
        <v>334</v>
      </c>
    </row>
    <row r="21" s="24" customFormat="1" ht="15.75">
      <c r="A21" s="11" t="s">
        <v>465</v>
      </c>
    </row>
    <row r="22" spans="1:6" ht="18">
      <c r="A22" s="11" t="s">
        <v>467</v>
      </c>
      <c r="B22" s="115"/>
      <c r="C22" s="116"/>
      <c r="D22" s="116"/>
      <c r="E22" s="116"/>
      <c r="F22" s="116"/>
    </row>
    <row r="23" spans="1:6" ht="15.75">
      <c r="A23" s="11" t="s">
        <v>468</v>
      </c>
      <c r="B23" s="24"/>
      <c r="C23" s="24"/>
      <c r="D23" s="24"/>
      <c r="E23" s="24"/>
      <c r="F23" s="24"/>
    </row>
    <row r="24" spans="2:6" ht="18">
      <c r="B24" s="115"/>
      <c r="C24" s="116"/>
      <c r="D24" s="116"/>
      <c r="E24" s="116"/>
      <c r="F24" s="116"/>
    </row>
    <row r="26" ht="15.75">
      <c r="A26" s="30" t="s">
        <v>255</v>
      </c>
    </row>
    <row r="27" spans="1:5" ht="15">
      <c r="A27" s="108" t="s">
        <v>256</v>
      </c>
      <c r="B27" s="24" t="s">
        <v>254</v>
      </c>
      <c r="C27" s="24" t="s">
        <v>268</v>
      </c>
      <c r="D27" s="47" t="s">
        <v>129</v>
      </c>
      <c r="E27" s="109" t="s">
        <v>130</v>
      </c>
    </row>
    <row r="28" ht="15.75">
      <c r="A28" s="30"/>
    </row>
    <row r="30" spans="1:5" ht="27">
      <c r="A30" s="91" t="s">
        <v>128</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166"/>
  <sheetViews>
    <sheetView zoomScalePageLayoutView="0" workbookViewId="0" topLeftCell="A39">
      <selection activeCell="B54" sqref="B54:C54"/>
    </sheetView>
  </sheetViews>
  <sheetFormatPr defaultColWidth="9.140625" defaultRowHeight="12.75"/>
  <cols>
    <col min="1" max="1" width="2.140625" style="0" customWidth="1"/>
    <col min="2" max="2" width="13.421875" style="0" bestFit="1" customWidth="1"/>
    <col min="3" max="3" width="14.140625" style="0" bestFit="1" customWidth="1"/>
    <col min="4" max="4" width="22.00390625" style="0" customWidth="1"/>
    <col min="5" max="5" width="11.140625" style="0" bestFit="1" customWidth="1"/>
    <col min="6" max="6" width="6.7109375" style="0" customWidth="1"/>
    <col min="7" max="7" width="8.421875" style="0" customWidth="1"/>
    <col min="8" max="8" width="33.00390625" style="0" customWidth="1"/>
    <col min="9" max="9" width="3.00390625" style="0" customWidth="1"/>
    <col min="10" max="10" width="16.28125" style="0" customWidth="1"/>
  </cols>
  <sheetData>
    <row r="1" spans="2:8" s="87" customFormat="1" ht="12.75">
      <c r="B1" s="107" t="s">
        <v>197</v>
      </c>
      <c r="C1" s="107" t="s">
        <v>198</v>
      </c>
      <c r="D1" s="107" t="s">
        <v>199</v>
      </c>
      <c r="E1" s="107" t="s">
        <v>200</v>
      </c>
      <c r="F1" s="107" t="s">
        <v>202</v>
      </c>
      <c r="G1" s="107" t="s">
        <v>211</v>
      </c>
      <c r="H1" s="87" t="s">
        <v>237</v>
      </c>
    </row>
    <row r="2" spans="2:8" ht="12.75">
      <c r="B2" s="23" t="s">
        <v>695</v>
      </c>
      <c r="C2" s="318" t="s">
        <v>696</v>
      </c>
      <c r="D2" s="23" t="s">
        <v>266</v>
      </c>
      <c r="E2" s="23" t="s">
        <v>605</v>
      </c>
      <c r="F2" s="23" t="s">
        <v>435</v>
      </c>
      <c r="H2" s="26" t="s">
        <v>697</v>
      </c>
    </row>
    <row r="3" spans="2:8" ht="12.75">
      <c r="B3" s="23" t="s">
        <v>986</v>
      </c>
      <c r="C3" s="23" t="s">
        <v>987</v>
      </c>
      <c r="D3" s="23" t="s">
        <v>1012</v>
      </c>
      <c r="E3" s="23" t="s">
        <v>232</v>
      </c>
      <c r="F3" s="23" t="s">
        <v>203</v>
      </c>
      <c r="H3" s="26" t="s">
        <v>985</v>
      </c>
    </row>
    <row r="4" spans="2:8" ht="12.75">
      <c r="B4" t="s">
        <v>751</v>
      </c>
      <c r="C4" t="s">
        <v>752</v>
      </c>
      <c r="D4" t="s">
        <v>749</v>
      </c>
      <c r="E4" t="s">
        <v>182</v>
      </c>
      <c r="F4" s="23" t="s">
        <v>204</v>
      </c>
      <c r="H4" s="26" t="s">
        <v>753</v>
      </c>
    </row>
    <row r="5" spans="2:10" ht="12.75">
      <c r="B5" t="s">
        <v>1155</v>
      </c>
      <c r="C5" t="s">
        <v>1156</v>
      </c>
      <c r="F5" s="23"/>
      <c r="H5" s="26" t="s">
        <v>1121</v>
      </c>
      <c r="J5" t="s">
        <v>1122</v>
      </c>
    </row>
    <row r="6" spans="2:8" ht="12.75">
      <c r="B6" t="s">
        <v>1013</v>
      </c>
      <c r="C6" t="s">
        <v>1014</v>
      </c>
      <c r="D6" t="s">
        <v>266</v>
      </c>
      <c r="E6" s="23" t="s">
        <v>605</v>
      </c>
      <c r="F6" s="23" t="s">
        <v>435</v>
      </c>
      <c r="H6" s="26" t="s">
        <v>988</v>
      </c>
    </row>
    <row r="7" spans="2:8" ht="12.75">
      <c r="B7" t="s">
        <v>195</v>
      </c>
      <c r="C7" t="s">
        <v>196</v>
      </c>
      <c r="D7" t="s">
        <v>281</v>
      </c>
      <c r="E7" t="s">
        <v>233</v>
      </c>
      <c r="F7" s="23" t="s">
        <v>201</v>
      </c>
      <c r="G7" t="s">
        <v>212</v>
      </c>
      <c r="H7" s="26" t="s">
        <v>250</v>
      </c>
    </row>
    <row r="8" spans="2:10" ht="12.75">
      <c r="B8" t="s">
        <v>1159</v>
      </c>
      <c r="C8" t="s">
        <v>1160</v>
      </c>
      <c r="F8" s="23"/>
      <c r="H8" s="26" t="s">
        <v>1125</v>
      </c>
      <c r="J8" t="s">
        <v>1124</v>
      </c>
    </row>
    <row r="9" spans="2:8" ht="12.75">
      <c r="B9" t="s">
        <v>151</v>
      </c>
      <c r="C9" t="s">
        <v>152</v>
      </c>
      <c r="D9" t="s">
        <v>1068</v>
      </c>
      <c r="E9" t="s">
        <v>1058</v>
      </c>
      <c r="F9" s="23" t="s">
        <v>628</v>
      </c>
      <c r="H9" s="26" t="s">
        <v>1022</v>
      </c>
    </row>
    <row r="10" spans="2:8" ht="12.75">
      <c r="B10" t="s">
        <v>637</v>
      </c>
      <c r="C10" t="s">
        <v>638</v>
      </c>
      <c r="D10" t="s">
        <v>517</v>
      </c>
      <c r="E10" t="s">
        <v>1037</v>
      </c>
      <c r="F10" s="23" t="s">
        <v>628</v>
      </c>
      <c r="H10" s="26" t="s">
        <v>984</v>
      </c>
    </row>
    <row r="11" spans="2:8" ht="12.75">
      <c r="B11" t="s">
        <v>847</v>
      </c>
      <c r="C11" t="s">
        <v>848</v>
      </c>
      <c r="D11" t="s">
        <v>173</v>
      </c>
      <c r="E11" t="s">
        <v>310</v>
      </c>
      <c r="F11" s="23" t="s">
        <v>320</v>
      </c>
      <c r="H11" s="26" t="s">
        <v>849</v>
      </c>
    </row>
    <row r="12" spans="2:8" ht="12.75">
      <c r="B12" t="s">
        <v>1084</v>
      </c>
      <c r="C12" t="s">
        <v>1085</v>
      </c>
      <c r="D12" t="s">
        <v>1094</v>
      </c>
      <c r="E12" t="s">
        <v>233</v>
      </c>
      <c r="F12" s="23" t="s">
        <v>201</v>
      </c>
      <c r="H12" s="26" t="s">
        <v>1083</v>
      </c>
    </row>
    <row r="13" spans="2:8" ht="12.75">
      <c r="B13" t="s">
        <v>187</v>
      </c>
      <c r="C13" t="s">
        <v>188</v>
      </c>
      <c r="D13" t="s">
        <v>189</v>
      </c>
      <c r="E13" t="s">
        <v>1053</v>
      </c>
      <c r="F13" s="23" t="s">
        <v>203</v>
      </c>
      <c r="H13" s="26" t="s">
        <v>251</v>
      </c>
    </row>
    <row r="14" spans="2:8" ht="12.75">
      <c r="B14" t="s">
        <v>693</v>
      </c>
      <c r="C14" t="s">
        <v>694</v>
      </c>
      <c r="D14" t="s">
        <v>489</v>
      </c>
      <c r="E14" t="s">
        <v>233</v>
      </c>
      <c r="F14" s="23" t="s">
        <v>201</v>
      </c>
      <c r="H14" s="26" t="s">
        <v>1106</v>
      </c>
    </row>
    <row r="15" spans="2:8" ht="12.75">
      <c r="B15" t="s">
        <v>333</v>
      </c>
      <c r="C15" t="s">
        <v>396</v>
      </c>
      <c r="D15" t="s">
        <v>173</v>
      </c>
      <c r="E15" t="s">
        <v>310</v>
      </c>
      <c r="F15" s="23" t="s">
        <v>320</v>
      </c>
      <c r="H15" s="26" t="s">
        <v>395</v>
      </c>
    </row>
    <row r="16" spans="2:8" ht="12.75">
      <c r="B16" t="s">
        <v>623</v>
      </c>
      <c r="C16" t="s">
        <v>959</v>
      </c>
      <c r="D16" t="s">
        <v>960</v>
      </c>
      <c r="E16" t="s">
        <v>1059</v>
      </c>
      <c r="F16" s="23" t="s">
        <v>203</v>
      </c>
      <c r="H16" s="26" t="s">
        <v>961</v>
      </c>
    </row>
    <row r="17" spans="2:8" ht="12.75">
      <c r="B17" t="s">
        <v>990</v>
      </c>
      <c r="C17" t="s">
        <v>991</v>
      </c>
      <c r="D17" t="s">
        <v>1015</v>
      </c>
      <c r="E17" t="s">
        <v>182</v>
      </c>
      <c r="F17" s="23" t="s">
        <v>204</v>
      </c>
      <c r="H17" s="26" t="s">
        <v>989</v>
      </c>
    </row>
    <row r="18" spans="2:8" ht="12.75">
      <c r="B18" t="s">
        <v>1077</v>
      </c>
      <c r="C18" t="s">
        <v>1078</v>
      </c>
      <c r="D18" t="s">
        <v>173</v>
      </c>
      <c r="E18" t="s">
        <v>233</v>
      </c>
      <c r="F18" s="23" t="s">
        <v>201</v>
      </c>
      <c r="H18" s="26" t="s">
        <v>1076</v>
      </c>
    </row>
    <row r="19" spans="2:10" ht="12.75">
      <c r="B19" t="s">
        <v>1028</v>
      </c>
      <c r="C19" t="s">
        <v>1163</v>
      </c>
      <c r="D19" t="s">
        <v>266</v>
      </c>
      <c r="E19" t="s">
        <v>605</v>
      </c>
      <c r="F19" s="23" t="s">
        <v>435</v>
      </c>
      <c r="H19" s="26" t="s">
        <v>1127</v>
      </c>
      <c r="J19" t="s">
        <v>1128</v>
      </c>
    </row>
    <row r="20" spans="2:8" ht="12.75">
      <c r="B20" t="s">
        <v>1164</v>
      </c>
      <c r="C20" t="s">
        <v>1079</v>
      </c>
      <c r="D20" t="s">
        <v>1080</v>
      </c>
      <c r="E20" t="s">
        <v>1081</v>
      </c>
      <c r="F20" s="23" t="s">
        <v>204</v>
      </c>
      <c r="H20" s="26" t="s">
        <v>1082</v>
      </c>
    </row>
    <row r="21" spans="2:8" ht="12.75">
      <c r="B21" t="s">
        <v>1089</v>
      </c>
      <c r="C21" t="s">
        <v>1090</v>
      </c>
      <c r="D21" t="s">
        <v>173</v>
      </c>
      <c r="E21" t="s">
        <v>182</v>
      </c>
      <c r="F21" s="23" t="s">
        <v>204</v>
      </c>
      <c r="H21" s="26" t="s">
        <v>1088</v>
      </c>
    </row>
    <row r="22" spans="2:8" ht="12.75">
      <c r="B22" t="s">
        <v>159</v>
      </c>
      <c r="C22" t="s">
        <v>160</v>
      </c>
      <c r="D22" t="s">
        <v>208</v>
      </c>
      <c r="E22" t="s">
        <v>182</v>
      </c>
      <c r="F22" s="23" t="s">
        <v>204</v>
      </c>
      <c r="H22" s="26" t="s">
        <v>244</v>
      </c>
    </row>
    <row r="23" spans="2:8" ht="12.75">
      <c r="B23" t="s">
        <v>969</v>
      </c>
      <c r="C23" t="s">
        <v>970</v>
      </c>
      <c r="D23" t="s">
        <v>971</v>
      </c>
      <c r="E23" t="s">
        <v>182</v>
      </c>
      <c r="F23" s="23" t="s">
        <v>204</v>
      </c>
      <c r="H23" s="26" t="s">
        <v>972</v>
      </c>
    </row>
    <row r="24" spans="2:8" ht="12.75">
      <c r="B24" t="s">
        <v>187</v>
      </c>
      <c r="C24" t="s">
        <v>642</v>
      </c>
      <c r="D24" t="s">
        <v>643</v>
      </c>
      <c r="E24" t="s">
        <v>232</v>
      </c>
      <c r="F24" s="23" t="s">
        <v>203</v>
      </c>
      <c r="H24" s="26" t="s">
        <v>644</v>
      </c>
    </row>
    <row r="25" spans="2:8" ht="12.75">
      <c r="B25" t="s">
        <v>611</v>
      </c>
      <c r="C25" t="s">
        <v>612</v>
      </c>
      <c r="D25" t="s">
        <v>206</v>
      </c>
      <c r="E25" t="s">
        <v>605</v>
      </c>
      <c r="F25" s="23" t="s">
        <v>435</v>
      </c>
      <c r="H25" s="26" t="s">
        <v>617</v>
      </c>
    </row>
    <row r="26" spans="2:8" ht="12.75">
      <c r="B26" t="s">
        <v>805</v>
      </c>
      <c r="C26" t="s">
        <v>806</v>
      </c>
      <c r="D26" t="s">
        <v>228</v>
      </c>
      <c r="E26" t="s">
        <v>233</v>
      </c>
      <c r="F26" s="23" t="s">
        <v>201</v>
      </c>
      <c r="H26" s="26" t="s">
        <v>807</v>
      </c>
    </row>
    <row r="27" spans="2:8" ht="12.75">
      <c r="B27" t="s">
        <v>1029</v>
      </c>
      <c r="C27" t="s">
        <v>1032</v>
      </c>
      <c r="D27" t="s">
        <v>176</v>
      </c>
      <c r="E27" t="s">
        <v>177</v>
      </c>
      <c r="F27" s="23" t="s">
        <v>204</v>
      </c>
      <c r="H27" s="26" t="s">
        <v>1093</v>
      </c>
    </row>
    <row r="28" spans="2:8" ht="12.75">
      <c r="B28" t="s">
        <v>210</v>
      </c>
      <c r="C28" t="s">
        <v>209</v>
      </c>
      <c r="D28" t="s">
        <v>214</v>
      </c>
      <c r="E28" t="s">
        <v>233</v>
      </c>
      <c r="F28" s="23" t="s">
        <v>201</v>
      </c>
      <c r="H28" s="26" t="s">
        <v>241</v>
      </c>
    </row>
    <row r="29" spans="2:8" ht="12.75">
      <c r="B29" t="s">
        <v>438</v>
      </c>
      <c r="C29" t="s">
        <v>439</v>
      </c>
      <c r="D29" t="s">
        <v>214</v>
      </c>
      <c r="E29" t="s">
        <v>233</v>
      </c>
      <c r="F29" s="23" t="s">
        <v>201</v>
      </c>
      <c r="H29" s="26" t="s">
        <v>983</v>
      </c>
    </row>
    <row r="30" spans="2:8" ht="12.75">
      <c r="B30" t="s">
        <v>619</v>
      </c>
      <c r="C30" t="s">
        <v>620</v>
      </c>
      <c r="D30" t="s">
        <v>621</v>
      </c>
      <c r="E30" t="s">
        <v>1058</v>
      </c>
      <c r="F30" s="23" t="s">
        <v>628</v>
      </c>
      <c r="H30" s="26" t="s">
        <v>622</v>
      </c>
    </row>
    <row r="31" spans="2:8" ht="12.75">
      <c r="B31" t="s">
        <v>178</v>
      </c>
      <c r="C31" t="s">
        <v>179</v>
      </c>
      <c r="D31" t="s">
        <v>282</v>
      </c>
      <c r="E31" t="s">
        <v>230</v>
      </c>
      <c r="F31" s="23" t="s">
        <v>205</v>
      </c>
      <c r="H31" s="26" t="s">
        <v>283</v>
      </c>
    </row>
    <row r="32" spans="2:8" ht="12.75">
      <c r="B32" t="s">
        <v>1099</v>
      </c>
      <c r="C32" t="s">
        <v>1100</v>
      </c>
      <c r="D32" t="s">
        <v>1102</v>
      </c>
      <c r="E32" t="s">
        <v>605</v>
      </c>
      <c r="F32" s="23" t="s">
        <v>435</v>
      </c>
      <c r="H32" s="26" t="s">
        <v>1101</v>
      </c>
    </row>
    <row r="33" spans="2:8" ht="12.75">
      <c r="B33" t="s">
        <v>318</v>
      </c>
      <c r="C33" t="s">
        <v>319</v>
      </c>
      <c r="D33" t="s">
        <v>173</v>
      </c>
      <c r="E33" t="s">
        <v>310</v>
      </c>
      <c r="F33" s="23" t="s">
        <v>320</v>
      </c>
      <c r="H33" s="26" t="s">
        <v>321</v>
      </c>
    </row>
    <row r="34" spans="2:8" ht="12.75">
      <c r="B34" t="s">
        <v>1041</v>
      </c>
      <c r="C34" t="s">
        <v>1042</v>
      </c>
      <c r="D34" t="s">
        <v>692</v>
      </c>
      <c r="E34" t="s">
        <v>1020</v>
      </c>
      <c r="F34" s="23" t="s">
        <v>205</v>
      </c>
      <c r="H34" s="26" t="s">
        <v>1043</v>
      </c>
    </row>
    <row r="35" spans="2:8" ht="12.75">
      <c r="B35" t="s">
        <v>993</v>
      </c>
      <c r="C35" t="s">
        <v>994</v>
      </c>
      <c r="D35" t="s">
        <v>168</v>
      </c>
      <c r="E35" t="s">
        <v>222</v>
      </c>
      <c r="F35" s="23" t="s">
        <v>223</v>
      </c>
      <c r="H35" s="26" t="s">
        <v>992</v>
      </c>
    </row>
    <row r="36" spans="2:8" ht="12.75">
      <c r="B36" t="s">
        <v>965</v>
      </c>
      <c r="C36" t="s">
        <v>966</v>
      </c>
      <c r="D36" t="s">
        <v>967</v>
      </c>
      <c r="E36" t="s">
        <v>1052</v>
      </c>
      <c r="F36" s="23" t="s">
        <v>203</v>
      </c>
      <c r="H36" s="26" t="s">
        <v>968</v>
      </c>
    </row>
    <row r="37" spans="2:8" ht="12.75">
      <c r="B37" t="s">
        <v>742</v>
      </c>
      <c r="C37" t="s">
        <v>743</v>
      </c>
      <c r="D37" t="s">
        <v>176</v>
      </c>
      <c r="E37" t="s">
        <v>177</v>
      </c>
      <c r="F37" s="23" t="s">
        <v>204</v>
      </c>
      <c r="H37" s="26" t="s">
        <v>741</v>
      </c>
    </row>
    <row r="38" spans="2:10" ht="12.75">
      <c r="B38" t="s">
        <v>1165</v>
      </c>
      <c r="C38" t="s">
        <v>1166</v>
      </c>
      <c r="D38" t="s">
        <v>176</v>
      </c>
      <c r="E38" t="s">
        <v>177</v>
      </c>
      <c r="F38" s="23" t="s">
        <v>204</v>
      </c>
      <c r="H38" s="26" t="s">
        <v>1129</v>
      </c>
      <c r="J38" t="s">
        <v>1130</v>
      </c>
    </row>
    <row r="39" spans="2:8" ht="12.75">
      <c r="B39" t="s">
        <v>226</v>
      </c>
      <c r="C39" t="s">
        <v>227</v>
      </c>
      <c r="D39" t="s">
        <v>228</v>
      </c>
      <c r="E39" t="s">
        <v>233</v>
      </c>
      <c r="F39" s="23" t="s">
        <v>201</v>
      </c>
      <c r="H39" s="26" t="s">
        <v>243</v>
      </c>
    </row>
    <row r="40" spans="2:8" ht="12.75">
      <c r="B40" t="s">
        <v>455</v>
      </c>
      <c r="C40" t="s">
        <v>458</v>
      </c>
      <c r="D40" t="s">
        <v>176</v>
      </c>
      <c r="E40" t="s">
        <v>177</v>
      </c>
      <c r="F40" s="23" t="s">
        <v>204</v>
      </c>
      <c r="H40" s="26" t="s">
        <v>454</v>
      </c>
    </row>
    <row r="41" spans="2:8" ht="12.75">
      <c r="B41" t="s">
        <v>838</v>
      </c>
      <c r="C41" t="s">
        <v>839</v>
      </c>
      <c r="D41" t="s">
        <v>517</v>
      </c>
      <c r="E41" t="s">
        <v>1037</v>
      </c>
      <c r="F41" s="23" t="s">
        <v>628</v>
      </c>
      <c r="H41" s="26" t="s">
        <v>840</v>
      </c>
    </row>
    <row r="42" spans="2:8" ht="12.75">
      <c r="B42" t="s">
        <v>630</v>
      </c>
      <c r="C42" t="s">
        <v>631</v>
      </c>
      <c r="D42" t="s">
        <v>517</v>
      </c>
      <c r="E42" t="s">
        <v>1037</v>
      </c>
      <c r="F42" s="23" t="s">
        <v>628</v>
      </c>
      <c r="H42" s="26" t="s">
        <v>632</v>
      </c>
    </row>
    <row r="43" spans="2:8" ht="12.75">
      <c r="B43" t="s">
        <v>1030</v>
      </c>
      <c r="C43" t="s">
        <v>594</v>
      </c>
      <c r="D43" t="s">
        <v>208</v>
      </c>
      <c r="E43" t="s">
        <v>182</v>
      </c>
      <c r="F43" s="23" t="s">
        <v>204</v>
      </c>
      <c r="H43" s="26" t="s">
        <v>1092</v>
      </c>
    </row>
    <row r="44" spans="2:8" ht="12.75">
      <c r="B44" t="s">
        <v>265</v>
      </c>
      <c r="C44" t="s">
        <v>649</v>
      </c>
      <c r="D44" t="s">
        <v>266</v>
      </c>
      <c r="E44" t="s">
        <v>177</v>
      </c>
      <c r="F44" s="23" t="s">
        <v>204</v>
      </c>
      <c r="H44" s="26" t="s">
        <v>267</v>
      </c>
    </row>
    <row r="45" spans="2:8" ht="12.75">
      <c r="B45" t="s">
        <v>169</v>
      </c>
      <c r="C45" t="s">
        <v>170</v>
      </c>
      <c r="D45" t="s">
        <v>229</v>
      </c>
      <c r="E45" t="s">
        <v>177</v>
      </c>
      <c r="F45" s="23" t="s">
        <v>204</v>
      </c>
      <c r="G45" t="s">
        <v>220</v>
      </c>
      <c r="H45" s="26" t="s">
        <v>245</v>
      </c>
    </row>
    <row r="46" spans="2:8" ht="12.75">
      <c r="B46" t="s">
        <v>162</v>
      </c>
      <c r="C46" t="s">
        <v>163</v>
      </c>
      <c r="D46" t="s">
        <v>1016</v>
      </c>
      <c r="E46" t="s">
        <v>182</v>
      </c>
      <c r="F46" s="23" t="s">
        <v>204</v>
      </c>
      <c r="H46" s="26" t="s">
        <v>995</v>
      </c>
    </row>
    <row r="47" spans="2:8" ht="12.75">
      <c r="B47" t="s">
        <v>1026</v>
      </c>
      <c r="C47" t="s">
        <v>470</v>
      </c>
      <c r="D47" t="s">
        <v>173</v>
      </c>
      <c r="E47" t="s">
        <v>182</v>
      </c>
      <c r="F47" s="23" t="s">
        <v>204</v>
      </c>
      <c r="H47" s="26" t="s">
        <v>1033</v>
      </c>
    </row>
    <row r="48" spans="2:8" ht="12.75">
      <c r="B48" t="s">
        <v>469</v>
      </c>
      <c r="C48" t="s">
        <v>470</v>
      </c>
      <c r="D48" t="s">
        <v>208</v>
      </c>
      <c r="E48" t="s">
        <v>182</v>
      </c>
      <c r="F48" s="23" t="s">
        <v>204</v>
      </c>
      <c r="H48" s="26" t="s">
        <v>471</v>
      </c>
    </row>
    <row r="49" spans="2:8" ht="12.75">
      <c r="B49" t="s">
        <v>1169</v>
      </c>
      <c r="C49" t="s">
        <v>470</v>
      </c>
      <c r="D49" t="s">
        <v>208</v>
      </c>
      <c r="E49" t="s">
        <v>182</v>
      </c>
      <c r="F49" s="23" t="s">
        <v>204</v>
      </c>
      <c r="H49" s="26" t="s">
        <v>955</v>
      </c>
    </row>
    <row r="50" spans="2:8" ht="12.75">
      <c r="B50" t="s">
        <v>997</v>
      </c>
      <c r="C50" t="s">
        <v>998</v>
      </c>
      <c r="D50" t="s">
        <v>1017</v>
      </c>
      <c r="F50" s="23"/>
      <c r="H50" s="26" t="s">
        <v>996</v>
      </c>
    </row>
    <row r="51" spans="2:8" ht="12.75">
      <c r="B51" t="s">
        <v>626</v>
      </c>
      <c r="C51" t="s">
        <v>627</v>
      </c>
      <c r="D51" t="s">
        <v>173</v>
      </c>
      <c r="E51" t="s">
        <v>1037</v>
      </c>
      <c r="F51" s="23" t="s">
        <v>628</v>
      </c>
      <c r="H51" s="26" t="s">
        <v>629</v>
      </c>
    </row>
    <row r="52" spans="2:8" ht="12.75">
      <c r="B52" t="s">
        <v>956</v>
      </c>
      <c r="C52" t="s">
        <v>957</v>
      </c>
      <c r="D52" t="s">
        <v>208</v>
      </c>
      <c r="E52" t="s">
        <v>182</v>
      </c>
      <c r="F52" s="23" t="s">
        <v>204</v>
      </c>
      <c r="H52" s="26" t="s">
        <v>958</v>
      </c>
    </row>
    <row r="53" spans="2:8" ht="12.75">
      <c r="B53" t="s">
        <v>1000</v>
      </c>
      <c r="C53" t="s">
        <v>957</v>
      </c>
      <c r="F53" s="23"/>
      <c r="H53" s="26" t="s">
        <v>999</v>
      </c>
    </row>
    <row r="54" spans="2:8" ht="12.75">
      <c r="B54" t="s">
        <v>979</v>
      </c>
      <c r="C54" t="s">
        <v>978</v>
      </c>
      <c r="D54" t="s">
        <v>176</v>
      </c>
      <c r="E54" t="s">
        <v>177</v>
      </c>
      <c r="F54" s="23" t="s">
        <v>204</v>
      </c>
      <c r="H54" s="26" t="s">
        <v>980</v>
      </c>
    </row>
    <row r="55" spans="2:8" ht="12.75">
      <c r="B55" t="s">
        <v>1074</v>
      </c>
      <c r="C55" t="s">
        <v>1075</v>
      </c>
      <c r="D55" t="s">
        <v>1072</v>
      </c>
      <c r="E55" t="s">
        <v>182</v>
      </c>
      <c r="F55" s="23" t="s">
        <v>204</v>
      </c>
      <c r="H55" s="26" t="s">
        <v>1073</v>
      </c>
    </row>
    <row r="56" spans="2:8" ht="12.75">
      <c r="B56" t="s">
        <v>1062</v>
      </c>
      <c r="C56" t="s">
        <v>1063</v>
      </c>
      <c r="D56" t="s">
        <v>1064</v>
      </c>
      <c r="E56" t="s">
        <v>233</v>
      </c>
      <c r="F56" s="23" t="s">
        <v>201</v>
      </c>
      <c r="H56" s="26" t="s">
        <v>1061</v>
      </c>
    </row>
    <row r="57" spans="2:8" ht="12.75">
      <c r="B57" t="s">
        <v>1035</v>
      </c>
      <c r="C57" t="s">
        <v>166</v>
      </c>
      <c r="D57" t="s">
        <v>1012</v>
      </c>
      <c r="E57" t="s">
        <v>232</v>
      </c>
      <c r="F57" s="23" t="s">
        <v>203</v>
      </c>
      <c r="H57" s="26" t="s">
        <v>1034</v>
      </c>
    </row>
    <row r="58" spans="2:8" ht="12.75">
      <c r="B58" t="s">
        <v>234</v>
      </c>
      <c r="C58" t="s">
        <v>166</v>
      </c>
      <c r="D58" t="s">
        <v>219</v>
      </c>
      <c r="E58" t="s">
        <v>182</v>
      </c>
      <c r="F58" s="23" t="s">
        <v>204</v>
      </c>
      <c r="G58" t="s">
        <v>235</v>
      </c>
      <c r="H58" s="26" t="s">
        <v>248</v>
      </c>
    </row>
    <row r="59" spans="2:8" ht="12.75">
      <c r="B59" t="s">
        <v>167</v>
      </c>
      <c r="C59" t="s">
        <v>325</v>
      </c>
      <c r="D59" t="s">
        <v>168</v>
      </c>
      <c r="E59" t="s">
        <v>222</v>
      </c>
      <c r="F59" s="23" t="s">
        <v>223</v>
      </c>
      <c r="G59" t="s">
        <v>224</v>
      </c>
      <c r="H59" s="26" t="s">
        <v>246</v>
      </c>
    </row>
    <row r="60" spans="2:8" ht="12.75">
      <c r="B60" t="s">
        <v>633</v>
      </c>
      <c r="C60" t="s">
        <v>175</v>
      </c>
      <c r="D60" t="s">
        <v>176</v>
      </c>
      <c r="E60" t="s">
        <v>177</v>
      </c>
      <c r="F60" s="23" t="s">
        <v>204</v>
      </c>
      <c r="H60" s="26" t="s">
        <v>634</v>
      </c>
    </row>
    <row r="61" spans="2:8" ht="12.75">
      <c r="B61" t="s">
        <v>174</v>
      </c>
      <c r="C61" t="s">
        <v>175</v>
      </c>
      <c r="D61" t="s">
        <v>176</v>
      </c>
      <c r="E61" t="s">
        <v>177</v>
      </c>
      <c r="F61" s="23" t="s">
        <v>204</v>
      </c>
      <c r="G61" t="s">
        <v>213</v>
      </c>
      <c r="H61" s="26" t="s">
        <v>239</v>
      </c>
    </row>
    <row r="62" spans="2:8" ht="12.75">
      <c r="B62" t="s">
        <v>715</v>
      </c>
      <c r="C62" t="s">
        <v>716</v>
      </c>
      <c r="D62" t="s">
        <v>489</v>
      </c>
      <c r="E62" t="s">
        <v>1059</v>
      </c>
      <c r="F62" s="23" t="s">
        <v>203</v>
      </c>
      <c r="H62" s="26" t="s">
        <v>1060</v>
      </c>
    </row>
    <row r="63" spans="2:10" ht="12.75">
      <c r="B63" t="s">
        <v>962</v>
      </c>
      <c r="C63" t="s">
        <v>1170</v>
      </c>
      <c r="D63" t="s">
        <v>1192</v>
      </c>
      <c r="E63" t="s">
        <v>605</v>
      </c>
      <c r="F63" s="23" t="s">
        <v>435</v>
      </c>
      <c r="H63" s="26" t="s">
        <v>1133</v>
      </c>
      <c r="J63" t="s">
        <v>525</v>
      </c>
    </row>
    <row r="64" spans="2:8" ht="12.75">
      <c r="B64" t="s">
        <v>190</v>
      </c>
      <c r="C64" t="s">
        <v>262</v>
      </c>
      <c r="D64" t="s">
        <v>168</v>
      </c>
      <c r="E64" t="s">
        <v>222</v>
      </c>
      <c r="F64" s="23" t="s">
        <v>223</v>
      </c>
      <c r="G64" t="s">
        <v>263</v>
      </c>
      <c r="H64" s="26" t="s">
        <v>264</v>
      </c>
    </row>
    <row r="65" spans="2:8" ht="12.75">
      <c r="B65" t="s">
        <v>645</v>
      </c>
      <c r="C65" t="s">
        <v>646</v>
      </c>
      <c r="D65" t="s">
        <v>647</v>
      </c>
      <c r="E65" t="s">
        <v>1056</v>
      </c>
      <c r="F65" s="23" t="s">
        <v>203</v>
      </c>
      <c r="H65" s="26" t="s">
        <v>648</v>
      </c>
    </row>
    <row r="66" spans="2:8" ht="12.75">
      <c r="B66" t="s">
        <v>1171</v>
      </c>
      <c r="C66" t="s">
        <v>1103</v>
      </c>
      <c r="D66" t="s">
        <v>1104</v>
      </c>
      <c r="E66" t="s">
        <v>233</v>
      </c>
      <c r="F66" s="23" t="s">
        <v>201</v>
      </c>
      <c r="H66" s="26" t="s">
        <v>1134</v>
      </c>
    </row>
    <row r="67" spans="2:8" ht="12.75">
      <c r="B67" t="s">
        <v>973</v>
      </c>
      <c r="C67" t="s">
        <v>974</v>
      </c>
      <c r="D67" t="s">
        <v>975</v>
      </c>
      <c r="E67" t="s">
        <v>976</v>
      </c>
      <c r="F67" s="23" t="s">
        <v>203</v>
      </c>
      <c r="H67" s="26" t="s">
        <v>977</v>
      </c>
    </row>
    <row r="68" spans="2:8" ht="12.75">
      <c r="B68" t="s">
        <v>603</v>
      </c>
      <c r="C68" t="s">
        <v>604</v>
      </c>
      <c r="D68" t="s">
        <v>206</v>
      </c>
      <c r="E68" t="s">
        <v>605</v>
      </c>
      <c r="F68" s="23" t="s">
        <v>435</v>
      </c>
      <c r="H68" s="26" t="s">
        <v>606</v>
      </c>
    </row>
    <row r="69" spans="2:8" ht="12.75">
      <c r="B69" t="s">
        <v>1049</v>
      </c>
      <c r="C69" t="s">
        <v>1050</v>
      </c>
      <c r="D69" t="s">
        <v>692</v>
      </c>
      <c r="E69" t="s">
        <v>1020</v>
      </c>
      <c r="F69" s="23" t="s">
        <v>205</v>
      </c>
      <c r="H69" s="26" t="s">
        <v>1051</v>
      </c>
    </row>
    <row r="70" spans="2:8" ht="12.75">
      <c r="B70" t="s">
        <v>1002</v>
      </c>
      <c r="C70" t="s">
        <v>1003</v>
      </c>
      <c r="D70" t="s">
        <v>1018</v>
      </c>
      <c r="E70" t="s">
        <v>177</v>
      </c>
      <c r="F70" s="23" t="s">
        <v>204</v>
      </c>
      <c r="H70" s="26" t="s">
        <v>1001</v>
      </c>
    </row>
    <row r="71" spans="2:8" ht="12.75">
      <c r="B71" t="s">
        <v>1039</v>
      </c>
      <c r="C71" t="s">
        <v>1040</v>
      </c>
      <c r="D71" t="s">
        <v>834</v>
      </c>
      <c r="E71" t="s">
        <v>605</v>
      </c>
      <c r="F71" s="23" t="s">
        <v>435</v>
      </c>
      <c r="H71" s="26" t="s">
        <v>1038</v>
      </c>
    </row>
    <row r="72" spans="2:10" ht="12.75">
      <c r="B72" t="s">
        <v>1157</v>
      </c>
      <c r="C72" t="s">
        <v>1158</v>
      </c>
      <c r="D72" t="s">
        <v>231</v>
      </c>
      <c r="E72" t="s">
        <v>231</v>
      </c>
      <c r="F72" s="23" t="s">
        <v>205</v>
      </c>
      <c r="H72" s="26" t="s">
        <v>1123</v>
      </c>
      <c r="J72" t="s">
        <v>335</v>
      </c>
    </row>
    <row r="73" spans="2:8" ht="12.75">
      <c r="B73" t="s">
        <v>191</v>
      </c>
      <c r="C73" t="s">
        <v>192</v>
      </c>
      <c r="D73" t="s">
        <v>1193</v>
      </c>
      <c r="F73" s="23"/>
      <c r="H73" s="26"/>
    </row>
    <row r="74" spans="2:8" ht="12.75">
      <c r="B74" t="s">
        <v>1172</v>
      </c>
      <c r="C74" t="s">
        <v>161</v>
      </c>
      <c r="D74" t="s">
        <v>208</v>
      </c>
      <c r="E74" t="s">
        <v>182</v>
      </c>
      <c r="F74" s="23" t="s">
        <v>204</v>
      </c>
      <c r="H74" s="26" t="s">
        <v>1091</v>
      </c>
    </row>
    <row r="75" spans="2:10" ht="12.75">
      <c r="B75" t="s">
        <v>1173</v>
      </c>
      <c r="C75" t="s">
        <v>161</v>
      </c>
      <c r="D75" t="s">
        <v>173</v>
      </c>
      <c r="E75" t="s">
        <v>182</v>
      </c>
      <c r="F75" s="23" t="s">
        <v>204</v>
      </c>
      <c r="H75" s="26" t="s">
        <v>1135</v>
      </c>
      <c r="J75" t="s">
        <v>505</v>
      </c>
    </row>
    <row r="76" spans="2:8" ht="12.75">
      <c r="B76" t="s">
        <v>1086</v>
      </c>
      <c r="C76" t="s">
        <v>161</v>
      </c>
      <c r="D76" t="s">
        <v>173</v>
      </c>
      <c r="E76" t="s">
        <v>182</v>
      </c>
      <c r="F76" s="23" t="s">
        <v>204</v>
      </c>
      <c r="H76" s="26" t="s">
        <v>1087</v>
      </c>
    </row>
    <row r="77" spans="2:8" ht="12.75">
      <c r="B77" t="s">
        <v>1005</v>
      </c>
      <c r="C77" t="s">
        <v>161</v>
      </c>
      <c r="D77" t="s">
        <v>1012</v>
      </c>
      <c r="E77" t="s">
        <v>232</v>
      </c>
      <c r="F77" s="23" t="s">
        <v>203</v>
      </c>
      <c r="H77" s="26" t="s">
        <v>1004</v>
      </c>
    </row>
    <row r="78" spans="2:8" ht="12.75">
      <c r="B78" t="s">
        <v>1047</v>
      </c>
      <c r="C78" t="s">
        <v>1046</v>
      </c>
      <c r="D78" t="s">
        <v>173</v>
      </c>
      <c r="E78" t="s">
        <v>182</v>
      </c>
      <c r="F78" s="23" t="s">
        <v>204</v>
      </c>
      <c r="H78" s="26" t="s">
        <v>1048</v>
      </c>
    </row>
    <row r="79" spans="2:8" ht="12.75">
      <c r="B79" t="s">
        <v>155</v>
      </c>
      <c r="C79" t="s">
        <v>156</v>
      </c>
      <c r="D79" t="s">
        <v>206</v>
      </c>
      <c r="E79" t="s">
        <v>232</v>
      </c>
      <c r="F79" s="23" t="s">
        <v>203</v>
      </c>
      <c r="G79" t="s">
        <v>217</v>
      </c>
      <c r="H79" s="26" t="s">
        <v>253</v>
      </c>
    </row>
    <row r="80" spans="2:8" ht="12.75">
      <c r="B80" t="s">
        <v>399</v>
      </c>
      <c r="C80" t="s">
        <v>398</v>
      </c>
      <c r="D80" t="s">
        <v>173</v>
      </c>
      <c r="E80" t="s">
        <v>310</v>
      </c>
      <c r="F80" s="23" t="s">
        <v>320</v>
      </c>
      <c r="H80" s="26" t="s">
        <v>397</v>
      </c>
    </row>
    <row r="81" spans="2:8" ht="12.75">
      <c r="B81" t="s">
        <v>1095</v>
      </c>
      <c r="C81" t="s">
        <v>1096</v>
      </c>
      <c r="D81" t="s">
        <v>1098</v>
      </c>
      <c r="E81" t="s">
        <v>1059</v>
      </c>
      <c r="F81" s="23" t="s">
        <v>203</v>
      </c>
      <c r="H81" s="26" t="s">
        <v>1097</v>
      </c>
    </row>
    <row r="82" spans="2:10" ht="12.75">
      <c r="B82" t="s">
        <v>1077</v>
      </c>
      <c r="C82" t="s">
        <v>1174</v>
      </c>
      <c r="D82" t="s">
        <v>1202</v>
      </c>
      <c r="E82" t="s">
        <v>1037</v>
      </c>
      <c r="F82" s="23" t="s">
        <v>628</v>
      </c>
      <c r="H82" s="26" t="s">
        <v>1136</v>
      </c>
      <c r="J82" t="s">
        <v>1137</v>
      </c>
    </row>
    <row r="83" spans="2:10" ht="12.75">
      <c r="B83" t="s">
        <v>671</v>
      </c>
      <c r="C83" t="s">
        <v>672</v>
      </c>
      <c r="D83" t="s">
        <v>173</v>
      </c>
      <c r="E83" t="s">
        <v>1037</v>
      </c>
      <c r="F83" s="23" t="s">
        <v>628</v>
      </c>
      <c r="H83" s="26" t="s">
        <v>1138</v>
      </c>
      <c r="J83" t="s">
        <v>1139</v>
      </c>
    </row>
    <row r="84" spans="2:8" ht="12.75">
      <c r="B84" t="s">
        <v>609</v>
      </c>
      <c r="C84" t="s">
        <v>610</v>
      </c>
      <c r="D84" t="s">
        <v>517</v>
      </c>
      <c r="E84" t="s">
        <v>310</v>
      </c>
      <c r="F84" s="23" t="s">
        <v>320</v>
      </c>
      <c r="H84" s="26" t="s">
        <v>618</v>
      </c>
    </row>
    <row r="85" spans="2:8" ht="12.75">
      <c r="B85" t="s">
        <v>607</v>
      </c>
      <c r="C85" t="s">
        <v>1054</v>
      </c>
      <c r="D85" t="s">
        <v>517</v>
      </c>
      <c r="E85" t="s">
        <v>1037</v>
      </c>
      <c r="F85" s="23" t="s">
        <v>628</v>
      </c>
      <c r="H85" s="26" t="s">
        <v>608</v>
      </c>
    </row>
    <row r="86" spans="2:8" ht="12.75">
      <c r="B86" t="s">
        <v>623</v>
      </c>
      <c r="C86" t="s">
        <v>669</v>
      </c>
      <c r="D86" t="s">
        <v>670</v>
      </c>
      <c r="E86" t="s">
        <v>233</v>
      </c>
      <c r="F86" s="23" t="s">
        <v>201</v>
      </c>
      <c r="H86" s="26" t="s">
        <v>1107</v>
      </c>
    </row>
    <row r="87" spans="2:8" ht="12.75">
      <c r="B87" t="s">
        <v>1070</v>
      </c>
      <c r="C87" t="s">
        <v>1071</v>
      </c>
      <c r="D87" t="s">
        <v>517</v>
      </c>
      <c r="E87" t="s">
        <v>1037</v>
      </c>
      <c r="F87" s="23" t="s">
        <v>628</v>
      </c>
      <c r="H87" s="26" t="s">
        <v>1069</v>
      </c>
    </row>
    <row r="88" spans="2:10" ht="12.75">
      <c r="B88" t="s">
        <v>1175</v>
      </c>
      <c r="C88" t="s">
        <v>1176</v>
      </c>
      <c r="D88" t="s">
        <v>1201</v>
      </c>
      <c r="E88" t="s">
        <v>233</v>
      </c>
      <c r="F88" s="23"/>
      <c r="H88" s="26" t="s">
        <v>1140</v>
      </c>
      <c r="J88" t="s">
        <v>1141</v>
      </c>
    </row>
    <row r="89" spans="2:8" ht="12.75">
      <c r="B89" t="s">
        <v>691</v>
      </c>
      <c r="C89" t="s">
        <v>1045</v>
      </c>
      <c r="D89" t="s">
        <v>692</v>
      </c>
      <c r="E89" t="s">
        <v>1020</v>
      </c>
      <c r="F89" s="23" t="s">
        <v>205</v>
      </c>
      <c r="H89" s="26" t="s">
        <v>1044</v>
      </c>
    </row>
    <row r="90" spans="2:8" ht="12.75">
      <c r="B90" t="s">
        <v>1023</v>
      </c>
      <c r="C90" t="s">
        <v>837</v>
      </c>
      <c r="D90" t="s">
        <v>282</v>
      </c>
      <c r="E90" t="s">
        <v>230</v>
      </c>
      <c r="F90" s="23" t="s">
        <v>205</v>
      </c>
      <c r="H90" s="26" t="s">
        <v>1021</v>
      </c>
    </row>
    <row r="91" spans="2:8" ht="12.75">
      <c r="B91" t="s">
        <v>1027</v>
      </c>
      <c r="C91" t="s">
        <v>1031</v>
      </c>
      <c r="D91" t="s">
        <v>528</v>
      </c>
      <c r="E91" t="s">
        <v>233</v>
      </c>
      <c r="F91" s="23" t="s">
        <v>201</v>
      </c>
      <c r="H91" s="26" t="s">
        <v>1036</v>
      </c>
    </row>
    <row r="92" spans="2:8" ht="12.75">
      <c r="B92" t="s">
        <v>193</v>
      </c>
      <c r="C92" t="s">
        <v>194</v>
      </c>
      <c r="D92" t="s">
        <v>207</v>
      </c>
      <c r="E92" t="s">
        <v>1057</v>
      </c>
      <c r="F92" s="23" t="s">
        <v>203</v>
      </c>
      <c r="G92" t="s">
        <v>225</v>
      </c>
      <c r="H92" s="26" t="s">
        <v>242</v>
      </c>
    </row>
    <row r="93" spans="2:8" ht="12.75">
      <c r="B93" t="s">
        <v>157</v>
      </c>
      <c r="C93" t="s">
        <v>158</v>
      </c>
      <c r="D93" t="s">
        <v>1105</v>
      </c>
      <c r="E93" t="s">
        <v>231</v>
      </c>
      <c r="F93" s="23" t="s">
        <v>205</v>
      </c>
      <c r="H93" s="26" t="s">
        <v>982</v>
      </c>
    </row>
    <row r="94" spans="2:8" ht="12.75">
      <c r="B94" t="s">
        <v>1007</v>
      </c>
      <c r="C94" t="s">
        <v>1008</v>
      </c>
      <c r="D94" t="s">
        <v>964</v>
      </c>
      <c r="E94" t="s">
        <v>177</v>
      </c>
      <c r="F94" s="23" t="s">
        <v>204</v>
      </c>
      <c r="H94" s="26" t="s">
        <v>1006</v>
      </c>
    </row>
    <row r="95" spans="2:8" ht="12.75">
      <c r="B95" t="s">
        <v>640</v>
      </c>
      <c r="C95" t="s">
        <v>641</v>
      </c>
      <c r="D95" t="s">
        <v>692</v>
      </c>
      <c r="E95" t="s">
        <v>1020</v>
      </c>
      <c r="F95" s="23" t="s">
        <v>205</v>
      </c>
      <c r="H95" s="26" t="s">
        <v>639</v>
      </c>
    </row>
    <row r="96" spans="2:8" ht="12.75">
      <c r="B96" t="s">
        <v>962</v>
      </c>
      <c r="C96" t="s">
        <v>963</v>
      </c>
      <c r="D96" t="s">
        <v>964</v>
      </c>
      <c r="E96" t="s">
        <v>177</v>
      </c>
      <c r="F96" s="23" t="s">
        <v>204</v>
      </c>
      <c r="H96" s="26" t="s">
        <v>1197</v>
      </c>
    </row>
    <row r="97" spans="2:8" ht="12.75">
      <c r="B97" t="s">
        <v>164</v>
      </c>
      <c r="C97" t="s">
        <v>165</v>
      </c>
      <c r="F97" s="23"/>
      <c r="H97" s="26"/>
    </row>
    <row r="98" spans="2:8" ht="12.75">
      <c r="B98" t="s">
        <v>185</v>
      </c>
      <c r="C98" t="s">
        <v>186</v>
      </c>
      <c r="F98" s="23"/>
      <c r="H98" s="26"/>
    </row>
    <row r="99" spans="2:8" ht="12.75">
      <c r="B99" t="s">
        <v>1066</v>
      </c>
      <c r="C99" t="s">
        <v>1067</v>
      </c>
      <c r="D99" t="s">
        <v>1064</v>
      </c>
      <c r="E99" t="s">
        <v>233</v>
      </c>
      <c r="F99" s="23" t="s">
        <v>201</v>
      </c>
      <c r="H99" s="26" t="s">
        <v>1065</v>
      </c>
    </row>
    <row r="100" spans="2:10" ht="12.75">
      <c r="B100" t="s">
        <v>1177</v>
      </c>
      <c r="C100" t="s">
        <v>1178</v>
      </c>
      <c r="D100" t="s">
        <v>1198</v>
      </c>
      <c r="E100" t="s">
        <v>1052</v>
      </c>
      <c r="F100" s="23" t="s">
        <v>203</v>
      </c>
      <c r="H100" s="26" t="s">
        <v>1142</v>
      </c>
      <c r="J100" t="s">
        <v>1143</v>
      </c>
    </row>
    <row r="101" spans="2:10" ht="12.75">
      <c r="B101" t="s">
        <v>1161</v>
      </c>
      <c r="C101" t="s">
        <v>1162</v>
      </c>
      <c r="D101" t="s">
        <v>176</v>
      </c>
      <c r="E101" t="s">
        <v>177</v>
      </c>
      <c r="F101" s="23" t="s">
        <v>204</v>
      </c>
      <c r="H101" s="26" t="s">
        <v>1126</v>
      </c>
      <c r="J101" t="s">
        <v>1154</v>
      </c>
    </row>
    <row r="102" spans="2:8" ht="12.75">
      <c r="B102" t="s">
        <v>1055</v>
      </c>
      <c r="C102" t="s">
        <v>1025</v>
      </c>
      <c r="D102" t="s">
        <v>176</v>
      </c>
      <c r="E102" t="s">
        <v>177</v>
      </c>
      <c r="F102" s="23" t="s">
        <v>204</v>
      </c>
      <c r="H102" s="26" t="s">
        <v>1024</v>
      </c>
    </row>
    <row r="103" spans="2:10" ht="12.75">
      <c r="B103" t="s">
        <v>1179</v>
      </c>
      <c r="C103" t="s">
        <v>1180</v>
      </c>
      <c r="D103" t="s">
        <v>1199</v>
      </c>
      <c r="E103" t="s">
        <v>605</v>
      </c>
      <c r="F103" s="23" t="s">
        <v>435</v>
      </c>
      <c r="H103" s="26" t="s">
        <v>1144</v>
      </c>
      <c r="J103" t="s">
        <v>1145</v>
      </c>
    </row>
    <row r="104" spans="2:8" ht="12.75">
      <c r="B104" t="s">
        <v>1010</v>
      </c>
      <c r="C104" t="s">
        <v>1011</v>
      </c>
      <c r="D104" t="s">
        <v>1019</v>
      </c>
      <c r="E104" t="s">
        <v>1020</v>
      </c>
      <c r="F104" s="23" t="s">
        <v>205</v>
      </c>
      <c r="H104" s="26" t="s">
        <v>1009</v>
      </c>
    </row>
    <row r="105" spans="2:8" ht="12.75">
      <c r="B105" t="s">
        <v>623</v>
      </c>
      <c r="C105" t="s">
        <v>624</v>
      </c>
      <c r="D105" t="s">
        <v>214</v>
      </c>
      <c r="E105" t="s">
        <v>233</v>
      </c>
      <c r="F105" s="23" t="s">
        <v>201</v>
      </c>
      <c r="H105" s="26" t="s">
        <v>625</v>
      </c>
    </row>
    <row r="106" spans="2:10" ht="12.75">
      <c r="B106" t="s">
        <v>1181</v>
      </c>
      <c r="C106" t="s">
        <v>1182</v>
      </c>
      <c r="D106" t="s">
        <v>1200</v>
      </c>
      <c r="F106" s="23"/>
      <c r="H106" s="26" t="s">
        <v>1146</v>
      </c>
      <c r="J106" t="s">
        <v>1147</v>
      </c>
    </row>
    <row r="107" spans="2:8" ht="12.75">
      <c r="B107" t="s">
        <v>740</v>
      </c>
      <c r="C107" t="s">
        <v>739</v>
      </c>
      <c r="D107" t="s">
        <v>214</v>
      </c>
      <c r="E107" t="s">
        <v>233</v>
      </c>
      <c r="F107" s="23" t="s">
        <v>201</v>
      </c>
      <c r="H107" s="26" t="s">
        <v>981</v>
      </c>
    </row>
    <row r="108" spans="2:8" ht="12.75">
      <c r="B108" t="s">
        <v>747</v>
      </c>
      <c r="C108" t="s">
        <v>748</v>
      </c>
      <c r="D108" t="s">
        <v>749</v>
      </c>
      <c r="E108" t="s">
        <v>182</v>
      </c>
      <c r="F108" s="23" t="s">
        <v>204</v>
      </c>
      <c r="H108" s="26" t="s">
        <v>750</v>
      </c>
    </row>
    <row r="109" spans="2:10" ht="12.75">
      <c r="B109" t="s">
        <v>1183</v>
      </c>
      <c r="C109" t="s">
        <v>1184</v>
      </c>
      <c r="D109" t="s">
        <v>266</v>
      </c>
      <c r="E109" t="s">
        <v>605</v>
      </c>
      <c r="F109" s="23" t="s">
        <v>435</v>
      </c>
      <c r="H109" s="26" t="s">
        <v>1148</v>
      </c>
      <c r="J109" t="s">
        <v>1149</v>
      </c>
    </row>
    <row r="110" spans="2:10" ht="12.75">
      <c r="B110" t="s">
        <v>1167</v>
      </c>
      <c r="C110" t="s">
        <v>1168</v>
      </c>
      <c r="D110" t="s">
        <v>208</v>
      </c>
      <c r="E110" t="s">
        <v>182</v>
      </c>
      <c r="F110" s="23" t="s">
        <v>204</v>
      </c>
      <c r="H110" s="26" t="s">
        <v>1131</v>
      </c>
      <c r="J110" t="s">
        <v>1132</v>
      </c>
    </row>
    <row r="111" spans="2:8" ht="12.75">
      <c r="B111" t="s">
        <v>171</v>
      </c>
      <c r="C111" t="s">
        <v>172</v>
      </c>
      <c r="D111" t="s">
        <v>173</v>
      </c>
      <c r="E111" t="s">
        <v>182</v>
      </c>
      <c r="F111" s="23" t="s">
        <v>204</v>
      </c>
      <c r="G111" t="s">
        <v>218</v>
      </c>
      <c r="H111" s="26" t="s">
        <v>247</v>
      </c>
    </row>
    <row r="112" spans="2:8" ht="12.75">
      <c r="B112" t="s">
        <v>1185</v>
      </c>
      <c r="C112" t="s">
        <v>833</v>
      </c>
      <c r="D112" t="s">
        <v>834</v>
      </c>
      <c r="E112" t="s">
        <v>605</v>
      </c>
      <c r="F112" s="23" t="s">
        <v>435</v>
      </c>
      <c r="H112" s="26" t="s">
        <v>835</v>
      </c>
    </row>
    <row r="113" spans="2:8" ht="12.75">
      <c r="B113" t="s">
        <v>1194</v>
      </c>
      <c r="C113" t="s">
        <v>1195</v>
      </c>
      <c r="D113" t="s">
        <v>207</v>
      </c>
      <c r="E113" t="s">
        <v>1057</v>
      </c>
      <c r="F113" s="23" t="s">
        <v>203</v>
      </c>
      <c r="H113" s="26" t="s">
        <v>1196</v>
      </c>
    </row>
    <row r="114" spans="2:8" ht="12.75">
      <c r="B114" t="s">
        <v>1186</v>
      </c>
      <c r="C114" t="s">
        <v>184</v>
      </c>
      <c r="D114" t="s">
        <v>176</v>
      </c>
      <c r="E114" t="s">
        <v>177</v>
      </c>
      <c r="F114" s="23" t="s">
        <v>204</v>
      </c>
      <c r="G114" t="s">
        <v>252</v>
      </c>
      <c r="H114" s="26" t="s">
        <v>240</v>
      </c>
    </row>
    <row r="115" spans="2:10" ht="12.75">
      <c r="B115" t="s">
        <v>1187</v>
      </c>
      <c r="C115" t="s">
        <v>1188</v>
      </c>
      <c r="D115" t="s">
        <v>266</v>
      </c>
      <c r="E115" t="s">
        <v>177</v>
      </c>
      <c r="F115" s="23" t="s">
        <v>204</v>
      </c>
      <c r="H115" s="26" t="s">
        <v>1150</v>
      </c>
      <c r="J115" t="s">
        <v>1151</v>
      </c>
    </row>
    <row r="116" spans="2:8" ht="12.75">
      <c r="B116" t="s">
        <v>180</v>
      </c>
      <c r="C116" t="s">
        <v>181</v>
      </c>
      <c r="D116" t="s">
        <v>219</v>
      </c>
      <c r="E116" t="s">
        <v>182</v>
      </c>
      <c r="F116" s="23" t="s">
        <v>204</v>
      </c>
      <c r="G116" t="s">
        <v>279</v>
      </c>
      <c r="H116" s="26" t="s">
        <v>249</v>
      </c>
    </row>
    <row r="117" spans="2:10" ht="12.75">
      <c r="B117" t="s">
        <v>1189</v>
      </c>
      <c r="C117" t="s">
        <v>1190</v>
      </c>
      <c r="D117" t="s">
        <v>1191</v>
      </c>
      <c r="E117" t="s">
        <v>182</v>
      </c>
      <c r="F117" s="23" t="s">
        <v>204</v>
      </c>
      <c r="H117" s="26" t="s">
        <v>1152</v>
      </c>
      <c r="J117" t="s">
        <v>1153</v>
      </c>
    </row>
    <row r="118" spans="2:8" ht="12.75">
      <c r="B118" t="s">
        <v>153</v>
      </c>
      <c r="C118" t="s">
        <v>154</v>
      </c>
      <c r="D118" t="s">
        <v>176</v>
      </c>
      <c r="E118" t="s">
        <v>177</v>
      </c>
      <c r="F118" s="23" t="s">
        <v>204</v>
      </c>
      <c r="G118" t="s">
        <v>216</v>
      </c>
      <c r="H118" s="26" t="s">
        <v>238</v>
      </c>
    </row>
    <row r="119" spans="2:8" ht="12.75">
      <c r="B119" t="s">
        <v>149</v>
      </c>
      <c r="C119" t="s">
        <v>150</v>
      </c>
      <c r="D119" t="s">
        <v>173</v>
      </c>
      <c r="E119" t="s">
        <v>233</v>
      </c>
      <c r="F119" s="23" t="s">
        <v>201</v>
      </c>
      <c r="G119" t="s">
        <v>221</v>
      </c>
      <c r="H119" s="26" t="s">
        <v>236</v>
      </c>
    </row>
    <row r="120" spans="2:10" ht="12.75">
      <c r="B120" s="370"/>
      <c r="C120" s="370"/>
      <c r="D120" s="370"/>
      <c r="E120" s="370"/>
      <c r="F120" s="370"/>
      <c r="G120" s="370"/>
      <c r="H120" s="370"/>
      <c r="I120" s="370"/>
      <c r="J120" s="370"/>
    </row>
    <row r="121" spans="2:10" ht="12.75">
      <c r="B121" s="370"/>
      <c r="C121" s="370"/>
      <c r="D121" s="370"/>
      <c r="E121" s="370"/>
      <c r="F121" s="370"/>
      <c r="G121" s="370"/>
      <c r="H121" s="370"/>
      <c r="I121" s="370"/>
      <c r="J121" s="370"/>
    </row>
    <row r="122" spans="2:10" ht="12.75">
      <c r="B122" s="370"/>
      <c r="C122" s="370"/>
      <c r="D122" s="370"/>
      <c r="E122" s="370"/>
      <c r="F122" s="370"/>
      <c r="G122" s="370"/>
      <c r="H122" s="370"/>
      <c r="I122" s="370"/>
      <c r="J122" s="370"/>
    </row>
    <row r="123" spans="2:10" ht="12.75">
      <c r="B123" s="370"/>
      <c r="C123" s="370"/>
      <c r="D123" s="370"/>
      <c r="E123" s="370"/>
      <c r="F123" s="370"/>
      <c r="G123" s="370"/>
      <c r="H123" s="370"/>
      <c r="I123" s="370"/>
      <c r="J123" s="370"/>
    </row>
    <row r="124" spans="2:10" ht="12.75">
      <c r="B124" s="370"/>
      <c r="C124" s="370"/>
      <c r="D124" s="370"/>
      <c r="E124" s="370"/>
      <c r="F124" s="370"/>
      <c r="G124" s="370"/>
      <c r="H124" s="370"/>
      <c r="I124" s="370"/>
      <c r="J124" s="370"/>
    </row>
    <row r="125" spans="2:10" ht="12.75">
      <c r="B125" s="370"/>
      <c r="C125" s="370"/>
      <c r="D125" s="370"/>
      <c r="E125" s="370"/>
      <c r="F125" s="370"/>
      <c r="G125" s="370"/>
      <c r="H125" s="370"/>
      <c r="I125" s="370"/>
      <c r="J125" s="370"/>
    </row>
    <row r="126" spans="2:10" ht="12.75">
      <c r="B126" s="370"/>
      <c r="C126" s="370"/>
      <c r="D126" s="370"/>
      <c r="E126" s="370"/>
      <c r="F126" s="370"/>
      <c r="G126" s="370"/>
      <c r="H126" s="370"/>
      <c r="I126" s="370"/>
      <c r="J126" s="370"/>
    </row>
    <row r="127" spans="2:10" ht="12.75">
      <c r="B127" s="370"/>
      <c r="C127" s="370"/>
      <c r="D127" s="370"/>
      <c r="E127" s="370"/>
      <c r="F127" s="370"/>
      <c r="G127" s="370"/>
      <c r="H127" s="370"/>
      <c r="I127" s="370"/>
      <c r="J127" s="370"/>
    </row>
    <row r="128" spans="2:10" ht="12.75">
      <c r="B128" s="370"/>
      <c r="C128" s="370"/>
      <c r="D128" s="370"/>
      <c r="E128" s="370"/>
      <c r="F128" s="370"/>
      <c r="G128" s="370"/>
      <c r="H128" s="370"/>
      <c r="I128" s="370"/>
      <c r="J128" s="370"/>
    </row>
    <row r="129" spans="2:10" ht="12.75">
      <c r="B129" s="370"/>
      <c r="C129" s="370"/>
      <c r="D129" s="370"/>
      <c r="E129" s="370"/>
      <c r="F129" s="370"/>
      <c r="G129" s="370"/>
      <c r="H129" s="370"/>
      <c r="I129" s="370"/>
      <c r="J129" s="370"/>
    </row>
    <row r="130" spans="2:10" ht="12.75">
      <c r="B130" s="370"/>
      <c r="C130" s="370"/>
      <c r="D130" s="370"/>
      <c r="E130" s="370"/>
      <c r="F130" s="370"/>
      <c r="G130" s="370"/>
      <c r="H130" s="370"/>
      <c r="I130" s="370"/>
      <c r="J130" s="370"/>
    </row>
    <row r="131" spans="2:10" ht="12.75">
      <c r="B131" s="370"/>
      <c r="C131" s="370"/>
      <c r="D131" s="370"/>
      <c r="E131" s="370"/>
      <c r="F131" s="370"/>
      <c r="G131" s="370"/>
      <c r="H131" s="370"/>
      <c r="I131" s="370"/>
      <c r="J131" s="370"/>
    </row>
    <row r="132" spans="2:10" ht="12.75">
      <c r="B132" s="370"/>
      <c r="C132" s="370"/>
      <c r="D132" s="370"/>
      <c r="E132" s="370"/>
      <c r="F132" s="370"/>
      <c r="G132" s="370"/>
      <c r="H132" s="370"/>
      <c r="I132" s="370"/>
      <c r="J132" s="370"/>
    </row>
    <row r="133" spans="2:10" ht="12.75">
      <c r="B133" s="370"/>
      <c r="C133" s="370"/>
      <c r="D133" s="370"/>
      <c r="E133" s="370"/>
      <c r="F133" s="370"/>
      <c r="G133" s="370"/>
      <c r="H133" s="370"/>
      <c r="I133" s="370"/>
      <c r="J133" s="370"/>
    </row>
    <row r="134" spans="2:10" ht="12.75">
      <c r="B134" s="370"/>
      <c r="C134" s="370"/>
      <c r="D134" s="370"/>
      <c r="E134" s="370"/>
      <c r="F134" s="370"/>
      <c r="G134" s="370"/>
      <c r="H134" s="370"/>
      <c r="I134" s="370"/>
      <c r="J134" s="370"/>
    </row>
    <row r="135" spans="2:10" ht="12.75">
      <c r="B135" s="370"/>
      <c r="C135" s="370"/>
      <c r="D135" s="370"/>
      <c r="E135" s="370"/>
      <c r="F135" s="370"/>
      <c r="G135" s="370"/>
      <c r="H135" s="370"/>
      <c r="I135" s="370"/>
      <c r="J135" s="370"/>
    </row>
    <row r="136" spans="2:10" ht="12.75">
      <c r="B136" s="370"/>
      <c r="C136" s="370"/>
      <c r="D136" s="370"/>
      <c r="E136" s="370"/>
      <c r="F136" s="370"/>
      <c r="G136" s="370"/>
      <c r="H136" s="370"/>
      <c r="I136" s="370"/>
      <c r="J136" s="370"/>
    </row>
    <row r="137" spans="2:10" ht="12.75">
      <c r="B137" s="370"/>
      <c r="C137" s="370"/>
      <c r="D137" s="370"/>
      <c r="E137" s="370"/>
      <c r="F137" s="370"/>
      <c r="G137" s="370"/>
      <c r="H137" s="370"/>
      <c r="I137" s="370"/>
      <c r="J137" s="370"/>
    </row>
    <row r="138" spans="2:10" ht="12.75">
      <c r="B138" s="370"/>
      <c r="C138" s="370"/>
      <c r="D138" s="370"/>
      <c r="E138" s="370"/>
      <c r="F138" s="370"/>
      <c r="G138" s="370"/>
      <c r="H138" s="370"/>
      <c r="I138" s="370"/>
      <c r="J138" s="370"/>
    </row>
    <row r="139" spans="2:10" ht="12.75">
      <c r="B139" s="370"/>
      <c r="C139" s="370"/>
      <c r="D139" s="370"/>
      <c r="E139" s="370"/>
      <c r="F139" s="370"/>
      <c r="G139" s="370"/>
      <c r="H139" s="370"/>
      <c r="I139" s="370"/>
      <c r="J139" s="370"/>
    </row>
    <row r="140" spans="2:10" ht="12.75">
      <c r="B140" s="370"/>
      <c r="C140" s="370"/>
      <c r="D140" s="370"/>
      <c r="E140" s="370"/>
      <c r="F140" s="370"/>
      <c r="G140" s="370"/>
      <c r="H140" s="370"/>
      <c r="I140" s="370"/>
      <c r="J140" s="370"/>
    </row>
    <row r="141" spans="2:10" ht="12.75">
      <c r="B141" s="370"/>
      <c r="C141" s="370"/>
      <c r="D141" s="370"/>
      <c r="E141" s="370"/>
      <c r="F141" s="370"/>
      <c r="G141" s="370"/>
      <c r="H141" s="370"/>
      <c r="I141" s="370"/>
      <c r="J141" s="370"/>
    </row>
    <row r="142" spans="2:10" ht="12.75">
      <c r="B142" s="370"/>
      <c r="C142" s="370"/>
      <c r="D142" s="370"/>
      <c r="E142" s="370"/>
      <c r="F142" s="370"/>
      <c r="G142" s="370"/>
      <c r="H142" s="370"/>
      <c r="I142" s="370"/>
      <c r="J142" s="370"/>
    </row>
    <row r="143" spans="2:10" ht="12.75">
      <c r="B143" s="370"/>
      <c r="C143" s="370"/>
      <c r="D143" s="370"/>
      <c r="E143" s="370"/>
      <c r="F143" s="370"/>
      <c r="G143" s="370"/>
      <c r="H143" s="370"/>
      <c r="I143" s="370"/>
      <c r="J143" s="370"/>
    </row>
    <row r="144" spans="2:10" ht="12.75">
      <c r="B144" s="370"/>
      <c r="C144" s="370"/>
      <c r="D144" s="370"/>
      <c r="E144" s="370"/>
      <c r="F144" s="370"/>
      <c r="G144" s="370"/>
      <c r="H144" s="370"/>
      <c r="I144" s="370"/>
      <c r="J144" s="370"/>
    </row>
    <row r="145" spans="2:10" ht="12.75">
      <c r="B145" s="370"/>
      <c r="C145" s="370"/>
      <c r="D145" s="370"/>
      <c r="E145" s="370"/>
      <c r="F145" s="370"/>
      <c r="G145" s="370"/>
      <c r="H145" s="370"/>
      <c r="I145" s="370"/>
      <c r="J145" s="370"/>
    </row>
    <row r="146" spans="2:10" ht="12.75">
      <c r="B146" s="370"/>
      <c r="C146" s="370"/>
      <c r="D146" s="370"/>
      <c r="E146" s="370"/>
      <c r="F146" s="370"/>
      <c r="G146" s="370"/>
      <c r="H146" s="370"/>
      <c r="I146" s="370"/>
      <c r="J146" s="370"/>
    </row>
    <row r="147" spans="2:10" ht="12.75">
      <c r="B147" s="370"/>
      <c r="C147" s="370"/>
      <c r="D147" s="370"/>
      <c r="E147" s="370"/>
      <c r="F147" s="370"/>
      <c r="G147" s="370"/>
      <c r="H147" s="370"/>
      <c r="I147" s="370"/>
      <c r="J147" s="370"/>
    </row>
    <row r="148" spans="2:10" ht="12.75">
      <c r="B148" s="370"/>
      <c r="C148" s="370"/>
      <c r="D148" s="370"/>
      <c r="E148" s="370"/>
      <c r="F148" s="370"/>
      <c r="G148" s="370"/>
      <c r="H148" s="370"/>
      <c r="I148" s="370"/>
      <c r="J148" s="370"/>
    </row>
    <row r="149" spans="2:10" ht="12.75">
      <c r="B149" s="370"/>
      <c r="C149" s="370"/>
      <c r="D149" s="370"/>
      <c r="E149" s="370"/>
      <c r="F149" s="370"/>
      <c r="G149" s="370"/>
      <c r="H149" s="370"/>
      <c r="I149" s="370"/>
      <c r="J149" s="370"/>
    </row>
    <row r="150" spans="2:10" ht="12.75">
      <c r="B150" s="370"/>
      <c r="C150" s="370"/>
      <c r="D150" s="370"/>
      <c r="E150" s="370"/>
      <c r="F150" s="370"/>
      <c r="G150" s="370"/>
      <c r="I150" s="370"/>
      <c r="J150" s="370"/>
    </row>
    <row r="151" spans="2:10" ht="12.75">
      <c r="B151" s="370"/>
      <c r="C151" s="370"/>
      <c r="D151" s="370"/>
      <c r="E151" s="370"/>
      <c r="F151" s="370"/>
      <c r="G151" s="370"/>
      <c r="H151" s="370"/>
      <c r="I151" s="370"/>
      <c r="J151" s="370"/>
    </row>
    <row r="152" spans="2:10" ht="12.75">
      <c r="B152" s="370"/>
      <c r="C152" s="370"/>
      <c r="D152" s="370"/>
      <c r="E152" s="370"/>
      <c r="F152" s="370"/>
      <c r="G152" s="370"/>
      <c r="H152" s="370"/>
      <c r="I152" s="370"/>
      <c r="J152" s="370"/>
    </row>
    <row r="153" spans="2:10" ht="12.75">
      <c r="B153" s="370"/>
      <c r="C153" s="370"/>
      <c r="D153" s="370"/>
      <c r="E153" s="370"/>
      <c r="F153" s="370"/>
      <c r="G153" s="370"/>
      <c r="H153" s="370"/>
      <c r="I153" s="370"/>
      <c r="J153" s="370"/>
    </row>
    <row r="154" spans="2:10" ht="12.75">
      <c r="B154" s="370"/>
      <c r="C154" s="370"/>
      <c r="D154" s="370"/>
      <c r="E154" s="370"/>
      <c r="F154" s="370"/>
      <c r="G154" s="370"/>
      <c r="H154" s="370"/>
      <c r="I154" s="370"/>
      <c r="J154" s="370"/>
    </row>
    <row r="155" spans="2:10" ht="12.75">
      <c r="B155" s="370"/>
      <c r="C155" s="370"/>
      <c r="D155" s="370"/>
      <c r="E155" s="370"/>
      <c r="F155" s="370"/>
      <c r="G155" s="370"/>
      <c r="H155" s="370"/>
      <c r="I155" s="370"/>
      <c r="J155" s="370"/>
    </row>
    <row r="156" spans="2:10" ht="12.75">
      <c r="B156" s="370"/>
      <c r="C156" s="370"/>
      <c r="D156" s="370"/>
      <c r="E156" s="370"/>
      <c r="F156" s="370"/>
      <c r="G156" s="370"/>
      <c r="H156" s="370"/>
      <c r="I156" s="370"/>
      <c r="J156" s="370"/>
    </row>
    <row r="157" spans="2:10" ht="12.75">
      <c r="B157" s="370"/>
      <c r="C157" s="370"/>
      <c r="D157" s="370"/>
      <c r="E157" s="370"/>
      <c r="F157" s="370"/>
      <c r="G157" s="370"/>
      <c r="H157" s="370"/>
      <c r="I157" s="370"/>
      <c r="J157" s="370"/>
    </row>
    <row r="158" spans="2:10" ht="12.75">
      <c r="B158" s="370"/>
      <c r="C158" s="370"/>
      <c r="D158" s="370"/>
      <c r="E158" s="370"/>
      <c r="F158" s="370"/>
      <c r="G158" s="370"/>
      <c r="H158" s="370"/>
      <c r="I158" s="370"/>
      <c r="J158" s="370"/>
    </row>
    <row r="159" spans="2:10" ht="12.75">
      <c r="B159" s="370"/>
      <c r="C159" s="370"/>
      <c r="D159" s="370"/>
      <c r="E159" s="370"/>
      <c r="F159" s="370"/>
      <c r="G159" s="370"/>
      <c r="H159" s="370"/>
      <c r="I159" s="370"/>
      <c r="J159" s="370"/>
    </row>
    <row r="160" spans="2:10" ht="12.75">
      <c r="B160" s="370"/>
      <c r="C160" s="370"/>
      <c r="D160" s="370"/>
      <c r="E160" s="370"/>
      <c r="F160" s="370"/>
      <c r="G160" s="370"/>
      <c r="H160" s="370"/>
      <c r="I160" s="370"/>
      <c r="J160" s="370"/>
    </row>
    <row r="161" spans="2:10" ht="12.75">
      <c r="B161" s="370"/>
      <c r="C161" s="370"/>
      <c r="D161" s="370"/>
      <c r="E161" s="370"/>
      <c r="F161" s="370"/>
      <c r="G161" s="370"/>
      <c r="H161" s="370"/>
      <c r="I161" s="370"/>
      <c r="J161" s="370"/>
    </row>
    <row r="162" spans="2:10" ht="12.75">
      <c r="B162" s="370"/>
      <c r="C162" s="370"/>
      <c r="D162" s="370"/>
      <c r="E162" s="370"/>
      <c r="F162" s="370"/>
      <c r="G162" s="370"/>
      <c r="H162" s="370"/>
      <c r="I162" s="370"/>
      <c r="J162" s="370"/>
    </row>
    <row r="163" spans="2:10" ht="12.75">
      <c r="B163" s="370"/>
      <c r="C163" s="370"/>
      <c r="D163" s="370"/>
      <c r="E163" s="370"/>
      <c r="F163" s="370"/>
      <c r="G163" s="370"/>
      <c r="H163" s="370"/>
      <c r="I163" s="370"/>
      <c r="J163" s="370"/>
    </row>
    <row r="164" spans="2:10" ht="12.75">
      <c r="B164" s="370"/>
      <c r="C164" s="370"/>
      <c r="D164" s="370"/>
      <c r="E164" s="370"/>
      <c r="F164" s="370"/>
      <c r="G164" s="370"/>
      <c r="H164" s="370"/>
      <c r="I164" s="370"/>
      <c r="J164" s="370"/>
    </row>
    <row r="165" spans="2:10" ht="12.75">
      <c r="B165" s="370"/>
      <c r="C165" s="370"/>
      <c r="D165" s="370"/>
      <c r="E165" s="370"/>
      <c r="F165" s="370"/>
      <c r="G165" s="370"/>
      <c r="H165" s="370"/>
      <c r="I165" s="370"/>
      <c r="J165" s="370"/>
    </row>
    <row r="166" spans="2:10" ht="12.75">
      <c r="B166" s="370"/>
      <c r="C166" s="370"/>
      <c r="D166" s="370"/>
      <c r="E166" s="370"/>
      <c r="F166" s="370"/>
      <c r="G166" s="370"/>
      <c r="H166" s="370"/>
      <c r="I166" s="370"/>
      <c r="J166" s="370"/>
    </row>
  </sheetData>
  <sheetProtection/>
  <hyperlinks>
    <hyperlink ref="H119" r:id="rId1" display="c.zhu@samsung.com"/>
    <hyperlink ref="H118" r:id="rId2" display="zhen.bin@nict.go.jp"/>
    <hyperlink ref="H61" r:id="rId3" display="lee@nict.go.jp"/>
    <hyperlink ref="H114" r:id="rId4" display="yazdandoost@nict.go.jp"/>
    <hyperlink ref="H28" r:id="rId5" display="aekbal@qualcomm.com"/>
    <hyperlink ref="H92" r:id="rId6" display="ksayrafian@nist.gov"/>
    <hyperlink ref="H39" r:id="rId7" display="gheidari@olympus-cta.com"/>
    <hyperlink ref="H22" r:id="rId8" display="sschoi@etri.re.kr"/>
    <hyperlink ref="H45" r:id="rId9" display="Ikegami@isc.meiji.ac.jp"/>
    <hyperlink ref="H59" r:id="rId10" display="daniel.lewis@nicta.com.au"/>
    <hyperlink ref="H64" r:id="rId11" display="dino.miniutti@nicta.com.au"/>
    <hyperlink ref="H111" r:id="rId12" display="etwon@samsung.com"/>
    <hyperlink ref="H58" r:id="rId13" display="sunghyup.lee@gmail.com"/>
    <hyperlink ref="H116" r:id="rId14" display="yoon001@paran.com"/>
    <hyperlink ref="H7" r:id="rId15" display="art@astrinradio.com"/>
    <hyperlink ref="H79" r:id="rId16" display="maulin.patel@philips.com"/>
    <hyperlink ref="H44" r:id="rId17" display="ida.ichirou@jp.fujitsu.com"/>
    <hyperlink ref="H33" r:id="rId18" display="giriraj.g@samsung.com"/>
    <hyperlink ref="H15" r:id="rId19" display="kiran.bynam@samsung.com"/>
    <hyperlink ref="H80" r:id="rId20" display="rkp.atd@samsung.com"/>
    <hyperlink ref="H40" r:id="rId21" display="marco@nict.go.jp"/>
    <hyperlink ref="H48" r:id="rId22" display="kangsw@etri.re.kr"/>
    <hyperlink ref="H68" r:id="rId23" display="j.moss@philips.com"/>
    <hyperlink ref="H85" r:id="rId24" display="redfern@ti.com"/>
    <hyperlink ref="H25" r:id="rId25" display="rob.j.davies@philips.com"/>
    <hyperlink ref="H84" r:id="rId26" display="sthanu@ti.com"/>
    <hyperlink ref="H30" r:id="rId27" display="charles.s.farlow@medtronic.com"/>
    <hyperlink ref="H105" r:id="rId28" display="etiedemann@qualcomm.com"/>
    <hyperlink ref="H51" r:id="rId29" display="f.khan@samsung.com"/>
    <hyperlink ref="H42" r:id="rId30" display="hosur@ti.com"/>
    <hyperlink ref="H60" r:id="rId31" display="clli@nict.go.jp"/>
    <hyperlink ref="H24" r:id="rId32" display="davenport@research.ge.com"/>
    <hyperlink ref="H65" r:id="rId33" display="fm@octoscope.com"/>
    <hyperlink ref="H2" r:id="rId34" display="Rajni.Agarwal@uk.fujitsu.com"/>
    <hyperlink ref="H108" r:id="rId35" display="sanajes@hotmail.com"/>
    <hyperlink ref="H4" r:id="rId36" display="m.ameen@hotmail.com"/>
    <hyperlink ref="H26" r:id="rId37" display="GDing@olympus-cta.com"/>
    <hyperlink ref="H112" r:id="rId38" display="alan.wong@toumaz.com"/>
    <hyperlink ref="H41" r:id="rId39" display="jinmengho@ti.com"/>
    <hyperlink ref="H11" r:id="rId40" display="ashutosh.78@samsung.com"/>
    <hyperlink ref="H49" r:id="rId41" display="tykang@etri.re.kr"/>
    <hyperlink ref="H52" r:id="rId42" display="kimj@etri.re.kr"/>
    <hyperlink ref="H16" r:id="rId43" display="ed@sunrisemicro.com"/>
    <hyperlink ref="H96" r:id="rId44" display="michael.simhc@sg.panasonic.com"/>
    <hyperlink ref="H36" r:id="rId45" display="salim.hanna@ic.gc.ca"/>
    <hyperlink ref="H23" r:id="rId46" display="jxchung@tta.or.kr"/>
    <hyperlink ref="H67" r:id="rId47" display="rgm@labs.htt-consult.com"/>
    <hyperlink ref="H107" r:id="rId48" display="jtomcik@qualcomm.com"/>
    <hyperlink ref="H93" r:id="rId49" display="jean.schwoerer@ORANGE-FTGROUP.COM"/>
    <hyperlink ref="H29" r:id="rId50" display="jlellis@qualcomm.com"/>
    <hyperlink ref="H10" r:id="rId51" display="mailto:batra@TI.COM"/>
    <hyperlink ref="H3" r:id="rId52" display="mailto:gahn@CCNY.CUNY.EDU"/>
    <hyperlink ref="H6" r:id="rId53" display="mailto:ali.anjomshoaa@UK.FUJITSU.COM"/>
    <hyperlink ref="H17" r:id="rId54" display="mailto:chajs@SNUT.AC.KR"/>
    <hyperlink ref="H35" r:id="rId55" display="mailto:leif.hanlen@NICTA.COM.AU"/>
    <hyperlink ref="H46" r:id="rId56" display="mailto:yjang@KOOKMIN.AC.KR"/>
    <hyperlink ref="H50" r:id="rId57" display="mailto:samian.kaur@INTERDIGITAL.COM"/>
    <hyperlink ref="H53" r:id="rId58" display="mailto:okay.kim@GMAIL.COM"/>
    <hyperlink ref="H70" r:id="rId59" display="mailto:hogawa@ARIB.OR.JP"/>
    <hyperlink ref="H77" r:id="rId60" display="mailto:taerim@EE.CCNY.CUNY.EDU"/>
    <hyperlink ref="H94" r:id="rId61" display="mailto:shirakata.naganori@JP.PANASONIC.COM"/>
    <hyperlink ref="H104" r:id="rId62" display="mailto:steven.thoen@NXP.COM"/>
    <hyperlink ref="H90" r:id="rId63" display="Jerome.ROUSSELOT@csem.ch"/>
    <hyperlink ref="H37" r:id="rId64" display="hara@info.eng.osaka-cu.ac.jp"/>
    <hyperlink ref="H9" r:id="rId65" display="jbain@hiwaay.net"/>
    <hyperlink ref="H57" r:id="rId66" display="lee@ccny.cuny.edu"/>
    <hyperlink ref="H71" r:id="rId67" display="okundu.omeni@toumaz.com"/>
    <hyperlink ref="H34" r:id="rId68" display="Guido.Dolmans@IMEC-NL.NL"/>
    <hyperlink ref="H89" r:id="rId69" display="Olivier.Rousseaux@imec-nl.nl"/>
    <hyperlink ref="H78" r:id="rId70" display="jahng.park@samsung.com"/>
    <hyperlink ref="H69" r:id="rId71" display="Dries.Neirynck@imec-nl.nl"/>
    <hyperlink ref="H95" r:id="rId72" display="Feng.Shu@imec-nl.nl"/>
    <hyperlink ref="H62" r:id="rId73" display="F.Martin@motorola.com"/>
    <hyperlink ref="H56" r:id="rId74" display="jvlampe@earthlink.net"/>
    <hyperlink ref="H99" r:id="rId75" display="spoto@kairosmicro.com"/>
    <hyperlink ref="H87" r:id="rId76" display="jroh@ti.com"/>
    <hyperlink ref="H55" r:id="rId77" display="ymkwon@cnu.ac.kr"/>
    <hyperlink ref="H18" r:id="rId78" display="clint.chaplin@gmail.com"/>
    <hyperlink ref="H20" r:id="rId79" display="fbil.ee91@gmail.com"/>
    <hyperlink ref="H12" r:id="rId80" display="nbravin@EARTHLINK.NET"/>
    <hyperlink ref="H76" r:id="rId81" display="shannon.park@samsung.com"/>
    <hyperlink ref="H21" r:id="rId82" display="chihong316.cho@samsung.com"/>
    <hyperlink ref="H43" r:id="rId83" display="jhhwang@etri.re.kr"/>
    <hyperlink ref="H27" r:id="rId84" display="dotlic@NICT.GO.JP"/>
    <hyperlink ref="H81" r:id="rId85" display="al@jpasoc.com"/>
    <hyperlink ref="H32" r:id="rId86" display="Andrew.Gowans@ofcom.org.uk"/>
    <hyperlink ref="H14" r:id="rId87" display="moniqueb_brown@yahoo.com"/>
    <hyperlink ref="H86" r:id="rId88" display="ed.reuss@plantronics.com"/>
    <hyperlink ref="H5" r:id="rId89" display="mailto:anxizhi@HOTMAIL.COM"/>
    <hyperlink ref="H8" r:id="rId90" display="mailto:mhonarc@IEEE.ORG"/>
    <hyperlink ref="H101" r:id="rId91" display="mailto:grace.sung@NICT.GO.JP"/>
    <hyperlink ref="H19" r:id="rId92" display="mailto:hind.chebbo@UK.FUJITSU.COM"/>
    <hyperlink ref="H38" r:id="rId93" display="mailto:harada@NICT.GO.JP"/>
    <hyperlink ref="H110" r:id="rId94" display="mailto:kangsw@ETRI.RE.KR"/>
    <hyperlink ref="H63" r:id="rId95" display="mailto:michael@DECAWAVE.COM"/>
    <hyperlink ref="H75" r:id="rId96" display="mailto:jahng.park@SAMSUNG.COM"/>
    <hyperlink ref="H82" r:id="rId97" display="mailto:cpowell@IEEE.ORG"/>
    <hyperlink ref="H83" r:id="rId98" display="mailto:sridhar@ALUMNI.RICE.EDU"/>
    <hyperlink ref="H88" r:id="rId99" display="mailto:ben@BLINDCREEK.COM"/>
    <hyperlink ref="H100" r:id="rId100" display="mailto:rstruik@CERTICOM.COM"/>
    <hyperlink ref="H103" r:id="rId101" display="mailto:larry.taylor@DISCRETETIME.COM"/>
    <hyperlink ref="H106" r:id="rId102" display="mailto:nick.timmons@LYIT.IE"/>
    <hyperlink ref="H109" r:id="rId103" display="mailto:sunil.vadgama@UK.FUJITSU.COM"/>
    <hyperlink ref="H115" r:id="rId104" display="mailto:kaoru_yokoo@JP.FUJITSU.COM"/>
    <hyperlink ref="H117" r:id="rId105" display="mailto:betty.zhao@HUAWEI.COM"/>
    <hyperlink ref="H113" r:id="rId106" display="wyang@nist.gov"/>
  </hyperlinks>
  <printOptions/>
  <pageMargins left="0.7" right="0.7" top="0.75" bottom="0.75" header="0.3" footer="0.3"/>
  <pageSetup horizontalDpi="600" verticalDpi="600" orientation="portrait" r:id="rId107"/>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113" customWidth="1"/>
    <col min="5" max="7" width="17.57421875" style="0" customWidth="1"/>
    <col min="8" max="8" width="16.00390625" style="0" customWidth="1"/>
    <col min="9" max="9" width="17.421875" style="0" customWidth="1"/>
    <col min="10" max="10" width="15.57421875" style="0" customWidth="1"/>
  </cols>
  <sheetData>
    <row r="1" ht="18">
      <c r="E1" s="106" t="s">
        <v>284</v>
      </c>
    </row>
    <row r="3" spans="3:10" ht="18">
      <c r="C3" s="115" t="s">
        <v>434</v>
      </c>
      <c r="D3" s="115" t="s">
        <v>285</v>
      </c>
      <c r="E3" s="115" t="s">
        <v>636</v>
      </c>
      <c r="F3" s="115" t="s">
        <v>286</v>
      </c>
      <c r="G3" s="116" t="s">
        <v>288</v>
      </c>
      <c r="H3" s="116" t="s">
        <v>310</v>
      </c>
      <c r="I3" s="116" t="s">
        <v>287</v>
      </c>
      <c r="J3" s="116" t="s">
        <v>222</v>
      </c>
    </row>
    <row r="4" spans="3:10" ht="12.75">
      <c r="C4" s="114"/>
      <c r="D4" s="114" t="s">
        <v>260</v>
      </c>
      <c r="E4" s="114" t="s">
        <v>635</v>
      </c>
      <c r="F4" s="114" t="s">
        <v>261</v>
      </c>
      <c r="G4" s="29" t="s">
        <v>288</v>
      </c>
      <c r="H4" t="s">
        <v>429</v>
      </c>
      <c r="I4" s="29" t="s">
        <v>433</v>
      </c>
      <c r="J4" s="29" t="s">
        <v>432</v>
      </c>
    </row>
    <row r="5" spans="1:10" ht="12.75">
      <c r="A5" s="23" t="s">
        <v>289</v>
      </c>
      <c r="C5" s="114" t="s">
        <v>435</v>
      </c>
      <c r="D5" s="114" t="s">
        <v>215</v>
      </c>
      <c r="E5" s="114" t="s">
        <v>203</v>
      </c>
      <c r="F5" s="114" t="s">
        <v>431</v>
      </c>
      <c r="G5" s="29" t="s">
        <v>430</v>
      </c>
      <c r="H5" s="29" t="s">
        <v>320</v>
      </c>
      <c r="I5" s="29" t="s">
        <v>204</v>
      </c>
      <c r="J5" s="29" t="s">
        <v>223</v>
      </c>
    </row>
    <row r="6" spans="1:10" ht="18">
      <c r="A6" s="106"/>
      <c r="B6" s="106"/>
      <c r="C6" s="106"/>
      <c r="D6" s="106"/>
      <c r="E6" s="106"/>
      <c r="F6" s="106"/>
      <c r="G6" s="106"/>
      <c r="H6" s="106"/>
      <c r="I6" s="106"/>
      <c r="J6" s="106"/>
    </row>
    <row r="7" spans="1:10" ht="15">
      <c r="A7" s="24" t="s">
        <v>436</v>
      </c>
      <c r="B7" s="239"/>
      <c r="C7" s="240">
        <f>$D7+7/24</f>
        <v>39716.125</v>
      </c>
      <c r="D7" s="241">
        <v>39715.833333333336</v>
      </c>
      <c r="E7" s="241">
        <f>$D7+2/24</f>
        <v>39715.91666666667</v>
      </c>
      <c r="F7" s="241">
        <f aca="true" t="shared" si="0" ref="F7:F30">$D7+3/24</f>
        <v>39715.958333333336</v>
      </c>
      <c r="G7" s="241">
        <f aca="true" t="shared" si="1" ref="G7:G30">$D7+9/24</f>
        <v>39716.208333333336</v>
      </c>
      <c r="H7" s="241">
        <f aca="true" t="shared" si="2" ref="H7:H30">$D7+12.5/24</f>
        <v>39716.35416666667</v>
      </c>
      <c r="I7" s="241">
        <f aca="true" t="shared" si="3" ref="I7:I30">$D7+16/24</f>
        <v>39716.5</v>
      </c>
      <c r="J7" s="241">
        <f aca="true" t="shared" si="4" ref="J7:J30">$D7+17/24</f>
        <v>39716.54166666667</v>
      </c>
    </row>
    <row r="8" spans="3:10" ht="12.75">
      <c r="C8" s="240">
        <f aca="true" t="shared" si="5" ref="C8:C30">$D8+7/24</f>
        <v>39716.166666666664</v>
      </c>
      <c r="D8" s="240">
        <v>39715.875</v>
      </c>
      <c r="E8" s="270">
        <f>$D8+2/24</f>
        <v>39715.958333333336</v>
      </c>
      <c r="F8" s="270">
        <f t="shared" si="0"/>
        <v>39716</v>
      </c>
      <c r="G8" s="270">
        <f t="shared" si="1"/>
        <v>39716.25</v>
      </c>
      <c r="H8" s="240">
        <f t="shared" si="2"/>
        <v>39716.395833333336</v>
      </c>
      <c r="I8" s="240">
        <f t="shared" si="3"/>
        <v>39716.541666666664</v>
      </c>
      <c r="J8" s="240">
        <f t="shared" si="4"/>
        <v>39716.583333333336</v>
      </c>
    </row>
    <row r="9" spans="3:10" ht="12.75">
      <c r="C9" s="240">
        <f t="shared" si="5"/>
        <v>39716.20833333333</v>
      </c>
      <c r="D9" s="240">
        <v>39715.916666666664</v>
      </c>
      <c r="E9" s="270">
        <f aca="true" t="shared" si="6" ref="E9:E30">$D9+2/24</f>
        <v>39716</v>
      </c>
      <c r="F9" s="270">
        <f t="shared" si="0"/>
        <v>39716.041666666664</v>
      </c>
      <c r="G9" s="270">
        <f t="shared" si="1"/>
        <v>39716.291666666664</v>
      </c>
      <c r="H9" s="240">
        <f t="shared" si="2"/>
        <v>39716.4375</v>
      </c>
      <c r="I9" s="240">
        <f t="shared" si="3"/>
        <v>39716.58333333333</v>
      </c>
      <c r="J9" s="240">
        <f t="shared" si="4"/>
        <v>39716.625</v>
      </c>
    </row>
    <row r="10" spans="3:10" ht="12.75">
      <c r="C10" s="240">
        <f t="shared" si="5"/>
        <v>39716.249999884254</v>
      </c>
      <c r="D10" s="240">
        <v>39715.95833321759</v>
      </c>
      <c r="E10" s="270">
        <f t="shared" si="6"/>
        <v>39716.041666550926</v>
      </c>
      <c r="F10" s="270">
        <f t="shared" si="0"/>
        <v>39716.08333321759</v>
      </c>
      <c r="G10" s="240">
        <f t="shared" si="1"/>
        <v>39716.33333321759</v>
      </c>
      <c r="H10" s="240">
        <f t="shared" si="2"/>
        <v>39716.479166550926</v>
      </c>
      <c r="I10" s="240">
        <f t="shared" si="3"/>
        <v>39716.624999884254</v>
      </c>
      <c r="J10" s="240">
        <f t="shared" si="4"/>
        <v>39716.666666550926</v>
      </c>
    </row>
    <row r="11" spans="3:10" ht="12.75">
      <c r="C11" s="240">
        <f t="shared" si="5"/>
        <v>39716.29166649305</v>
      </c>
      <c r="D11" s="240">
        <v>39715.99999982639</v>
      </c>
      <c r="E11" s="270">
        <f t="shared" si="6"/>
        <v>39716.083333159724</v>
      </c>
      <c r="F11" s="270">
        <f t="shared" si="0"/>
        <v>39716.12499982639</v>
      </c>
      <c r="G11" s="240">
        <f t="shared" si="1"/>
        <v>39716.37499982639</v>
      </c>
      <c r="H11" s="240">
        <f t="shared" si="2"/>
        <v>39716.520833159724</v>
      </c>
      <c r="I11" s="240">
        <f t="shared" si="3"/>
        <v>39716.66666649305</v>
      </c>
      <c r="J11" s="240">
        <f t="shared" si="4"/>
        <v>39716.708333159724</v>
      </c>
    </row>
    <row r="12" spans="3:10" ht="12.75">
      <c r="C12" s="240">
        <f t="shared" si="5"/>
        <v>39716.33333310185</v>
      </c>
      <c r="D12" s="240">
        <v>39716.04166643519</v>
      </c>
      <c r="E12" s="270">
        <f t="shared" si="6"/>
        <v>39716.12499976852</v>
      </c>
      <c r="F12" s="270">
        <f t="shared" si="0"/>
        <v>39716.16666643519</v>
      </c>
      <c r="G12" s="240">
        <f t="shared" si="1"/>
        <v>39716.41666643519</v>
      </c>
      <c r="H12" s="240">
        <f t="shared" si="2"/>
        <v>39716.56249976852</v>
      </c>
      <c r="I12" s="240">
        <f t="shared" si="3"/>
        <v>39716.70833310185</v>
      </c>
      <c r="J12" s="240">
        <f t="shared" si="4"/>
        <v>39716.74999976852</v>
      </c>
    </row>
    <row r="13" spans="3:10" ht="12.75">
      <c r="C13" s="240">
        <f t="shared" si="5"/>
        <v>39716.37499971064</v>
      </c>
      <c r="D13" s="240">
        <v>39716.08333304398</v>
      </c>
      <c r="E13" s="270">
        <f t="shared" si="6"/>
        <v>39716.166666377314</v>
      </c>
      <c r="F13" s="270">
        <f t="shared" si="0"/>
        <v>39716.20833304398</v>
      </c>
      <c r="G13" s="240">
        <f t="shared" si="1"/>
        <v>39716.45833304398</v>
      </c>
      <c r="H13" s="240">
        <f t="shared" si="2"/>
        <v>39716.604166377314</v>
      </c>
      <c r="I13" s="240">
        <f t="shared" si="3"/>
        <v>39716.74999971064</v>
      </c>
      <c r="J13" s="240">
        <f t="shared" si="4"/>
        <v>39716.791666377314</v>
      </c>
    </row>
    <row r="14" spans="3:10" ht="12.75">
      <c r="C14" s="240">
        <f t="shared" si="5"/>
        <v>39716.41666631944</v>
      </c>
      <c r="D14" s="240">
        <v>39716.12499965278</v>
      </c>
      <c r="E14" s="270">
        <f t="shared" si="6"/>
        <v>39716.20833298611</v>
      </c>
      <c r="F14" s="240">
        <f t="shared" si="0"/>
        <v>39716.24999965278</v>
      </c>
      <c r="G14" s="240">
        <f t="shared" si="1"/>
        <v>39716.49999965278</v>
      </c>
      <c r="H14" s="240">
        <f t="shared" si="2"/>
        <v>39716.64583298611</v>
      </c>
      <c r="I14" s="240">
        <f t="shared" si="3"/>
        <v>39716.79166631944</v>
      </c>
      <c r="J14" s="240">
        <f t="shared" si="4"/>
        <v>39716.83333298611</v>
      </c>
    </row>
    <row r="15" spans="3:10" ht="12.75">
      <c r="C15" s="240">
        <f t="shared" si="5"/>
        <v>39716.45833292824</v>
      </c>
      <c r="D15" s="240">
        <v>39716.166666261575</v>
      </c>
      <c r="E15" s="270">
        <f t="shared" si="6"/>
        <v>39716.24999959491</v>
      </c>
      <c r="F15" s="240">
        <f t="shared" si="0"/>
        <v>39716.291666261575</v>
      </c>
      <c r="G15" s="240">
        <f t="shared" si="1"/>
        <v>39716.541666261575</v>
      </c>
      <c r="H15" s="240">
        <f t="shared" si="2"/>
        <v>39716.68749959491</v>
      </c>
      <c r="I15" s="240">
        <f t="shared" si="3"/>
        <v>39716.83333292824</v>
      </c>
      <c r="J15" s="240">
        <f t="shared" si="4"/>
        <v>39716.87499959491</v>
      </c>
    </row>
    <row r="16" spans="3:10" ht="12.75">
      <c r="C16" s="240">
        <f t="shared" si="5"/>
        <v>39716.49999953704</v>
      </c>
      <c r="D16" s="240">
        <v>39716.208332870374</v>
      </c>
      <c r="E16" s="270">
        <f t="shared" si="6"/>
        <v>39716.29166620371</v>
      </c>
      <c r="F16" s="240">
        <f t="shared" si="0"/>
        <v>39716.333332870374</v>
      </c>
      <c r="G16" s="240">
        <f t="shared" si="1"/>
        <v>39716.583332870374</v>
      </c>
      <c r="H16" s="240">
        <f t="shared" si="2"/>
        <v>39716.72916620371</v>
      </c>
      <c r="I16" s="240">
        <f t="shared" si="3"/>
        <v>39716.87499953704</v>
      </c>
      <c r="J16" s="240">
        <f t="shared" si="4"/>
        <v>39716.91666620371</v>
      </c>
    </row>
    <row r="17" spans="1:10" ht="15">
      <c r="A17" s="24" t="s">
        <v>437</v>
      </c>
      <c r="B17" s="239"/>
      <c r="C17" s="241">
        <f t="shared" si="5"/>
        <v>39716.54166614583</v>
      </c>
      <c r="D17" s="241">
        <v>39716.249999479165</v>
      </c>
      <c r="E17" s="241">
        <f t="shared" si="6"/>
        <v>39716.3333328125</v>
      </c>
      <c r="F17" s="241">
        <f t="shared" si="0"/>
        <v>39716.374999479165</v>
      </c>
      <c r="G17" s="241">
        <f t="shared" si="1"/>
        <v>39716.624999479165</v>
      </c>
      <c r="H17" s="241">
        <f t="shared" si="2"/>
        <v>39716.7708328125</v>
      </c>
      <c r="I17" s="241">
        <f t="shared" si="3"/>
        <v>39716.91666614583</v>
      </c>
      <c r="J17" s="241">
        <f t="shared" si="4"/>
        <v>39716.9583328125</v>
      </c>
    </row>
    <row r="18" spans="3:10" ht="12.75">
      <c r="C18" s="240">
        <f t="shared" si="5"/>
        <v>39716.58333275463</v>
      </c>
      <c r="D18" s="240">
        <v>39716.291666087964</v>
      </c>
      <c r="E18" s="240">
        <f t="shared" si="6"/>
        <v>39716.3749994213</v>
      </c>
      <c r="F18" s="240">
        <f t="shared" si="0"/>
        <v>39716.416666087964</v>
      </c>
      <c r="G18" s="240">
        <f t="shared" si="1"/>
        <v>39716.666666087964</v>
      </c>
      <c r="H18" s="240">
        <f t="shared" si="2"/>
        <v>39716.8124994213</v>
      </c>
      <c r="I18" s="240">
        <f t="shared" si="3"/>
        <v>39716.95833275463</v>
      </c>
      <c r="J18" s="270">
        <f t="shared" si="4"/>
        <v>39716.9999994213</v>
      </c>
    </row>
    <row r="19" spans="3:10" ht="12.75">
      <c r="C19" s="240">
        <f t="shared" si="5"/>
        <v>39716.62499936343</v>
      </c>
      <c r="D19" s="240">
        <v>39716.33333269676</v>
      </c>
      <c r="E19" s="240">
        <f t="shared" si="6"/>
        <v>39716.4166660301</v>
      </c>
      <c r="F19" s="240">
        <f t="shared" si="0"/>
        <v>39716.45833269676</v>
      </c>
      <c r="G19" s="240">
        <f t="shared" si="1"/>
        <v>39716.70833269676</v>
      </c>
      <c r="H19" s="240">
        <f t="shared" si="2"/>
        <v>39716.8541660301</v>
      </c>
      <c r="I19" s="270">
        <f t="shared" si="3"/>
        <v>39716.99999936343</v>
      </c>
      <c r="J19" s="270">
        <f t="shared" si="4"/>
        <v>39717.0416660301</v>
      </c>
    </row>
    <row r="20" spans="3:10" ht="12.75">
      <c r="C20" s="240">
        <f t="shared" si="5"/>
        <v>39716.66666597222</v>
      </c>
      <c r="D20" s="240">
        <v>39716.37499930555</v>
      </c>
      <c r="E20" s="240">
        <f t="shared" si="6"/>
        <v>39716.45833263889</v>
      </c>
      <c r="F20" s="240">
        <f t="shared" si="0"/>
        <v>39716.49999930555</v>
      </c>
      <c r="G20" s="240">
        <f t="shared" si="1"/>
        <v>39716.74999930555</v>
      </c>
      <c r="H20" s="240">
        <f t="shared" si="2"/>
        <v>39716.89583263889</v>
      </c>
      <c r="I20" s="270">
        <f t="shared" si="3"/>
        <v>39717.04166597222</v>
      </c>
      <c r="J20" s="270">
        <f t="shared" si="4"/>
        <v>39717.08333263889</v>
      </c>
    </row>
    <row r="21" spans="3:10" ht="12.75">
      <c r="C21" s="240">
        <f t="shared" si="5"/>
        <v>39716.708332581016</v>
      </c>
      <c r="D21" s="240">
        <v>39716.41666591435</v>
      </c>
      <c r="E21" s="240">
        <f t="shared" si="6"/>
        <v>39716.49999924769</v>
      </c>
      <c r="F21" s="240">
        <f t="shared" si="0"/>
        <v>39716.54166591435</v>
      </c>
      <c r="G21" s="240">
        <f t="shared" si="1"/>
        <v>39716.79166591435</v>
      </c>
      <c r="H21" s="240">
        <f t="shared" si="2"/>
        <v>39716.93749924769</v>
      </c>
      <c r="I21" s="270">
        <f t="shared" si="3"/>
        <v>39717.083332581016</v>
      </c>
      <c r="J21" s="270">
        <f t="shared" si="4"/>
        <v>39717.12499924769</v>
      </c>
    </row>
    <row r="22" spans="3:10" ht="12.75">
      <c r="C22" s="240">
        <f t="shared" si="5"/>
        <v>39716.749999189815</v>
      </c>
      <c r="D22" s="240">
        <v>39716.45833252315</v>
      </c>
      <c r="E22" s="240">
        <f t="shared" si="6"/>
        <v>39716.541665856486</v>
      </c>
      <c r="F22" s="240">
        <f t="shared" si="0"/>
        <v>39716.58333252315</v>
      </c>
      <c r="G22" s="240">
        <f t="shared" si="1"/>
        <v>39716.83333252315</v>
      </c>
      <c r="H22" s="240">
        <f t="shared" si="2"/>
        <v>39716.979165856486</v>
      </c>
      <c r="I22" s="270">
        <f t="shared" si="3"/>
        <v>39717.124999189815</v>
      </c>
      <c r="J22" s="270">
        <f t="shared" si="4"/>
        <v>39717.166665856486</v>
      </c>
    </row>
    <row r="23" spans="3:10" ht="12.75">
      <c r="C23" s="240">
        <f t="shared" si="5"/>
        <v>39716.791665798606</v>
      </c>
      <c r="D23" s="240">
        <v>39716.49999913194</v>
      </c>
      <c r="E23" s="240">
        <f t="shared" si="6"/>
        <v>39716.58333246528</v>
      </c>
      <c r="F23" s="240">
        <f t="shared" si="0"/>
        <v>39716.62499913194</v>
      </c>
      <c r="G23" s="240">
        <f t="shared" si="1"/>
        <v>39716.87499913194</v>
      </c>
      <c r="H23" s="240">
        <f t="shared" si="2"/>
        <v>39717.02083246528</v>
      </c>
      <c r="I23" s="270">
        <f t="shared" si="3"/>
        <v>39717.166665798606</v>
      </c>
      <c r="J23" s="270">
        <f t="shared" si="4"/>
        <v>39717.20833246528</v>
      </c>
    </row>
    <row r="24" spans="3:10" ht="12.75">
      <c r="C24" s="240">
        <f t="shared" si="5"/>
        <v>39716.833332407405</v>
      </c>
      <c r="D24" s="240">
        <v>39716.54166574074</v>
      </c>
      <c r="E24" s="240">
        <f t="shared" si="6"/>
        <v>39716.624999074076</v>
      </c>
      <c r="F24" s="240">
        <f t="shared" si="0"/>
        <v>39716.66666574074</v>
      </c>
      <c r="G24" s="240">
        <f t="shared" si="1"/>
        <v>39716.91666574074</v>
      </c>
      <c r="H24" s="270">
        <f t="shared" si="2"/>
        <v>39717.062499074076</v>
      </c>
      <c r="I24" s="270">
        <f t="shared" si="3"/>
        <v>39717.208332407405</v>
      </c>
      <c r="J24" s="270">
        <f t="shared" si="4"/>
        <v>39717.249999074076</v>
      </c>
    </row>
    <row r="25" spans="3:10" ht="12.75">
      <c r="C25" s="240">
        <f t="shared" si="5"/>
        <v>39716.8749990162</v>
      </c>
      <c r="D25" s="240">
        <v>39716.58333234954</v>
      </c>
      <c r="E25" s="240">
        <f t="shared" si="6"/>
        <v>39716.666665682875</v>
      </c>
      <c r="F25" s="240">
        <f t="shared" si="0"/>
        <v>39716.70833234954</v>
      </c>
      <c r="G25" s="240">
        <f t="shared" si="1"/>
        <v>39716.95833234954</v>
      </c>
      <c r="H25" s="270">
        <f t="shared" si="2"/>
        <v>39717.104165682875</v>
      </c>
      <c r="I25" s="270">
        <f t="shared" si="3"/>
        <v>39717.2499990162</v>
      </c>
      <c r="J25" s="240">
        <f t="shared" si="4"/>
        <v>39717.291665682875</v>
      </c>
    </row>
    <row r="26" spans="3:10" ht="12.75">
      <c r="C26" s="240">
        <f t="shared" si="5"/>
        <v>39716.916665624994</v>
      </c>
      <c r="D26" s="240">
        <v>39716.62499895833</v>
      </c>
      <c r="E26" s="240">
        <f t="shared" si="6"/>
        <v>39716.708332291666</v>
      </c>
      <c r="F26" s="240">
        <f t="shared" si="0"/>
        <v>39716.74999895833</v>
      </c>
      <c r="G26" s="240">
        <f t="shared" si="1"/>
        <v>39716.99999895833</v>
      </c>
      <c r="H26" s="270">
        <f t="shared" si="2"/>
        <v>39717.145832291666</v>
      </c>
      <c r="I26" s="240">
        <f t="shared" si="3"/>
        <v>39717.291665624994</v>
      </c>
      <c r="J26" s="240">
        <f t="shared" si="4"/>
        <v>39717.333332291666</v>
      </c>
    </row>
    <row r="27" spans="3:10" ht="12.75">
      <c r="C27" s="240">
        <f t="shared" si="5"/>
        <v>39716.95833223379</v>
      </c>
      <c r="D27" s="240">
        <v>39716.66666556713</v>
      </c>
      <c r="E27" s="240">
        <f t="shared" si="6"/>
        <v>39716.749998900465</v>
      </c>
      <c r="F27" s="240">
        <f t="shared" si="0"/>
        <v>39716.79166556713</v>
      </c>
      <c r="G27" s="270">
        <f t="shared" si="1"/>
        <v>39717.04166556713</v>
      </c>
      <c r="H27" s="270">
        <f t="shared" si="2"/>
        <v>39717.187498900465</v>
      </c>
      <c r="I27" s="240">
        <f t="shared" si="3"/>
        <v>39717.33333223379</v>
      </c>
      <c r="J27" s="240">
        <f t="shared" si="4"/>
        <v>39717.374998900465</v>
      </c>
    </row>
    <row r="28" spans="3:10" ht="12.75">
      <c r="C28" s="240">
        <f t="shared" si="5"/>
        <v>39716.99999884259</v>
      </c>
      <c r="D28" s="240">
        <v>39716.70833217593</v>
      </c>
      <c r="E28" s="270">
        <f t="shared" si="6"/>
        <v>39716.79166550926</v>
      </c>
      <c r="F28" s="240">
        <f t="shared" si="0"/>
        <v>39716.83333217593</v>
      </c>
      <c r="G28" s="270">
        <f t="shared" si="1"/>
        <v>39717.08333217593</v>
      </c>
      <c r="H28" s="270">
        <f t="shared" si="2"/>
        <v>39717.22916550926</v>
      </c>
      <c r="I28" s="240">
        <f t="shared" si="3"/>
        <v>39717.37499884259</v>
      </c>
      <c r="J28" s="240">
        <f t="shared" si="4"/>
        <v>39717.41666550926</v>
      </c>
    </row>
    <row r="29" spans="3:10" ht="12.75">
      <c r="C29" s="240">
        <f t="shared" si="5"/>
        <v>39717.04166545138</v>
      </c>
      <c r="D29" s="240">
        <v>39716.74999878472</v>
      </c>
      <c r="E29" s="270">
        <f t="shared" si="6"/>
        <v>39716.833332118054</v>
      </c>
      <c r="F29" s="240">
        <f t="shared" si="0"/>
        <v>39716.87499878472</v>
      </c>
      <c r="G29" s="270">
        <f t="shared" si="1"/>
        <v>39717.12499878472</v>
      </c>
      <c r="H29" s="270">
        <f t="shared" si="2"/>
        <v>39717.270832118054</v>
      </c>
      <c r="I29" s="240">
        <f t="shared" si="3"/>
        <v>39717.41666545138</v>
      </c>
      <c r="J29" s="240">
        <f t="shared" si="4"/>
        <v>39717.458332118054</v>
      </c>
    </row>
    <row r="30" spans="3:10" ht="12.75">
      <c r="C30" s="240">
        <f t="shared" si="5"/>
        <v>39717.08333206018</v>
      </c>
      <c r="D30" s="240">
        <v>39716.79166539352</v>
      </c>
      <c r="E30" s="270">
        <f t="shared" si="6"/>
        <v>39716.87499872685</v>
      </c>
      <c r="F30" s="240">
        <f t="shared" si="0"/>
        <v>39716.91666539352</v>
      </c>
      <c r="G30" s="270">
        <f t="shared" si="1"/>
        <v>39717.16666539352</v>
      </c>
      <c r="H30" s="240">
        <f t="shared" si="2"/>
        <v>39717.31249872685</v>
      </c>
      <c r="I30" s="240">
        <f t="shared" si="3"/>
        <v>39717.45833206018</v>
      </c>
      <c r="J30" s="240">
        <f t="shared" si="4"/>
        <v>39717.49999872685</v>
      </c>
    </row>
    <row r="31" spans="3:8" ht="12.75">
      <c r="C31" s="240"/>
      <c r="D31" s="240"/>
      <c r="E31" s="240"/>
      <c r="F31" s="240"/>
      <c r="G31" s="240"/>
      <c r="H31" s="240"/>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95"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237" t="s">
        <v>391</v>
      </c>
      <c r="D1"/>
      <c r="E1" s="31" t="s">
        <v>401</v>
      </c>
      <c r="F1" s="31" t="s">
        <v>315</v>
      </c>
      <c r="G1" s="31" t="s">
        <v>402</v>
      </c>
      <c r="I1" s="237" t="s">
        <v>145</v>
      </c>
    </row>
    <row r="2" spans="4:6" ht="12.75">
      <c r="D2"/>
      <c r="F2" s="95"/>
    </row>
    <row r="3" spans="2:11" s="6" customFormat="1" ht="20.25">
      <c r="B3" s="109"/>
      <c r="C3" s="31" t="s">
        <v>392</v>
      </c>
      <c r="D3" s="31" t="s">
        <v>393</v>
      </c>
      <c r="H3" s="237"/>
      <c r="I3" s="237" t="s">
        <v>336</v>
      </c>
      <c r="J3" s="237" t="s">
        <v>337</v>
      </c>
      <c r="K3" s="237" t="s">
        <v>338</v>
      </c>
    </row>
    <row r="4" spans="2:10" ht="21" customHeight="1">
      <c r="B4" s="257" t="s">
        <v>339</v>
      </c>
      <c r="C4" s="263">
        <v>0</v>
      </c>
      <c r="D4" s="263"/>
      <c r="E4" s="106"/>
      <c r="F4" s="264"/>
      <c r="H4" s="238"/>
      <c r="I4" s="237"/>
      <c r="J4" s="237"/>
    </row>
    <row r="5" spans="2:11" ht="31.5">
      <c r="B5" s="257" t="s">
        <v>312</v>
      </c>
      <c r="C5" s="264">
        <v>0.125</v>
      </c>
      <c r="D5" s="106"/>
      <c r="E5" s="106"/>
      <c r="F5" s="264"/>
      <c r="G5" s="24" t="s">
        <v>457</v>
      </c>
      <c r="H5" s="238"/>
      <c r="I5" s="237"/>
      <c r="J5" s="237"/>
      <c r="K5" s="237"/>
    </row>
    <row r="6" spans="2:8" ht="31.5">
      <c r="B6" s="257" t="s">
        <v>312</v>
      </c>
      <c r="C6" s="263">
        <v>6.765</v>
      </c>
      <c r="D6" s="263">
        <v>6.795</v>
      </c>
      <c r="E6" s="263">
        <f>D6-C6</f>
        <v>0.03000000000000025</v>
      </c>
      <c r="F6" s="264"/>
      <c r="H6" s="238"/>
    </row>
    <row r="7" spans="2:11" ht="31.5">
      <c r="B7" s="257" t="s">
        <v>312</v>
      </c>
      <c r="C7" s="263">
        <v>13.55</v>
      </c>
      <c r="D7" s="263">
        <v>13.571</v>
      </c>
      <c r="E7" s="263">
        <f>D7-C7</f>
        <v>0.02099999999999902</v>
      </c>
      <c r="F7" s="264"/>
      <c r="G7" s="24" t="s">
        <v>457</v>
      </c>
      <c r="H7" s="238"/>
      <c r="I7" s="237" t="s">
        <v>196</v>
      </c>
      <c r="J7" s="237" t="s">
        <v>196</v>
      </c>
      <c r="K7" s="237" t="s">
        <v>196</v>
      </c>
    </row>
    <row r="8" spans="2:11" ht="20.25">
      <c r="B8" s="24" t="s">
        <v>313</v>
      </c>
      <c r="C8" s="263">
        <v>26.95</v>
      </c>
      <c r="D8" s="263">
        <v>27.3</v>
      </c>
      <c r="E8" s="263">
        <f>D8-C8</f>
        <v>0.3500000000000014</v>
      </c>
      <c r="F8" s="264"/>
      <c r="H8" s="238"/>
      <c r="I8" s="237"/>
      <c r="J8" s="237"/>
      <c r="K8" s="237"/>
    </row>
    <row r="9" spans="2:11" ht="20.25">
      <c r="B9" s="24" t="s">
        <v>459</v>
      </c>
      <c r="C9" s="263">
        <v>204</v>
      </c>
      <c r="D9" s="263">
        <v>210</v>
      </c>
      <c r="E9" s="263"/>
      <c r="F9" s="272"/>
      <c r="G9" s="285" t="s">
        <v>461</v>
      </c>
      <c r="H9" s="238"/>
      <c r="I9" s="237"/>
      <c r="J9" s="237"/>
      <c r="K9" s="237"/>
    </row>
    <row r="10" spans="2:11" ht="20.25">
      <c r="B10" s="24" t="s">
        <v>460</v>
      </c>
      <c r="C10" s="263">
        <v>210</v>
      </c>
      <c r="D10" s="263">
        <v>216</v>
      </c>
      <c r="E10" s="263"/>
      <c r="F10" s="272"/>
      <c r="H10" s="238"/>
      <c r="I10" s="237"/>
      <c r="J10" s="237"/>
      <c r="K10" s="237"/>
    </row>
    <row r="12" spans="2:11" ht="20.25">
      <c r="B12" s="24" t="s">
        <v>329</v>
      </c>
      <c r="C12" s="263">
        <v>402</v>
      </c>
      <c r="D12" s="263">
        <v>405</v>
      </c>
      <c r="E12" s="263">
        <f>D12-C12</f>
        <v>3</v>
      </c>
      <c r="F12" s="264">
        <v>0.025</v>
      </c>
      <c r="G12" s="24" t="s">
        <v>403</v>
      </c>
      <c r="H12" s="238"/>
      <c r="I12" s="237"/>
      <c r="J12" s="237"/>
      <c r="K12" s="237"/>
    </row>
    <row r="13" spans="2:11" ht="20.25">
      <c r="B13" s="24" t="s">
        <v>330</v>
      </c>
      <c r="C13" s="263">
        <v>401</v>
      </c>
      <c r="D13" s="263">
        <v>402</v>
      </c>
      <c r="E13" s="263">
        <f>D13-C13</f>
        <v>1</v>
      </c>
      <c r="F13" s="264"/>
      <c r="H13" s="238"/>
      <c r="I13" s="237"/>
      <c r="J13" s="237"/>
      <c r="K13" s="237"/>
    </row>
    <row r="14" spans="2:11" ht="20.25">
      <c r="B14" s="24" t="s">
        <v>330</v>
      </c>
      <c r="C14" s="263">
        <v>405</v>
      </c>
      <c r="D14" s="263">
        <v>406</v>
      </c>
      <c r="E14" s="263">
        <f>D14-C14</f>
        <v>1</v>
      </c>
      <c r="F14" s="264"/>
      <c r="H14" s="238"/>
      <c r="I14" s="237"/>
      <c r="J14" s="237"/>
      <c r="K14" s="237"/>
    </row>
    <row r="15" spans="3:11" ht="20.25">
      <c r="C15" s="263">
        <v>433.05</v>
      </c>
      <c r="D15" s="264">
        <v>434.79</v>
      </c>
      <c r="E15" s="263">
        <f>D15-C15</f>
        <v>1.740000000000009</v>
      </c>
      <c r="F15" s="106">
        <v>10</v>
      </c>
      <c r="G15" s="24" t="s">
        <v>457</v>
      </c>
      <c r="H15" s="238"/>
      <c r="I15" s="237"/>
      <c r="J15" s="237"/>
      <c r="K15" s="237"/>
    </row>
    <row r="16" spans="2:7" ht="18">
      <c r="B16" s="24" t="s">
        <v>313</v>
      </c>
      <c r="C16" s="263">
        <v>868</v>
      </c>
      <c r="D16" s="263">
        <v>872</v>
      </c>
      <c r="E16" s="263"/>
      <c r="F16" s="264"/>
      <c r="G16" s="24" t="s">
        <v>411</v>
      </c>
    </row>
    <row r="17" spans="3:10" ht="18">
      <c r="C17" s="263">
        <v>902</v>
      </c>
      <c r="D17" s="263">
        <v>928</v>
      </c>
      <c r="E17" s="263"/>
      <c r="F17" s="106"/>
      <c r="G17" s="24" t="s">
        <v>456</v>
      </c>
      <c r="J17" s="23" t="s">
        <v>394</v>
      </c>
    </row>
    <row r="18" spans="2:6" ht="18">
      <c r="B18" s="24" t="s">
        <v>313</v>
      </c>
      <c r="C18" s="263">
        <v>921</v>
      </c>
      <c r="D18" s="263">
        <v>929</v>
      </c>
      <c r="E18" s="263">
        <f aca="true" t="shared" si="0" ref="E18:E30">D18-C18</f>
        <v>8</v>
      </c>
      <c r="F18" s="264">
        <v>1000</v>
      </c>
    </row>
    <row r="19" spans="3:6" ht="18">
      <c r="C19" s="263">
        <v>960</v>
      </c>
      <c r="D19" s="264"/>
      <c r="E19" s="263"/>
      <c r="F19" s="106"/>
    </row>
    <row r="20" spans="3:11" ht="20.25">
      <c r="C20" s="263">
        <v>1900</v>
      </c>
      <c r="D20" s="264"/>
      <c r="E20" s="263"/>
      <c r="F20" s="106"/>
      <c r="K20" s="237"/>
    </row>
    <row r="21" spans="2:11" ht="20.25">
      <c r="B21" s="24" t="s">
        <v>313</v>
      </c>
      <c r="C21" s="263">
        <v>2400</v>
      </c>
      <c r="D21" s="263">
        <v>2483.5</v>
      </c>
      <c r="E21" s="263">
        <f t="shared" si="0"/>
        <v>83.5</v>
      </c>
      <c r="F21" s="264">
        <v>1000</v>
      </c>
      <c r="H21" s="238"/>
      <c r="J21" s="237"/>
      <c r="K21" s="237"/>
    </row>
    <row r="22" spans="2:11" ht="20.25">
      <c r="B22" s="24" t="s">
        <v>313</v>
      </c>
      <c r="C22" s="263">
        <v>5725</v>
      </c>
      <c r="D22" s="263">
        <v>5875</v>
      </c>
      <c r="E22" s="263">
        <f t="shared" si="0"/>
        <v>150</v>
      </c>
      <c r="F22" s="264">
        <v>1000</v>
      </c>
      <c r="H22" s="238"/>
      <c r="I22" s="237"/>
      <c r="J22" s="237"/>
      <c r="K22" s="237"/>
    </row>
    <row r="23" spans="2:11" ht="20.25">
      <c r="B23" s="24"/>
      <c r="C23" s="263"/>
      <c r="D23" s="263"/>
      <c r="E23" s="263">
        <f t="shared" si="0"/>
        <v>0</v>
      </c>
      <c r="F23" s="264"/>
      <c r="H23" s="238"/>
      <c r="J23" s="237"/>
      <c r="K23" s="237"/>
    </row>
    <row r="24" spans="2:10" ht="31.5">
      <c r="B24" s="257" t="s">
        <v>331</v>
      </c>
      <c r="C24" s="263">
        <v>608</v>
      </c>
      <c r="D24" s="263">
        <v>614</v>
      </c>
      <c r="E24" s="263">
        <f t="shared" si="0"/>
        <v>6</v>
      </c>
      <c r="F24" s="264">
        <v>12</v>
      </c>
      <c r="H24" s="238"/>
      <c r="I24" s="237"/>
      <c r="J24" s="237"/>
    </row>
    <row r="25" spans="2:6" ht="30.75">
      <c r="B25" s="257" t="s">
        <v>314</v>
      </c>
      <c r="C25" s="263">
        <v>1395</v>
      </c>
      <c r="D25" s="263">
        <v>1400</v>
      </c>
      <c r="E25" s="263">
        <f t="shared" si="0"/>
        <v>5</v>
      </c>
      <c r="F25" s="264">
        <v>164</v>
      </c>
    </row>
    <row r="26" spans="2:6" ht="30.75">
      <c r="B26" s="257" t="s">
        <v>314</v>
      </c>
      <c r="C26" s="263">
        <v>1429</v>
      </c>
      <c r="D26" s="263">
        <v>1432</v>
      </c>
      <c r="E26" s="263">
        <f t="shared" si="0"/>
        <v>3</v>
      </c>
      <c r="F26" s="264">
        <v>164</v>
      </c>
    </row>
    <row r="27" spans="2:9" ht="20.25">
      <c r="B27" s="24"/>
      <c r="C27" s="263">
        <v>3650</v>
      </c>
      <c r="D27" s="263">
        <v>3700</v>
      </c>
      <c r="E27" s="263">
        <f t="shared" si="0"/>
        <v>50</v>
      </c>
      <c r="F27" s="264" t="s">
        <v>584</v>
      </c>
      <c r="G27" s="285" t="s">
        <v>583</v>
      </c>
      <c r="I27" s="237" t="s">
        <v>341</v>
      </c>
    </row>
    <row r="28" spans="3:11" ht="20.25">
      <c r="C28" s="263"/>
      <c r="D28" s="263"/>
      <c r="E28" s="263"/>
      <c r="F28" s="106"/>
      <c r="K28" s="237"/>
    </row>
    <row r="29" spans="2:11" ht="20.25">
      <c r="B29" s="24" t="s">
        <v>332</v>
      </c>
      <c r="C29" s="263">
        <v>3100</v>
      </c>
      <c r="D29" s="263">
        <v>4900</v>
      </c>
      <c r="E29" s="263">
        <f t="shared" si="0"/>
        <v>1800</v>
      </c>
      <c r="F29" s="106"/>
      <c r="H29" s="238"/>
      <c r="I29" s="237" t="s">
        <v>340</v>
      </c>
      <c r="J29" s="237"/>
      <c r="K29" s="237"/>
    </row>
    <row r="30" spans="2:10" ht="20.25">
      <c r="B30" s="24" t="s">
        <v>332</v>
      </c>
      <c r="C30" s="263">
        <v>6000</v>
      </c>
      <c r="D30" s="263">
        <v>10600</v>
      </c>
      <c r="E30" s="263">
        <f t="shared" si="0"/>
        <v>4600</v>
      </c>
      <c r="F30" s="106"/>
      <c r="H30" s="238"/>
      <c r="I30" s="237" t="s">
        <v>340</v>
      </c>
      <c r="J30" s="237"/>
    </row>
    <row r="33" spans="2:9" ht="18">
      <c r="B33" s="257" t="s">
        <v>579</v>
      </c>
      <c r="C33" s="263">
        <v>608</v>
      </c>
      <c r="D33" s="263">
        <v>614</v>
      </c>
      <c r="E33" s="263">
        <f>D33-C33</f>
        <v>6</v>
      </c>
      <c r="F33" s="264"/>
      <c r="I33" s="285" t="s">
        <v>581</v>
      </c>
    </row>
    <row r="34" spans="2:9" ht="18">
      <c r="B34" s="257" t="s">
        <v>579</v>
      </c>
      <c r="C34" s="263">
        <v>1395</v>
      </c>
      <c r="D34" s="263">
        <v>1400</v>
      </c>
      <c r="E34" s="263">
        <f>D34-C34</f>
        <v>5</v>
      </c>
      <c r="F34" s="264"/>
      <c r="I34" s="285" t="s">
        <v>580</v>
      </c>
    </row>
    <row r="35" spans="2:9" ht="18">
      <c r="B35" s="257" t="s">
        <v>579</v>
      </c>
      <c r="C35" s="263">
        <v>1427</v>
      </c>
      <c r="D35" s="263">
        <v>1432</v>
      </c>
      <c r="E35" s="263">
        <f>D35-C35</f>
        <v>5</v>
      </c>
      <c r="F35" s="264"/>
      <c r="I35" s="286" t="s">
        <v>582</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C8">
      <selection activeCell="D18" sqref="D18"/>
    </sheetView>
  </sheetViews>
  <sheetFormatPr defaultColWidth="9.140625" defaultRowHeight="12.75"/>
  <cols>
    <col min="1" max="1" width="2.57421875" style="0" customWidth="1"/>
    <col min="2" max="2" width="35.140625" style="0" customWidth="1"/>
    <col min="3" max="3" width="2.28125" style="0" customWidth="1"/>
    <col min="4" max="4" width="68.140625" style="0" customWidth="1"/>
  </cols>
  <sheetData>
    <row r="2" spans="2:4" ht="12.75">
      <c r="B2" s="87" t="s">
        <v>426</v>
      </c>
      <c r="C2" s="87"/>
      <c r="D2" s="87" t="s">
        <v>427</v>
      </c>
    </row>
    <row r="4" ht="12.75" customHeight="1"/>
    <row r="5" spans="2:4" ht="12.75" customHeight="1">
      <c r="B5" s="316" t="s">
        <v>317</v>
      </c>
      <c r="C5" s="317"/>
      <c r="D5" s="316" t="s">
        <v>462</v>
      </c>
    </row>
    <row r="6" spans="2:4" ht="12.75">
      <c r="B6" s="316" t="s">
        <v>599</v>
      </c>
      <c r="C6" s="316"/>
      <c r="D6" s="316" t="s">
        <v>600</v>
      </c>
    </row>
    <row r="7" spans="2:4" ht="12.75">
      <c r="B7" s="316" t="s">
        <v>601</v>
      </c>
      <c r="C7" s="316"/>
      <c r="D7" s="319" t="s">
        <v>698</v>
      </c>
    </row>
    <row r="8" spans="2:4" ht="12.75">
      <c r="B8" s="316" t="s">
        <v>316</v>
      </c>
      <c r="C8" s="316"/>
      <c r="D8" s="316" t="s">
        <v>602</v>
      </c>
    </row>
    <row r="10" ht="12.75" customHeight="1"/>
    <row r="11" ht="12.75" customHeight="1">
      <c r="D11" s="317" t="s">
        <v>682</v>
      </c>
    </row>
    <row r="12" spans="4:5" ht="12.75" customHeight="1">
      <c r="D12" s="441" t="s">
        <v>688</v>
      </c>
      <c r="E12" s="364" t="s">
        <v>677</v>
      </c>
    </row>
    <row r="13" spans="4:5" ht="12.75">
      <c r="D13" s="441"/>
      <c r="E13" s="364" t="s">
        <v>681</v>
      </c>
    </row>
    <row r="14" spans="4:5" ht="12.75">
      <c r="D14" s="441" t="s">
        <v>689</v>
      </c>
      <c r="E14" s="364" t="s">
        <v>685</v>
      </c>
    </row>
    <row r="15" ht="12.75">
      <c r="E15" s="364" t="s">
        <v>684</v>
      </c>
    </row>
    <row r="16" spans="2:5" ht="12.75">
      <c r="B16" s="316"/>
      <c r="C16" s="316"/>
      <c r="D16" s="317" t="s">
        <v>683</v>
      </c>
      <c r="E16" s="364"/>
    </row>
    <row r="17" spans="4:5" ht="12.75">
      <c r="D17" s="316" t="s">
        <v>687</v>
      </c>
      <c r="E17" s="364" t="s">
        <v>678</v>
      </c>
    </row>
    <row r="18" spans="4:5" ht="12.75">
      <c r="D18" s="316"/>
      <c r="E18" s="364" t="s">
        <v>686</v>
      </c>
    </row>
    <row r="19" spans="4:5" ht="12.75">
      <c r="D19" s="316" t="s">
        <v>690</v>
      </c>
      <c r="E19" s="364" t="s">
        <v>679</v>
      </c>
    </row>
    <row r="20" ht="12.75">
      <c r="E20" s="364" t="s">
        <v>680</v>
      </c>
    </row>
    <row r="21" ht="12.75">
      <c r="E21" s="364"/>
    </row>
    <row r="22" ht="12.75">
      <c r="E22" s="364"/>
    </row>
    <row r="23" spans="2:4" ht="12.75">
      <c r="B23" s="316" t="s">
        <v>616</v>
      </c>
      <c r="D23" s="23" t="s">
        <v>613</v>
      </c>
    </row>
    <row r="24" spans="2:4" ht="12.75">
      <c r="B24" s="316" t="s">
        <v>615</v>
      </c>
      <c r="D24" t="s">
        <v>614</v>
      </c>
    </row>
    <row r="26" spans="2:4" ht="12.75" customHeight="1">
      <c r="B26" s="316" t="s">
        <v>700</v>
      </c>
      <c r="C26" s="317"/>
      <c r="D26" s="316" t="s">
        <v>699</v>
      </c>
    </row>
    <row r="27" spans="2:4" ht="12.75" customHeight="1">
      <c r="B27" s="316" t="s">
        <v>702</v>
      </c>
      <c r="C27" s="317"/>
      <c r="D27" s="316" t="s">
        <v>701</v>
      </c>
    </row>
    <row r="28" spans="2:4" ht="12.75" customHeight="1">
      <c r="B28" s="316" t="s">
        <v>704</v>
      </c>
      <c r="C28" s="317"/>
      <c r="D28" s="316" t="s">
        <v>703</v>
      </c>
    </row>
    <row r="29" spans="2:4" ht="12.75" customHeight="1">
      <c r="B29" s="316" t="s">
        <v>705</v>
      </c>
      <c r="C29" s="317"/>
      <c r="D29" s="316" t="s">
        <v>706</v>
      </c>
    </row>
    <row r="30" spans="2:4" ht="12.75" customHeight="1">
      <c r="B30" s="316" t="s">
        <v>707</v>
      </c>
      <c r="C30" s="317"/>
      <c r="D30" s="316" t="s">
        <v>708</v>
      </c>
    </row>
    <row r="31" spans="2:4" ht="12.75" customHeight="1">
      <c r="B31" s="316" t="s">
        <v>710</v>
      </c>
      <c r="C31" s="317"/>
      <c r="D31" s="316" t="s">
        <v>709</v>
      </c>
    </row>
    <row r="32" spans="2:4" ht="12.75" customHeight="1">
      <c r="B32" s="316"/>
      <c r="C32" s="317"/>
      <c r="D32" s="316" t="s">
        <v>711</v>
      </c>
    </row>
    <row r="33" spans="2:4" ht="12.75" customHeight="1">
      <c r="B33" s="316"/>
      <c r="C33" s="317"/>
      <c r="D33" s="316"/>
    </row>
    <row r="34" spans="2:4" ht="12.75" customHeight="1">
      <c r="B34" s="316"/>
      <c r="C34" s="317"/>
      <c r="D34" s="316" t="s">
        <v>712</v>
      </c>
    </row>
    <row r="35" spans="2:4" ht="12.75">
      <c r="B35" s="316" t="s">
        <v>714</v>
      </c>
      <c r="D35" s="316" t="s">
        <v>713</v>
      </c>
    </row>
    <row r="36" spans="2:4" ht="12.75">
      <c r="B36" s="316"/>
      <c r="D36" s="316"/>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6.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592</v>
      </c>
      <c r="L4" s="23" t="s">
        <v>591</v>
      </c>
    </row>
    <row r="6" spans="3:12" ht="13.5" thickBot="1">
      <c r="C6" t="s">
        <v>183</v>
      </c>
      <c r="D6" t="s">
        <v>184</v>
      </c>
      <c r="E6" s="23" t="s">
        <v>176</v>
      </c>
      <c r="H6" s="311">
        <v>39675</v>
      </c>
      <c r="I6" s="305"/>
      <c r="J6" s="311">
        <v>39736</v>
      </c>
      <c r="L6" s="306">
        <v>39699</v>
      </c>
    </row>
    <row r="7" spans="7:12" ht="12.75">
      <c r="G7" s="304"/>
      <c r="L7" s="309"/>
    </row>
    <row r="8" spans="3:12" ht="13.5" thickBot="1">
      <c r="C8" t="s">
        <v>190</v>
      </c>
      <c r="D8" t="s">
        <v>262</v>
      </c>
      <c r="E8" s="23" t="s">
        <v>168</v>
      </c>
      <c r="G8" s="307">
        <v>39646</v>
      </c>
      <c r="J8" s="309">
        <v>1</v>
      </c>
      <c r="L8" s="310" t="s">
        <v>595</v>
      </c>
    </row>
    <row r="9" ht="12.75">
      <c r="G9" s="304"/>
    </row>
    <row r="10" spans="3:7" ht="13.5" thickBot="1">
      <c r="C10" s="23" t="s">
        <v>455</v>
      </c>
      <c r="D10" t="s">
        <v>458</v>
      </c>
      <c r="E10" s="23" t="s">
        <v>176</v>
      </c>
      <c r="G10" s="307">
        <v>39646</v>
      </c>
    </row>
    <row r="11" spans="3:7" ht="13.5" thickBot="1">
      <c r="C11" t="s">
        <v>589</v>
      </c>
      <c r="D11" t="s">
        <v>590</v>
      </c>
      <c r="E11" s="23" t="s">
        <v>176</v>
      </c>
      <c r="G11" s="308">
        <v>39660</v>
      </c>
    </row>
    <row r="12" ht="13.5" thickBot="1">
      <c r="G12" s="304"/>
    </row>
    <row r="13" spans="3:7" ht="13.5" thickBot="1">
      <c r="C13" t="s">
        <v>171</v>
      </c>
      <c r="D13" t="s">
        <v>172</v>
      </c>
      <c r="E13" t="s">
        <v>173</v>
      </c>
      <c r="G13" s="312">
        <v>39721</v>
      </c>
    </row>
    <row r="14" ht="12.75">
      <c r="G14" s="304"/>
    </row>
    <row r="15" spans="3:7" ht="13.5" thickBot="1">
      <c r="C15" t="s">
        <v>193</v>
      </c>
      <c r="D15" t="s">
        <v>194</v>
      </c>
      <c r="E15" s="23" t="s">
        <v>207</v>
      </c>
      <c r="G15" s="307">
        <v>39660</v>
      </c>
    </row>
    <row r="17" spans="3:7" ht="13.5" thickBot="1">
      <c r="C17" s="23" t="s">
        <v>593</v>
      </c>
      <c r="D17" s="23" t="s">
        <v>594</v>
      </c>
      <c r="E17" s="23" t="s">
        <v>208</v>
      </c>
      <c r="G17" s="307">
        <v>39660</v>
      </c>
    </row>
  </sheetData>
  <sheetProtection/>
  <printOptions/>
  <pageMargins left="0.7" right="0.7" top="0.75" bottom="0.75" header="0.3" footer="0.3"/>
  <pageSetup horizontalDpi="1200" verticalDpi="1200" orientation="portrait" r:id="rId1"/>
</worksheet>
</file>

<file path=xl/worksheets/sheet17.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8">
      <c r="I1" s="106" t="s">
        <v>144</v>
      </c>
    </row>
    <row r="3" spans="2:40" ht="15">
      <c r="B3" s="96"/>
      <c r="C3" s="772"/>
      <c r="D3" s="772"/>
      <c r="E3" s="773">
        <v>2007</v>
      </c>
      <c r="F3" s="772"/>
      <c r="G3" s="772"/>
      <c r="H3" s="772"/>
      <c r="I3" s="772"/>
      <c r="J3" s="772"/>
      <c r="K3" s="772"/>
      <c r="L3" s="772"/>
      <c r="M3" s="772"/>
      <c r="N3" s="772"/>
      <c r="O3" s="772"/>
      <c r="P3" s="772"/>
      <c r="Q3" s="774">
        <v>2008</v>
      </c>
      <c r="R3" s="772"/>
      <c r="S3" s="772"/>
      <c r="T3" s="772"/>
      <c r="U3" s="772"/>
      <c r="V3" s="772"/>
      <c r="W3" s="772"/>
      <c r="X3" s="772"/>
      <c r="Y3" s="772"/>
      <c r="Z3" s="772"/>
      <c r="AA3" s="775"/>
      <c r="AB3" s="775"/>
      <c r="AC3" s="776">
        <v>2009</v>
      </c>
      <c r="AD3" s="777"/>
      <c r="AE3" s="777"/>
      <c r="AF3" s="777"/>
      <c r="AG3" s="777"/>
      <c r="AH3" s="777"/>
      <c r="AI3" s="777"/>
      <c r="AJ3" s="777"/>
      <c r="AK3" s="777"/>
      <c r="AL3" s="777"/>
      <c r="AM3" s="778"/>
      <c r="AN3" s="778"/>
    </row>
    <row r="4" spans="2:40" ht="12.75">
      <c r="B4" s="98"/>
      <c r="C4" s="99">
        <v>11</v>
      </c>
      <c r="D4" s="99">
        <v>12</v>
      </c>
      <c r="E4" s="99">
        <v>1</v>
      </c>
      <c r="F4" s="99">
        <v>2</v>
      </c>
      <c r="G4" s="99">
        <v>3</v>
      </c>
      <c r="H4" s="99">
        <v>4</v>
      </c>
      <c r="I4" s="99">
        <v>5</v>
      </c>
      <c r="J4" s="99">
        <v>6</v>
      </c>
      <c r="K4" s="99">
        <v>7</v>
      </c>
      <c r="L4" s="99">
        <v>8</v>
      </c>
      <c r="M4" s="99">
        <v>9</v>
      </c>
      <c r="N4" s="100">
        <v>10</v>
      </c>
      <c r="O4" s="100">
        <v>11</v>
      </c>
      <c r="P4" s="100">
        <v>12</v>
      </c>
      <c r="Q4" s="100">
        <v>1</v>
      </c>
      <c r="R4" s="100">
        <v>2</v>
      </c>
      <c r="S4" s="100">
        <v>3</v>
      </c>
      <c r="T4" s="100">
        <v>4</v>
      </c>
      <c r="U4" s="100">
        <v>5</v>
      </c>
      <c r="V4" s="100">
        <v>6</v>
      </c>
      <c r="W4" s="100">
        <v>7</v>
      </c>
      <c r="X4" s="100">
        <v>8</v>
      </c>
      <c r="Y4" s="100">
        <v>9</v>
      </c>
      <c r="Z4" s="101">
        <v>10</v>
      </c>
      <c r="AA4" s="101">
        <v>11</v>
      </c>
      <c r="AB4" s="100">
        <v>12</v>
      </c>
      <c r="AC4" s="100">
        <v>1</v>
      </c>
      <c r="AD4" s="100">
        <v>2</v>
      </c>
      <c r="AE4" s="100">
        <v>3</v>
      </c>
      <c r="AF4" s="100">
        <v>4</v>
      </c>
      <c r="AG4" s="100">
        <v>5</v>
      </c>
      <c r="AH4" s="100">
        <v>6</v>
      </c>
      <c r="AI4" s="100">
        <v>7</v>
      </c>
      <c r="AJ4" s="100">
        <v>8</v>
      </c>
      <c r="AK4" s="100">
        <v>9</v>
      </c>
      <c r="AL4" s="100">
        <v>10</v>
      </c>
      <c r="AM4" s="100">
        <v>11</v>
      </c>
      <c r="AN4" s="100">
        <v>12</v>
      </c>
    </row>
    <row r="5" spans="2:40" ht="14.25">
      <c r="B5" s="102" t="s">
        <v>140</v>
      </c>
      <c r="C5" s="103" t="s">
        <v>257</v>
      </c>
      <c r="D5" s="103"/>
      <c r="E5" s="103"/>
      <c r="F5" s="103"/>
      <c r="G5" s="103"/>
      <c r="H5" s="103"/>
      <c r="I5" s="103"/>
      <c r="J5" s="103"/>
      <c r="K5" s="103"/>
      <c r="L5" s="103"/>
      <c r="M5" s="103"/>
      <c r="N5" s="104"/>
      <c r="O5" s="104"/>
      <c r="P5" s="104"/>
      <c r="Q5" s="104"/>
      <c r="R5" s="104"/>
      <c r="S5" s="104"/>
      <c r="T5" s="104"/>
      <c r="U5" s="104"/>
      <c r="V5" s="104"/>
      <c r="W5" s="104"/>
      <c r="X5" s="104"/>
      <c r="Y5" s="104"/>
      <c r="Z5" s="105"/>
      <c r="AA5" s="97"/>
      <c r="AB5" s="97"/>
      <c r="AC5" s="104"/>
      <c r="AD5" s="104"/>
      <c r="AE5" s="104"/>
      <c r="AF5" s="104"/>
      <c r="AG5" s="104"/>
      <c r="AH5" s="104"/>
      <c r="AI5" s="104"/>
      <c r="AJ5" s="104"/>
      <c r="AK5" s="104"/>
      <c r="AL5" s="104"/>
      <c r="AM5" s="104"/>
      <c r="AN5" s="104"/>
    </row>
    <row r="6" spans="2:40" ht="14.25">
      <c r="B6" s="102" t="s">
        <v>141</v>
      </c>
      <c r="C6" s="103"/>
      <c r="D6" s="103"/>
      <c r="E6" s="103"/>
      <c r="F6" s="103"/>
      <c r="G6" s="103"/>
      <c r="H6" s="103"/>
      <c r="I6" s="103"/>
      <c r="J6" s="103"/>
      <c r="K6" s="103"/>
      <c r="L6" s="103"/>
      <c r="M6" s="103" t="s">
        <v>257</v>
      </c>
      <c r="N6" s="104"/>
      <c r="O6" s="104"/>
      <c r="P6" s="104"/>
      <c r="Q6" s="104"/>
      <c r="R6" s="104"/>
      <c r="S6" s="104"/>
      <c r="T6" s="104"/>
      <c r="U6" s="104"/>
      <c r="V6" s="104"/>
      <c r="W6" s="104"/>
      <c r="X6" s="104"/>
      <c r="Y6" s="104"/>
      <c r="Z6" s="105"/>
      <c r="AA6" s="97"/>
      <c r="AB6" s="97"/>
      <c r="AC6" s="104"/>
      <c r="AD6" s="104"/>
      <c r="AE6" s="104"/>
      <c r="AF6" s="104"/>
      <c r="AG6" s="104"/>
      <c r="AH6" s="104"/>
      <c r="AI6" s="104"/>
      <c r="AJ6" s="104"/>
      <c r="AK6" s="104"/>
      <c r="AL6" s="104"/>
      <c r="AM6" s="104"/>
      <c r="AN6" s="104"/>
    </row>
    <row r="7" spans="2:40" ht="14.25">
      <c r="B7" s="102" t="s">
        <v>142</v>
      </c>
      <c r="C7" s="103"/>
      <c r="D7" s="103"/>
      <c r="E7" s="103"/>
      <c r="F7" s="103"/>
      <c r="G7" s="103"/>
      <c r="H7" s="103"/>
      <c r="I7" s="103"/>
      <c r="J7" s="103"/>
      <c r="K7" s="103"/>
      <c r="L7" s="103"/>
      <c r="M7" s="103" t="s">
        <v>258</v>
      </c>
      <c r="N7" s="104" t="s">
        <v>258</v>
      </c>
      <c r="O7" s="104" t="s">
        <v>259</v>
      </c>
      <c r="P7" s="104"/>
      <c r="Q7" s="104"/>
      <c r="R7" s="104"/>
      <c r="S7" s="104"/>
      <c r="T7" s="104"/>
      <c r="U7" s="104"/>
      <c r="V7" s="104"/>
      <c r="W7" s="104"/>
      <c r="X7" s="104"/>
      <c r="Y7" s="104"/>
      <c r="Z7" s="105"/>
      <c r="AA7" s="97"/>
      <c r="AB7" s="97"/>
      <c r="AC7" s="104"/>
      <c r="AD7" s="104"/>
      <c r="AE7" s="104"/>
      <c r="AF7" s="104"/>
      <c r="AG7" s="104"/>
      <c r="AH7" s="104"/>
      <c r="AI7" s="104"/>
      <c r="AJ7" s="104"/>
      <c r="AK7" s="104"/>
      <c r="AL7" s="104"/>
      <c r="AM7" s="104"/>
      <c r="AN7" s="104"/>
    </row>
    <row r="8" spans="2:40" ht="14.25">
      <c r="B8" s="102" t="s">
        <v>270</v>
      </c>
      <c r="C8" s="103"/>
      <c r="D8" s="103"/>
      <c r="E8" s="103"/>
      <c r="F8" s="103"/>
      <c r="G8" s="103"/>
      <c r="H8" s="103"/>
      <c r="I8" s="103"/>
      <c r="J8" s="103"/>
      <c r="K8" s="103"/>
      <c r="L8" s="103"/>
      <c r="M8" s="103"/>
      <c r="N8" s="104"/>
      <c r="O8" s="104"/>
      <c r="P8" s="104"/>
      <c r="Q8" s="104" t="s">
        <v>259</v>
      </c>
      <c r="R8" s="104"/>
      <c r="S8" s="104"/>
      <c r="T8" s="104"/>
      <c r="U8" s="104"/>
      <c r="V8" s="104"/>
      <c r="W8" s="104"/>
      <c r="X8" s="104"/>
      <c r="Y8" s="104"/>
      <c r="Z8" s="105"/>
      <c r="AA8" s="97"/>
      <c r="AB8" s="97"/>
      <c r="AC8" s="104"/>
      <c r="AD8" s="104"/>
      <c r="AE8" s="104"/>
      <c r="AF8" s="104"/>
      <c r="AG8" s="104"/>
      <c r="AH8" s="104"/>
      <c r="AI8" s="104"/>
      <c r="AJ8" s="104"/>
      <c r="AK8" s="104"/>
      <c r="AL8" s="104"/>
      <c r="AM8" s="104"/>
      <c r="AN8" s="104"/>
    </row>
    <row r="9" spans="2:40" ht="14.25">
      <c r="B9" s="102" t="s">
        <v>272</v>
      </c>
      <c r="C9" s="103"/>
      <c r="D9" s="103"/>
      <c r="E9" s="103"/>
      <c r="F9" s="103"/>
      <c r="G9" s="103"/>
      <c r="H9" s="103"/>
      <c r="I9" s="103"/>
      <c r="J9" s="103"/>
      <c r="K9" s="103"/>
      <c r="L9" s="103"/>
      <c r="M9" s="103" t="s">
        <v>258</v>
      </c>
      <c r="N9" s="104" t="s">
        <v>258</v>
      </c>
      <c r="O9" s="104" t="s">
        <v>258</v>
      </c>
      <c r="P9" s="104" t="s">
        <v>258</v>
      </c>
      <c r="Q9" s="104" t="s">
        <v>258</v>
      </c>
      <c r="R9" s="104" t="s">
        <v>258</v>
      </c>
      <c r="S9" s="104" t="s">
        <v>258</v>
      </c>
      <c r="T9" s="104" t="s">
        <v>258</v>
      </c>
      <c r="U9" s="104" t="s">
        <v>273</v>
      </c>
      <c r="V9" s="104" t="s">
        <v>273</v>
      </c>
      <c r="W9" s="104" t="s">
        <v>273</v>
      </c>
      <c r="X9" s="104"/>
      <c r="Y9" s="104"/>
      <c r="Z9" s="105"/>
      <c r="AA9" s="97"/>
      <c r="AB9" s="97"/>
      <c r="AC9" s="104"/>
      <c r="AD9" s="104"/>
      <c r="AE9" s="104"/>
      <c r="AF9" s="104"/>
      <c r="AG9" s="104"/>
      <c r="AH9" s="104"/>
      <c r="AI9" s="104"/>
      <c r="AJ9" s="104"/>
      <c r="AK9" s="104"/>
      <c r="AL9" s="104"/>
      <c r="AM9" s="104"/>
      <c r="AN9" s="104"/>
    </row>
    <row r="10" spans="2:40" ht="14.25">
      <c r="B10" s="102" t="s">
        <v>148</v>
      </c>
      <c r="C10" s="103"/>
      <c r="D10" s="103"/>
      <c r="E10" s="103"/>
      <c r="F10" s="103"/>
      <c r="G10" s="103"/>
      <c r="H10" s="103"/>
      <c r="I10" s="103"/>
      <c r="J10" s="103"/>
      <c r="K10" s="103"/>
      <c r="L10" s="103"/>
      <c r="M10" s="103" t="s">
        <v>258</v>
      </c>
      <c r="N10" s="104" t="s">
        <v>258</v>
      </c>
      <c r="O10" s="104" t="s">
        <v>258</v>
      </c>
      <c r="P10" s="104" t="s">
        <v>258</v>
      </c>
      <c r="Q10" s="104" t="s">
        <v>258</v>
      </c>
      <c r="R10" s="104" t="s">
        <v>258</v>
      </c>
      <c r="S10" s="104" t="s">
        <v>271</v>
      </c>
      <c r="T10" s="104"/>
      <c r="U10" s="104"/>
      <c r="V10" s="104"/>
      <c r="W10" s="104"/>
      <c r="X10" s="104"/>
      <c r="Y10" s="104"/>
      <c r="Z10" s="105"/>
      <c r="AA10" s="97"/>
      <c r="AB10" s="97"/>
      <c r="AC10" s="104"/>
      <c r="AD10" s="104"/>
      <c r="AE10" s="104"/>
      <c r="AF10" s="104"/>
      <c r="AG10" s="104"/>
      <c r="AH10" s="104"/>
      <c r="AI10" s="104"/>
      <c r="AJ10" s="104"/>
      <c r="AK10" s="104"/>
      <c r="AL10" s="104"/>
      <c r="AM10" s="104"/>
      <c r="AN10" s="104"/>
    </row>
    <row r="11" spans="2:40" ht="14.25">
      <c r="B11" s="102" t="s">
        <v>145</v>
      </c>
      <c r="C11" s="103"/>
      <c r="D11" s="103"/>
      <c r="E11" s="103"/>
      <c r="F11" s="103"/>
      <c r="G11" s="103" t="s">
        <v>258</v>
      </c>
      <c r="H11" s="103" t="s">
        <v>258</v>
      </c>
      <c r="I11" s="103" t="s">
        <v>258</v>
      </c>
      <c r="J11" s="103" t="s">
        <v>258</v>
      </c>
      <c r="K11" s="103" t="s">
        <v>258</v>
      </c>
      <c r="L11" s="103" t="s">
        <v>258</v>
      </c>
      <c r="M11" s="103" t="s">
        <v>258</v>
      </c>
      <c r="N11" s="104" t="s">
        <v>258</v>
      </c>
      <c r="O11" s="104" t="s">
        <v>258</v>
      </c>
      <c r="P11" s="104" t="s">
        <v>258</v>
      </c>
      <c r="Q11" s="104" t="s">
        <v>258</v>
      </c>
      <c r="R11" s="104" t="s">
        <v>258</v>
      </c>
      <c r="S11" s="104" t="s">
        <v>258</v>
      </c>
      <c r="T11" s="104" t="s">
        <v>258</v>
      </c>
      <c r="U11" s="104" t="s">
        <v>259</v>
      </c>
      <c r="V11" s="104"/>
      <c r="W11" s="104"/>
      <c r="X11" s="104"/>
      <c r="Y11" s="104"/>
      <c r="Z11" s="105"/>
      <c r="AA11" s="97"/>
      <c r="AB11" s="97"/>
      <c r="AC11" s="104"/>
      <c r="AD11" s="104"/>
      <c r="AE11" s="104"/>
      <c r="AF11" s="104"/>
      <c r="AG11" s="104"/>
      <c r="AH11" s="104"/>
      <c r="AI11" s="104"/>
      <c r="AJ11" s="104"/>
      <c r="AK11" s="104"/>
      <c r="AL11" s="104"/>
      <c r="AM11" s="104"/>
      <c r="AN11" s="104"/>
    </row>
    <row r="12" spans="2:40" ht="14.25">
      <c r="B12" s="102" t="s">
        <v>146</v>
      </c>
      <c r="C12" s="103"/>
      <c r="D12" s="103"/>
      <c r="E12" s="103"/>
      <c r="F12" s="103"/>
      <c r="G12" s="103"/>
      <c r="H12" s="103"/>
      <c r="I12" s="103"/>
      <c r="J12" s="103"/>
      <c r="K12" s="103"/>
      <c r="L12" s="103"/>
      <c r="M12" s="103"/>
      <c r="N12" s="104"/>
      <c r="O12" s="104"/>
      <c r="P12" s="104"/>
      <c r="Q12" s="104"/>
      <c r="R12" s="104"/>
      <c r="S12" s="104" t="s">
        <v>258</v>
      </c>
      <c r="T12" s="104" t="s">
        <v>258</v>
      </c>
      <c r="U12" s="104" t="s">
        <v>258</v>
      </c>
      <c r="V12" s="104" t="s">
        <v>258</v>
      </c>
      <c r="W12" s="104" t="s">
        <v>259</v>
      </c>
      <c r="X12" s="104"/>
      <c r="Y12" s="104"/>
      <c r="Z12" s="105"/>
      <c r="AA12" s="97"/>
      <c r="AB12" s="97"/>
      <c r="AC12" s="104"/>
      <c r="AD12" s="104"/>
      <c r="AE12" s="104"/>
      <c r="AF12" s="104"/>
      <c r="AG12" s="104"/>
      <c r="AH12" s="104"/>
      <c r="AI12" s="104"/>
      <c r="AJ12" s="104"/>
      <c r="AK12" s="104"/>
      <c r="AL12" s="104"/>
      <c r="AM12" s="104"/>
      <c r="AN12" s="104"/>
    </row>
    <row r="13" spans="2:40" ht="14.25">
      <c r="B13" s="102" t="s">
        <v>147</v>
      </c>
      <c r="C13" s="103"/>
      <c r="D13" s="103"/>
      <c r="E13" s="103"/>
      <c r="F13" s="103"/>
      <c r="G13" s="103"/>
      <c r="H13" s="103"/>
      <c r="I13" s="103"/>
      <c r="J13" s="103"/>
      <c r="K13" s="103"/>
      <c r="L13" s="103"/>
      <c r="M13" s="103"/>
      <c r="N13" s="104"/>
      <c r="O13" s="104"/>
      <c r="P13" s="104"/>
      <c r="Q13" s="104"/>
      <c r="R13" s="104"/>
      <c r="S13" s="104"/>
      <c r="T13" s="104"/>
      <c r="U13" s="104"/>
      <c r="V13" s="104"/>
      <c r="W13" s="104" t="s">
        <v>258</v>
      </c>
      <c r="X13" s="104" t="s">
        <v>258</v>
      </c>
      <c r="Y13" s="104" t="s">
        <v>259</v>
      </c>
      <c r="AB13" s="97"/>
      <c r="AC13" s="104"/>
      <c r="AD13" s="104"/>
      <c r="AE13" s="104"/>
      <c r="AF13" s="104"/>
      <c r="AG13" s="104"/>
      <c r="AH13" s="104"/>
      <c r="AI13" s="104"/>
      <c r="AJ13" s="104"/>
      <c r="AK13" s="104"/>
      <c r="AL13" s="104"/>
      <c r="AM13" s="104"/>
      <c r="AN13" s="104"/>
    </row>
    <row r="14" spans="2:40" ht="14.25">
      <c r="B14" s="102" t="s">
        <v>143</v>
      </c>
      <c r="C14" s="103"/>
      <c r="D14" s="103"/>
      <c r="E14" s="103"/>
      <c r="F14" s="103"/>
      <c r="G14" s="103"/>
      <c r="H14" s="103"/>
      <c r="I14" s="103"/>
      <c r="J14" s="103"/>
      <c r="K14" s="103"/>
      <c r="L14" s="103"/>
      <c r="M14" s="103"/>
      <c r="N14" s="104"/>
      <c r="O14" s="104"/>
      <c r="P14" s="104"/>
      <c r="Q14" s="104"/>
      <c r="R14" s="104"/>
      <c r="S14" s="104"/>
      <c r="T14" s="104"/>
      <c r="U14" s="104"/>
      <c r="V14" s="104"/>
      <c r="W14" s="104"/>
      <c r="X14" s="104"/>
      <c r="Y14" s="104" t="s">
        <v>258</v>
      </c>
      <c r="Z14" s="105" t="s">
        <v>258</v>
      </c>
      <c r="AA14" s="97" t="s">
        <v>258</v>
      </c>
      <c r="AB14" s="97" t="s">
        <v>258</v>
      </c>
      <c r="AC14" s="104" t="s">
        <v>259</v>
      </c>
      <c r="AD14" s="104"/>
      <c r="AE14" s="104"/>
      <c r="AF14" s="104"/>
      <c r="AG14" s="104"/>
      <c r="AH14" s="104"/>
      <c r="AI14" s="104"/>
      <c r="AJ14" s="104"/>
      <c r="AK14" s="104"/>
      <c r="AL14" s="104"/>
      <c r="AM14" s="104"/>
      <c r="AN14" s="104"/>
    </row>
    <row r="15" spans="2:21" ht="14.25">
      <c r="B15" s="111" t="s">
        <v>274</v>
      </c>
      <c r="S15" s="112" t="s">
        <v>258</v>
      </c>
      <c r="T15" t="s">
        <v>258</v>
      </c>
      <c r="U15" t="s">
        <v>259</v>
      </c>
    </row>
    <row r="16" spans="2:31" ht="12.75">
      <c r="B16" s="111" t="s">
        <v>275</v>
      </c>
      <c r="AA16" t="s">
        <v>258</v>
      </c>
      <c r="AB16" t="s">
        <v>258</v>
      </c>
      <c r="AC16" t="s">
        <v>258</v>
      </c>
      <c r="AD16" t="s">
        <v>258</v>
      </c>
      <c r="AE16" t="s">
        <v>259</v>
      </c>
    </row>
    <row r="17" spans="2:35" ht="12.75">
      <c r="B17" s="111" t="s">
        <v>276</v>
      </c>
      <c r="AE17" t="s">
        <v>258</v>
      </c>
      <c r="AF17" t="s">
        <v>258</v>
      </c>
      <c r="AG17" t="s">
        <v>258</v>
      </c>
      <c r="AH17" t="s">
        <v>258</v>
      </c>
      <c r="AI17" t="s">
        <v>259</v>
      </c>
    </row>
    <row r="18" spans="2:39" ht="12.75">
      <c r="B18" s="111" t="s">
        <v>277</v>
      </c>
      <c r="AI18" t="s">
        <v>258</v>
      </c>
      <c r="AJ18" t="s">
        <v>258</v>
      </c>
      <c r="AK18" t="s">
        <v>258</v>
      </c>
      <c r="AL18" t="s">
        <v>258</v>
      </c>
      <c r="AM18" t="s">
        <v>259</v>
      </c>
    </row>
    <row r="19" spans="2:43" ht="12.75">
      <c r="B19" s="111" t="s">
        <v>278</v>
      </c>
      <c r="AM19" t="s">
        <v>258</v>
      </c>
      <c r="AN19" t="s">
        <v>258</v>
      </c>
      <c r="AO19" t="s">
        <v>258</v>
      </c>
      <c r="AP19" t="s">
        <v>258</v>
      </c>
      <c r="AQ19" t="s">
        <v>259</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8">
      <c r="B1" s="106" t="s">
        <v>144</v>
      </c>
    </row>
    <row r="3" spans="2:32" ht="15">
      <c r="B3" s="96"/>
      <c r="C3" s="779"/>
      <c r="D3" s="779"/>
      <c r="E3" s="779"/>
      <c r="F3" s="779"/>
      <c r="G3" s="779"/>
      <c r="H3" s="780"/>
      <c r="I3" s="776">
        <v>2009</v>
      </c>
      <c r="J3" s="777"/>
      <c r="K3" s="777"/>
      <c r="L3" s="777"/>
      <c r="M3" s="777"/>
      <c r="N3" s="777"/>
      <c r="O3" s="777"/>
      <c r="P3" s="777"/>
      <c r="Q3" s="777"/>
      <c r="R3" s="777"/>
      <c r="S3" s="778"/>
      <c r="T3" s="778"/>
      <c r="U3" s="776">
        <v>2010</v>
      </c>
      <c r="V3" s="777"/>
      <c r="W3" s="777"/>
      <c r="X3" s="777"/>
      <c r="Y3" s="777"/>
      <c r="Z3" s="777"/>
      <c r="AA3" s="777"/>
      <c r="AB3" s="777"/>
      <c r="AC3" s="777"/>
      <c r="AD3" s="777"/>
      <c r="AE3" s="778"/>
      <c r="AF3" s="778"/>
    </row>
    <row r="4" spans="2:32" ht="12.75">
      <c r="B4" s="98"/>
      <c r="C4" s="262">
        <v>7</v>
      </c>
      <c r="D4" s="100">
        <v>8</v>
      </c>
      <c r="E4" s="262">
        <v>9</v>
      </c>
      <c r="F4" s="101">
        <v>10</v>
      </c>
      <c r="G4" s="262">
        <v>11</v>
      </c>
      <c r="H4" s="100">
        <v>12</v>
      </c>
      <c r="I4" s="266">
        <v>1</v>
      </c>
      <c r="J4" s="100">
        <v>2</v>
      </c>
      <c r="K4" s="266">
        <v>3</v>
      </c>
      <c r="L4" s="100">
        <v>4</v>
      </c>
      <c r="M4" s="266">
        <v>5</v>
      </c>
      <c r="N4" s="100">
        <v>6</v>
      </c>
      <c r="O4" s="266">
        <v>7</v>
      </c>
      <c r="P4" s="100">
        <v>8</v>
      </c>
      <c r="Q4" s="266">
        <v>9</v>
      </c>
      <c r="R4" s="100">
        <v>10</v>
      </c>
      <c r="S4" s="266">
        <v>11</v>
      </c>
      <c r="T4" s="100">
        <v>12</v>
      </c>
      <c r="U4" s="266">
        <v>1</v>
      </c>
      <c r="V4" s="100">
        <v>2</v>
      </c>
      <c r="W4" s="266">
        <v>3</v>
      </c>
      <c r="X4" s="100">
        <v>4</v>
      </c>
      <c r="Y4" s="266">
        <v>5</v>
      </c>
      <c r="Z4" s="100">
        <v>6</v>
      </c>
      <c r="AA4" s="266">
        <v>7</v>
      </c>
      <c r="AB4" s="100">
        <v>8</v>
      </c>
      <c r="AC4" s="266">
        <v>9</v>
      </c>
      <c r="AD4" s="100">
        <v>10</v>
      </c>
      <c r="AE4" s="266">
        <v>11</v>
      </c>
      <c r="AF4" s="100">
        <v>12</v>
      </c>
    </row>
    <row r="5" spans="2:20" ht="14.25" customHeight="1" hidden="1">
      <c r="B5" s="102" t="s">
        <v>322</v>
      </c>
      <c r="C5" s="104"/>
      <c r="D5" s="104"/>
      <c r="E5" s="104"/>
      <c r="F5" s="105"/>
      <c r="G5" s="97"/>
      <c r="H5" s="97"/>
      <c r="I5" s="104"/>
      <c r="J5" s="104"/>
      <c r="K5" s="104"/>
      <c r="L5" s="104"/>
      <c r="M5" s="104"/>
      <c r="N5" s="104"/>
      <c r="O5" s="104"/>
      <c r="P5" s="104"/>
      <c r="Q5" s="104"/>
      <c r="R5" s="104"/>
      <c r="S5" s="104"/>
      <c r="T5" s="104"/>
    </row>
    <row r="6" spans="2:20" ht="14.25" customHeight="1" hidden="1">
      <c r="B6" s="102" t="s">
        <v>323</v>
      </c>
      <c r="C6" s="104"/>
      <c r="D6" s="104"/>
      <c r="E6" s="104"/>
      <c r="F6" s="105"/>
      <c r="G6" s="97"/>
      <c r="H6" s="97"/>
      <c r="I6" s="104"/>
      <c r="J6" s="104"/>
      <c r="K6" s="104"/>
      <c r="L6" s="104"/>
      <c r="M6" s="104"/>
      <c r="N6" s="104"/>
      <c r="O6" s="104"/>
      <c r="P6" s="104"/>
      <c r="Q6" s="104"/>
      <c r="R6" s="104"/>
      <c r="S6" s="104"/>
      <c r="T6" s="104"/>
    </row>
    <row r="7" spans="2:20" ht="14.25" customHeight="1" hidden="1">
      <c r="B7" s="102" t="s">
        <v>324</v>
      </c>
      <c r="C7" s="104"/>
      <c r="D7" s="104"/>
      <c r="E7" s="104"/>
      <c r="F7" s="105"/>
      <c r="G7" s="97"/>
      <c r="H7" s="97"/>
      <c r="I7" s="104"/>
      <c r="J7" s="104"/>
      <c r="K7" s="104"/>
      <c r="L7" s="104"/>
      <c r="M7" s="104"/>
      <c r="N7" s="104"/>
      <c r="O7" s="104"/>
      <c r="P7" s="104"/>
      <c r="Q7" s="104"/>
      <c r="R7" s="104"/>
      <c r="S7" s="104"/>
      <c r="T7" s="104"/>
    </row>
    <row r="8" spans="2:32" ht="15.75">
      <c r="B8" s="102" t="s">
        <v>407</v>
      </c>
      <c r="C8" s="267"/>
      <c r="D8" s="267"/>
      <c r="E8" s="267"/>
      <c r="F8" s="268"/>
      <c r="G8" s="269"/>
      <c r="H8" s="269"/>
      <c r="I8" s="267"/>
      <c r="J8" s="267"/>
      <c r="K8" s="267"/>
      <c r="L8" s="267"/>
      <c r="M8" s="267"/>
      <c r="N8" s="267"/>
      <c r="O8" s="267"/>
      <c r="P8" s="267"/>
      <c r="Q8" s="267"/>
      <c r="R8" s="267"/>
      <c r="S8" s="267"/>
      <c r="T8" s="267"/>
      <c r="U8" s="267"/>
      <c r="V8" s="267"/>
      <c r="W8" s="267"/>
      <c r="X8" s="267"/>
      <c r="Y8" s="267"/>
      <c r="Z8" s="267"/>
      <c r="AA8" s="267"/>
      <c r="AB8" s="267"/>
      <c r="AC8" s="267"/>
      <c r="AD8" s="267"/>
      <c r="AE8" s="267"/>
      <c r="AF8" s="267"/>
    </row>
    <row r="9" spans="2:32" ht="15.75">
      <c r="B9" s="102" t="s">
        <v>597</v>
      </c>
      <c r="C9" s="267"/>
      <c r="D9" s="267"/>
      <c r="E9" s="267"/>
      <c r="F9" s="268"/>
      <c r="G9" s="269"/>
      <c r="H9" s="269"/>
      <c r="I9" s="267"/>
      <c r="J9" s="267"/>
      <c r="K9" s="267"/>
      <c r="L9" s="267"/>
      <c r="M9" s="267"/>
      <c r="N9" s="267"/>
      <c r="O9" s="267"/>
      <c r="P9" s="267"/>
      <c r="Q9" s="267"/>
      <c r="R9" s="267"/>
      <c r="S9" s="267"/>
      <c r="T9" s="267"/>
      <c r="U9" s="267"/>
      <c r="V9" s="267"/>
      <c r="W9" s="267"/>
      <c r="X9" s="267"/>
      <c r="Y9" s="267"/>
      <c r="Z9" s="267"/>
      <c r="AA9" s="267"/>
      <c r="AB9" s="267"/>
      <c r="AC9" s="267"/>
      <c r="AD9" s="267"/>
      <c r="AE9" s="267"/>
      <c r="AF9" s="267"/>
    </row>
    <row r="10" spans="2:32" ht="15.75">
      <c r="B10" s="102" t="s">
        <v>145</v>
      </c>
      <c r="C10" s="267" t="s">
        <v>258</v>
      </c>
      <c r="D10" s="267"/>
      <c r="E10" s="267"/>
      <c r="F10" s="268"/>
      <c r="G10" s="269"/>
      <c r="H10" s="269"/>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row>
    <row r="11" spans="2:32" ht="15.75">
      <c r="B11" s="102" t="s">
        <v>408</v>
      </c>
      <c r="C11" s="267" t="s">
        <v>259</v>
      </c>
      <c r="D11" s="267"/>
      <c r="E11" s="267"/>
      <c r="F11" s="268"/>
      <c r="G11" s="269"/>
      <c r="H11" s="269"/>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row>
    <row r="12" spans="2:32" ht="15.75">
      <c r="B12" s="102" t="s">
        <v>588</v>
      </c>
      <c r="C12" s="267"/>
      <c r="D12" s="267"/>
      <c r="E12" s="313">
        <v>39721</v>
      </c>
      <c r="F12" s="314"/>
      <c r="G12" s="267"/>
      <c r="H12" s="269"/>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row>
    <row r="13" spans="2:32" ht="15.75">
      <c r="B13" s="102" t="s">
        <v>598</v>
      </c>
      <c r="C13" s="267"/>
      <c r="D13" s="267"/>
      <c r="E13" s="314"/>
      <c r="F13" s="315">
        <v>39736</v>
      </c>
      <c r="G13" s="267"/>
      <c r="H13" s="269"/>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row>
    <row r="14" spans="2:32" ht="15.75">
      <c r="B14" s="102" t="s">
        <v>596</v>
      </c>
      <c r="C14" s="267"/>
      <c r="D14" s="267"/>
      <c r="E14" s="267" t="s">
        <v>259</v>
      </c>
      <c r="F14" s="267"/>
      <c r="G14" s="267"/>
      <c r="H14" s="269"/>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row>
    <row r="15" spans="2:32" ht="15.75">
      <c r="B15" s="102" t="s">
        <v>416</v>
      </c>
      <c r="C15" s="267"/>
      <c r="D15" s="267"/>
      <c r="E15" s="267"/>
      <c r="F15" s="267"/>
      <c r="G15" s="267"/>
      <c r="H15" s="269"/>
      <c r="J15" s="267"/>
      <c r="K15" s="267" t="s">
        <v>259</v>
      </c>
      <c r="L15" s="267"/>
      <c r="M15" s="267"/>
      <c r="N15" s="267"/>
      <c r="O15" s="267"/>
      <c r="P15" s="267"/>
      <c r="Q15" s="267"/>
      <c r="R15" s="267"/>
      <c r="S15" s="267"/>
      <c r="T15" s="267"/>
      <c r="U15" s="267"/>
      <c r="V15" s="267"/>
      <c r="W15" s="267"/>
      <c r="X15" s="267"/>
      <c r="Y15" s="267"/>
      <c r="Z15" s="267"/>
      <c r="AA15" s="267"/>
      <c r="AB15" s="267"/>
      <c r="AC15" s="267"/>
      <c r="AD15" s="267"/>
      <c r="AE15" s="267"/>
      <c r="AF15" s="267"/>
    </row>
    <row r="16" spans="2:32" ht="15.75">
      <c r="B16" s="102" t="s">
        <v>404</v>
      </c>
      <c r="C16" s="267"/>
      <c r="D16" s="267"/>
      <c r="E16" s="267"/>
      <c r="F16" s="267"/>
      <c r="G16" s="267"/>
      <c r="H16" s="267"/>
      <c r="I16" s="267"/>
      <c r="J16" s="267"/>
      <c r="K16" s="267" t="s">
        <v>259</v>
      </c>
      <c r="L16" s="267"/>
      <c r="M16" s="267" t="s">
        <v>259</v>
      </c>
      <c r="N16" s="267"/>
      <c r="O16" s="267"/>
      <c r="P16" s="267"/>
      <c r="Q16" s="267"/>
      <c r="R16" s="267"/>
      <c r="S16" s="267"/>
      <c r="T16" s="267"/>
      <c r="U16" s="267"/>
      <c r="V16" s="267"/>
      <c r="W16" s="267"/>
      <c r="X16" s="267"/>
      <c r="Y16" s="267"/>
      <c r="Z16" s="267"/>
      <c r="AA16" s="267"/>
      <c r="AB16" s="267"/>
      <c r="AC16" s="267"/>
      <c r="AD16" s="267"/>
      <c r="AE16" s="267"/>
      <c r="AF16" s="267"/>
    </row>
    <row r="17" spans="2:32" ht="15.75">
      <c r="B17" s="102" t="s">
        <v>275</v>
      </c>
      <c r="C17" s="267"/>
      <c r="D17" s="267"/>
      <c r="E17" s="267"/>
      <c r="F17" s="267"/>
      <c r="G17" s="267"/>
      <c r="H17" s="269"/>
      <c r="I17" s="269"/>
      <c r="J17" s="269"/>
      <c r="K17" s="269"/>
      <c r="L17" s="269"/>
      <c r="M17" s="269"/>
      <c r="N17" s="269"/>
      <c r="O17" s="267" t="s">
        <v>258</v>
      </c>
      <c r="P17" s="267" t="s">
        <v>259</v>
      </c>
      <c r="Q17" s="267"/>
      <c r="R17" s="267"/>
      <c r="S17" s="267"/>
      <c r="T17" s="267"/>
      <c r="U17" s="267"/>
      <c r="V17" s="267"/>
      <c r="W17" s="267"/>
      <c r="X17" s="267"/>
      <c r="Y17" s="267"/>
      <c r="Z17" s="267"/>
      <c r="AA17" s="267"/>
      <c r="AB17" s="267"/>
      <c r="AC17" s="267"/>
      <c r="AD17" s="267"/>
      <c r="AE17" s="267"/>
      <c r="AF17" s="267"/>
    </row>
    <row r="18" spans="2:32" ht="15.75">
      <c r="B18" s="102" t="s">
        <v>410</v>
      </c>
      <c r="C18" s="267"/>
      <c r="D18" s="267"/>
      <c r="F18" s="267"/>
      <c r="G18" s="267" t="s">
        <v>259</v>
      </c>
      <c r="H18" s="269"/>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row>
    <row r="19" spans="2:32" ht="15.75">
      <c r="B19" s="102" t="s">
        <v>414</v>
      </c>
      <c r="C19" s="267"/>
      <c r="D19" s="267"/>
      <c r="E19" s="267"/>
      <c r="F19" s="267"/>
      <c r="G19" s="267"/>
      <c r="H19" s="269"/>
      <c r="I19" s="267"/>
      <c r="J19" s="267"/>
      <c r="K19" s="267"/>
      <c r="L19" s="267"/>
      <c r="M19" s="267"/>
      <c r="N19" s="267"/>
      <c r="O19" s="267"/>
      <c r="P19" s="267"/>
      <c r="Q19" s="267" t="s">
        <v>258</v>
      </c>
      <c r="R19" s="267" t="s">
        <v>258</v>
      </c>
      <c r="S19" s="267" t="s">
        <v>258</v>
      </c>
      <c r="T19" s="267" t="s">
        <v>258</v>
      </c>
      <c r="U19" s="267" t="s">
        <v>258</v>
      </c>
      <c r="V19" s="267"/>
      <c r="W19" s="267"/>
      <c r="X19" s="267"/>
      <c r="Y19" s="267"/>
      <c r="Z19" s="267"/>
      <c r="AA19" s="267"/>
      <c r="AB19" s="267"/>
      <c r="AC19" s="267"/>
      <c r="AD19" s="267"/>
      <c r="AE19" s="267"/>
      <c r="AF19" s="267"/>
    </row>
    <row r="20" spans="2:32" ht="15.75">
      <c r="B20" s="102" t="s">
        <v>417</v>
      </c>
      <c r="C20" s="267"/>
      <c r="D20" s="267"/>
      <c r="E20" s="267"/>
      <c r="F20" s="267"/>
      <c r="G20" s="267"/>
      <c r="H20" s="269"/>
      <c r="I20" s="267"/>
      <c r="J20" s="267"/>
      <c r="K20" s="267"/>
      <c r="L20" s="267"/>
      <c r="M20" s="267"/>
      <c r="N20" s="267"/>
      <c r="O20" s="267"/>
      <c r="P20" s="267"/>
      <c r="Q20" s="267"/>
      <c r="R20" s="267"/>
      <c r="S20" s="267"/>
      <c r="T20" s="267"/>
      <c r="U20" s="267" t="s">
        <v>258</v>
      </c>
      <c r="V20" s="267" t="s">
        <v>258</v>
      </c>
      <c r="W20" s="267" t="s">
        <v>258</v>
      </c>
      <c r="X20" s="267" t="s">
        <v>258</v>
      </c>
      <c r="Y20" s="267" t="s">
        <v>259</v>
      </c>
      <c r="Z20" s="267"/>
      <c r="AA20" s="267"/>
      <c r="AB20" s="267"/>
      <c r="AC20" s="267"/>
      <c r="AD20" s="267"/>
      <c r="AE20" s="267"/>
      <c r="AF20" s="267"/>
    </row>
    <row r="21" spans="2:32" ht="15.75">
      <c r="B21" s="102" t="s">
        <v>418</v>
      </c>
      <c r="C21" s="267"/>
      <c r="D21" s="267"/>
      <c r="E21" s="267"/>
      <c r="F21" s="267"/>
      <c r="G21" s="267"/>
      <c r="H21" s="269"/>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row>
    <row r="22" spans="2:32" ht="15.75">
      <c r="B22" s="102" t="s">
        <v>419</v>
      </c>
      <c r="C22" s="267"/>
      <c r="D22" s="267"/>
      <c r="E22" s="267"/>
      <c r="F22" s="267"/>
      <c r="G22" s="267"/>
      <c r="H22" s="269"/>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row>
    <row r="23" spans="2:32" ht="15.75">
      <c r="B23" s="102" t="s">
        <v>425</v>
      </c>
      <c r="C23" s="267"/>
      <c r="D23" s="267"/>
      <c r="E23" s="267"/>
      <c r="F23" s="267"/>
      <c r="G23" s="267"/>
      <c r="H23" s="269"/>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row>
    <row r="24" spans="2:32" ht="15.75">
      <c r="B24" s="102" t="s">
        <v>420</v>
      </c>
      <c r="C24" s="267"/>
      <c r="D24" s="267"/>
      <c r="E24" s="267"/>
      <c r="F24" s="267"/>
      <c r="G24" s="267"/>
      <c r="H24" s="269"/>
      <c r="I24" s="267"/>
      <c r="J24" s="267"/>
      <c r="K24" s="267"/>
      <c r="L24" s="267"/>
      <c r="M24" s="267"/>
      <c r="N24" s="267"/>
      <c r="O24" s="267"/>
      <c r="P24" s="267"/>
      <c r="Q24" s="267"/>
      <c r="R24" s="267"/>
      <c r="S24" s="267"/>
      <c r="T24" s="267"/>
      <c r="U24" s="267"/>
      <c r="V24" s="267"/>
      <c r="W24" s="267"/>
      <c r="X24" s="267"/>
      <c r="Y24" s="267" t="s">
        <v>258</v>
      </c>
      <c r="Z24" s="267" t="s">
        <v>258</v>
      </c>
      <c r="AA24" s="267" t="s">
        <v>258</v>
      </c>
      <c r="AB24" s="267" t="s">
        <v>258</v>
      </c>
      <c r="AC24" s="267"/>
      <c r="AD24" s="267"/>
      <c r="AE24" s="267"/>
      <c r="AF24" s="267"/>
    </row>
    <row r="25" spans="2:32" ht="15.75">
      <c r="B25" s="102" t="s">
        <v>421</v>
      </c>
      <c r="C25" s="267"/>
      <c r="D25" s="267"/>
      <c r="E25" s="267"/>
      <c r="F25" s="267"/>
      <c r="G25" s="267"/>
      <c r="H25" s="269"/>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row>
    <row r="26" spans="2:32" ht="15.75">
      <c r="B26" s="102" t="s">
        <v>422</v>
      </c>
      <c r="C26" s="267"/>
      <c r="D26" s="267"/>
      <c r="E26" s="267"/>
      <c r="F26" s="267"/>
      <c r="G26" s="267"/>
      <c r="H26" s="269"/>
      <c r="I26" s="267"/>
      <c r="J26" s="267"/>
      <c r="K26" s="267"/>
      <c r="L26" s="267"/>
      <c r="M26" s="267"/>
      <c r="N26" s="267"/>
      <c r="O26" s="267"/>
      <c r="P26" s="267"/>
      <c r="Q26" s="267"/>
      <c r="R26" s="267"/>
      <c r="S26" s="267"/>
      <c r="T26" s="267"/>
      <c r="U26" s="267"/>
      <c r="V26" s="267"/>
      <c r="W26" s="267"/>
      <c r="X26" s="267"/>
      <c r="Y26" s="267"/>
      <c r="Z26" s="267"/>
      <c r="AA26" s="267"/>
      <c r="AB26" s="267"/>
      <c r="AC26" s="267"/>
      <c r="AD26" s="267"/>
      <c r="AE26" s="267"/>
      <c r="AF26" s="267"/>
    </row>
    <row r="27" spans="2:32" ht="15.75">
      <c r="B27" s="102" t="s">
        <v>423</v>
      </c>
      <c r="C27" s="267"/>
      <c r="D27" s="267"/>
      <c r="E27" s="267"/>
      <c r="F27" s="267"/>
      <c r="G27" s="267"/>
      <c r="H27" s="269"/>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row>
    <row r="28" spans="2:32" ht="15.75">
      <c r="B28" s="102" t="s">
        <v>424</v>
      </c>
      <c r="C28" s="267"/>
      <c r="D28" s="267"/>
      <c r="E28" s="267"/>
      <c r="F28" s="267"/>
      <c r="G28" s="267"/>
      <c r="H28" s="269"/>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row>
    <row r="33" ht="12.75">
      <c r="B33" s="236"/>
    </row>
    <row r="34" ht="12.75">
      <c r="B34" s="236"/>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19.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287" customWidth="1"/>
    <col min="2" max="2" width="31.00390625" style="287" customWidth="1"/>
    <col min="3" max="8" width="5.00390625" style="287" hidden="1" customWidth="1"/>
    <col min="9" max="26" width="4.7109375" style="287" customWidth="1"/>
    <col min="27" max="29" width="4.421875" style="287" customWidth="1"/>
    <col min="30" max="30" width="4.57421875" style="287" customWidth="1"/>
    <col min="31" max="43" width="4.140625" style="287" customWidth="1"/>
    <col min="44" max="16384" width="9.140625" style="287" customWidth="1"/>
  </cols>
  <sheetData>
    <row r="1" ht="18">
      <c r="B1" s="303" t="s">
        <v>144</v>
      </c>
    </row>
    <row r="3" spans="2:26" ht="15">
      <c r="B3" s="302"/>
      <c r="C3" s="781">
        <v>2008</v>
      </c>
      <c r="D3" s="782"/>
      <c r="E3" s="782"/>
      <c r="F3" s="782"/>
      <c r="G3" s="782"/>
      <c r="H3" s="782"/>
      <c r="I3" s="782"/>
      <c r="J3" s="782"/>
      <c r="K3" s="782"/>
      <c r="L3" s="782"/>
      <c r="M3" s="782"/>
      <c r="N3" s="783"/>
      <c r="O3" s="784">
        <v>2009</v>
      </c>
      <c r="P3" s="785"/>
      <c r="Q3" s="785"/>
      <c r="R3" s="785"/>
      <c r="S3" s="785"/>
      <c r="T3" s="785"/>
      <c r="U3" s="785"/>
      <c r="V3" s="785"/>
      <c r="W3" s="785"/>
      <c r="X3" s="785"/>
      <c r="Y3" s="786"/>
      <c r="Z3" s="786"/>
    </row>
    <row r="4" spans="2:26" ht="12.75">
      <c r="B4" s="301"/>
      <c r="C4" s="299">
        <v>1</v>
      </c>
      <c r="D4" s="297">
        <v>2</v>
      </c>
      <c r="E4" s="299">
        <v>3</v>
      </c>
      <c r="F4" s="297">
        <v>4</v>
      </c>
      <c r="G4" s="299">
        <v>5</v>
      </c>
      <c r="H4" s="297">
        <v>6</v>
      </c>
      <c r="I4" s="299">
        <v>7</v>
      </c>
      <c r="J4" s="297">
        <v>8</v>
      </c>
      <c r="K4" s="299">
        <v>9</v>
      </c>
      <c r="L4" s="300">
        <v>10</v>
      </c>
      <c r="M4" s="299">
        <v>11</v>
      </c>
      <c r="N4" s="297">
        <v>12</v>
      </c>
      <c r="O4" s="298">
        <v>1</v>
      </c>
      <c r="P4" s="297">
        <v>2</v>
      </c>
      <c r="Q4" s="298">
        <v>3</v>
      </c>
      <c r="R4" s="297">
        <v>4</v>
      </c>
      <c r="S4" s="298">
        <v>5</v>
      </c>
      <c r="T4" s="297">
        <v>6</v>
      </c>
      <c r="U4" s="298">
        <v>7</v>
      </c>
      <c r="V4" s="297">
        <v>8</v>
      </c>
      <c r="W4" s="298">
        <v>9</v>
      </c>
      <c r="X4" s="297">
        <v>10</v>
      </c>
      <c r="Y4" s="298">
        <v>11</v>
      </c>
      <c r="Z4" s="297">
        <v>12</v>
      </c>
    </row>
    <row r="5" spans="2:26" ht="14.25" customHeight="1" hidden="1">
      <c r="B5" s="290" t="s">
        <v>322</v>
      </c>
      <c r="C5" s="294"/>
      <c r="D5" s="294"/>
      <c r="E5" s="294"/>
      <c r="F5" s="294"/>
      <c r="G5" s="294"/>
      <c r="H5" s="294"/>
      <c r="I5" s="294"/>
      <c r="J5" s="294"/>
      <c r="K5" s="294"/>
      <c r="L5" s="296"/>
      <c r="M5" s="295"/>
      <c r="N5" s="295"/>
      <c r="O5" s="294"/>
      <c r="P5" s="294"/>
      <c r="Q5" s="294"/>
      <c r="R5" s="294"/>
      <c r="S5" s="294"/>
      <c r="T5" s="294"/>
      <c r="U5" s="294"/>
      <c r="V5" s="294"/>
      <c r="W5" s="294"/>
      <c r="X5" s="294"/>
      <c r="Y5" s="294"/>
      <c r="Z5" s="294"/>
    </row>
    <row r="6" spans="2:26" ht="14.25" customHeight="1" hidden="1">
      <c r="B6" s="290" t="s">
        <v>323</v>
      </c>
      <c r="C6" s="294"/>
      <c r="D6" s="294"/>
      <c r="E6" s="294"/>
      <c r="F6" s="294"/>
      <c r="G6" s="294"/>
      <c r="H6" s="294"/>
      <c r="I6" s="294"/>
      <c r="J6" s="294"/>
      <c r="K6" s="294"/>
      <c r="L6" s="296"/>
      <c r="M6" s="295"/>
      <c r="N6" s="295"/>
      <c r="O6" s="294"/>
      <c r="P6" s="294"/>
      <c r="Q6" s="294"/>
      <c r="R6" s="294"/>
      <c r="S6" s="294"/>
      <c r="T6" s="294"/>
      <c r="U6" s="294"/>
      <c r="V6" s="294"/>
      <c r="W6" s="294"/>
      <c r="X6" s="294"/>
      <c r="Y6" s="294"/>
      <c r="Z6" s="294"/>
    </row>
    <row r="7" spans="2:26" ht="14.25" customHeight="1" hidden="1">
      <c r="B7" s="290" t="s">
        <v>324</v>
      </c>
      <c r="C7" s="294"/>
      <c r="D7" s="294"/>
      <c r="E7" s="294"/>
      <c r="F7" s="294"/>
      <c r="G7" s="294"/>
      <c r="H7" s="294"/>
      <c r="I7" s="294"/>
      <c r="J7" s="294"/>
      <c r="K7" s="294"/>
      <c r="L7" s="296"/>
      <c r="M7" s="295"/>
      <c r="N7" s="295"/>
      <c r="O7" s="294"/>
      <c r="P7" s="294"/>
      <c r="Q7" s="294"/>
      <c r="R7" s="294"/>
      <c r="S7" s="294"/>
      <c r="T7" s="294"/>
      <c r="U7" s="294"/>
      <c r="V7" s="294"/>
      <c r="W7" s="294"/>
      <c r="X7" s="294"/>
      <c r="Y7" s="294"/>
      <c r="Z7" s="294"/>
    </row>
    <row r="8" spans="2:26" ht="15.75">
      <c r="B8" s="290" t="s">
        <v>407</v>
      </c>
      <c r="C8" s="288" t="s">
        <v>258</v>
      </c>
      <c r="D8" s="288" t="s">
        <v>258</v>
      </c>
      <c r="E8" s="288" t="s">
        <v>258</v>
      </c>
      <c r="F8" s="288" t="s">
        <v>258</v>
      </c>
      <c r="G8" s="288" t="s">
        <v>258</v>
      </c>
      <c r="H8" s="288"/>
      <c r="I8" s="288"/>
      <c r="J8" s="288"/>
      <c r="K8" s="288"/>
      <c r="L8" s="292"/>
      <c r="M8" s="289"/>
      <c r="N8" s="289"/>
      <c r="O8" s="288"/>
      <c r="P8" s="288"/>
      <c r="Q8" s="288"/>
      <c r="R8" s="288"/>
      <c r="S8" s="288"/>
      <c r="T8" s="288"/>
      <c r="U8" s="288"/>
      <c r="V8" s="288"/>
      <c r="W8" s="288"/>
      <c r="X8" s="288"/>
      <c r="Y8" s="288"/>
      <c r="Z8" s="288"/>
    </row>
    <row r="9" spans="2:26" ht="15.75">
      <c r="B9" s="290" t="s">
        <v>270</v>
      </c>
      <c r="C9" s="293"/>
      <c r="D9" s="288"/>
      <c r="E9" s="288"/>
      <c r="F9" s="288"/>
      <c r="G9" s="288" t="s">
        <v>259</v>
      </c>
      <c r="H9" s="288"/>
      <c r="I9" s="288"/>
      <c r="J9" s="288"/>
      <c r="K9" s="288"/>
      <c r="L9" s="292"/>
      <c r="M9" s="289"/>
      <c r="N9" s="289"/>
      <c r="O9" s="288"/>
      <c r="P9" s="288"/>
      <c r="Q9" s="288"/>
      <c r="R9" s="288"/>
      <c r="S9" s="288"/>
      <c r="T9" s="288"/>
      <c r="U9" s="288"/>
      <c r="V9" s="288"/>
      <c r="W9" s="288"/>
      <c r="X9" s="288"/>
      <c r="Y9" s="288"/>
      <c r="Z9" s="288"/>
    </row>
    <row r="10" spans="2:26" ht="15.75">
      <c r="B10" s="290" t="s">
        <v>405</v>
      </c>
      <c r="C10" s="288" t="s">
        <v>258</v>
      </c>
      <c r="D10" s="288" t="s">
        <v>258</v>
      </c>
      <c r="E10" s="288" t="s">
        <v>258</v>
      </c>
      <c r="F10" s="288" t="s">
        <v>258</v>
      </c>
      <c r="G10" s="288" t="s">
        <v>258</v>
      </c>
      <c r="H10" s="288" t="s">
        <v>258</v>
      </c>
      <c r="I10" s="288" t="s">
        <v>258</v>
      </c>
      <c r="J10" s="288"/>
      <c r="K10" s="288"/>
      <c r="L10" s="292"/>
      <c r="M10" s="289"/>
      <c r="N10" s="289"/>
      <c r="O10" s="288"/>
      <c r="P10" s="288"/>
      <c r="Q10" s="288"/>
      <c r="R10" s="288"/>
      <c r="S10" s="288"/>
      <c r="T10" s="288"/>
      <c r="U10" s="288"/>
      <c r="V10" s="288"/>
      <c r="W10" s="288"/>
      <c r="X10" s="288"/>
      <c r="Y10" s="288"/>
      <c r="Z10" s="288"/>
    </row>
    <row r="11" spans="2:26" ht="15.75">
      <c r="B11" s="290" t="s">
        <v>406</v>
      </c>
      <c r="C11" s="288" t="s">
        <v>258</v>
      </c>
      <c r="D11" s="288" t="s">
        <v>258</v>
      </c>
      <c r="E11" s="288"/>
      <c r="F11" s="288"/>
      <c r="G11" s="288"/>
      <c r="H11" s="288"/>
      <c r="I11" s="288"/>
      <c r="J11" s="288"/>
      <c r="K11" s="288"/>
      <c r="L11" s="292"/>
      <c r="M11" s="289"/>
      <c r="N11" s="289"/>
      <c r="O11" s="288"/>
      <c r="P11" s="288"/>
      <c r="Q11" s="288"/>
      <c r="R11" s="288"/>
      <c r="S11" s="288"/>
      <c r="T11" s="288"/>
      <c r="U11" s="288"/>
      <c r="V11" s="288"/>
      <c r="W11" s="288"/>
      <c r="X11" s="288"/>
      <c r="Y11" s="288"/>
      <c r="Z11" s="288"/>
    </row>
    <row r="12" spans="2:26" ht="15.75">
      <c r="B12" s="290" t="s">
        <v>145</v>
      </c>
      <c r="C12" s="288" t="s">
        <v>258</v>
      </c>
      <c r="D12" s="288" t="s">
        <v>258</v>
      </c>
      <c r="E12" s="288" t="s">
        <v>258</v>
      </c>
      <c r="F12" s="288" t="s">
        <v>258</v>
      </c>
      <c r="G12" s="288" t="s">
        <v>258</v>
      </c>
      <c r="H12" s="288" t="s">
        <v>258</v>
      </c>
      <c r="I12" s="288" t="s">
        <v>258</v>
      </c>
      <c r="J12" s="288"/>
      <c r="K12" s="288"/>
      <c r="L12" s="292"/>
      <c r="M12" s="289"/>
      <c r="N12" s="289"/>
      <c r="O12" s="288"/>
      <c r="P12" s="288"/>
      <c r="Q12" s="288"/>
      <c r="R12" s="288"/>
      <c r="S12" s="288"/>
      <c r="T12" s="288"/>
      <c r="U12" s="288"/>
      <c r="V12" s="288"/>
      <c r="W12" s="288"/>
      <c r="X12" s="288"/>
      <c r="Y12" s="288"/>
      <c r="Z12" s="288"/>
    </row>
    <row r="13" spans="2:26" ht="15.75">
      <c r="B13" s="290" t="s">
        <v>408</v>
      </c>
      <c r="C13" s="288"/>
      <c r="D13" s="288"/>
      <c r="E13" s="288" t="s">
        <v>258</v>
      </c>
      <c r="F13" s="288" t="s">
        <v>258</v>
      </c>
      <c r="G13" s="288" t="s">
        <v>258</v>
      </c>
      <c r="H13" s="288" t="s">
        <v>258</v>
      </c>
      <c r="I13" s="288" t="s">
        <v>259</v>
      </c>
      <c r="J13" s="288"/>
      <c r="K13" s="288"/>
      <c r="L13" s="292"/>
      <c r="M13" s="289"/>
      <c r="N13" s="289"/>
      <c r="O13" s="288"/>
      <c r="P13" s="288"/>
      <c r="Q13" s="288"/>
      <c r="R13" s="288"/>
      <c r="S13" s="288"/>
      <c r="T13" s="288"/>
      <c r="U13" s="288"/>
      <c r="V13" s="288"/>
      <c r="W13" s="288"/>
      <c r="X13" s="288"/>
      <c r="Y13" s="288"/>
      <c r="Z13" s="288"/>
    </row>
    <row r="14" spans="2:26" ht="15.75">
      <c r="B14" s="290" t="s">
        <v>409</v>
      </c>
      <c r="C14" s="288"/>
      <c r="D14" s="288"/>
      <c r="E14" s="288"/>
      <c r="F14" s="288"/>
      <c r="G14" s="288" t="s">
        <v>258</v>
      </c>
      <c r="H14" s="288" t="s">
        <v>258</v>
      </c>
      <c r="I14" s="288" t="s">
        <v>258</v>
      </c>
      <c r="J14" s="288" t="s">
        <v>258</v>
      </c>
      <c r="K14" s="288" t="s">
        <v>258</v>
      </c>
      <c r="L14" s="291" t="s">
        <v>258</v>
      </c>
      <c r="M14" s="291" t="s">
        <v>259</v>
      </c>
      <c r="N14" s="289"/>
      <c r="O14" s="288"/>
      <c r="P14" s="288"/>
      <c r="Q14" s="288"/>
      <c r="R14" s="288"/>
      <c r="S14" s="288"/>
      <c r="T14" s="288"/>
      <c r="U14" s="288"/>
      <c r="V14" s="288"/>
      <c r="W14" s="288"/>
      <c r="X14" s="288"/>
      <c r="Y14" s="288"/>
      <c r="Z14" s="288"/>
    </row>
    <row r="15" spans="2:26" ht="15.75">
      <c r="B15" s="290" t="s">
        <v>415</v>
      </c>
      <c r="C15" s="288"/>
      <c r="D15" s="288"/>
      <c r="E15" s="288"/>
      <c r="F15" s="288"/>
      <c r="G15" s="288"/>
      <c r="H15" s="288"/>
      <c r="I15" s="288" t="s">
        <v>259</v>
      </c>
      <c r="J15" s="288"/>
      <c r="K15" s="288"/>
      <c r="L15" s="288"/>
      <c r="M15" s="288" t="s">
        <v>259</v>
      </c>
      <c r="N15" s="289"/>
      <c r="O15" s="288"/>
      <c r="P15" s="288"/>
      <c r="Q15" s="288"/>
      <c r="R15" s="288"/>
      <c r="S15" s="288"/>
      <c r="T15" s="288"/>
      <c r="U15" s="288"/>
      <c r="V15" s="288"/>
      <c r="W15" s="288"/>
      <c r="X15" s="288"/>
      <c r="Y15" s="288"/>
      <c r="Z15" s="288"/>
    </row>
    <row r="16" spans="2:26" ht="15.75">
      <c r="B16" s="290" t="s">
        <v>416</v>
      </c>
      <c r="C16" s="288"/>
      <c r="D16" s="288"/>
      <c r="E16" s="288"/>
      <c r="F16" s="288"/>
      <c r="G16" s="288"/>
      <c r="H16" s="288"/>
      <c r="I16" s="288"/>
      <c r="J16" s="288"/>
      <c r="K16" s="288"/>
      <c r="L16" s="288"/>
      <c r="N16" s="289"/>
      <c r="O16" s="288"/>
      <c r="P16" s="288"/>
      <c r="Q16" s="288" t="s">
        <v>259</v>
      </c>
      <c r="R16" s="288"/>
      <c r="S16" s="288"/>
      <c r="T16" s="288"/>
      <c r="U16" s="288"/>
      <c r="V16" s="288"/>
      <c r="W16" s="288"/>
      <c r="X16" s="288"/>
      <c r="Y16" s="288"/>
      <c r="Z16" s="288"/>
    </row>
    <row r="17" spans="2:26" ht="15.75">
      <c r="B17" s="290" t="s">
        <v>404</v>
      </c>
      <c r="C17" s="288"/>
      <c r="D17" s="288"/>
      <c r="E17" s="288"/>
      <c r="F17" s="288"/>
      <c r="G17" s="288"/>
      <c r="H17" s="288"/>
      <c r="I17" s="288"/>
      <c r="J17" s="288"/>
      <c r="K17" s="288"/>
      <c r="L17" s="288"/>
      <c r="M17" s="288"/>
      <c r="N17" s="288"/>
      <c r="O17" s="288"/>
      <c r="P17" s="288"/>
      <c r="Q17" s="288" t="s">
        <v>258</v>
      </c>
      <c r="R17" s="288" t="s">
        <v>258</v>
      </c>
      <c r="S17" s="288" t="s">
        <v>259</v>
      </c>
      <c r="T17" s="288"/>
      <c r="U17" s="288"/>
      <c r="V17" s="288"/>
      <c r="W17" s="288"/>
      <c r="X17" s="288"/>
      <c r="Y17" s="288"/>
      <c r="Z17" s="288"/>
    </row>
    <row r="18" spans="2:26" ht="15.75">
      <c r="B18" s="290" t="s">
        <v>275</v>
      </c>
      <c r="C18" s="288"/>
      <c r="D18" s="288"/>
      <c r="E18" s="288"/>
      <c r="F18" s="288"/>
      <c r="G18" s="288"/>
      <c r="H18" s="288"/>
      <c r="I18" s="288"/>
      <c r="J18" s="288"/>
      <c r="K18" s="288"/>
      <c r="L18" s="288"/>
      <c r="M18" s="288"/>
      <c r="N18" s="288"/>
      <c r="O18" s="288"/>
      <c r="P18" s="288"/>
      <c r="Q18" s="288"/>
      <c r="R18" s="289"/>
      <c r="S18" s="288"/>
      <c r="T18" s="288" t="s">
        <v>258</v>
      </c>
      <c r="U18" s="288" t="s">
        <v>259</v>
      </c>
      <c r="V18" s="288"/>
      <c r="W18" s="288"/>
      <c r="X18" s="288"/>
      <c r="Y18" s="288"/>
      <c r="Z18" s="288"/>
    </row>
    <row r="19" spans="2:26" ht="15.75">
      <c r="B19" s="290" t="s">
        <v>410</v>
      </c>
      <c r="C19" s="288"/>
      <c r="D19" s="288"/>
      <c r="E19" s="288"/>
      <c r="F19" s="288"/>
      <c r="G19" s="288"/>
      <c r="H19" s="288"/>
      <c r="I19" s="288"/>
      <c r="J19" s="288"/>
      <c r="K19" s="288"/>
      <c r="L19" s="288"/>
      <c r="M19" s="288"/>
      <c r="N19" s="288"/>
      <c r="O19" s="288" t="s">
        <v>259</v>
      </c>
      <c r="P19" s="288"/>
      <c r="Q19" s="288"/>
      <c r="R19" s="289"/>
      <c r="S19" s="288"/>
      <c r="T19" s="288"/>
      <c r="U19" s="288"/>
      <c r="V19" s="288"/>
      <c r="W19" s="288"/>
      <c r="X19" s="288"/>
      <c r="Y19" s="288"/>
      <c r="Z19" s="288"/>
    </row>
    <row r="20" spans="2:26" ht="15.75">
      <c r="B20" s="290" t="s">
        <v>414</v>
      </c>
      <c r="C20" s="288"/>
      <c r="D20" s="288"/>
      <c r="E20" s="288"/>
      <c r="F20" s="288"/>
      <c r="G20" s="288"/>
      <c r="H20" s="288"/>
      <c r="I20" s="288"/>
      <c r="J20" s="288"/>
      <c r="K20" s="288"/>
      <c r="L20" s="288"/>
      <c r="M20" s="288"/>
      <c r="N20" s="288"/>
      <c r="O20" s="288"/>
      <c r="P20" s="288"/>
      <c r="Q20" s="288"/>
      <c r="R20" s="289"/>
      <c r="S20" s="288"/>
      <c r="U20" s="288" t="s">
        <v>258</v>
      </c>
      <c r="V20" s="288" t="s">
        <v>258</v>
      </c>
      <c r="W20" s="288" t="s">
        <v>258</v>
      </c>
      <c r="X20" s="288" t="s">
        <v>258</v>
      </c>
      <c r="Y20" s="288" t="s">
        <v>258</v>
      </c>
      <c r="Z20" s="288"/>
    </row>
    <row r="21" spans="2:26" ht="15.75">
      <c r="B21" s="290" t="s">
        <v>417</v>
      </c>
      <c r="C21" s="288"/>
      <c r="D21" s="288"/>
      <c r="E21" s="288"/>
      <c r="F21" s="288"/>
      <c r="G21" s="288"/>
      <c r="H21" s="288"/>
      <c r="I21" s="288"/>
      <c r="J21" s="288"/>
      <c r="K21" s="288"/>
      <c r="L21" s="288"/>
      <c r="M21" s="288"/>
      <c r="N21" s="288"/>
      <c r="O21" s="288"/>
      <c r="P21" s="288"/>
      <c r="Q21" s="288"/>
      <c r="R21" s="289"/>
      <c r="S21" s="288"/>
      <c r="T21" s="288"/>
      <c r="U21" s="288"/>
      <c r="V21" s="288"/>
      <c r="W21" s="288"/>
      <c r="X21" s="288"/>
      <c r="Y21" s="288" t="s">
        <v>258</v>
      </c>
      <c r="Z21" s="288" t="s">
        <v>258</v>
      </c>
    </row>
    <row r="22" spans="2:26" ht="15.75">
      <c r="B22" s="290" t="s">
        <v>418</v>
      </c>
      <c r="C22" s="288"/>
      <c r="D22" s="288"/>
      <c r="E22" s="288"/>
      <c r="F22" s="288"/>
      <c r="G22" s="288"/>
      <c r="H22" s="288"/>
      <c r="I22" s="288"/>
      <c r="J22" s="288"/>
      <c r="K22" s="288"/>
      <c r="L22" s="288"/>
      <c r="M22" s="288"/>
      <c r="N22" s="288"/>
      <c r="O22" s="288"/>
      <c r="P22" s="288"/>
      <c r="Q22" s="288"/>
      <c r="R22" s="289"/>
      <c r="S22" s="288"/>
      <c r="T22" s="288"/>
      <c r="U22" s="288"/>
      <c r="V22" s="288"/>
      <c r="W22" s="288"/>
      <c r="X22" s="288"/>
      <c r="Y22" s="288"/>
      <c r="Z22" s="288"/>
    </row>
    <row r="23" spans="2:26" ht="15.75">
      <c r="B23" s="290" t="s">
        <v>419</v>
      </c>
      <c r="C23" s="288"/>
      <c r="D23" s="288"/>
      <c r="E23" s="288"/>
      <c r="F23" s="288"/>
      <c r="G23" s="288"/>
      <c r="H23" s="288"/>
      <c r="I23" s="288"/>
      <c r="J23" s="288"/>
      <c r="K23" s="288"/>
      <c r="L23" s="288"/>
      <c r="M23" s="288"/>
      <c r="N23" s="288"/>
      <c r="O23" s="288"/>
      <c r="P23" s="288"/>
      <c r="Q23" s="288"/>
      <c r="R23" s="289"/>
      <c r="S23" s="288"/>
      <c r="T23" s="288"/>
      <c r="U23" s="288"/>
      <c r="V23" s="288"/>
      <c r="W23" s="288"/>
      <c r="X23" s="288"/>
      <c r="Y23" s="288"/>
      <c r="Z23" s="288"/>
    </row>
    <row r="24" spans="2:26" ht="15.75">
      <c r="B24" s="290" t="s">
        <v>425</v>
      </c>
      <c r="C24" s="288"/>
      <c r="D24" s="288"/>
      <c r="E24" s="288"/>
      <c r="F24" s="288"/>
      <c r="G24" s="288"/>
      <c r="H24" s="288"/>
      <c r="I24" s="288"/>
      <c r="J24" s="288"/>
      <c r="K24" s="288"/>
      <c r="L24" s="288"/>
      <c r="M24" s="288"/>
      <c r="N24" s="288"/>
      <c r="O24" s="288"/>
      <c r="P24" s="288"/>
      <c r="Q24" s="288"/>
      <c r="R24" s="289"/>
      <c r="S24" s="288"/>
      <c r="T24" s="288"/>
      <c r="U24" s="288"/>
      <c r="V24" s="288"/>
      <c r="W24" s="288"/>
      <c r="X24" s="288"/>
      <c r="Y24" s="288"/>
      <c r="Z24" s="288"/>
    </row>
    <row r="25" spans="2:26" ht="15.75">
      <c r="B25" s="290" t="s">
        <v>420</v>
      </c>
      <c r="C25" s="288"/>
      <c r="D25" s="288"/>
      <c r="E25" s="288"/>
      <c r="F25" s="288"/>
      <c r="G25" s="288"/>
      <c r="H25" s="288"/>
      <c r="I25" s="288"/>
      <c r="J25" s="288"/>
      <c r="K25" s="288"/>
      <c r="L25" s="288"/>
      <c r="M25" s="288"/>
      <c r="N25" s="288"/>
      <c r="O25" s="288"/>
      <c r="P25" s="288"/>
      <c r="Q25" s="288"/>
      <c r="R25" s="289"/>
      <c r="S25" s="288"/>
      <c r="T25" s="288"/>
      <c r="U25" s="288"/>
      <c r="V25" s="288"/>
      <c r="W25" s="288"/>
      <c r="X25" s="288"/>
      <c r="Y25" s="288"/>
      <c r="Z25" s="288"/>
    </row>
    <row r="26" spans="2:26" ht="15.75">
      <c r="B26" s="290" t="s">
        <v>421</v>
      </c>
      <c r="C26" s="288"/>
      <c r="D26" s="288"/>
      <c r="E26" s="288"/>
      <c r="F26" s="288"/>
      <c r="G26" s="288"/>
      <c r="H26" s="288"/>
      <c r="I26" s="288"/>
      <c r="J26" s="288"/>
      <c r="K26" s="288"/>
      <c r="L26" s="288"/>
      <c r="M26" s="288"/>
      <c r="N26" s="288"/>
      <c r="O26" s="288"/>
      <c r="P26" s="288"/>
      <c r="Q26" s="288"/>
      <c r="R26" s="289"/>
      <c r="S26" s="288"/>
      <c r="T26" s="288"/>
      <c r="U26" s="288"/>
      <c r="V26" s="288"/>
      <c r="W26" s="288"/>
      <c r="X26" s="288"/>
      <c r="Y26" s="288"/>
      <c r="Z26" s="288"/>
    </row>
    <row r="27" spans="2:26" ht="15.75">
      <c r="B27" s="290" t="s">
        <v>422</v>
      </c>
      <c r="C27" s="288"/>
      <c r="D27" s="288"/>
      <c r="E27" s="288"/>
      <c r="F27" s="288"/>
      <c r="G27" s="288"/>
      <c r="H27" s="288"/>
      <c r="I27" s="288"/>
      <c r="J27" s="288"/>
      <c r="K27" s="288"/>
      <c r="L27" s="288"/>
      <c r="M27" s="288"/>
      <c r="N27" s="289"/>
      <c r="O27" s="288"/>
      <c r="P27" s="288"/>
      <c r="Q27" s="288"/>
      <c r="R27" s="288"/>
      <c r="S27" s="288"/>
      <c r="T27" s="288"/>
      <c r="U27" s="288"/>
      <c r="V27" s="288"/>
      <c r="W27" s="288"/>
      <c r="X27" s="288"/>
      <c r="Y27" s="288"/>
      <c r="Z27" s="288"/>
    </row>
    <row r="28" spans="2:26" ht="15.75">
      <c r="B28" s="290" t="s">
        <v>423</v>
      </c>
      <c r="C28" s="288"/>
      <c r="D28" s="288"/>
      <c r="E28" s="288"/>
      <c r="F28" s="288"/>
      <c r="G28" s="288"/>
      <c r="H28" s="288"/>
      <c r="I28" s="288"/>
      <c r="J28" s="288"/>
      <c r="K28" s="288"/>
      <c r="L28" s="288"/>
      <c r="M28" s="288"/>
      <c r="N28" s="289"/>
      <c r="O28" s="288"/>
      <c r="P28" s="288"/>
      <c r="Q28" s="288"/>
      <c r="R28" s="288"/>
      <c r="S28" s="288"/>
      <c r="T28" s="288"/>
      <c r="U28" s="288"/>
      <c r="V28" s="288"/>
      <c r="W28" s="288"/>
      <c r="X28" s="288"/>
      <c r="Y28" s="288"/>
      <c r="Z28" s="288"/>
    </row>
    <row r="29" spans="2:26" ht="15.75">
      <c r="B29" s="290" t="s">
        <v>424</v>
      </c>
      <c r="C29" s="288"/>
      <c r="D29" s="288"/>
      <c r="E29" s="288"/>
      <c r="F29" s="288"/>
      <c r="G29" s="288"/>
      <c r="H29" s="288"/>
      <c r="I29" s="288"/>
      <c r="J29" s="288"/>
      <c r="K29" s="288"/>
      <c r="L29" s="288"/>
      <c r="M29" s="288"/>
      <c r="N29" s="289"/>
      <c r="O29" s="288"/>
      <c r="P29" s="288"/>
      <c r="Q29" s="288"/>
      <c r="R29" s="288"/>
      <c r="S29" s="288"/>
      <c r="T29" s="288"/>
      <c r="U29" s="288"/>
      <c r="V29" s="288"/>
      <c r="W29" s="288"/>
      <c r="X29" s="288"/>
      <c r="Y29" s="288"/>
      <c r="Z29" s="288"/>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2:AK97"/>
  <sheetViews>
    <sheetView zoomScalePageLayoutView="0" workbookViewId="0" topLeftCell="A1">
      <selection activeCell="G11" sqref="G11:H15"/>
    </sheetView>
  </sheetViews>
  <sheetFormatPr defaultColWidth="9.140625" defaultRowHeight="12.75"/>
  <cols>
    <col min="1" max="1" width="0.2890625" style="507" customWidth="1"/>
    <col min="2" max="2" width="11.28125" style="507" customWidth="1"/>
    <col min="3" max="3" width="0.2890625" style="507" customWidth="1"/>
    <col min="4" max="4" width="8.57421875" style="507" customWidth="1"/>
    <col min="5" max="5" width="7.57421875" style="507" customWidth="1"/>
    <col min="6" max="6" width="0.2890625" style="507" customWidth="1"/>
    <col min="7" max="10" width="6.28125" style="507" customWidth="1"/>
    <col min="11" max="11" width="0.2890625" style="507" customWidth="1"/>
    <col min="12" max="15" width="6.28125" style="507" customWidth="1"/>
    <col min="16" max="16" width="0.2890625" style="507" customWidth="1"/>
    <col min="17" max="20" width="6.28125" style="507" customWidth="1"/>
    <col min="21" max="21" width="0.2890625" style="507" customWidth="1"/>
    <col min="22" max="25" width="6.28125" style="507" customWidth="1"/>
    <col min="26" max="26" width="0.2890625" style="507" customWidth="1"/>
    <col min="27" max="29" width="6.28125" style="507" customWidth="1"/>
    <col min="30" max="30" width="1.28515625" style="507" customWidth="1"/>
    <col min="31" max="31" width="0.2890625" style="507" hidden="1" customWidth="1"/>
    <col min="32" max="16384" width="9.140625" style="507" customWidth="1"/>
  </cols>
  <sheetData>
    <row r="1" s="479" customFormat="1" ht="1.5" customHeight="1" thickBot="1"/>
    <row r="2" spans="1:31" s="479" customFormat="1" ht="18">
      <c r="A2" s="480"/>
      <c r="B2" s="759" t="s">
        <v>745</v>
      </c>
      <c r="C2" s="480"/>
      <c r="D2" s="481" t="s">
        <v>1227</v>
      </c>
      <c r="E2" s="482"/>
      <c r="F2" s="483"/>
      <c r="G2" s="484"/>
      <c r="H2" s="484"/>
      <c r="I2" s="484"/>
      <c r="J2" s="484"/>
      <c r="K2" s="483"/>
      <c r="L2" s="484"/>
      <c r="M2" s="484"/>
      <c r="N2" s="484"/>
      <c r="O2" s="484"/>
      <c r="P2" s="483"/>
      <c r="Q2" s="484"/>
      <c r="R2" s="484"/>
      <c r="S2" s="484"/>
      <c r="T2" s="484"/>
      <c r="U2" s="483"/>
      <c r="V2" s="484"/>
      <c r="W2" s="484"/>
      <c r="X2" s="484"/>
      <c r="Y2" s="484"/>
      <c r="Z2" s="483"/>
      <c r="AA2" s="484"/>
      <c r="AB2" s="484"/>
      <c r="AC2" s="485"/>
      <c r="AD2" s="486"/>
      <c r="AE2" s="480"/>
    </row>
    <row r="3" spans="1:37" s="479" customFormat="1" ht="18">
      <c r="A3" s="487"/>
      <c r="B3" s="760"/>
      <c r="C3" s="487"/>
      <c r="D3" s="488" t="s">
        <v>1228</v>
      </c>
      <c r="E3" s="489"/>
      <c r="F3" s="490"/>
      <c r="G3" s="491"/>
      <c r="H3" s="491"/>
      <c r="I3" s="491"/>
      <c r="J3" s="491"/>
      <c r="K3" s="490"/>
      <c r="L3" s="491"/>
      <c r="M3" s="491"/>
      <c r="N3" s="491"/>
      <c r="O3" s="491"/>
      <c r="P3" s="490"/>
      <c r="Q3" s="491"/>
      <c r="R3" s="491"/>
      <c r="S3" s="491"/>
      <c r="T3" s="491"/>
      <c r="U3" s="490"/>
      <c r="V3" s="491"/>
      <c r="W3" s="491"/>
      <c r="X3" s="491"/>
      <c r="Y3" s="491"/>
      <c r="Z3" s="490"/>
      <c r="AA3" s="491"/>
      <c r="AB3" s="491"/>
      <c r="AC3" s="491"/>
      <c r="AD3" s="492"/>
      <c r="AE3" s="487"/>
      <c r="AF3" s="493"/>
      <c r="AG3" s="493"/>
      <c r="AH3" s="493"/>
      <c r="AI3" s="493"/>
      <c r="AJ3" s="493"/>
      <c r="AK3" s="494"/>
    </row>
    <row r="4" spans="1:37" s="479" customFormat="1" ht="18">
      <c r="A4" s="495"/>
      <c r="B4" s="760"/>
      <c r="C4" s="495"/>
      <c r="D4" s="496" t="s">
        <v>1229</v>
      </c>
      <c r="E4" s="497"/>
      <c r="F4" s="498"/>
      <c r="G4" s="499"/>
      <c r="H4" s="499"/>
      <c r="I4" s="499"/>
      <c r="J4" s="499"/>
      <c r="K4" s="498"/>
      <c r="L4" s="499"/>
      <c r="M4" s="499"/>
      <c r="N4" s="499"/>
      <c r="O4" s="499"/>
      <c r="P4" s="498"/>
      <c r="Q4" s="499"/>
      <c r="R4" s="499"/>
      <c r="S4" s="499"/>
      <c r="T4" s="499"/>
      <c r="U4" s="498"/>
      <c r="V4" s="499"/>
      <c r="W4" s="499"/>
      <c r="X4" s="499"/>
      <c r="Y4" s="499"/>
      <c r="Z4" s="498"/>
      <c r="AA4" s="499"/>
      <c r="AB4" s="499"/>
      <c r="AC4" s="499"/>
      <c r="AD4" s="500"/>
      <c r="AE4" s="495"/>
      <c r="AF4" s="501"/>
      <c r="AG4" s="501"/>
      <c r="AH4" s="501"/>
      <c r="AI4" s="501"/>
      <c r="AJ4" s="501"/>
      <c r="AK4" s="502"/>
    </row>
    <row r="5" spans="1:31" s="479" customFormat="1" ht="13.5" customHeight="1" thickBot="1">
      <c r="A5" s="503"/>
      <c r="B5" s="760"/>
      <c r="C5" s="503"/>
      <c r="D5" s="761" t="s">
        <v>0</v>
      </c>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3"/>
      <c r="AE5" s="503"/>
    </row>
    <row r="6" spans="2:30" s="479" customFormat="1" ht="1.5" customHeight="1" thickBot="1">
      <c r="B6" s="504"/>
      <c r="C6" s="504"/>
      <c r="D6" s="504"/>
      <c r="E6" s="504"/>
      <c r="F6" s="504"/>
      <c r="G6" s="504"/>
      <c r="H6" s="504"/>
      <c r="I6" s="504"/>
      <c r="J6" s="504"/>
      <c r="K6" s="504"/>
      <c r="L6" s="504"/>
      <c r="M6" s="504"/>
      <c r="N6" s="504"/>
      <c r="O6" s="504"/>
      <c r="P6" s="504"/>
      <c r="Q6" s="504"/>
      <c r="R6" s="504"/>
      <c r="S6" s="504"/>
      <c r="T6" s="504"/>
      <c r="U6" s="504"/>
      <c r="V6" s="504"/>
      <c r="W6" s="504"/>
      <c r="X6" s="504"/>
      <c r="Y6" s="504"/>
      <c r="Z6" s="504"/>
      <c r="AA6" s="504"/>
      <c r="AB6" s="504"/>
      <c r="AC6" s="504"/>
      <c r="AD6" s="504"/>
    </row>
    <row r="7" spans="1:31" ht="13.5" customHeight="1" thickBot="1">
      <c r="A7" s="505"/>
      <c r="B7" s="506" t="s">
        <v>1</v>
      </c>
      <c r="C7" s="505"/>
      <c r="D7" s="764" t="s">
        <v>3</v>
      </c>
      <c r="E7" s="765"/>
      <c r="F7" s="505"/>
      <c r="G7" s="766" t="s">
        <v>4</v>
      </c>
      <c r="H7" s="767"/>
      <c r="I7" s="767"/>
      <c r="J7" s="768"/>
      <c r="K7" s="505"/>
      <c r="L7" s="769" t="s">
        <v>5</v>
      </c>
      <c r="M7" s="769"/>
      <c r="N7" s="769"/>
      <c r="O7" s="769"/>
      <c r="P7" s="505"/>
      <c r="Q7" s="770" t="s">
        <v>6</v>
      </c>
      <c r="R7" s="769"/>
      <c r="S7" s="769"/>
      <c r="T7" s="771"/>
      <c r="U7" s="505"/>
      <c r="V7" s="770" t="s">
        <v>7</v>
      </c>
      <c r="W7" s="769"/>
      <c r="X7" s="769"/>
      <c r="Y7" s="771"/>
      <c r="Z7" s="505"/>
      <c r="AA7" s="770" t="s">
        <v>8</v>
      </c>
      <c r="AB7" s="769"/>
      <c r="AC7" s="769"/>
      <c r="AD7" s="771"/>
      <c r="AE7" s="505"/>
    </row>
    <row r="8" spans="2:30" s="479" customFormat="1" ht="1.5" customHeight="1" thickBot="1">
      <c r="B8" s="504"/>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row>
    <row r="9" spans="1:31" ht="12.75">
      <c r="A9" s="508"/>
      <c r="B9" s="509" t="s">
        <v>9</v>
      </c>
      <c r="C9" s="508"/>
      <c r="D9" s="748"/>
      <c r="E9" s="749"/>
      <c r="F9" s="508"/>
      <c r="G9" s="50"/>
      <c r="H9" s="50"/>
      <c r="I9" s="50"/>
      <c r="J9" s="51"/>
      <c r="K9" s="49"/>
      <c r="L9" s="52"/>
      <c r="M9" s="50"/>
      <c r="N9" s="50"/>
      <c r="O9" s="51"/>
      <c r="P9" s="49"/>
      <c r="Q9" s="752" t="s">
        <v>10</v>
      </c>
      <c r="R9" s="753"/>
      <c r="S9" s="753"/>
      <c r="T9" s="754"/>
      <c r="U9" s="49"/>
      <c r="V9" s="53" t="s">
        <v>2</v>
      </c>
      <c r="W9" s="54"/>
      <c r="X9" s="54"/>
      <c r="Y9" s="55"/>
      <c r="Z9" s="49"/>
      <c r="AA9" s="53" t="s">
        <v>2</v>
      </c>
      <c r="AB9" s="54"/>
      <c r="AC9" s="54"/>
      <c r="AD9" s="55"/>
      <c r="AE9" s="508"/>
    </row>
    <row r="10" spans="1:31" ht="13.5" thickBot="1">
      <c r="A10" s="510"/>
      <c r="B10" s="509" t="s">
        <v>11</v>
      </c>
      <c r="C10" s="510"/>
      <c r="D10" s="750"/>
      <c r="E10" s="751"/>
      <c r="F10" s="510"/>
      <c r="G10" s="60"/>
      <c r="H10" s="60"/>
      <c r="I10" s="60"/>
      <c r="J10" s="511"/>
      <c r="K10" s="56"/>
      <c r="L10" s="59"/>
      <c r="M10" s="57"/>
      <c r="N10" s="60"/>
      <c r="O10" s="58"/>
      <c r="P10" s="56"/>
      <c r="Q10" s="755"/>
      <c r="R10" s="679"/>
      <c r="S10" s="676"/>
      <c r="T10" s="756"/>
      <c r="U10" s="56"/>
      <c r="V10" s="61"/>
      <c r="W10" s="62"/>
      <c r="X10" s="62"/>
      <c r="Y10" s="63"/>
      <c r="Z10" s="56"/>
      <c r="AA10" s="64"/>
      <c r="AB10" s="65"/>
      <c r="AC10" s="65"/>
      <c r="AD10" s="66"/>
      <c r="AE10" s="510"/>
    </row>
    <row r="11" spans="1:31" ht="12.75" customHeight="1">
      <c r="A11" s="512"/>
      <c r="B11" s="513" t="s">
        <v>12</v>
      </c>
      <c r="C11" s="512"/>
      <c r="D11" s="750"/>
      <c r="E11" s="751"/>
      <c r="F11" s="512"/>
      <c r="G11" s="729" t="s">
        <v>1230</v>
      </c>
      <c r="H11" s="731"/>
      <c r="I11" s="687"/>
      <c r="J11" s="669"/>
      <c r="K11" s="67"/>
      <c r="L11" s="702" t="s">
        <v>298</v>
      </c>
      <c r="M11" s="757" t="s">
        <v>653</v>
      </c>
      <c r="N11" s="699" t="s">
        <v>296</v>
      </c>
      <c r="O11" s="696" t="s">
        <v>654</v>
      </c>
      <c r="P11" s="67"/>
      <c r="Q11" s="758" t="s">
        <v>744</v>
      </c>
      <c r="R11" s="696"/>
      <c r="S11" s="667" t="s">
        <v>653</v>
      </c>
      <c r="T11" s="702" t="s">
        <v>298</v>
      </c>
      <c r="U11" s="67"/>
      <c r="V11" s="695" t="s">
        <v>652</v>
      </c>
      <c r="W11" s="696" t="s">
        <v>654</v>
      </c>
      <c r="X11" s="667" t="s">
        <v>653</v>
      </c>
      <c r="Y11" s="702" t="s">
        <v>298</v>
      </c>
      <c r="Z11" s="67"/>
      <c r="AA11" s="64"/>
      <c r="AB11" s="65"/>
      <c r="AC11" s="65"/>
      <c r="AD11" s="66"/>
      <c r="AE11" s="512"/>
    </row>
    <row r="12" spans="1:31" ht="12.75">
      <c r="A12" s="512"/>
      <c r="B12" s="513" t="s">
        <v>14</v>
      </c>
      <c r="C12" s="512"/>
      <c r="D12" s="750"/>
      <c r="E12" s="751"/>
      <c r="F12" s="512"/>
      <c r="G12" s="732"/>
      <c r="H12" s="734"/>
      <c r="I12" s="688"/>
      <c r="J12" s="670"/>
      <c r="K12" s="67"/>
      <c r="L12" s="702"/>
      <c r="M12" s="746"/>
      <c r="N12" s="700"/>
      <c r="O12" s="697"/>
      <c r="P12" s="67"/>
      <c r="Q12" s="758"/>
      <c r="R12" s="697"/>
      <c r="S12" s="667"/>
      <c r="T12" s="702"/>
      <c r="U12" s="67"/>
      <c r="V12" s="670"/>
      <c r="W12" s="697"/>
      <c r="X12" s="667"/>
      <c r="Y12" s="702"/>
      <c r="Z12" s="67"/>
      <c r="AA12" s="64"/>
      <c r="AB12" s="65"/>
      <c r="AC12" s="65"/>
      <c r="AD12" s="66"/>
      <c r="AE12" s="512"/>
    </row>
    <row r="13" spans="1:31" ht="12.75">
      <c r="A13" s="512"/>
      <c r="B13" s="513" t="s">
        <v>15</v>
      </c>
      <c r="C13" s="512"/>
      <c r="D13" s="750"/>
      <c r="E13" s="751"/>
      <c r="F13" s="512"/>
      <c r="G13" s="732"/>
      <c r="H13" s="734"/>
      <c r="I13" s="688"/>
      <c r="J13" s="670"/>
      <c r="K13" s="67"/>
      <c r="L13" s="702"/>
      <c r="M13" s="746"/>
      <c r="N13" s="700"/>
      <c r="O13" s="697"/>
      <c r="P13" s="67"/>
      <c r="Q13" s="758"/>
      <c r="R13" s="697"/>
      <c r="S13" s="667"/>
      <c r="T13" s="702"/>
      <c r="U13" s="67"/>
      <c r="V13" s="670"/>
      <c r="W13" s="697"/>
      <c r="X13" s="667"/>
      <c r="Y13" s="702"/>
      <c r="Z13" s="67"/>
      <c r="AA13" s="64"/>
      <c r="AB13" s="65"/>
      <c r="AC13" s="65"/>
      <c r="AD13" s="66"/>
      <c r="AE13" s="512"/>
    </row>
    <row r="14" spans="1:31" ht="13.5" thickBot="1">
      <c r="A14" s="512"/>
      <c r="B14" s="513" t="s">
        <v>16</v>
      </c>
      <c r="C14" s="512"/>
      <c r="D14" s="750"/>
      <c r="E14" s="751"/>
      <c r="F14" s="512"/>
      <c r="G14" s="732"/>
      <c r="H14" s="734"/>
      <c r="I14" s="689"/>
      <c r="J14" s="671"/>
      <c r="K14" s="67"/>
      <c r="L14" s="702"/>
      <c r="M14" s="747"/>
      <c r="N14" s="701"/>
      <c r="O14" s="698"/>
      <c r="P14" s="67"/>
      <c r="Q14" s="758"/>
      <c r="R14" s="698"/>
      <c r="S14" s="667"/>
      <c r="T14" s="702"/>
      <c r="U14" s="67"/>
      <c r="V14" s="671"/>
      <c r="W14" s="698"/>
      <c r="X14" s="667"/>
      <c r="Y14" s="702"/>
      <c r="Z14" s="67"/>
      <c r="AA14" s="64"/>
      <c r="AB14" s="65"/>
      <c r="AC14" s="65"/>
      <c r="AD14" s="66"/>
      <c r="AE14" s="512"/>
    </row>
    <row r="15" spans="1:31" ht="13.5" thickBot="1">
      <c r="A15" s="512"/>
      <c r="B15" s="514" t="s">
        <v>17</v>
      </c>
      <c r="C15" s="512"/>
      <c r="D15" s="750"/>
      <c r="E15" s="751"/>
      <c r="F15" s="512"/>
      <c r="G15" s="735"/>
      <c r="H15" s="737"/>
      <c r="I15" s="690" t="s">
        <v>18</v>
      </c>
      <c r="J15" s="691"/>
      <c r="K15" s="67"/>
      <c r="L15" s="692" t="s">
        <v>18</v>
      </c>
      <c r="M15" s="693"/>
      <c r="N15" s="693"/>
      <c r="O15" s="694"/>
      <c r="P15" s="67"/>
      <c r="Q15" s="692" t="s">
        <v>18</v>
      </c>
      <c r="R15" s="693"/>
      <c r="S15" s="693"/>
      <c r="T15" s="694"/>
      <c r="U15" s="67"/>
      <c r="V15" s="692" t="s">
        <v>18</v>
      </c>
      <c r="W15" s="693"/>
      <c r="X15" s="693"/>
      <c r="Y15" s="694"/>
      <c r="Z15" s="67"/>
      <c r="AA15" s="64"/>
      <c r="AB15" s="65"/>
      <c r="AC15" s="65"/>
      <c r="AD15" s="66"/>
      <c r="AE15" s="512"/>
    </row>
    <row r="16" spans="1:31" ht="13.5" customHeight="1" thickBot="1">
      <c r="A16" s="512"/>
      <c r="B16" s="515" t="s">
        <v>19</v>
      </c>
      <c r="C16" s="512"/>
      <c r="D16" s="750"/>
      <c r="E16" s="751"/>
      <c r="F16" s="512"/>
      <c r="G16" s="692" t="s">
        <v>18</v>
      </c>
      <c r="H16" s="694"/>
      <c r="I16" s="687"/>
      <c r="J16" s="669"/>
      <c r="K16" s="67"/>
      <c r="L16" s="702" t="s">
        <v>298</v>
      </c>
      <c r="M16" s="745" t="s">
        <v>653</v>
      </c>
      <c r="N16" s="699" t="s">
        <v>296</v>
      </c>
      <c r="O16" s="696" t="s">
        <v>654</v>
      </c>
      <c r="P16" s="67"/>
      <c r="Q16" s="738" t="s">
        <v>92</v>
      </c>
      <c r="R16" s="673"/>
      <c r="S16" s="673"/>
      <c r="T16" s="739"/>
      <c r="U16" s="67"/>
      <c r="V16" s="695" t="s">
        <v>652</v>
      </c>
      <c r="W16" s="696" t="s">
        <v>654</v>
      </c>
      <c r="X16" s="667" t="s">
        <v>653</v>
      </c>
      <c r="Y16" s="702" t="s">
        <v>298</v>
      </c>
      <c r="Z16" s="67"/>
      <c r="AA16" s="64"/>
      <c r="AB16" s="65"/>
      <c r="AC16" s="65"/>
      <c r="AD16" s="66"/>
      <c r="AE16" s="512"/>
    </row>
    <row r="17" spans="1:31" ht="13.5" customHeight="1" thickBot="1">
      <c r="A17" s="512"/>
      <c r="B17" s="515" t="s">
        <v>20</v>
      </c>
      <c r="C17" s="512"/>
      <c r="D17" s="750"/>
      <c r="E17" s="751"/>
      <c r="F17" s="512"/>
      <c r="G17" s="710" t="s">
        <v>1231</v>
      </c>
      <c r="H17" s="711"/>
      <c r="I17" s="688"/>
      <c r="J17" s="670"/>
      <c r="K17" s="67"/>
      <c r="L17" s="702"/>
      <c r="M17" s="746"/>
      <c r="N17" s="700"/>
      <c r="O17" s="697"/>
      <c r="P17" s="67"/>
      <c r="Q17" s="742"/>
      <c r="R17" s="743"/>
      <c r="S17" s="743"/>
      <c r="T17" s="744"/>
      <c r="U17" s="67"/>
      <c r="V17" s="670"/>
      <c r="W17" s="697"/>
      <c r="X17" s="667"/>
      <c r="Y17" s="702"/>
      <c r="Z17" s="67"/>
      <c r="AA17" s="64"/>
      <c r="AB17" s="65"/>
      <c r="AC17" s="65"/>
      <c r="AD17" s="66"/>
      <c r="AE17" s="512"/>
    </row>
    <row r="18" spans="1:31" ht="12.75">
      <c r="A18" s="512"/>
      <c r="B18" s="515" t="s">
        <v>21</v>
      </c>
      <c r="C18" s="512"/>
      <c r="D18" s="750"/>
      <c r="E18" s="751"/>
      <c r="F18" s="512"/>
      <c r="G18" s="712"/>
      <c r="H18" s="713"/>
      <c r="I18" s="688"/>
      <c r="J18" s="670"/>
      <c r="K18" s="67"/>
      <c r="L18" s="702"/>
      <c r="M18" s="746"/>
      <c r="N18" s="700"/>
      <c r="O18" s="697"/>
      <c r="P18" s="67"/>
      <c r="Q18" s="716" t="s">
        <v>51</v>
      </c>
      <c r="R18" s="717"/>
      <c r="S18" s="717"/>
      <c r="T18" s="718"/>
      <c r="U18" s="67"/>
      <c r="V18" s="670"/>
      <c r="W18" s="697"/>
      <c r="X18" s="667"/>
      <c r="Y18" s="702"/>
      <c r="Z18" s="67"/>
      <c r="AA18" s="64"/>
      <c r="AB18" s="65"/>
      <c r="AC18" s="65"/>
      <c r="AD18" s="66"/>
      <c r="AE18" s="512"/>
    </row>
    <row r="19" spans="1:31" ht="13.5" thickBot="1">
      <c r="A19" s="512"/>
      <c r="B19" s="515" t="s">
        <v>42</v>
      </c>
      <c r="C19" s="512"/>
      <c r="D19" s="750"/>
      <c r="E19" s="751"/>
      <c r="F19" s="512"/>
      <c r="G19" s="714"/>
      <c r="H19" s="715"/>
      <c r="I19" s="689"/>
      <c r="J19" s="671"/>
      <c r="K19" s="67"/>
      <c r="L19" s="702"/>
      <c r="M19" s="747"/>
      <c r="N19" s="701"/>
      <c r="O19" s="698"/>
      <c r="P19" s="67"/>
      <c r="Q19" s="719"/>
      <c r="R19" s="720"/>
      <c r="S19" s="720"/>
      <c r="T19" s="721"/>
      <c r="U19" s="67"/>
      <c r="V19" s="671"/>
      <c r="W19" s="698"/>
      <c r="X19" s="667"/>
      <c r="Y19" s="702"/>
      <c r="Z19" s="67"/>
      <c r="AA19" s="722" t="s">
        <v>1232</v>
      </c>
      <c r="AB19" s="723"/>
      <c r="AC19" s="723"/>
      <c r="AD19" s="724"/>
      <c r="AE19" s="512"/>
    </row>
    <row r="20" spans="1:31" ht="13.5" customHeight="1" thickBot="1">
      <c r="A20" s="512"/>
      <c r="B20" s="516" t="s">
        <v>47</v>
      </c>
      <c r="C20" s="512"/>
      <c r="D20" s="750"/>
      <c r="E20" s="751"/>
      <c r="F20" s="512"/>
      <c r="G20" s="728" t="s">
        <v>1232</v>
      </c>
      <c r="H20" s="643"/>
      <c r="I20" s="723"/>
      <c r="J20" s="724"/>
      <c r="K20" s="56"/>
      <c r="L20" s="636" t="s">
        <v>732</v>
      </c>
      <c r="M20" s="642"/>
      <c r="N20" s="642"/>
      <c r="O20" s="637"/>
      <c r="P20" s="56"/>
      <c r="Q20" s="636" t="s">
        <v>1232</v>
      </c>
      <c r="R20" s="642"/>
      <c r="S20" s="642"/>
      <c r="T20" s="637"/>
      <c r="U20" s="56"/>
      <c r="V20" s="636" t="s">
        <v>1232</v>
      </c>
      <c r="W20" s="642"/>
      <c r="X20" s="642"/>
      <c r="Y20" s="637"/>
      <c r="Z20" s="56"/>
      <c r="AA20" s="725"/>
      <c r="AB20" s="726"/>
      <c r="AC20" s="726"/>
      <c r="AD20" s="727"/>
      <c r="AE20" s="512"/>
    </row>
    <row r="21" spans="1:31" ht="13.5" thickBot="1">
      <c r="A21" s="512"/>
      <c r="B21" s="516" t="s">
        <v>22</v>
      </c>
      <c r="C21" s="512"/>
      <c r="D21" s="750"/>
      <c r="E21" s="751"/>
      <c r="F21" s="512"/>
      <c r="G21" s="725"/>
      <c r="H21" s="726"/>
      <c r="I21" s="726"/>
      <c r="J21" s="727"/>
      <c r="K21" s="56"/>
      <c r="L21" s="640"/>
      <c r="M21" s="644"/>
      <c r="N21" s="644"/>
      <c r="O21" s="641"/>
      <c r="P21" s="56"/>
      <c r="Q21" s="640"/>
      <c r="R21" s="644"/>
      <c r="S21" s="644"/>
      <c r="T21" s="641"/>
      <c r="U21" s="56"/>
      <c r="V21" s="640"/>
      <c r="W21" s="644"/>
      <c r="X21" s="644"/>
      <c r="Y21" s="641"/>
      <c r="Z21" s="56"/>
      <c r="AA21" s="729" t="s">
        <v>1230</v>
      </c>
      <c r="AB21" s="730"/>
      <c r="AC21" s="730"/>
      <c r="AD21" s="731"/>
      <c r="AE21" s="512"/>
    </row>
    <row r="22" spans="1:31" ht="12.75" customHeight="1">
      <c r="A22" s="512"/>
      <c r="B22" s="515" t="s">
        <v>23</v>
      </c>
      <c r="C22" s="512"/>
      <c r="D22" s="64"/>
      <c r="E22" s="65"/>
      <c r="F22" s="512"/>
      <c r="G22" s="738" t="s">
        <v>93</v>
      </c>
      <c r="H22" s="673"/>
      <c r="I22" s="673"/>
      <c r="J22" s="739"/>
      <c r="K22" s="67"/>
      <c r="L22" s="702" t="s">
        <v>298</v>
      </c>
      <c r="M22" s="708" t="s">
        <v>653</v>
      </c>
      <c r="N22" s="699" t="s">
        <v>296</v>
      </c>
      <c r="O22" s="670" t="s">
        <v>652</v>
      </c>
      <c r="P22" s="67"/>
      <c r="Q22" s="699" t="s">
        <v>296</v>
      </c>
      <c r="R22" s="696" t="s">
        <v>654</v>
      </c>
      <c r="S22" s="667" t="s">
        <v>653</v>
      </c>
      <c r="T22" s="695" t="s">
        <v>652</v>
      </c>
      <c r="U22" s="67"/>
      <c r="V22" s="695" t="s">
        <v>652</v>
      </c>
      <c r="W22" s="699" t="s">
        <v>296</v>
      </c>
      <c r="X22" s="667" t="s">
        <v>653</v>
      </c>
      <c r="Y22" s="702" t="s">
        <v>298</v>
      </c>
      <c r="Z22" s="67"/>
      <c r="AA22" s="732"/>
      <c r="AB22" s="733"/>
      <c r="AC22" s="733"/>
      <c r="AD22" s="734"/>
      <c r="AE22" s="512"/>
    </row>
    <row r="23" spans="1:31" ht="12.75">
      <c r="A23" s="512"/>
      <c r="B23" s="515" t="s">
        <v>24</v>
      </c>
      <c r="C23" s="512"/>
      <c r="D23" s="64"/>
      <c r="E23" s="65"/>
      <c r="F23" s="512"/>
      <c r="G23" s="740"/>
      <c r="H23" s="676"/>
      <c r="I23" s="676"/>
      <c r="J23" s="741"/>
      <c r="K23" s="67"/>
      <c r="L23" s="702"/>
      <c r="M23" s="709"/>
      <c r="N23" s="700"/>
      <c r="O23" s="670"/>
      <c r="P23" s="67"/>
      <c r="Q23" s="700"/>
      <c r="R23" s="697"/>
      <c r="S23" s="667"/>
      <c r="T23" s="670"/>
      <c r="U23" s="67"/>
      <c r="V23" s="670"/>
      <c r="W23" s="700"/>
      <c r="X23" s="667"/>
      <c r="Y23" s="702"/>
      <c r="Z23" s="67"/>
      <c r="AA23" s="732"/>
      <c r="AB23" s="733"/>
      <c r="AC23" s="733"/>
      <c r="AD23" s="734"/>
      <c r="AE23" s="512"/>
    </row>
    <row r="24" spans="1:31" ht="12.75">
      <c r="A24" s="512"/>
      <c r="B24" s="515" t="s">
        <v>25</v>
      </c>
      <c r="C24" s="512"/>
      <c r="D24" s="64"/>
      <c r="E24" s="65"/>
      <c r="F24" s="512"/>
      <c r="G24" s="740"/>
      <c r="H24" s="676"/>
      <c r="I24" s="676"/>
      <c r="J24" s="741"/>
      <c r="K24" s="67"/>
      <c r="L24" s="702"/>
      <c r="M24" s="709"/>
      <c r="N24" s="700"/>
      <c r="O24" s="670"/>
      <c r="P24" s="67"/>
      <c r="Q24" s="700"/>
      <c r="R24" s="697"/>
      <c r="S24" s="667"/>
      <c r="T24" s="670"/>
      <c r="U24" s="67"/>
      <c r="V24" s="670"/>
      <c r="W24" s="700"/>
      <c r="X24" s="667"/>
      <c r="Y24" s="702"/>
      <c r="Z24" s="67"/>
      <c r="AA24" s="732"/>
      <c r="AB24" s="733"/>
      <c r="AC24" s="733"/>
      <c r="AD24" s="734"/>
      <c r="AE24" s="512"/>
    </row>
    <row r="25" spans="1:31" ht="13.5" thickBot="1">
      <c r="A25" s="517"/>
      <c r="B25" s="515" t="s">
        <v>26</v>
      </c>
      <c r="C25" s="517"/>
      <c r="D25" s="75"/>
      <c r="E25" s="77"/>
      <c r="F25" s="517"/>
      <c r="G25" s="742"/>
      <c r="H25" s="743"/>
      <c r="I25" s="743"/>
      <c r="J25" s="744"/>
      <c r="K25" s="68"/>
      <c r="L25" s="702"/>
      <c r="M25" s="709"/>
      <c r="N25" s="701"/>
      <c r="O25" s="670"/>
      <c r="P25" s="68"/>
      <c r="Q25" s="701"/>
      <c r="R25" s="698"/>
      <c r="S25" s="667"/>
      <c r="T25" s="671"/>
      <c r="U25" s="68"/>
      <c r="V25" s="671"/>
      <c r="W25" s="701"/>
      <c r="X25" s="667"/>
      <c r="Y25" s="702"/>
      <c r="Z25" s="68"/>
      <c r="AA25" s="732"/>
      <c r="AB25" s="733"/>
      <c r="AC25" s="733"/>
      <c r="AD25" s="734"/>
      <c r="AE25" s="517"/>
    </row>
    <row r="26" spans="1:31" ht="13.5" thickBot="1">
      <c r="A26" s="517"/>
      <c r="B26" s="518" t="s">
        <v>27</v>
      </c>
      <c r="C26" s="517"/>
      <c r="D26" s="690" t="s">
        <v>18</v>
      </c>
      <c r="E26" s="691"/>
      <c r="F26" s="517"/>
      <c r="G26" s="692" t="s">
        <v>18</v>
      </c>
      <c r="H26" s="693"/>
      <c r="I26" s="693"/>
      <c r="J26" s="694"/>
      <c r="K26" s="68"/>
      <c r="L26" s="692" t="s">
        <v>18</v>
      </c>
      <c r="M26" s="693"/>
      <c r="N26" s="693"/>
      <c r="O26" s="694"/>
      <c r="P26" s="68"/>
      <c r="Q26" s="692" t="s">
        <v>18</v>
      </c>
      <c r="R26" s="693"/>
      <c r="S26" s="693"/>
      <c r="T26" s="694"/>
      <c r="U26" s="68"/>
      <c r="V26" s="692" t="s">
        <v>18</v>
      </c>
      <c r="W26" s="693"/>
      <c r="X26" s="693"/>
      <c r="Y26" s="694"/>
      <c r="Z26" s="68"/>
      <c r="AA26" s="732"/>
      <c r="AB26" s="733"/>
      <c r="AC26" s="733"/>
      <c r="AD26" s="734"/>
      <c r="AE26" s="517"/>
    </row>
    <row r="27" spans="1:31" ht="12.75" customHeight="1">
      <c r="A27" s="519"/>
      <c r="B27" s="513" t="s">
        <v>28</v>
      </c>
      <c r="C27" s="519"/>
      <c r="D27" s="704" t="s">
        <v>49</v>
      </c>
      <c r="E27" s="705"/>
      <c r="F27" s="519"/>
      <c r="G27" s="699" t="s">
        <v>296</v>
      </c>
      <c r="H27" s="696" t="s">
        <v>654</v>
      </c>
      <c r="I27" s="708" t="s">
        <v>653</v>
      </c>
      <c r="J27" s="702" t="s">
        <v>298</v>
      </c>
      <c r="K27" s="69"/>
      <c r="L27" s="702" t="s">
        <v>298</v>
      </c>
      <c r="M27" s="703" t="s">
        <v>297</v>
      </c>
      <c r="N27" s="699" t="s">
        <v>1109</v>
      </c>
      <c r="O27" s="670" t="s">
        <v>652</v>
      </c>
      <c r="P27" s="69"/>
      <c r="Q27" s="699" t="s">
        <v>296</v>
      </c>
      <c r="R27" s="696" t="s">
        <v>654</v>
      </c>
      <c r="S27" s="667" t="s">
        <v>653</v>
      </c>
      <c r="T27" s="695" t="s">
        <v>652</v>
      </c>
      <c r="U27" s="69"/>
      <c r="V27" s="696"/>
      <c r="W27" s="699" t="s">
        <v>296</v>
      </c>
      <c r="X27" s="667" t="s">
        <v>653</v>
      </c>
      <c r="Y27" s="702" t="s">
        <v>298</v>
      </c>
      <c r="Z27" s="69"/>
      <c r="AA27" s="732"/>
      <c r="AB27" s="733"/>
      <c r="AC27" s="733"/>
      <c r="AD27" s="734"/>
      <c r="AE27" s="519"/>
    </row>
    <row r="28" spans="1:31" ht="12.75">
      <c r="A28" s="519"/>
      <c r="B28" s="515" t="s">
        <v>29</v>
      </c>
      <c r="C28" s="519"/>
      <c r="D28" s="706"/>
      <c r="E28" s="707"/>
      <c r="F28" s="519"/>
      <c r="G28" s="700"/>
      <c r="H28" s="697"/>
      <c r="I28" s="709"/>
      <c r="J28" s="702"/>
      <c r="K28" s="69"/>
      <c r="L28" s="702"/>
      <c r="M28" s="703"/>
      <c r="N28" s="700"/>
      <c r="O28" s="670"/>
      <c r="P28" s="69"/>
      <c r="Q28" s="700"/>
      <c r="R28" s="697"/>
      <c r="S28" s="667"/>
      <c r="T28" s="670"/>
      <c r="U28" s="69"/>
      <c r="V28" s="697"/>
      <c r="W28" s="700"/>
      <c r="X28" s="667"/>
      <c r="Y28" s="702"/>
      <c r="Z28" s="69"/>
      <c r="AA28" s="732"/>
      <c r="AB28" s="733"/>
      <c r="AC28" s="733"/>
      <c r="AD28" s="734"/>
      <c r="AE28" s="519"/>
    </row>
    <row r="29" spans="1:31" ht="12.75">
      <c r="A29" s="519"/>
      <c r="B29" s="515" t="s">
        <v>30</v>
      </c>
      <c r="C29" s="519"/>
      <c r="D29" s="706"/>
      <c r="E29" s="707"/>
      <c r="F29" s="519"/>
      <c r="G29" s="700"/>
      <c r="H29" s="697"/>
      <c r="I29" s="709"/>
      <c r="J29" s="702"/>
      <c r="K29" s="69"/>
      <c r="L29" s="702"/>
      <c r="M29" s="703"/>
      <c r="N29" s="700"/>
      <c r="O29" s="670"/>
      <c r="P29" s="69"/>
      <c r="Q29" s="700"/>
      <c r="R29" s="697"/>
      <c r="S29" s="667"/>
      <c r="T29" s="670"/>
      <c r="U29" s="69"/>
      <c r="V29" s="697"/>
      <c r="W29" s="700"/>
      <c r="X29" s="667"/>
      <c r="Y29" s="702"/>
      <c r="Z29" s="69"/>
      <c r="AA29" s="732"/>
      <c r="AB29" s="733"/>
      <c r="AC29" s="733"/>
      <c r="AD29" s="734"/>
      <c r="AE29" s="519"/>
    </row>
    <row r="30" spans="1:31" ht="13.5" thickBot="1">
      <c r="A30" s="519"/>
      <c r="B30" s="515" t="s">
        <v>43</v>
      </c>
      <c r="C30" s="519"/>
      <c r="D30" s="520"/>
      <c r="E30" s="79"/>
      <c r="F30" s="519"/>
      <c r="G30" s="701"/>
      <c r="H30" s="698"/>
      <c r="I30" s="709"/>
      <c r="J30" s="702"/>
      <c r="K30" s="69"/>
      <c r="L30" s="702"/>
      <c r="M30" s="703"/>
      <c r="N30" s="701"/>
      <c r="O30" s="670"/>
      <c r="P30" s="69"/>
      <c r="Q30" s="701"/>
      <c r="R30" s="698"/>
      <c r="S30" s="667"/>
      <c r="T30" s="671"/>
      <c r="U30" s="69"/>
      <c r="V30" s="698"/>
      <c r="W30" s="701"/>
      <c r="X30" s="667"/>
      <c r="Y30" s="702"/>
      <c r="Z30" s="69"/>
      <c r="AA30" s="735"/>
      <c r="AB30" s="736"/>
      <c r="AC30" s="736"/>
      <c r="AD30" s="737"/>
      <c r="AE30" s="519"/>
    </row>
    <row r="31" spans="1:31" ht="13.5" customHeight="1" thickBot="1">
      <c r="A31" s="519"/>
      <c r="B31" s="516" t="s">
        <v>46</v>
      </c>
      <c r="C31" s="519"/>
      <c r="D31" s="690" t="s">
        <v>18</v>
      </c>
      <c r="E31" s="691"/>
      <c r="F31" s="519"/>
      <c r="G31" s="645" t="s">
        <v>1233</v>
      </c>
      <c r="H31" s="646"/>
      <c r="I31" s="636" t="s">
        <v>1234</v>
      </c>
      <c r="J31" s="637"/>
      <c r="K31" s="69"/>
      <c r="L31" s="690" t="s">
        <v>18</v>
      </c>
      <c r="M31" s="691"/>
      <c r="N31" s="636" t="s">
        <v>1234</v>
      </c>
      <c r="O31" s="637"/>
      <c r="P31" s="69"/>
      <c r="Q31" s="692" t="s">
        <v>18</v>
      </c>
      <c r="R31" s="693"/>
      <c r="S31" s="693"/>
      <c r="T31" s="694"/>
      <c r="U31" s="69"/>
      <c r="V31" s="659" t="s">
        <v>18</v>
      </c>
      <c r="W31" s="660"/>
      <c r="X31" s="660"/>
      <c r="Y31" s="661"/>
      <c r="Z31" s="69"/>
      <c r="AA31" s="64"/>
      <c r="AB31" s="65"/>
      <c r="AC31" s="65"/>
      <c r="AD31" s="66"/>
      <c r="AE31" s="519"/>
    </row>
    <row r="32" spans="1:31" ht="12.75" customHeight="1">
      <c r="A32" s="519"/>
      <c r="B32" s="516" t="s">
        <v>31</v>
      </c>
      <c r="C32" s="519"/>
      <c r="D32" s="662" t="s">
        <v>10</v>
      </c>
      <c r="E32" s="663"/>
      <c r="F32" s="519"/>
      <c r="G32" s="647"/>
      <c r="H32" s="648"/>
      <c r="I32" s="638"/>
      <c r="J32" s="639"/>
      <c r="K32" s="69"/>
      <c r="L32" s="666"/>
      <c r="M32" s="669"/>
      <c r="N32" s="638"/>
      <c r="O32" s="639"/>
      <c r="P32" s="69"/>
      <c r="Q32" s="636" t="s">
        <v>54</v>
      </c>
      <c r="R32" s="642"/>
      <c r="S32" s="642"/>
      <c r="T32" s="637"/>
      <c r="U32" s="69"/>
      <c r="V32" s="672" t="s">
        <v>13</v>
      </c>
      <c r="W32" s="673"/>
      <c r="X32" s="673"/>
      <c r="Y32" s="674"/>
      <c r="Z32" s="69"/>
      <c r="AA32" s="64"/>
      <c r="AB32" s="65"/>
      <c r="AC32" s="65"/>
      <c r="AD32" s="66"/>
      <c r="AE32" s="519"/>
    </row>
    <row r="33" spans="1:31" ht="13.5" thickBot="1">
      <c r="A33" s="521"/>
      <c r="B33" s="516" t="s">
        <v>32</v>
      </c>
      <c r="C33" s="521"/>
      <c r="D33" s="664"/>
      <c r="E33" s="665"/>
      <c r="F33" s="521"/>
      <c r="G33" s="649"/>
      <c r="H33" s="650"/>
      <c r="I33" s="640"/>
      <c r="J33" s="641"/>
      <c r="K33" s="70"/>
      <c r="L33" s="667"/>
      <c r="M33" s="670"/>
      <c r="N33" s="640"/>
      <c r="O33" s="641"/>
      <c r="P33" s="70"/>
      <c r="Q33" s="638"/>
      <c r="R33" s="643"/>
      <c r="S33" s="643"/>
      <c r="T33" s="639"/>
      <c r="U33" s="70"/>
      <c r="V33" s="675"/>
      <c r="W33" s="676"/>
      <c r="X33" s="676"/>
      <c r="Y33" s="677"/>
      <c r="Z33" s="70"/>
      <c r="AA33" s="64"/>
      <c r="AB33" s="65"/>
      <c r="AC33" s="65"/>
      <c r="AD33" s="66"/>
      <c r="AE33" s="521"/>
    </row>
    <row r="34" spans="1:31" ht="12.75" customHeight="1">
      <c r="A34" s="522"/>
      <c r="B34" s="515" t="s">
        <v>33</v>
      </c>
      <c r="C34" s="522"/>
      <c r="D34" s="681" t="s">
        <v>1235</v>
      </c>
      <c r="E34" s="682"/>
      <c r="F34" s="522"/>
      <c r="G34" s="645" t="s">
        <v>1236</v>
      </c>
      <c r="H34" s="646"/>
      <c r="I34" s="64"/>
      <c r="J34" s="65"/>
      <c r="K34" s="71"/>
      <c r="L34" s="667"/>
      <c r="M34" s="670"/>
      <c r="N34" s="687"/>
      <c r="O34" s="669"/>
      <c r="P34" s="71"/>
      <c r="Q34" s="638"/>
      <c r="R34" s="643"/>
      <c r="S34" s="643"/>
      <c r="T34" s="639"/>
      <c r="U34" s="71"/>
      <c r="V34" s="675"/>
      <c r="W34" s="676"/>
      <c r="X34" s="676"/>
      <c r="Y34" s="677"/>
      <c r="Z34" s="71"/>
      <c r="AA34" s="64"/>
      <c r="AB34" s="65"/>
      <c r="AC34" s="65"/>
      <c r="AD34" s="66"/>
      <c r="AE34" s="522"/>
    </row>
    <row r="35" spans="1:31" ht="13.5" thickBot="1">
      <c r="A35" s="523"/>
      <c r="B35" s="524" t="s">
        <v>34</v>
      </c>
      <c r="C35" s="523"/>
      <c r="D35" s="683"/>
      <c r="E35" s="684"/>
      <c r="F35" s="523"/>
      <c r="G35" s="647"/>
      <c r="H35" s="648"/>
      <c r="I35" s="64"/>
      <c r="J35" s="65"/>
      <c r="K35" s="72"/>
      <c r="L35" s="668"/>
      <c r="M35" s="671"/>
      <c r="N35" s="688"/>
      <c r="O35" s="670"/>
      <c r="P35" s="72"/>
      <c r="Q35" s="638"/>
      <c r="R35" s="643"/>
      <c r="S35" s="643"/>
      <c r="T35" s="639"/>
      <c r="U35" s="72"/>
      <c r="V35" s="678"/>
      <c r="W35" s="679"/>
      <c r="X35" s="679"/>
      <c r="Y35" s="680"/>
      <c r="Z35" s="72"/>
      <c r="AA35" s="64"/>
      <c r="AB35" s="65"/>
      <c r="AC35" s="65"/>
      <c r="AD35" s="66"/>
      <c r="AE35" s="523"/>
    </row>
    <row r="36" spans="1:31" ht="13.5" thickBot="1">
      <c r="A36" s="523"/>
      <c r="B36" s="525" t="s">
        <v>35</v>
      </c>
      <c r="C36" s="523"/>
      <c r="D36" s="683"/>
      <c r="E36" s="684"/>
      <c r="F36" s="523"/>
      <c r="G36" s="649"/>
      <c r="H36" s="650"/>
      <c r="I36" s="64"/>
      <c r="J36" s="65"/>
      <c r="K36" s="72"/>
      <c r="L36" s="636" t="s">
        <v>1234</v>
      </c>
      <c r="M36" s="637"/>
      <c r="N36" s="688"/>
      <c r="O36" s="670"/>
      <c r="P36" s="72"/>
      <c r="Q36" s="638"/>
      <c r="R36" s="643"/>
      <c r="S36" s="643"/>
      <c r="T36" s="639"/>
      <c r="U36" s="72"/>
      <c r="V36" s="636" t="s">
        <v>48</v>
      </c>
      <c r="W36" s="642"/>
      <c r="X36" s="642"/>
      <c r="Y36" s="637"/>
      <c r="Z36" s="72"/>
      <c r="AA36" s="64"/>
      <c r="AB36" s="65"/>
      <c r="AC36" s="65"/>
      <c r="AD36" s="66"/>
      <c r="AE36" s="523"/>
    </row>
    <row r="37" spans="1:31" ht="13.5" customHeight="1" thickBot="1">
      <c r="A37" s="523"/>
      <c r="B37" s="526" t="s">
        <v>36</v>
      </c>
      <c r="C37" s="523"/>
      <c r="D37" s="685"/>
      <c r="E37" s="686"/>
      <c r="F37" s="523"/>
      <c r="G37" s="645" t="s">
        <v>1237</v>
      </c>
      <c r="H37" s="646"/>
      <c r="I37" s="64"/>
      <c r="J37" s="65"/>
      <c r="K37" s="72"/>
      <c r="L37" s="638"/>
      <c r="M37" s="639"/>
      <c r="N37" s="689"/>
      <c r="O37" s="671"/>
      <c r="P37" s="72"/>
      <c r="Q37" s="638"/>
      <c r="R37" s="643"/>
      <c r="S37" s="643"/>
      <c r="T37" s="639"/>
      <c r="U37" s="72"/>
      <c r="V37" s="638"/>
      <c r="W37" s="643"/>
      <c r="X37" s="643"/>
      <c r="Y37" s="639"/>
      <c r="Z37" s="72"/>
      <c r="AA37" s="64"/>
      <c r="AB37" s="65"/>
      <c r="AC37" s="65"/>
      <c r="AD37" s="66"/>
      <c r="AE37" s="523"/>
    </row>
    <row r="38" spans="1:31" ht="13.5" thickBot="1">
      <c r="A38" s="527"/>
      <c r="B38" s="528" t="s">
        <v>44</v>
      </c>
      <c r="C38" s="527"/>
      <c r="D38" s="529"/>
      <c r="E38" s="530"/>
      <c r="F38" s="527"/>
      <c r="G38" s="647"/>
      <c r="H38" s="648"/>
      <c r="I38" s="64"/>
      <c r="J38" s="65"/>
      <c r="K38" s="73"/>
      <c r="L38" s="640"/>
      <c r="M38" s="641"/>
      <c r="N38" s="65"/>
      <c r="O38" s="66"/>
      <c r="P38" s="73"/>
      <c r="Q38" s="638"/>
      <c r="R38" s="643"/>
      <c r="S38" s="643"/>
      <c r="T38" s="639"/>
      <c r="U38" s="73"/>
      <c r="V38" s="640"/>
      <c r="W38" s="644"/>
      <c r="X38" s="644"/>
      <c r="Y38" s="641"/>
      <c r="Z38" s="73"/>
      <c r="AA38" s="64"/>
      <c r="AB38" s="65"/>
      <c r="AC38" s="65"/>
      <c r="AD38" s="66"/>
      <c r="AE38" s="527"/>
    </row>
    <row r="39" spans="1:31" ht="13.5" thickBot="1">
      <c r="A39" s="531"/>
      <c r="B39" s="532" t="s">
        <v>45</v>
      </c>
      <c r="C39" s="531"/>
      <c r="D39" s="533"/>
      <c r="E39" s="534"/>
      <c r="F39" s="535"/>
      <c r="G39" s="649"/>
      <c r="H39" s="650"/>
      <c r="I39" s="78"/>
      <c r="J39" s="79"/>
      <c r="K39" s="536"/>
      <c r="L39" s="78"/>
      <c r="M39" s="79"/>
      <c r="N39" s="79"/>
      <c r="O39" s="80"/>
      <c r="P39" s="536"/>
      <c r="Q39" s="640"/>
      <c r="R39" s="644"/>
      <c r="S39" s="644"/>
      <c r="T39" s="641"/>
      <c r="U39" s="74"/>
      <c r="V39" s="75"/>
      <c r="W39" s="76"/>
      <c r="X39" s="76"/>
      <c r="Y39" s="77"/>
      <c r="Z39" s="74"/>
      <c r="AA39" s="78"/>
      <c r="AB39" s="79"/>
      <c r="AC39" s="79"/>
      <c r="AD39" s="80"/>
      <c r="AE39" s="531"/>
    </row>
    <row r="40" spans="2:31" s="479" customFormat="1" ht="1.5" customHeight="1" thickBot="1">
      <c r="B40" s="504"/>
      <c r="C40" s="504"/>
      <c r="D40" s="504"/>
      <c r="E40" s="504"/>
      <c r="F40" s="504"/>
      <c r="G40" s="537"/>
      <c r="H40" s="504"/>
      <c r="I40" s="504"/>
      <c r="J40" s="504"/>
      <c r="K40" s="504"/>
      <c r="L40" s="504"/>
      <c r="M40" s="504"/>
      <c r="N40" s="504"/>
      <c r="O40" s="504"/>
      <c r="P40" s="504"/>
      <c r="Q40" s="504"/>
      <c r="R40" s="504"/>
      <c r="S40" s="504"/>
      <c r="T40" s="504"/>
      <c r="U40" s="504"/>
      <c r="V40" s="504"/>
      <c r="W40" s="504"/>
      <c r="X40" s="504"/>
      <c r="Y40" s="504"/>
      <c r="Z40" s="504"/>
      <c r="AA40" s="504"/>
      <c r="AB40" s="504"/>
      <c r="AC40" s="504"/>
      <c r="AD40" s="504"/>
      <c r="AE40" s="504"/>
    </row>
    <row r="41" spans="1:31" s="87" customFormat="1" ht="12.75" customHeight="1">
      <c r="A41" s="344"/>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1"/>
      <c r="AE41" s="344"/>
    </row>
    <row r="42" spans="1:31" s="87" customFormat="1" ht="12.75" customHeight="1">
      <c r="A42" s="345"/>
      <c r="B42" s="119"/>
      <c r="C42" s="120"/>
      <c r="D42" s="651" t="s">
        <v>37</v>
      </c>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120"/>
      <c r="AC42" s="120"/>
      <c r="AD42" s="121"/>
      <c r="AE42" s="345"/>
    </row>
    <row r="43" spans="1:31" s="87" customFormat="1" ht="12.75" customHeight="1" thickBot="1">
      <c r="A43" s="345"/>
      <c r="B43" s="119"/>
      <c r="C43" s="123"/>
      <c r="D43" s="123"/>
      <c r="E43" s="123"/>
      <c r="F43" s="123"/>
      <c r="G43" s="652"/>
      <c r="H43" s="652"/>
      <c r="I43" s="652"/>
      <c r="J43" s="652"/>
      <c r="K43" s="652"/>
      <c r="L43" s="652"/>
      <c r="M43" s="652"/>
      <c r="N43" s="652"/>
      <c r="O43" s="122"/>
      <c r="P43" s="122"/>
      <c r="Q43" s="122"/>
      <c r="R43" s="122"/>
      <c r="S43" s="122"/>
      <c r="T43" s="122"/>
      <c r="U43" s="122"/>
      <c r="V43" s="122"/>
      <c r="W43" s="122"/>
      <c r="X43" s="122"/>
      <c r="Y43" s="122"/>
      <c r="Z43" s="122"/>
      <c r="AA43" s="122"/>
      <c r="AB43" s="120"/>
      <c r="AC43" s="120"/>
      <c r="AD43" s="121"/>
      <c r="AE43" s="345"/>
    </row>
    <row r="44" spans="1:31" s="87" customFormat="1" ht="12.75" customHeight="1">
      <c r="A44" s="345"/>
      <c r="B44" s="119"/>
      <c r="C44" s="124"/>
      <c r="D44" s="82" t="s">
        <v>50</v>
      </c>
      <c r="E44" s="82"/>
      <c r="F44" s="124"/>
      <c r="G44" s="653" t="s">
        <v>94</v>
      </c>
      <c r="H44" s="654"/>
      <c r="I44" s="654"/>
      <c r="J44" s="654"/>
      <c r="K44" s="654"/>
      <c r="L44" s="654"/>
      <c r="M44" s="654"/>
      <c r="N44" s="655"/>
      <c r="O44" s="126"/>
      <c r="P44" s="125"/>
      <c r="Q44" s="81" t="s">
        <v>51</v>
      </c>
      <c r="R44" s="126"/>
      <c r="S44" s="656" t="s">
        <v>52</v>
      </c>
      <c r="T44" s="657"/>
      <c r="U44" s="657"/>
      <c r="V44" s="657"/>
      <c r="W44" s="657"/>
      <c r="X44" s="657"/>
      <c r="Y44" s="657"/>
      <c r="Z44" s="657"/>
      <c r="AA44" s="658"/>
      <c r="AB44" s="120"/>
      <c r="AC44" s="120"/>
      <c r="AD44" s="121"/>
      <c r="AE44" s="345"/>
    </row>
    <row r="45" spans="1:31" s="87" customFormat="1" ht="12.75" customHeight="1">
      <c r="A45" s="345"/>
      <c r="B45" s="119"/>
      <c r="C45" s="127"/>
      <c r="D45" s="85" t="s">
        <v>296</v>
      </c>
      <c r="E45" s="85"/>
      <c r="F45" s="132"/>
      <c r="G45" s="538" t="s">
        <v>299</v>
      </c>
      <c r="H45" s="539"/>
      <c r="I45" s="539"/>
      <c r="J45" s="539"/>
      <c r="K45" s="539"/>
      <c r="L45" s="539"/>
      <c r="M45" s="539"/>
      <c r="N45" s="540"/>
      <c r="O45" s="129"/>
      <c r="P45" s="128"/>
      <c r="Q45" s="82" t="s">
        <v>38</v>
      </c>
      <c r="R45" s="129"/>
      <c r="S45" s="615" t="s">
        <v>39</v>
      </c>
      <c r="T45" s="616"/>
      <c r="U45" s="616"/>
      <c r="V45" s="616"/>
      <c r="W45" s="616"/>
      <c r="X45" s="616"/>
      <c r="Y45" s="616"/>
      <c r="Z45" s="616"/>
      <c r="AA45" s="617"/>
      <c r="AB45" s="120"/>
      <c r="AC45" s="120"/>
      <c r="AD45" s="121"/>
      <c r="AE45" s="345"/>
    </row>
    <row r="46" spans="1:31" s="87" customFormat="1" ht="12.75" customHeight="1">
      <c r="A46" s="345"/>
      <c r="B46" s="119"/>
      <c r="C46" s="128"/>
      <c r="D46" s="134" t="s">
        <v>657</v>
      </c>
      <c r="E46" s="134"/>
      <c r="F46" s="128"/>
      <c r="G46" s="618" t="s">
        <v>658</v>
      </c>
      <c r="H46" s="619"/>
      <c r="I46" s="619"/>
      <c r="J46" s="619"/>
      <c r="K46" s="619"/>
      <c r="L46" s="619"/>
      <c r="M46" s="619"/>
      <c r="N46" s="620"/>
      <c r="O46" s="131"/>
      <c r="P46" s="130"/>
      <c r="Q46" s="83" t="s">
        <v>655</v>
      </c>
      <c r="R46" s="131"/>
      <c r="S46" s="621" t="s">
        <v>656</v>
      </c>
      <c r="T46" s="622"/>
      <c r="U46" s="622"/>
      <c r="V46" s="622"/>
      <c r="W46" s="622"/>
      <c r="X46" s="622"/>
      <c r="Y46" s="622"/>
      <c r="Z46" s="622"/>
      <c r="AA46" s="623"/>
      <c r="AB46" s="120"/>
      <c r="AC46" s="120"/>
      <c r="AD46" s="121"/>
      <c r="AE46" s="345"/>
    </row>
    <row r="47" spans="1:31" s="87" customFormat="1" ht="12.75" customHeight="1">
      <c r="A47" s="345"/>
      <c r="B47" s="119"/>
      <c r="C47" s="132"/>
      <c r="D47" s="135" t="s">
        <v>653</v>
      </c>
      <c r="E47" s="135"/>
      <c r="F47" s="135"/>
      <c r="G47" s="624" t="s">
        <v>659</v>
      </c>
      <c r="H47" s="625"/>
      <c r="I47" s="625"/>
      <c r="J47" s="625"/>
      <c r="K47" s="625"/>
      <c r="L47" s="625"/>
      <c r="M47" s="625"/>
      <c r="N47" s="626"/>
      <c r="O47" s="129"/>
      <c r="P47" s="128"/>
      <c r="Q47" s="85" t="s">
        <v>40</v>
      </c>
      <c r="R47" s="133"/>
      <c r="S47" s="627" t="s">
        <v>41</v>
      </c>
      <c r="T47" s="628"/>
      <c r="U47" s="628"/>
      <c r="V47" s="628"/>
      <c r="W47" s="628"/>
      <c r="X47" s="628"/>
      <c r="Y47" s="628"/>
      <c r="Z47" s="628"/>
      <c r="AA47" s="629"/>
      <c r="AB47" s="120"/>
      <c r="AC47" s="120"/>
      <c r="AD47" s="121"/>
      <c r="AE47" s="345"/>
    </row>
    <row r="48" spans="1:31" s="87" customFormat="1" ht="12.75" customHeight="1">
      <c r="A48" s="345"/>
      <c r="B48" s="119"/>
      <c r="C48" s="128"/>
      <c r="D48" s="86" t="s">
        <v>298</v>
      </c>
      <c r="E48" s="86"/>
      <c r="F48" s="133"/>
      <c r="G48" s="630" t="s">
        <v>300</v>
      </c>
      <c r="H48" s="631"/>
      <c r="I48" s="631"/>
      <c r="J48" s="631"/>
      <c r="K48" s="631"/>
      <c r="L48" s="631"/>
      <c r="M48" s="631"/>
      <c r="N48" s="632"/>
      <c r="O48" s="129"/>
      <c r="P48" s="132"/>
      <c r="Q48" s="541" t="s">
        <v>1238</v>
      </c>
      <c r="R48" s="542"/>
      <c r="S48" s="633" t="s">
        <v>1239</v>
      </c>
      <c r="T48" s="634"/>
      <c r="U48" s="634"/>
      <c r="V48" s="634"/>
      <c r="W48" s="634"/>
      <c r="X48" s="634"/>
      <c r="Y48" s="634"/>
      <c r="Z48" s="634"/>
      <c r="AA48" s="635"/>
      <c r="AB48" s="120"/>
      <c r="AC48" s="120"/>
      <c r="AD48" s="121"/>
      <c r="AE48" s="345"/>
    </row>
    <row r="49" spans="1:31" s="87" customFormat="1" ht="12.75" customHeight="1">
      <c r="A49" s="345"/>
      <c r="B49" s="119"/>
      <c r="C49" s="135"/>
      <c r="D49" s="136" t="s">
        <v>652</v>
      </c>
      <c r="E49" s="136"/>
      <c r="F49" s="133"/>
      <c r="G49" s="599" t="s">
        <v>660</v>
      </c>
      <c r="H49" s="600"/>
      <c r="I49" s="600"/>
      <c r="J49" s="600"/>
      <c r="K49" s="600"/>
      <c r="L49" s="600"/>
      <c r="M49" s="600"/>
      <c r="N49" s="601"/>
      <c r="O49" s="129"/>
      <c r="P49" s="132"/>
      <c r="Q49" s="136"/>
      <c r="R49" s="133"/>
      <c r="S49" s="602"/>
      <c r="T49" s="603"/>
      <c r="U49" s="603"/>
      <c r="V49" s="603"/>
      <c r="W49" s="603"/>
      <c r="X49" s="603"/>
      <c r="Y49" s="603"/>
      <c r="Z49" s="603"/>
      <c r="AA49" s="604"/>
      <c r="AB49" s="120"/>
      <c r="AC49" s="120"/>
      <c r="AD49" s="121"/>
      <c r="AE49" s="345"/>
    </row>
    <row r="50" spans="1:31" s="87" customFormat="1" ht="12.75" customHeight="1" thickBot="1">
      <c r="A50" s="345"/>
      <c r="B50" s="119"/>
      <c r="C50" s="124"/>
      <c r="D50" s="84"/>
      <c r="E50" s="84"/>
      <c r="F50" s="128"/>
      <c r="G50" s="605"/>
      <c r="H50" s="606"/>
      <c r="I50" s="606"/>
      <c r="J50" s="606"/>
      <c r="K50" s="606"/>
      <c r="L50" s="606"/>
      <c r="M50" s="606"/>
      <c r="N50" s="607"/>
      <c r="O50" s="608" t="s">
        <v>297</v>
      </c>
      <c r="P50" s="608"/>
      <c r="Q50" s="608"/>
      <c r="R50" s="608"/>
      <c r="S50" s="609" t="s">
        <v>301</v>
      </c>
      <c r="T50" s="610"/>
      <c r="U50" s="610"/>
      <c r="V50" s="610"/>
      <c r="W50" s="610"/>
      <c r="X50" s="610"/>
      <c r="Y50" s="610"/>
      <c r="Z50" s="610"/>
      <c r="AA50" s="611"/>
      <c r="AB50" s="120"/>
      <c r="AC50" s="120"/>
      <c r="AD50" s="121"/>
      <c r="AE50" s="345"/>
    </row>
    <row r="51" spans="1:31" s="87" customFormat="1" ht="12.75" customHeight="1">
      <c r="A51" s="345"/>
      <c r="B51" s="119"/>
      <c r="C51" s="124"/>
      <c r="D51" s="124"/>
      <c r="E51" s="124"/>
      <c r="F51" s="124"/>
      <c r="G51" s="124"/>
      <c r="H51" s="124"/>
      <c r="I51" s="124"/>
      <c r="J51" s="124"/>
      <c r="K51" s="124"/>
      <c r="L51" s="124"/>
      <c r="M51" s="124"/>
      <c r="N51" s="124"/>
      <c r="O51" s="128"/>
      <c r="P51" s="128"/>
      <c r="Q51" s="128"/>
      <c r="R51" s="128"/>
      <c r="S51" s="128"/>
      <c r="T51" s="128"/>
      <c r="U51" s="128"/>
      <c r="V51" s="128"/>
      <c r="W51" s="128"/>
      <c r="X51" s="128"/>
      <c r="Y51" s="128"/>
      <c r="Z51" s="128"/>
      <c r="AA51" s="128"/>
      <c r="AB51" s="120"/>
      <c r="AC51" s="120"/>
      <c r="AD51" s="121"/>
      <c r="AE51" s="345"/>
    </row>
    <row r="52" spans="2:31" s="479" customFormat="1" ht="1.5" customHeight="1" thickBot="1">
      <c r="B52" s="504"/>
      <c r="C52" s="504"/>
      <c r="D52" s="504"/>
      <c r="E52" s="504"/>
      <c r="F52" s="504"/>
      <c r="G52" s="504"/>
      <c r="H52" s="504"/>
      <c r="I52" s="504"/>
      <c r="J52" s="504"/>
      <c r="K52" s="504"/>
      <c r="L52" s="504"/>
      <c r="M52" s="504"/>
      <c r="N52" s="504"/>
      <c r="O52" s="504"/>
      <c r="P52" s="504"/>
      <c r="Q52" s="504"/>
      <c r="R52" s="504"/>
      <c r="S52" s="504"/>
      <c r="T52" s="504"/>
      <c r="U52" s="504"/>
      <c r="V52" s="504"/>
      <c r="W52" s="504"/>
      <c r="X52" s="504"/>
      <c r="Y52" s="504"/>
      <c r="Z52" s="504"/>
      <c r="AA52" s="504"/>
      <c r="AB52" s="504"/>
      <c r="AC52" s="504"/>
      <c r="AD52" s="504"/>
      <c r="AE52" s="504"/>
    </row>
    <row r="53" spans="1:31" s="347" customFormat="1" ht="9.75" customHeight="1">
      <c r="A53" s="346"/>
      <c r="B53" s="137"/>
      <c r="C53" s="138"/>
      <c r="D53" s="138"/>
      <c r="E53" s="138"/>
      <c r="F53" s="138"/>
      <c r="G53" s="138"/>
      <c r="H53" s="138"/>
      <c r="I53" s="138"/>
      <c r="J53" s="138"/>
      <c r="K53" s="138"/>
      <c r="L53" s="139"/>
      <c r="M53" s="140"/>
      <c r="N53" s="141"/>
      <c r="O53" s="142"/>
      <c r="P53" s="143"/>
      <c r="Q53" s="142"/>
      <c r="R53" s="142"/>
      <c r="S53" s="142"/>
      <c r="T53" s="142"/>
      <c r="U53" s="143"/>
      <c r="V53" s="142"/>
      <c r="W53" s="142"/>
      <c r="X53" s="142"/>
      <c r="Y53" s="142"/>
      <c r="Z53" s="143"/>
      <c r="AA53" s="142"/>
      <c r="AB53" s="142"/>
      <c r="AC53" s="142"/>
      <c r="AD53" s="144"/>
      <c r="AE53" s="346"/>
    </row>
    <row r="54" spans="1:31" s="347" customFormat="1" ht="9.75" customHeight="1">
      <c r="A54" s="348"/>
      <c r="B54" s="612" t="s">
        <v>661</v>
      </c>
      <c r="C54" s="613"/>
      <c r="D54" s="613"/>
      <c r="E54" s="613"/>
      <c r="F54" s="613"/>
      <c r="G54" s="613"/>
      <c r="H54" s="613"/>
      <c r="I54" s="613"/>
      <c r="J54" s="613"/>
      <c r="K54" s="613"/>
      <c r="L54" s="614"/>
      <c r="M54" s="147"/>
      <c r="N54" s="148"/>
      <c r="O54" s="148"/>
      <c r="P54" s="149"/>
      <c r="Q54" s="148"/>
      <c r="R54" s="148"/>
      <c r="S54" s="598" t="s">
        <v>61</v>
      </c>
      <c r="T54" s="598"/>
      <c r="U54" s="598"/>
      <c r="V54" s="598"/>
      <c r="W54" s="598"/>
      <c r="X54" s="598"/>
      <c r="Y54" s="598"/>
      <c r="Z54" s="598"/>
      <c r="AA54" s="598"/>
      <c r="AB54" s="148"/>
      <c r="AC54" s="148"/>
      <c r="AD54" s="150"/>
      <c r="AE54" s="348"/>
    </row>
    <row r="55" spans="1:31" s="347" customFormat="1" ht="9.75" customHeight="1">
      <c r="A55" s="349"/>
      <c r="B55" s="151"/>
      <c r="C55" s="152"/>
      <c r="D55" s="152"/>
      <c r="E55" s="152"/>
      <c r="F55" s="152"/>
      <c r="G55" s="145"/>
      <c r="H55" s="145"/>
      <c r="I55" s="153"/>
      <c r="J55" s="153"/>
      <c r="K55" s="152"/>
      <c r="L55" s="154"/>
      <c r="M55" s="147"/>
      <c r="N55" s="155"/>
      <c r="O55" s="156"/>
      <c r="P55" s="157"/>
      <c r="Q55" s="156"/>
      <c r="R55" s="158"/>
      <c r="S55" s="156"/>
      <c r="T55" s="156"/>
      <c r="U55" s="157"/>
      <c r="V55" s="156"/>
      <c r="W55" s="156"/>
      <c r="X55" s="156"/>
      <c r="Y55" s="156"/>
      <c r="Z55" s="157"/>
      <c r="AA55" s="156"/>
      <c r="AB55" s="156"/>
      <c r="AC55" s="156"/>
      <c r="AD55" s="159"/>
      <c r="AE55" s="349"/>
    </row>
    <row r="56" spans="1:31" s="347" customFormat="1" ht="9.75" customHeight="1">
      <c r="A56" s="350"/>
      <c r="B56" s="160"/>
      <c r="C56" s="161"/>
      <c r="D56" s="161">
        <f>H76/H74</f>
        <v>0</v>
      </c>
      <c r="E56" s="161"/>
      <c r="F56" s="161"/>
      <c r="G56" s="162"/>
      <c r="H56" s="163" t="s">
        <v>472</v>
      </c>
      <c r="I56" s="323" t="s">
        <v>662</v>
      </c>
      <c r="J56" s="145"/>
      <c r="K56" s="161"/>
      <c r="L56" s="146"/>
      <c r="M56" s="148"/>
      <c r="N56" s="147"/>
      <c r="O56" s="164"/>
      <c r="P56" s="165"/>
      <c r="Q56" s="164"/>
      <c r="R56" s="148"/>
      <c r="S56" s="324" t="s">
        <v>62</v>
      </c>
      <c r="T56" s="325" t="s">
        <v>63</v>
      </c>
      <c r="U56" s="161"/>
      <c r="V56" s="325" t="s">
        <v>64</v>
      </c>
      <c r="W56" s="326" t="s">
        <v>65</v>
      </c>
      <c r="X56" s="325" t="s">
        <v>66</v>
      </c>
      <c r="Y56" s="325" t="s">
        <v>67</v>
      </c>
      <c r="Z56" s="161"/>
      <c r="AA56" s="325" t="s">
        <v>663</v>
      </c>
      <c r="AB56" s="326" t="s">
        <v>68</v>
      </c>
      <c r="AC56" s="325" t="s">
        <v>69</v>
      </c>
      <c r="AD56" s="159"/>
      <c r="AE56" s="350"/>
    </row>
    <row r="57" spans="1:31" s="347" customFormat="1" ht="9.75" customHeight="1">
      <c r="A57" s="348"/>
      <c r="B57" s="160"/>
      <c r="C57" s="166"/>
      <c r="D57" s="166"/>
      <c r="E57" s="166"/>
      <c r="F57" s="166"/>
      <c r="G57" s="167" t="s">
        <v>70</v>
      </c>
      <c r="H57" s="168">
        <v>1</v>
      </c>
      <c r="I57" s="327">
        <v>2</v>
      </c>
      <c r="J57" s="543"/>
      <c r="K57" s="166"/>
      <c r="L57" s="169"/>
      <c r="M57" s="170"/>
      <c r="N57" s="148"/>
      <c r="O57" s="171"/>
      <c r="P57" s="172"/>
      <c r="Q57" s="171"/>
      <c r="R57" s="171" t="s">
        <v>70</v>
      </c>
      <c r="S57" s="173">
        <v>12</v>
      </c>
      <c r="T57" s="173" t="s">
        <v>71</v>
      </c>
      <c r="U57" s="328"/>
      <c r="V57" s="173" t="s">
        <v>72</v>
      </c>
      <c r="W57" s="174" t="s">
        <v>72</v>
      </c>
      <c r="X57" s="173" t="s">
        <v>72</v>
      </c>
      <c r="Y57" s="173" t="s">
        <v>72</v>
      </c>
      <c r="Z57" s="328"/>
      <c r="AA57" s="173" t="s">
        <v>72</v>
      </c>
      <c r="AB57" s="174">
        <v>1</v>
      </c>
      <c r="AC57" s="173">
        <v>1</v>
      </c>
      <c r="AD57" s="159"/>
      <c r="AE57" s="348"/>
    </row>
    <row r="58" spans="1:31" s="347" customFormat="1" ht="9.75" customHeight="1">
      <c r="A58" s="348"/>
      <c r="B58" s="160"/>
      <c r="C58" s="166"/>
      <c r="D58" s="166"/>
      <c r="E58" s="166"/>
      <c r="F58" s="166"/>
      <c r="G58" s="167" t="s">
        <v>302</v>
      </c>
      <c r="H58" s="544">
        <v>2.5</v>
      </c>
      <c r="I58" s="329">
        <f>H58*2</f>
        <v>5</v>
      </c>
      <c r="J58" s="543"/>
      <c r="K58" s="166"/>
      <c r="L58" s="169"/>
      <c r="M58" s="170"/>
      <c r="N58" s="170"/>
      <c r="O58" s="171"/>
      <c r="P58" s="172"/>
      <c r="Q58" s="171"/>
      <c r="R58" s="171" t="s">
        <v>73</v>
      </c>
      <c r="S58" s="175">
        <v>150</v>
      </c>
      <c r="T58" s="175" t="s">
        <v>74</v>
      </c>
      <c r="U58" s="162"/>
      <c r="V58" s="175" t="s">
        <v>75</v>
      </c>
      <c r="W58" s="176" t="s">
        <v>72</v>
      </c>
      <c r="X58" s="175">
        <v>4</v>
      </c>
      <c r="Y58" s="175">
        <v>1</v>
      </c>
      <c r="Z58" s="162"/>
      <c r="AA58" s="175">
        <v>1</v>
      </c>
      <c r="AB58" s="176">
        <v>1</v>
      </c>
      <c r="AC58" s="175">
        <v>1</v>
      </c>
      <c r="AD58" s="159"/>
      <c r="AE58" s="348"/>
    </row>
    <row r="59" spans="1:31" s="347" customFormat="1" ht="9.75" customHeight="1">
      <c r="A59" s="348"/>
      <c r="B59" s="160"/>
      <c r="C59" s="166"/>
      <c r="D59" s="166"/>
      <c r="E59" s="166"/>
      <c r="F59" s="166"/>
      <c r="G59" s="330" t="s">
        <v>76</v>
      </c>
      <c r="H59" s="544">
        <v>1</v>
      </c>
      <c r="I59" s="329">
        <f aca="true" t="shared" si="0" ref="I59:I70">H59*2</f>
        <v>2</v>
      </c>
      <c r="J59" s="545"/>
      <c r="K59" s="166"/>
      <c r="L59" s="177"/>
      <c r="M59" s="178"/>
      <c r="N59" s="170"/>
      <c r="O59" s="179"/>
      <c r="P59" s="172"/>
      <c r="Q59" s="179"/>
      <c r="R59" s="179" t="s">
        <v>76</v>
      </c>
      <c r="S59" s="175">
        <v>20</v>
      </c>
      <c r="T59" s="175" t="s">
        <v>71</v>
      </c>
      <c r="U59" s="162"/>
      <c r="V59" s="175" t="s">
        <v>72</v>
      </c>
      <c r="W59" s="176" t="s">
        <v>72</v>
      </c>
      <c r="X59" s="175" t="s">
        <v>72</v>
      </c>
      <c r="Y59" s="175" t="s">
        <v>72</v>
      </c>
      <c r="Z59" s="162"/>
      <c r="AA59" s="175" t="s">
        <v>72</v>
      </c>
      <c r="AB59" s="176">
        <v>1</v>
      </c>
      <c r="AC59" s="175">
        <v>1</v>
      </c>
      <c r="AD59" s="159"/>
      <c r="AE59" s="348"/>
    </row>
    <row r="60" spans="1:31" s="347" customFormat="1" ht="9.75" customHeight="1">
      <c r="A60" s="348"/>
      <c r="B60" s="160"/>
      <c r="C60" s="166"/>
      <c r="D60" s="166"/>
      <c r="E60" s="166"/>
      <c r="F60" s="166"/>
      <c r="G60" s="180" t="s">
        <v>473</v>
      </c>
      <c r="H60" s="544">
        <v>0.5</v>
      </c>
      <c r="I60" s="329">
        <f t="shared" si="0"/>
        <v>1</v>
      </c>
      <c r="J60" s="546"/>
      <c r="K60" s="166"/>
      <c r="L60" s="181"/>
      <c r="M60" s="182"/>
      <c r="N60" s="178"/>
      <c r="O60" s="183"/>
      <c r="P60" s="172"/>
      <c r="Q60" s="183"/>
      <c r="R60" s="183" t="s">
        <v>473</v>
      </c>
      <c r="S60" s="175">
        <v>150</v>
      </c>
      <c r="T60" s="175" t="s">
        <v>74</v>
      </c>
      <c r="U60" s="162"/>
      <c r="V60" s="175" t="s">
        <v>75</v>
      </c>
      <c r="W60" s="176" t="s">
        <v>72</v>
      </c>
      <c r="X60" s="175">
        <v>4</v>
      </c>
      <c r="Y60" s="175">
        <v>1</v>
      </c>
      <c r="Z60" s="162"/>
      <c r="AA60" s="175">
        <v>1</v>
      </c>
      <c r="AB60" s="175">
        <v>1</v>
      </c>
      <c r="AC60" s="175">
        <v>1</v>
      </c>
      <c r="AD60" s="159"/>
      <c r="AE60" s="348"/>
    </row>
    <row r="61" spans="1:31" s="347" customFormat="1" ht="9.75" customHeight="1">
      <c r="A61" s="348"/>
      <c r="B61" s="160"/>
      <c r="C61" s="166"/>
      <c r="D61" s="166"/>
      <c r="E61" s="166"/>
      <c r="F61" s="166"/>
      <c r="G61" s="191" t="s">
        <v>1240</v>
      </c>
      <c r="H61" s="544">
        <v>1</v>
      </c>
      <c r="I61" s="329">
        <f t="shared" si="0"/>
        <v>2</v>
      </c>
      <c r="J61" s="547">
        <v>1</v>
      </c>
      <c r="K61" s="166"/>
      <c r="L61" s="185"/>
      <c r="M61" s="186"/>
      <c r="N61" s="186"/>
      <c r="O61" s="164"/>
      <c r="P61" s="172"/>
      <c r="Q61" s="164"/>
      <c r="R61" s="194" t="s">
        <v>1240</v>
      </c>
      <c r="S61" s="175">
        <v>50</v>
      </c>
      <c r="T61" s="175" t="s">
        <v>74</v>
      </c>
      <c r="U61" s="162"/>
      <c r="V61" s="175" t="s">
        <v>75</v>
      </c>
      <c r="W61" s="176" t="s">
        <v>72</v>
      </c>
      <c r="X61" s="175">
        <v>4</v>
      </c>
      <c r="Y61" s="175">
        <v>1</v>
      </c>
      <c r="Z61" s="162"/>
      <c r="AA61" s="175">
        <v>1</v>
      </c>
      <c r="AB61" s="176">
        <v>1</v>
      </c>
      <c r="AC61" s="175">
        <v>1</v>
      </c>
      <c r="AD61" s="159"/>
      <c r="AE61" s="348"/>
    </row>
    <row r="62" spans="1:31" s="347" customFormat="1" ht="9.75" customHeight="1">
      <c r="A62" s="348"/>
      <c r="B62" s="160"/>
      <c r="C62" s="166"/>
      <c r="D62" s="166"/>
      <c r="E62" s="166"/>
      <c r="F62" s="166"/>
      <c r="G62" s="184" t="s">
        <v>95</v>
      </c>
      <c r="H62" s="544">
        <v>6</v>
      </c>
      <c r="I62" s="329">
        <f t="shared" si="0"/>
        <v>12</v>
      </c>
      <c r="J62" s="548">
        <v>6</v>
      </c>
      <c r="K62" s="166"/>
      <c r="L62" s="188"/>
      <c r="M62" s="189"/>
      <c r="N62" s="189"/>
      <c r="O62" s="190"/>
      <c r="P62" s="172"/>
      <c r="Q62" s="190"/>
      <c r="R62" s="187" t="s">
        <v>95</v>
      </c>
      <c r="S62" s="175">
        <v>50</v>
      </c>
      <c r="T62" s="175" t="s">
        <v>74</v>
      </c>
      <c r="U62" s="162"/>
      <c r="V62" s="175" t="s">
        <v>75</v>
      </c>
      <c r="W62" s="176" t="s">
        <v>72</v>
      </c>
      <c r="X62" s="175">
        <v>4</v>
      </c>
      <c r="Y62" s="175">
        <v>1</v>
      </c>
      <c r="Z62" s="162"/>
      <c r="AA62" s="175">
        <v>1</v>
      </c>
      <c r="AB62" s="176">
        <v>1</v>
      </c>
      <c r="AC62" s="175">
        <v>1</v>
      </c>
      <c r="AD62" s="159"/>
      <c r="AE62" s="348"/>
    </row>
    <row r="63" spans="1:31" s="347" customFormat="1" ht="9.75" customHeight="1">
      <c r="A63" s="348"/>
      <c r="B63" s="160"/>
      <c r="C63" s="166"/>
      <c r="D63" s="166"/>
      <c r="E63" s="166"/>
      <c r="F63" s="166"/>
      <c r="G63" s="196" t="s">
        <v>303</v>
      </c>
      <c r="H63" s="544">
        <v>8</v>
      </c>
      <c r="I63" s="329">
        <f t="shared" si="0"/>
        <v>16</v>
      </c>
      <c r="J63" s="549">
        <v>8</v>
      </c>
      <c r="K63" s="166"/>
      <c r="L63" s="192"/>
      <c r="M63" s="193"/>
      <c r="N63" s="189"/>
      <c r="O63" s="164"/>
      <c r="P63" s="172"/>
      <c r="Q63" s="164"/>
      <c r="R63" s="200" t="s">
        <v>303</v>
      </c>
      <c r="S63" s="175">
        <v>60</v>
      </c>
      <c r="T63" s="175" t="s">
        <v>74</v>
      </c>
      <c r="U63" s="162"/>
      <c r="V63" s="175" t="s">
        <v>75</v>
      </c>
      <c r="W63" s="176" t="s">
        <v>72</v>
      </c>
      <c r="X63" s="175">
        <v>4</v>
      </c>
      <c r="Y63" s="195">
        <v>1</v>
      </c>
      <c r="Z63" s="162"/>
      <c r="AA63" s="195">
        <v>1</v>
      </c>
      <c r="AB63" s="176">
        <v>1</v>
      </c>
      <c r="AC63" s="175">
        <v>1</v>
      </c>
      <c r="AD63" s="159"/>
      <c r="AE63" s="348"/>
    </row>
    <row r="64" spans="1:31" s="347" customFormat="1" ht="9.75" customHeight="1">
      <c r="A64" s="348"/>
      <c r="B64" s="160"/>
      <c r="C64" s="166"/>
      <c r="D64" s="166"/>
      <c r="E64" s="166"/>
      <c r="F64" s="166"/>
      <c r="G64" s="204" t="s">
        <v>664</v>
      </c>
      <c r="H64" s="544">
        <v>6</v>
      </c>
      <c r="I64" s="329">
        <f t="shared" si="0"/>
        <v>12</v>
      </c>
      <c r="J64" s="550">
        <v>6</v>
      </c>
      <c r="K64" s="166"/>
      <c r="L64" s="197"/>
      <c r="M64" s="198"/>
      <c r="N64" s="193"/>
      <c r="O64" s="199"/>
      <c r="P64" s="172"/>
      <c r="Q64" s="199"/>
      <c r="R64" s="205" t="s">
        <v>664</v>
      </c>
      <c r="S64" s="175">
        <v>20</v>
      </c>
      <c r="T64" s="175" t="s">
        <v>74</v>
      </c>
      <c r="U64" s="162"/>
      <c r="V64" s="175" t="s">
        <v>75</v>
      </c>
      <c r="W64" s="176" t="s">
        <v>72</v>
      </c>
      <c r="X64" s="175">
        <v>4</v>
      </c>
      <c r="Y64" s="195" t="s">
        <v>72</v>
      </c>
      <c r="Z64" s="162"/>
      <c r="AA64" s="195" t="s">
        <v>72</v>
      </c>
      <c r="AB64" s="176">
        <v>1</v>
      </c>
      <c r="AC64" s="175">
        <v>1</v>
      </c>
      <c r="AD64" s="159"/>
      <c r="AE64" s="348"/>
    </row>
    <row r="65" spans="1:31" s="347" customFormat="1" ht="9.75" customHeight="1">
      <c r="A65" s="348"/>
      <c r="B65" s="160"/>
      <c r="C65" s="166"/>
      <c r="D65" s="166"/>
      <c r="E65" s="166"/>
      <c r="F65" s="166"/>
      <c r="G65" s="180" t="s">
        <v>665</v>
      </c>
      <c r="H65" s="544">
        <v>10</v>
      </c>
      <c r="I65" s="329">
        <f t="shared" si="0"/>
        <v>20</v>
      </c>
      <c r="J65" s="546">
        <v>9</v>
      </c>
      <c r="K65" s="166"/>
      <c r="L65" s="181"/>
      <c r="M65" s="182"/>
      <c r="N65" s="198"/>
      <c r="O65" s="200"/>
      <c r="P65" s="172"/>
      <c r="Q65" s="200"/>
      <c r="R65" s="183" t="s">
        <v>665</v>
      </c>
      <c r="S65" s="175">
        <v>60</v>
      </c>
      <c r="T65" s="175" t="s">
        <v>74</v>
      </c>
      <c r="U65" s="162"/>
      <c r="V65" s="175" t="s">
        <v>75</v>
      </c>
      <c r="W65" s="176" t="s">
        <v>72</v>
      </c>
      <c r="X65" s="175">
        <v>4</v>
      </c>
      <c r="Y65" s="195">
        <v>1</v>
      </c>
      <c r="Z65" s="162"/>
      <c r="AA65" s="175">
        <v>1</v>
      </c>
      <c r="AB65" s="176">
        <v>1</v>
      </c>
      <c r="AC65" s="195">
        <v>1</v>
      </c>
      <c r="AD65" s="159"/>
      <c r="AE65" s="348"/>
    </row>
    <row r="66" spans="1:31" s="347" customFormat="1" ht="9.75" customHeight="1">
      <c r="A66" s="348"/>
      <c r="B66" s="160"/>
      <c r="C66" s="166"/>
      <c r="D66" s="166"/>
      <c r="E66" s="166"/>
      <c r="F66" s="166"/>
      <c r="G66" s="201" t="s">
        <v>304</v>
      </c>
      <c r="H66" s="544">
        <v>10</v>
      </c>
      <c r="I66" s="329">
        <f t="shared" si="0"/>
        <v>20</v>
      </c>
      <c r="J66" s="551">
        <v>10</v>
      </c>
      <c r="K66" s="166"/>
      <c r="L66" s="202"/>
      <c r="M66" s="203"/>
      <c r="N66" s="182"/>
      <c r="O66" s="194"/>
      <c r="P66" s="172"/>
      <c r="Q66" s="194"/>
      <c r="R66" s="190" t="s">
        <v>304</v>
      </c>
      <c r="S66" s="175">
        <v>75</v>
      </c>
      <c r="T66" s="175" t="s">
        <v>74</v>
      </c>
      <c r="U66" s="162"/>
      <c r="V66" s="175" t="s">
        <v>75</v>
      </c>
      <c r="W66" s="176" t="s">
        <v>72</v>
      </c>
      <c r="X66" s="175">
        <v>4</v>
      </c>
      <c r="Y66" s="195">
        <v>1</v>
      </c>
      <c r="Z66" s="162"/>
      <c r="AA66" s="175">
        <v>1</v>
      </c>
      <c r="AB66" s="176">
        <v>1</v>
      </c>
      <c r="AC66" s="195">
        <v>1</v>
      </c>
      <c r="AD66" s="159"/>
      <c r="AE66" s="348"/>
    </row>
    <row r="67" spans="1:31" s="347" customFormat="1" ht="9.75" customHeight="1">
      <c r="A67" s="348"/>
      <c r="B67" s="160"/>
      <c r="C67" s="166"/>
      <c r="D67" s="166"/>
      <c r="E67" s="166"/>
      <c r="F67" s="166"/>
      <c r="G67" s="206" t="s">
        <v>666</v>
      </c>
      <c r="H67" s="544">
        <v>6</v>
      </c>
      <c r="I67" s="329">
        <f t="shared" si="0"/>
        <v>12</v>
      </c>
      <c r="J67" s="551">
        <v>6</v>
      </c>
      <c r="K67" s="166"/>
      <c r="L67" s="202"/>
      <c r="M67" s="203"/>
      <c r="N67" s="182"/>
      <c r="O67" s="194"/>
      <c r="P67" s="172"/>
      <c r="Q67" s="194"/>
      <c r="R67" s="209" t="s">
        <v>666</v>
      </c>
      <c r="S67" s="175">
        <v>40</v>
      </c>
      <c r="T67" s="175" t="s">
        <v>74</v>
      </c>
      <c r="U67" s="162"/>
      <c r="V67" s="175" t="s">
        <v>75</v>
      </c>
      <c r="W67" s="176" t="s">
        <v>72</v>
      </c>
      <c r="X67" s="175">
        <v>4</v>
      </c>
      <c r="Y67" s="195">
        <v>1</v>
      </c>
      <c r="Z67" s="162"/>
      <c r="AA67" s="175">
        <v>1</v>
      </c>
      <c r="AB67" s="176">
        <v>1</v>
      </c>
      <c r="AC67" s="195">
        <v>1</v>
      </c>
      <c r="AD67" s="159"/>
      <c r="AE67" s="348"/>
    </row>
    <row r="68" spans="1:31" s="347" customFormat="1" ht="9.75" customHeight="1">
      <c r="A68" s="348"/>
      <c r="B68" s="160"/>
      <c r="C68" s="166"/>
      <c r="D68" s="166"/>
      <c r="E68" s="166"/>
      <c r="F68" s="166"/>
      <c r="G68" s="201"/>
      <c r="H68" s="544">
        <v>0</v>
      </c>
      <c r="I68" s="329">
        <f t="shared" si="0"/>
        <v>0</v>
      </c>
      <c r="J68" s="551"/>
      <c r="K68" s="166"/>
      <c r="L68" s="202"/>
      <c r="M68" s="203"/>
      <c r="N68" s="182"/>
      <c r="O68" s="194"/>
      <c r="P68" s="172"/>
      <c r="Q68" s="187"/>
      <c r="R68" s="190"/>
      <c r="S68" s="175"/>
      <c r="T68" s="175"/>
      <c r="U68" s="162"/>
      <c r="V68" s="175"/>
      <c r="W68" s="176"/>
      <c r="X68" s="175"/>
      <c r="Y68" s="195"/>
      <c r="Z68" s="162"/>
      <c r="AA68" s="175"/>
      <c r="AB68" s="176"/>
      <c r="AC68" s="195"/>
      <c r="AD68" s="159"/>
      <c r="AE68" s="348"/>
    </row>
    <row r="69" spans="1:31" s="347" customFormat="1" ht="9.75" customHeight="1">
      <c r="A69" s="348"/>
      <c r="B69" s="160"/>
      <c r="C69" s="166"/>
      <c r="D69" s="166"/>
      <c r="E69" s="166"/>
      <c r="F69" s="166"/>
      <c r="G69" s="206"/>
      <c r="H69" s="544">
        <v>0</v>
      </c>
      <c r="I69" s="329">
        <f t="shared" si="0"/>
        <v>0</v>
      </c>
      <c r="J69" s="552"/>
      <c r="K69" s="166"/>
      <c r="L69" s="207"/>
      <c r="M69" s="208"/>
      <c r="N69" s="170"/>
      <c r="O69" s="187"/>
      <c r="P69" s="172"/>
      <c r="Q69" s="164"/>
      <c r="R69" s="209"/>
      <c r="S69" s="175"/>
      <c r="T69" s="175"/>
      <c r="U69" s="162"/>
      <c r="V69" s="175"/>
      <c r="W69" s="176"/>
      <c r="X69" s="175"/>
      <c r="Y69" s="195"/>
      <c r="Z69" s="162"/>
      <c r="AA69" s="175"/>
      <c r="AB69" s="176"/>
      <c r="AC69" s="195"/>
      <c r="AD69" s="159"/>
      <c r="AE69" s="348"/>
    </row>
    <row r="70" spans="1:31" s="347" customFormat="1" ht="9.75" customHeight="1">
      <c r="A70" s="348"/>
      <c r="B70" s="160"/>
      <c r="C70" s="166"/>
      <c r="D70" s="166"/>
      <c r="E70" s="166"/>
      <c r="F70" s="166"/>
      <c r="G70" s="210" t="s">
        <v>305</v>
      </c>
      <c r="H70" s="553">
        <v>1</v>
      </c>
      <c r="I70" s="331">
        <f t="shared" si="0"/>
        <v>2</v>
      </c>
      <c r="J70" s="554">
        <v>1</v>
      </c>
      <c r="K70" s="166"/>
      <c r="L70" s="207"/>
      <c r="M70" s="208"/>
      <c r="N70" s="170"/>
      <c r="O70" s="164"/>
      <c r="P70" s="172"/>
      <c r="Q70" s="164"/>
      <c r="R70" s="211" t="s">
        <v>305</v>
      </c>
      <c r="S70" s="332">
        <v>150</v>
      </c>
      <c r="T70" s="332" t="s">
        <v>74</v>
      </c>
      <c r="U70" s="333"/>
      <c r="V70" s="332" t="s">
        <v>75</v>
      </c>
      <c r="W70" s="334" t="s">
        <v>72</v>
      </c>
      <c r="X70" s="332">
        <v>4</v>
      </c>
      <c r="Y70" s="335">
        <v>1</v>
      </c>
      <c r="Z70" s="333"/>
      <c r="AA70" s="332">
        <v>1</v>
      </c>
      <c r="AB70" s="334">
        <v>1</v>
      </c>
      <c r="AC70" s="335">
        <v>1</v>
      </c>
      <c r="AD70" s="159"/>
      <c r="AE70" s="348"/>
    </row>
    <row r="71" spans="1:31" s="347" customFormat="1" ht="9.75" customHeight="1">
      <c r="A71" s="351"/>
      <c r="B71" s="212"/>
      <c r="C71" s="213"/>
      <c r="D71" s="213"/>
      <c r="E71" s="213"/>
      <c r="F71" s="213"/>
      <c r="G71" s="153"/>
      <c r="H71" s="214"/>
      <c r="I71" s="336"/>
      <c r="J71" s="153"/>
      <c r="K71" s="213"/>
      <c r="L71" s="154"/>
      <c r="M71" s="208"/>
      <c r="N71" s="147"/>
      <c r="O71" s="200"/>
      <c r="P71" s="215"/>
      <c r="Q71" s="200"/>
      <c r="R71" s="337"/>
      <c r="S71" s="338"/>
      <c r="T71" s="338"/>
      <c r="U71" s="337"/>
      <c r="V71" s="338"/>
      <c r="W71" s="338"/>
      <c r="X71" s="338"/>
      <c r="Y71" s="338"/>
      <c r="Z71" s="337"/>
      <c r="AA71" s="338"/>
      <c r="AB71" s="338"/>
      <c r="AC71" s="338"/>
      <c r="AD71" s="159"/>
      <c r="AE71" s="351"/>
    </row>
    <row r="72" spans="1:31" s="353" customFormat="1" ht="9.75" customHeight="1">
      <c r="A72" s="352"/>
      <c r="B72" s="595" t="s">
        <v>667</v>
      </c>
      <c r="C72" s="596"/>
      <c r="D72" s="596"/>
      <c r="E72" s="596"/>
      <c r="F72" s="596"/>
      <c r="G72" s="597"/>
      <c r="H72" s="218">
        <v>8</v>
      </c>
      <c r="I72" s="339">
        <f>H72*2</f>
        <v>16</v>
      </c>
      <c r="J72" s="153"/>
      <c r="K72" s="153"/>
      <c r="L72" s="154"/>
      <c r="M72" s="208"/>
      <c r="N72" s="147"/>
      <c r="O72" s="148"/>
      <c r="P72" s="219"/>
      <c r="Q72" s="148"/>
      <c r="R72" s="148"/>
      <c r="S72" s="148"/>
      <c r="T72" s="148"/>
      <c r="U72" s="147"/>
      <c r="V72" s="148"/>
      <c r="W72" s="148"/>
      <c r="X72" s="148"/>
      <c r="Y72" s="148"/>
      <c r="Z72" s="147"/>
      <c r="AA72" s="148"/>
      <c r="AB72" s="148"/>
      <c r="AC72" s="148"/>
      <c r="AD72" s="220"/>
      <c r="AE72" s="352"/>
    </row>
    <row r="73" spans="1:31" s="353" customFormat="1" ht="9.75" customHeight="1">
      <c r="A73" s="352"/>
      <c r="B73" s="160"/>
      <c r="C73" s="153"/>
      <c r="D73" s="153"/>
      <c r="E73" s="153"/>
      <c r="F73" s="153"/>
      <c r="G73" s="221"/>
      <c r="H73" s="222"/>
      <c r="I73" s="223">
        <f>SUM(I57:I72)</f>
        <v>122</v>
      </c>
      <c r="J73" s="221"/>
      <c r="K73" s="153"/>
      <c r="L73" s="224"/>
      <c r="M73" s="147"/>
      <c r="N73" s="148"/>
      <c r="O73" s="148"/>
      <c r="P73" s="219"/>
      <c r="Q73" s="148"/>
      <c r="R73" s="147"/>
      <c r="S73" s="340" t="s">
        <v>62</v>
      </c>
      <c r="T73" s="147" t="s">
        <v>77</v>
      </c>
      <c r="U73" s="147"/>
      <c r="V73" s="147"/>
      <c r="W73" s="340" t="s">
        <v>65</v>
      </c>
      <c r="X73" s="147" t="s">
        <v>78</v>
      </c>
      <c r="Y73" s="147"/>
      <c r="Z73" s="147"/>
      <c r="AA73" s="340" t="s">
        <v>663</v>
      </c>
      <c r="AB73" s="147" t="s">
        <v>79</v>
      </c>
      <c r="AC73" s="147"/>
      <c r="AD73" s="159"/>
      <c r="AE73" s="352"/>
    </row>
    <row r="74" spans="1:32" s="347" customFormat="1" ht="9.75" customHeight="1">
      <c r="A74" s="352"/>
      <c r="B74" s="595" t="s">
        <v>668</v>
      </c>
      <c r="C74" s="596"/>
      <c r="D74" s="596"/>
      <c r="E74" s="596"/>
      <c r="F74" s="596"/>
      <c r="G74" s="597"/>
      <c r="H74" s="341">
        <f>0.75*17</f>
        <v>12.75</v>
      </c>
      <c r="I74" s="341">
        <f>hour*2</f>
        <v>0</v>
      </c>
      <c r="J74" s="153"/>
      <c r="K74" s="153"/>
      <c r="L74" s="154"/>
      <c r="M74" s="147"/>
      <c r="N74" s="147"/>
      <c r="O74" s="147"/>
      <c r="P74" s="219"/>
      <c r="Q74" s="148"/>
      <c r="R74" s="147"/>
      <c r="S74" s="340" t="s">
        <v>63</v>
      </c>
      <c r="T74" s="147" t="s">
        <v>80</v>
      </c>
      <c r="U74" s="147"/>
      <c r="V74" s="147"/>
      <c r="W74" s="340" t="s">
        <v>66</v>
      </c>
      <c r="X74" s="147" t="s">
        <v>81</v>
      </c>
      <c r="Y74" s="147"/>
      <c r="Z74" s="147"/>
      <c r="AA74" s="340" t="s">
        <v>68</v>
      </c>
      <c r="AB74" s="147" t="s">
        <v>82</v>
      </c>
      <c r="AC74" s="147"/>
      <c r="AD74" s="159"/>
      <c r="AE74" s="352"/>
      <c r="AF74" s="354"/>
    </row>
    <row r="75" spans="1:32" s="347" customFormat="1" ht="9.75" customHeight="1">
      <c r="A75" s="355"/>
      <c r="B75" s="216"/>
      <c r="C75" s="225"/>
      <c r="D75" s="225"/>
      <c r="E75" s="225"/>
      <c r="F75" s="225"/>
      <c r="G75" s="153"/>
      <c r="H75" s="145"/>
      <c r="I75" s="226"/>
      <c r="J75" s="153"/>
      <c r="K75" s="225"/>
      <c r="L75" s="154"/>
      <c r="M75" s="147"/>
      <c r="N75" s="147"/>
      <c r="O75" s="147"/>
      <c r="P75" s="227"/>
      <c r="Q75" s="148"/>
      <c r="R75" s="147"/>
      <c r="S75" s="340" t="s">
        <v>64</v>
      </c>
      <c r="T75" s="147" t="s">
        <v>83</v>
      </c>
      <c r="U75" s="342"/>
      <c r="V75" s="147"/>
      <c r="W75" s="340" t="s">
        <v>67</v>
      </c>
      <c r="X75" s="147" t="s">
        <v>84</v>
      </c>
      <c r="Y75" s="147"/>
      <c r="Z75" s="342"/>
      <c r="AA75" s="340" t="s">
        <v>69</v>
      </c>
      <c r="AB75" s="147" t="s">
        <v>85</v>
      </c>
      <c r="AC75" s="147"/>
      <c r="AD75" s="159"/>
      <c r="AE75" s="355"/>
      <c r="AF75" s="356"/>
    </row>
    <row r="76" spans="1:32" s="347" customFormat="1" ht="9.75" customHeight="1">
      <c r="A76" s="352"/>
      <c r="B76" s="216"/>
      <c r="C76" s="225"/>
      <c r="D76" s="166"/>
      <c r="E76" s="166"/>
      <c r="F76" s="166"/>
      <c r="G76" s="153"/>
      <c r="H76" s="145"/>
      <c r="I76" s="226"/>
      <c r="J76" s="153"/>
      <c r="K76" s="153"/>
      <c r="L76" s="154"/>
      <c r="M76" s="147"/>
      <c r="N76" s="147"/>
      <c r="O76" s="147"/>
      <c r="P76" s="219"/>
      <c r="Q76" s="148"/>
      <c r="R76" s="147"/>
      <c r="S76" s="148"/>
      <c r="T76" s="147"/>
      <c r="U76" s="147"/>
      <c r="V76" s="147"/>
      <c r="W76" s="148"/>
      <c r="X76" s="147"/>
      <c r="Y76" s="147"/>
      <c r="Z76" s="147"/>
      <c r="AA76" s="148"/>
      <c r="AB76" s="147"/>
      <c r="AC76" s="147"/>
      <c r="AD76" s="159"/>
      <c r="AE76" s="352"/>
      <c r="AF76" s="356"/>
    </row>
    <row r="77" spans="1:32" s="347" customFormat="1" ht="9.75" customHeight="1">
      <c r="A77" s="357"/>
      <c r="B77" s="216"/>
      <c r="C77" s="217"/>
      <c r="D77" s="166"/>
      <c r="E77" s="166"/>
      <c r="F77" s="166"/>
      <c r="G77" s="153"/>
      <c r="H77" s="228"/>
      <c r="I77" s="226"/>
      <c r="J77" s="153"/>
      <c r="K77" s="217"/>
      <c r="L77" s="154"/>
      <c r="M77" s="147"/>
      <c r="N77" s="147"/>
      <c r="O77" s="147"/>
      <c r="P77" s="229"/>
      <c r="Q77" s="148"/>
      <c r="R77" s="147"/>
      <c r="S77" s="598" t="s">
        <v>86</v>
      </c>
      <c r="T77" s="598"/>
      <c r="U77" s="598"/>
      <c r="V77" s="598"/>
      <c r="W77" s="598"/>
      <c r="X77" s="598"/>
      <c r="Y77" s="598"/>
      <c r="Z77" s="598"/>
      <c r="AA77" s="598"/>
      <c r="AB77" s="598"/>
      <c r="AC77" s="598"/>
      <c r="AD77" s="220"/>
      <c r="AE77" s="357"/>
      <c r="AF77" s="356"/>
    </row>
    <row r="78" spans="1:31" s="347" customFormat="1" ht="9.75" customHeight="1" thickBot="1">
      <c r="A78" s="358"/>
      <c r="B78" s="230"/>
      <c r="C78" s="231"/>
      <c r="D78" s="231"/>
      <c r="E78" s="231"/>
      <c r="F78" s="231"/>
      <c r="G78" s="231"/>
      <c r="H78" s="231"/>
      <c r="I78" s="231"/>
      <c r="J78" s="231"/>
      <c r="K78" s="231"/>
      <c r="L78" s="232"/>
      <c r="M78" s="233"/>
      <c r="N78" s="233"/>
      <c r="O78" s="233"/>
      <c r="P78" s="234"/>
      <c r="Q78" s="233"/>
      <c r="R78" s="233"/>
      <c r="S78" s="234"/>
      <c r="T78" s="234"/>
      <c r="U78" s="234"/>
      <c r="V78" s="234"/>
      <c r="W78" s="234"/>
      <c r="X78" s="234"/>
      <c r="Y78" s="234"/>
      <c r="Z78" s="234"/>
      <c r="AA78" s="234"/>
      <c r="AB78" s="234"/>
      <c r="AC78" s="234"/>
      <c r="AD78" s="235"/>
      <c r="AE78" s="358"/>
    </row>
    <row r="79" spans="2:31" s="343" customFormat="1" ht="1.5" customHeight="1">
      <c r="B79" s="322"/>
      <c r="C79" s="322"/>
      <c r="D79" s="322"/>
      <c r="E79" s="322"/>
      <c r="F79" s="322"/>
      <c r="G79" s="322"/>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row>
    <row r="80" spans="1:31" s="87" customFormat="1" ht="12.75">
      <c r="A80" s="359"/>
      <c r="C80" s="359"/>
      <c r="D80" s="359"/>
      <c r="E80" s="359"/>
      <c r="F80" s="359"/>
      <c r="G80" s="359"/>
      <c r="H80" s="359"/>
      <c r="K80" s="359"/>
      <c r="P80" s="359"/>
      <c r="U80" s="359"/>
      <c r="Z80" s="359"/>
      <c r="AE80" s="359"/>
    </row>
    <row r="81" spans="17:25" s="317" customFormat="1" ht="12">
      <c r="Q81" s="555"/>
      <c r="R81" s="555"/>
      <c r="S81" s="555"/>
      <c r="T81" s="555"/>
      <c r="V81" s="555"/>
      <c r="W81" s="555"/>
      <c r="X81" s="555"/>
      <c r="Y81" s="555"/>
    </row>
    <row r="82" spans="17:25" s="317" customFormat="1" ht="12">
      <c r="Q82" s="555"/>
      <c r="R82" s="555"/>
      <c r="S82" s="555"/>
      <c r="T82" s="555"/>
      <c r="V82" s="555"/>
      <c r="W82" s="555"/>
      <c r="X82" s="555"/>
      <c r="Y82" s="555"/>
    </row>
    <row r="83" spans="17:25" s="317" customFormat="1" ht="12">
      <c r="Q83" s="555"/>
      <c r="R83" s="555"/>
      <c r="S83" s="555"/>
      <c r="T83" s="555"/>
      <c r="V83" s="555"/>
      <c r="W83" s="555"/>
      <c r="X83" s="555"/>
      <c r="Y83" s="555"/>
    </row>
    <row r="84" spans="17:25" s="317" customFormat="1" ht="12">
      <c r="Q84" s="555"/>
      <c r="R84" s="555"/>
      <c r="S84" s="555"/>
      <c r="T84" s="555"/>
      <c r="V84" s="555"/>
      <c r="W84" s="555"/>
      <c r="X84" s="555"/>
      <c r="Y84" s="555"/>
    </row>
    <row r="85" spans="17:25" s="317" customFormat="1" ht="12">
      <c r="Q85" s="555"/>
      <c r="R85" s="555"/>
      <c r="S85" s="555"/>
      <c r="T85" s="555"/>
      <c r="V85" s="555"/>
      <c r="W85" s="555"/>
      <c r="X85" s="555"/>
      <c r="Y85" s="555"/>
    </row>
    <row r="86" spans="17:25" s="317" customFormat="1" ht="12">
      <c r="Q86" s="555"/>
      <c r="R86" s="555"/>
      <c r="S86" s="555"/>
      <c r="T86" s="555"/>
      <c r="V86" s="555"/>
      <c r="W86" s="555"/>
      <c r="X86" s="555"/>
      <c r="Y86" s="555"/>
    </row>
    <row r="87" s="317" customFormat="1" ht="12"/>
    <row r="88" s="317" customFormat="1" ht="12"/>
    <row r="89" s="317" customFormat="1" ht="12"/>
    <row r="90" s="317" customFormat="1" ht="12"/>
    <row r="91" s="317" customFormat="1" ht="12"/>
    <row r="92" spans="1:31" ht="12">
      <c r="A92" s="317"/>
      <c r="B92" s="317"/>
      <c r="C92" s="317"/>
      <c r="D92" s="317"/>
      <c r="E92" s="317"/>
      <c r="F92" s="317"/>
      <c r="G92" s="317"/>
      <c r="H92" s="317"/>
      <c r="I92" s="317"/>
      <c r="J92" s="317"/>
      <c r="K92" s="317"/>
      <c r="L92" s="317"/>
      <c r="M92" s="317"/>
      <c r="N92" s="317"/>
      <c r="O92" s="317"/>
      <c r="P92" s="317"/>
      <c r="Q92" s="317"/>
      <c r="R92" s="317"/>
      <c r="S92" s="317"/>
      <c r="T92" s="317"/>
      <c r="U92" s="317"/>
      <c r="V92" s="317"/>
      <c r="W92" s="317"/>
      <c r="X92" s="317"/>
      <c r="Y92" s="317"/>
      <c r="Z92" s="317"/>
      <c r="AA92" s="317"/>
      <c r="AB92" s="317"/>
      <c r="AC92" s="317"/>
      <c r="AD92" s="317"/>
      <c r="AE92" s="317"/>
    </row>
    <row r="93" spans="1:31" ht="12">
      <c r="A93" s="317"/>
      <c r="B93" s="317"/>
      <c r="C93" s="317"/>
      <c r="D93" s="317"/>
      <c r="E93" s="317"/>
      <c r="F93" s="317"/>
      <c r="G93" s="317"/>
      <c r="H93" s="317"/>
      <c r="I93" s="317"/>
      <c r="J93" s="317"/>
      <c r="K93" s="317"/>
      <c r="L93" s="317"/>
      <c r="M93" s="317"/>
      <c r="N93" s="317"/>
      <c r="O93" s="317"/>
      <c r="P93" s="317"/>
      <c r="Q93" s="317"/>
      <c r="R93" s="317"/>
      <c r="S93" s="317"/>
      <c r="T93" s="317"/>
      <c r="U93" s="317"/>
      <c r="V93" s="317"/>
      <c r="W93" s="317"/>
      <c r="X93" s="317"/>
      <c r="Y93" s="317"/>
      <c r="Z93" s="317"/>
      <c r="AA93" s="317"/>
      <c r="AB93" s="317"/>
      <c r="AC93" s="317"/>
      <c r="AD93" s="317"/>
      <c r="AE93" s="317"/>
    </row>
    <row r="94" spans="1:31" ht="12">
      <c r="A94" s="317"/>
      <c r="C94" s="317"/>
      <c r="D94" s="317"/>
      <c r="E94" s="317"/>
      <c r="F94" s="317"/>
      <c r="G94" s="317"/>
      <c r="H94" s="317"/>
      <c r="I94" s="317"/>
      <c r="J94" s="317"/>
      <c r="K94" s="317"/>
      <c r="L94" s="317"/>
      <c r="M94" s="317"/>
      <c r="N94" s="317"/>
      <c r="O94" s="317"/>
      <c r="P94" s="317"/>
      <c r="Q94" s="317"/>
      <c r="R94" s="317"/>
      <c r="S94" s="317"/>
      <c r="T94" s="317"/>
      <c r="U94" s="317"/>
      <c r="V94" s="317"/>
      <c r="W94" s="317"/>
      <c r="X94" s="317"/>
      <c r="Y94" s="317"/>
      <c r="Z94" s="317"/>
      <c r="AA94" s="317"/>
      <c r="AB94" s="317"/>
      <c r="AC94" s="317"/>
      <c r="AD94" s="317"/>
      <c r="AE94" s="317"/>
    </row>
    <row r="95" spans="1:31" ht="12">
      <c r="A95" s="317"/>
      <c r="C95" s="317"/>
      <c r="D95" s="317"/>
      <c r="E95" s="317"/>
      <c r="F95" s="317"/>
      <c r="G95" s="317"/>
      <c r="H95" s="317"/>
      <c r="I95" s="317"/>
      <c r="J95" s="317"/>
      <c r="K95" s="317"/>
      <c r="L95" s="317"/>
      <c r="M95" s="317"/>
      <c r="N95" s="317"/>
      <c r="O95" s="317"/>
      <c r="P95" s="317"/>
      <c r="Q95" s="317"/>
      <c r="R95" s="317"/>
      <c r="S95" s="317"/>
      <c r="T95" s="317"/>
      <c r="U95" s="317"/>
      <c r="V95" s="317"/>
      <c r="W95" s="317"/>
      <c r="X95" s="317"/>
      <c r="Y95" s="317"/>
      <c r="Z95" s="317"/>
      <c r="AA95" s="317"/>
      <c r="AE95" s="317"/>
    </row>
    <row r="96" spans="1:31" ht="12">
      <c r="A96" s="317"/>
      <c r="C96" s="317"/>
      <c r="D96" s="317"/>
      <c r="E96" s="317"/>
      <c r="F96" s="317"/>
      <c r="G96" s="317"/>
      <c r="H96" s="317"/>
      <c r="K96" s="317"/>
      <c r="P96" s="317"/>
      <c r="U96" s="317"/>
      <c r="Z96" s="317"/>
      <c r="AE96" s="317"/>
    </row>
    <row r="97" spans="1:31" ht="12">
      <c r="A97" s="317"/>
      <c r="C97" s="317"/>
      <c r="D97" s="317"/>
      <c r="E97" s="317"/>
      <c r="F97" s="317"/>
      <c r="G97" s="317"/>
      <c r="H97" s="317"/>
      <c r="K97" s="317"/>
      <c r="P97" s="317"/>
      <c r="U97" s="317"/>
      <c r="Z97" s="317"/>
      <c r="AE97" s="317"/>
    </row>
  </sheetData>
  <sheetProtection/>
  <mergeCells count="124">
    <mergeCell ref="B2:B5"/>
    <mergeCell ref="D5:AD5"/>
    <mergeCell ref="D7:E7"/>
    <mergeCell ref="G7:J7"/>
    <mergeCell ref="L7:O7"/>
    <mergeCell ref="Q7:T7"/>
    <mergeCell ref="V7:Y7"/>
    <mergeCell ref="AA7:AD7"/>
    <mergeCell ref="D9:E21"/>
    <mergeCell ref="Q9:T10"/>
    <mergeCell ref="G11:H15"/>
    <mergeCell ref="I11:I14"/>
    <mergeCell ref="J11:J14"/>
    <mergeCell ref="L11:L14"/>
    <mergeCell ref="M11:M14"/>
    <mergeCell ref="N11:N14"/>
    <mergeCell ref="O11:O14"/>
    <mergeCell ref="Q11:Q14"/>
    <mergeCell ref="R11:R14"/>
    <mergeCell ref="S11:S14"/>
    <mergeCell ref="T11:T14"/>
    <mergeCell ref="V11:V14"/>
    <mergeCell ref="W11:W14"/>
    <mergeCell ref="X11:X14"/>
    <mergeCell ref="Y11:Y14"/>
    <mergeCell ref="I15:J15"/>
    <mergeCell ref="L15:O15"/>
    <mergeCell ref="Q15:T15"/>
    <mergeCell ref="V15:Y15"/>
    <mergeCell ref="G16:H16"/>
    <mergeCell ref="I16:I19"/>
    <mergeCell ref="J16:J19"/>
    <mergeCell ref="L16:L19"/>
    <mergeCell ref="M16:M19"/>
    <mergeCell ref="N16:N19"/>
    <mergeCell ref="O16:O19"/>
    <mergeCell ref="Q16:T17"/>
    <mergeCell ref="V16:V19"/>
    <mergeCell ref="W16:W19"/>
    <mergeCell ref="X16:X19"/>
    <mergeCell ref="Y16:Y19"/>
    <mergeCell ref="G17:H19"/>
    <mergeCell ref="Q18:T19"/>
    <mergeCell ref="AA19:AD20"/>
    <mergeCell ref="G20:J21"/>
    <mergeCell ref="L20:O21"/>
    <mergeCell ref="Q20:T21"/>
    <mergeCell ref="V20:Y21"/>
    <mergeCell ref="AA21:AD30"/>
    <mergeCell ref="G22:J25"/>
    <mergeCell ref="L22:L25"/>
    <mergeCell ref="M22:M25"/>
    <mergeCell ref="N22:N25"/>
    <mergeCell ref="O22:O25"/>
    <mergeCell ref="Q22:Q25"/>
    <mergeCell ref="R22:R25"/>
    <mergeCell ref="S22:S25"/>
    <mergeCell ref="T22:T25"/>
    <mergeCell ref="V22:V25"/>
    <mergeCell ref="W22:W25"/>
    <mergeCell ref="X22:X25"/>
    <mergeCell ref="Y22:Y25"/>
    <mergeCell ref="D26:E26"/>
    <mergeCell ref="G26:J26"/>
    <mergeCell ref="L26:O26"/>
    <mergeCell ref="Q26:T26"/>
    <mergeCell ref="V26:Y26"/>
    <mergeCell ref="D27:E29"/>
    <mergeCell ref="G27:G30"/>
    <mergeCell ref="H27:H30"/>
    <mergeCell ref="I27:I30"/>
    <mergeCell ref="J27:J30"/>
    <mergeCell ref="L27:L30"/>
    <mergeCell ref="M27:M30"/>
    <mergeCell ref="N27:N30"/>
    <mergeCell ref="O27:O30"/>
    <mergeCell ref="Q27:Q30"/>
    <mergeCell ref="R27:R30"/>
    <mergeCell ref="S27:S30"/>
    <mergeCell ref="T27:T30"/>
    <mergeCell ref="V27:V30"/>
    <mergeCell ref="W27:W30"/>
    <mergeCell ref="X27:X30"/>
    <mergeCell ref="Y27:Y30"/>
    <mergeCell ref="D31:E31"/>
    <mergeCell ref="G31:H33"/>
    <mergeCell ref="I31:J33"/>
    <mergeCell ref="L31:M31"/>
    <mergeCell ref="N31:O33"/>
    <mergeCell ref="Q31:T31"/>
    <mergeCell ref="V31:Y31"/>
    <mergeCell ref="D32:E33"/>
    <mergeCell ref="L32:L35"/>
    <mergeCell ref="M32:M35"/>
    <mergeCell ref="Q32:T39"/>
    <mergeCell ref="V32:Y35"/>
    <mergeCell ref="D34:E37"/>
    <mergeCell ref="G34:H36"/>
    <mergeCell ref="N34:N37"/>
    <mergeCell ref="O34:O37"/>
    <mergeCell ref="L36:M38"/>
    <mergeCell ref="V36:Y38"/>
    <mergeCell ref="G37:H39"/>
    <mergeCell ref="D42:AA42"/>
    <mergeCell ref="G43:N43"/>
    <mergeCell ref="G44:N44"/>
    <mergeCell ref="S44:AA44"/>
    <mergeCell ref="S45:AA45"/>
    <mergeCell ref="G46:N46"/>
    <mergeCell ref="S46:AA46"/>
    <mergeCell ref="G47:N47"/>
    <mergeCell ref="S47:AA47"/>
    <mergeCell ref="G48:N48"/>
    <mergeCell ref="S48:AA48"/>
    <mergeCell ref="B72:G72"/>
    <mergeCell ref="B74:G74"/>
    <mergeCell ref="S77:AC77"/>
    <mergeCell ref="G49:N49"/>
    <mergeCell ref="S49:AA49"/>
    <mergeCell ref="G50:N50"/>
    <mergeCell ref="O50:R50"/>
    <mergeCell ref="S50:AA50"/>
    <mergeCell ref="B54:L54"/>
    <mergeCell ref="S54:AA5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AL34"/>
  <sheetViews>
    <sheetView zoomScalePageLayoutView="0" workbookViewId="0" topLeftCell="A2">
      <selection activeCell="L12" sqref="L12"/>
    </sheetView>
  </sheetViews>
  <sheetFormatPr defaultColWidth="9.140625" defaultRowHeight="12.75"/>
  <cols>
    <col min="1" max="1" width="2.57421875" style="287" customWidth="1"/>
    <col min="2" max="2" width="31.00390625" style="287" customWidth="1"/>
    <col min="3" max="38" width="4.7109375" style="287" customWidth="1"/>
    <col min="39" max="16384" width="9.140625" style="287" customWidth="1"/>
  </cols>
  <sheetData>
    <row r="1" ht="18">
      <c r="B1" s="303" t="s">
        <v>144</v>
      </c>
    </row>
    <row r="3" spans="2:38" ht="15">
      <c r="B3" s="302"/>
      <c r="C3" s="784">
        <v>2009</v>
      </c>
      <c r="D3" s="785"/>
      <c r="E3" s="785"/>
      <c r="F3" s="785"/>
      <c r="G3" s="785"/>
      <c r="H3" s="785"/>
      <c r="I3" s="785"/>
      <c r="J3" s="785"/>
      <c r="K3" s="785"/>
      <c r="L3" s="785"/>
      <c r="M3" s="786"/>
      <c r="N3" s="786"/>
      <c r="O3" s="787">
        <v>2010</v>
      </c>
      <c r="P3" s="788"/>
      <c r="Q3" s="788"/>
      <c r="R3" s="788"/>
      <c r="S3" s="788"/>
      <c r="T3" s="788"/>
      <c r="U3" s="788"/>
      <c r="V3" s="788"/>
      <c r="W3" s="788"/>
      <c r="X3" s="788"/>
      <c r="Y3" s="789"/>
      <c r="Z3" s="789"/>
      <c r="AA3" s="790">
        <v>2011</v>
      </c>
      <c r="AB3" s="791"/>
      <c r="AC3" s="791"/>
      <c r="AD3" s="791"/>
      <c r="AE3" s="791"/>
      <c r="AF3" s="791"/>
      <c r="AG3" s="791"/>
      <c r="AH3" s="791"/>
      <c r="AI3" s="791"/>
      <c r="AJ3" s="791"/>
      <c r="AK3" s="792"/>
      <c r="AL3" s="792"/>
    </row>
    <row r="4" spans="2:38" ht="12.75">
      <c r="B4" s="301"/>
      <c r="C4" s="298">
        <v>1</v>
      </c>
      <c r="D4" s="297">
        <v>2</v>
      </c>
      <c r="E4" s="298">
        <v>3</v>
      </c>
      <c r="F4" s="297">
        <v>4</v>
      </c>
      <c r="G4" s="298">
        <v>5</v>
      </c>
      <c r="H4" s="297">
        <v>6</v>
      </c>
      <c r="I4" s="298">
        <v>7</v>
      </c>
      <c r="J4" s="297">
        <v>8</v>
      </c>
      <c r="K4" s="298">
        <v>9</v>
      </c>
      <c r="L4" s="297">
        <v>10</v>
      </c>
      <c r="M4" s="298">
        <v>11</v>
      </c>
      <c r="N4" s="297">
        <v>12</v>
      </c>
      <c r="O4" s="298">
        <v>1</v>
      </c>
      <c r="P4" s="297">
        <v>2</v>
      </c>
      <c r="Q4" s="298">
        <v>3</v>
      </c>
      <c r="R4" s="297">
        <v>4</v>
      </c>
      <c r="S4" s="298">
        <v>5</v>
      </c>
      <c r="T4" s="297">
        <v>6</v>
      </c>
      <c r="U4" s="298">
        <v>7</v>
      </c>
      <c r="V4" s="297">
        <v>8</v>
      </c>
      <c r="W4" s="298">
        <v>9</v>
      </c>
      <c r="X4" s="297">
        <v>10</v>
      </c>
      <c r="Y4" s="298">
        <v>11</v>
      </c>
      <c r="Z4" s="297">
        <v>12</v>
      </c>
      <c r="AA4" s="298">
        <v>1</v>
      </c>
      <c r="AB4" s="297">
        <v>2</v>
      </c>
      <c r="AC4" s="298">
        <v>3</v>
      </c>
      <c r="AD4" s="297">
        <v>4</v>
      </c>
      <c r="AE4" s="298">
        <v>5</v>
      </c>
      <c r="AF4" s="297">
        <v>6</v>
      </c>
      <c r="AG4" s="298">
        <v>7</v>
      </c>
      <c r="AH4" s="297">
        <v>8</v>
      </c>
      <c r="AI4" s="298">
        <v>9</v>
      </c>
      <c r="AJ4" s="297">
        <v>10</v>
      </c>
      <c r="AK4" s="298">
        <v>11</v>
      </c>
      <c r="AL4" s="297">
        <v>12</v>
      </c>
    </row>
    <row r="5" spans="2:38" ht="15.75">
      <c r="B5" s="290" t="s">
        <v>596</v>
      </c>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row>
    <row r="6" spans="2:38" ht="15.75">
      <c r="B6" s="290" t="s">
        <v>673</v>
      </c>
      <c r="C6" s="288"/>
      <c r="D6" s="288"/>
      <c r="F6" s="288"/>
      <c r="G6" s="288" t="s">
        <v>674</v>
      </c>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row>
    <row r="7" spans="2:38" ht="15.75">
      <c r="B7" s="290" t="s">
        <v>404</v>
      </c>
      <c r="C7" s="288"/>
      <c r="D7" s="288"/>
      <c r="E7" s="288" t="s">
        <v>258</v>
      </c>
      <c r="F7" s="288" t="s">
        <v>258</v>
      </c>
      <c r="G7" s="288" t="s">
        <v>258</v>
      </c>
      <c r="H7" s="288"/>
      <c r="I7" s="288"/>
      <c r="J7" s="288"/>
      <c r="K7" s="288"/>
      <c r="L7" s="288"/>
      <c r="M7" s="288"/>
      <c r="N7" s="288"/>
      <c r="O7" s="288"/>
      <c r="P7" s="288"/>
      <c r="Q7" s="288"/>
      <c r="R7" s="288"/>
      <c r="S7" s="288"/>
      <c r="T7" s="288"/>
      <c r="U7" s="288"/>
      <c r="V7" s="288"/>
      <c r="W7" s="288"/>
      <c r="X7" s="288"/>
      <c r="Y7" s="288"/>
      <c r="Z7" s="288"/>
      <c r="AA7" s="288"/>
      <c r="AB7" s="288"/>
      <c r="AC7" s="288"/>
      <c r="AD7" s="288"/>
      <c r="AE7" s="288"/>
      <c r="AF7" s="288"/>
      <c r="AG7" s="288"/>
      <c r="AH7" s="288"/>
      <c r="AI7" s="288"/>
      <c r="AJ7" s="288"/>
      <c r="AK7" s="288"/>
      <c r="AL7" s="288"/>
    </row>
    <row r="8" spans="2:38" ht="15.75">
      <c r="B8" s="290" t="s">
        <v>836</v>
      </c>
      <c r="C8" s="288"/>
      <c r="D8" s="288"/>
      <c r="E8" s="288"/>
      <c r="G8" s="288" t="s">
        <v>258</v>
      </c>
      <c r="H8" s="288" t="s">
        <v>258</v>
      </c>
      <c r="I8" s="288" t="s">
        <v>258</v>
      </c>
      <c r="J8" s="288" t="s">
        <v>258</v>
      </c>
      <c r="K8" s="288" t="s">
        <v>258</v>
      </c>
      <c r="L8" s="288" t="s">
        <v>258</v>
      </c>
      <c r="M8" s="288" t="s">
        <v>258</v>
      </c>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row>
    <row r="9" spans="1:38" ht="15.75">
      <c r="A9" s="366"/>
      <c r="B9" s="290" t="s">
        <v>414</v>
      </c>
      <c r="C9" s="288"/>
      <c r="D9" s="288"/>
      <c r="E9" s="288"/>
      <c r="F9" s="289"/>
      <c r="G9" s="288"/>
      <c r="I9" s="288"/>
      <c r="J9" s="288"/>
      <c r="K9" s="288" t="s">
        <v>258</v>
      </c>
      <c r="L9" s="288" t="s">
        <v>258</v>
      </c>
      <c r="M9" s="288" t="s">
        <v>258</v>
      </c>
      <c r="N9" s="288"/>
      <c r="O9" s="288"/>
      <c r="P9" s="288"/>
      <c r="Q9" s="288"/>
      <c r="R9" s="289"/>
      <c r="S9" s="288"/>
      <c r="U9" s="288"/>
      <c r="V9" s="288"/>
      <c r="W9" s="288"/>
      <c r="X9" s="288"/>
      <c r="Y9" s="288"/>
      <c r="Z9" s="288"/>
      <c r="AA9" s="288"/>
      <c r="AB9" s="288"/>
      <c r="AC9" s="288"/>
      <c r="AD9" s="289"/>
      <c r="AE9" s="288"/>
      <c r="AG9" s="288"/>
      <c r="AH9" s="288"/>
      <c r="AI9" s="288"/>
      <c r="AJ9" s="288"/>
      <c r="AK9" s="288"/>
      <c r="AL9" s="288"/>
    </row>
    <row r="10" spans="1:38" ht="15.75">
      <c r="A10" s="366"/>
      <c r="B10" s="290" t="s">
        <v>417</v>
      </c>
      <c r="C10" s="288"/>
      <c r="D10" s="288"/>
      <c r="E10" s="288"/>
      <c r="F10" s="289"/>
      <c r="G10" s="288"/>
      <c r="H10" s="288"/>
      <c r="I10" s="288"/>
      <c r="J10" s="288"/>
      <c r="K10" s="288"/>
      <c r="L10" s="288"/>
      <c r="M10" s="288" t="s">
        <v>258</v>
      </c>
      <c r="N10" s="288" t="s">
        <v>258</v>
      </c>
      <c r="O10" s="288" t="s">
        <v>258</v>
      </c>
      <c r="P10" s="288"/>
      <c r="Q10" s="288"/>
      <c r="R10" s="289"/>
      <c r="S10" s="288"/>
      <c r="T10" s="288"/>
      <c r="U10" s="288"/>
      <c r="V10" s="288"/>
      <c r="W10" s="288"/>
      <c r="X10" s="288"/>
      <c r="Y10" s="288"/>
      <c r="Z10" s="288"/>
      <c r="AA10" s="288"/>
      <c r="AB10" s="288"/>
      <c r="AC10" s="288"/>
      <c r="AD10" s="289"/>
      <c r="AE10" s="288"/>
      <c r="AF10" s="288"/>
      <c r="AG10" s="288"/>
      <c r="AH10" s="288"/>
      <c r="AI10" s="288"/>
      <c r="AJ10" s="288"/>
      <c r="AK10" s="288"/>
      <c r="AL10" s="288"/>
    </row>
    <row r="11" spans="1:38" ht="15.75">
      <c r="A11" s="366"/>
      <c r="B11" s="290" t="s">
        <v>418</v>
      </c>
      <c r="C11" s="288"/>
      <c r="D11" s="288"/>
      <c r="E11" s="288"/>
      <c r="F11" s="289"/>
      <c r="G11" s="288"/>
      <c r="H11" s="288"/>
      <c r="I11" s="288"/>
      <c r="J11" s="288"/>
      <c r="K11" s="288"/>
      <c r="L11" s="288"/>
      <c r="M11" s="288"/>
      <c r="N11" s="288"/>
      <c r="O11" s="288" t="s">
        <v>258</v>
      </c>
      <c r="P11" s="288"/>
      <c r="Q11" s="288"/>
      <c r="R11" s="289"/>
      <c r="S11" s="288"/>
      <c r="T11" s="288"/>
      <c r="U11" s="288"/>
      <c r="V11" s="288"/>
      <c r="W11" s="288"/>
      <c r="X11" s="288"/>
      <c r="Y11" s="288"/>
      <c r="Z11" s="288"/>
      <c r="AA11" s="288"/>
      <c r="AB11" s="288"/>
      <c r="AC11" s="288"/>
      <c r="AD11" s="289"/>
      <c r="AE11" s="288"/>
      <c r="AF11" s="288"/>
      <c r="AG11" s="288"/>
      <c r="AH11" s="288"/>
      <c r="AI11" s="288"/>
      <c r="AJ11" s="288"/>
      <c r="AK11" s="288"/>
      <c r="AL11" s="288"/>
    </row>
    <row r="12" spans="1:38" ht="15.75">
      <c r="A12" s="366"/>
      <c r="B12" s="290" t="s">
        <v>419</v>
      </c>
      <c r="C12" s="288"/>
      <c r="D12" s="288"/>
      <c r="E12" s="288"/>
      <c r="F12" s="289"/>
      <c r="G12" s="288"/>
      <c r="H12" s="288"/>
      <c r="I12" s="288"/>
      <c r="J12" s="288"/>
      <c r="K12" s="288"/>
      <c r="L12" s="288"/>
      <c r="M12" s="288"/>
      <c r="N12" s="288"/>
      <c r="O12" s="288" t="s">
        <v>258</v>
      </c>
      <c r="P12" s="288" t="s">
        <v>258</v>
      </c>
      <c r="Q12" s="288" t="s">
        <v>258</v>
      </c>
      <c r="R12" s="289"/>
      <c r="S12" s="288"/>
      <c r="T12" s="288"/>
      <c r="U12" s="288"/>
      <c r="V12" s="288"/>
      <c r="W12" s="288"/>
      <c r="X12" s="288"/>
      <c r="Y12" s="288"/>
      <c r="Z12" s="288"/>
      <c r="AA12" s="288"/>
      <c r="AB12" s="288"/>
      <c r="AC12" s="288"/>
      <c r="AD12" s="289"/>
      <c r="AE12" s="288"/>
      <c r="AF12" s="288"/>
      <c r="AG12" s="288"/>
      <c r="AH12" s="288"/>
      <c r="AI12" s="288"/>
      <c r="AJ12" s="288"/>
      <c r="AK12" s="288"/>
      <c r="AL12" s="288"/>
    </row>
    <row r="13" spans="1:38" ht="15.75">
      <c r="A13" s="366"/>
      <c r="B13" s="290" t="s">
        <v>425</v>
      </c>
      <c r="C13" s="288"/>
      <c r="D13" s="288"/>
      <c r="E13" s="288"/>
      <c r="F13" s="289"/>
      <c r="G13" s="288"/>
      <c r="H13" s="288"/>
      <c r="I13" s="288"/>
      <c r="J13" s="288"/>
      <c r="K13" s="288"/>
      <c r="L13" s="288"/>
      <c r="M13" s="288"/>
      <c r="N13" s="288"/>
      <c r="O13" s="288"/>
      <c r="P13" s="288"/>
      <c r="Q13" s="288"/>
      <c r="R13" s="289"/>
      <c r="S13" s="288"/>
      <c r="T13" s="288"/>
      <c r="U13" s="288"/>
      <c r="V13" s="288"/>
      <c r="W13" s="288"/>
      <c r="X13" s="288"/>
      <c r="Y13" s="288"/>
      <c r="Z13" s="288"/>
      <c r="AA13" s="288"/>
      <c r="AB13" s="288"/>
      <c r="AC13" s="288"/>
      <c r="AD13" s="289"/>
      <c r="AE13" s="288"/>
      <c r="AF13" s="288"/>
      <c r="AG13" s="288"/>
      <c r="AH13" s="288"/>
      <c r="AI13" s="288"/>
      <c r="AJ13" s="288"/>
      <c r="AK13" s="288"/>
      <c r="AL13" s="288"/>
    </row>
    <row r="14" spans="1:38" ht="15.75">
      <c r="A14" s="366"/>
      <c r="B14" s="290" t="s">
        <v>420</v>
      </c>
      <c r="C14" s="288"/>
      <c r="D14" s="288"/>
      <c r="E14" s="288"/>
      <c r="F14" s="289"/>
      <c r="G14" s="288"/>
      <c r="H14" s="288"/>
      <c r="I14" s="288"/>
      <c r="J14" s="288"/>
      <c r="K14" s="288"/>
      <c r="L14" s="288"/>
      <c r="M14" s="288"/>
      <c r="N14" s="288"/>
      <c r="O14" s="288"/>
      <c r="P14" s="288"/>
      <c r="Q14" s="288"/>
      <c r="R14" s="289"/>
      <c r="S14" s="288"/>
      <c r="T14" s="288"/>
      <c r="U14" s="288"/>
      <c r="V14" s="288"/>
      <c r="W14" s="288"/>
      <c r="X14" s="288"/>
      <c r="Y14" s="288"/>
      <c r="Z14" s="288"/>
      <c r="AA14" s="288"/>
      <c r="AB14" s="288"/>
      <c r="AC14" s="288"/>
      <c r="AD14" s="289"/>
      <c r="AE14" s="288"/>
      <c r="AF14" s="288"/>
      <c r="AG14" s="288"/>
      <c r="AH14" s="288"/>
      <c r="AI14" s="288"/>
      <c r="AJ14" s="288"/>
      <c r="AK14" s="288"/>
      <c r="AL14" s="288"/>
    </row>
    <row r="15" spans="1:38" ht="15.75">
      <c r="A15" s="366"/>
      <c r="B15" s="290" t="s">
        <v>421</v>
      </c>
      <c r="C15" s="288"/>
      <c r="D15" s="288"/>
      <c r="E15" s="288"/>
      <c r="F15" s="289"/>
      <c r="G15" s="288"/>
      <c r="H15" s="288"/>
      <c r="I15" s="288"/>
      <c r="J15" s="288"/>
      <c r="K15" s="288"/>
      <c r="L15" s="288"/>
      <c r="M15" s="288"/>
      <c r="N15" s="288"/>
      <c r="O15" s="288"/>
      <c r="P15" s="288"/>
      <c r="Q15" s="288"/>
      <c r="R15" s="289"/>
      <c r="S15" s="288"/>
      <c r="T15" s="288"/>
      <c r="U15" s="288"/>
      <c r="V15" s="288"/>
      <c r="W15" s="288"/>
      <c r="X15" s="288"/>
      <c r="Y15" s="288"/>
      <c r="Z15" s="288"/>
      <c r="AA15" s="288"/>
      <c r="AB15" s="288"/>
      <c r="AC15" s="288"/>
      <c r="AD15" s="289"/>
      <c r="AE15" s="288"/>
      <c r="AF15" s="288"/>
      <c r="AG15" s="288"/>
      <c r="AH15" s="288"/>
      <c r="AI15" s="288"/>
      <c r="AJ15" s="288"/>
      <c r="AK15" s="288"/>
      <c r="AL15" s="288"/>
    </row>
    <row r="16" spans="1:38" ht="15.75">
      <c r="A16" s="366"/>
      <c r="B16" s="290" t="s">
        <v>422</v>
      </c>
      <c r="C16" s="288"/>
      <c r="D16" s="288"/>
      <c r="E16" s="288"/>
      <c r="F16" s="288"/>
      <c r="G16" s="288"/>
      <c r="H16" s="288"/>
      <c r="I16" s="288"/>
      <c r="J16" s="288"/>
      <c r="K16" s="288"/>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row>
    <row r="17" spans="1:38" ht="15.75">
      <c r="A17" s="366"/>
      <c r="B17" s="290" t="s">
        <v>423</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288"/>
    </row>
    <row r="18" spans="1:38" ht="15.75">
      <c r="A18" s="366"/>
      <c r="B18" s="290" t="s">
        <v>424</v>
      </c>
      <c r="C18" s="288"/>
      <c r="D18" s="288"/>
      <c r="E18" s="288"/>
      <c r="F18" s="288"/>
      <c r="G18" s="288"/>
      <c r="H18" s="288"/>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row>
    <row r="19" spans="2:38" ht="15.75">
      <c r="B19" s="290"/>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88"/>
      <c r="AB19" s="288"/>
      <c r="AC19" s="288"/>
      <c r="AD19" s="288"/>
      <c r="AE19" s="288"/>
      <c r="AF19" s="288"/>
      <c r="AG19" s="288"/>
      <c r="AH19" s="288"/>
      <c r="AI19" s="288"/>
      <c r="AJ19" s="288"/>
      <c r="AK19" s="288"/>
      <c r="AL19" s="288"/>
    </row>
    <row r="20" spans="2:38" ht="25.5">
      <c r="B20" s="365" t="s">
        <v>718</v>
      </c>
      <c r="C20" s="288"/>
      <c r="D20" s="288"/>
      <c r="E20" s="288"/>
      <c r="F20" s="288"/>
      <c r="G20" s="288"/>
      <c r="H20" s="288"/>
      <c r="I20" s="288" t="s">
        <v>258</v>
      </c>
      <c r="J20" s="288"/>
      <c r="K20" s="288"/>
      <c r="L20" s="288"/>
      <c r="M20" s="288"/>
      <c r="N20" s="288"/>
      <c r="O20" s="288"/>
      <c r="P20" s="288"/>
      <c r="Q20" s="288"/>
      <c r="R20" s="288"/>
      <c r="S20" s="288"/>
      <c r="T20" s="288"/>
      <c r="U20" s="288"/>
      <c r="V20" s="288"/>
      <c r="W20" s="288"/>
      <c r="X20" s="288"/>
      <c r="Y20" s="288"/>
      <c r="Z20" s="288"/>
      <c r="AA20" s="288"/>
      <c r="AB20" s="288"/>
      <c r="AC20" s="288"/>
      <c r="AD20" s="288"/>
      <c r="AE20" s="288"/>
      <c r="AF20" s="288"/>
      <c r="AG20" s="288"/>
      <c r="AH20" s="288"/>
      <c r="AI20" s="288"/>
      <c r="AJ20" s="288"/>
      <c r="AK20" s="288"/>
      <c r="AL20" s="288"/>
    </row>
    <row r="21" spans="2:38" ht="15.75">
      <c r="B21" s="290" t="s">
        <v>719</v>
      </c>
      <c r="C21" s="288"/>
      <c r="D21" s="288"/>
      <c r="E21" s="288"/>
      <c r="F21" s="288"/>
      <c r="G21" s="288"/>
      <c r="H21" s="288"/>
      <c r="I21" s="288"/>
      <c r="J21" s="288" t="s">
        <v>258</v>
      </c>
      <c r="K21" s="288" t="s">
        <v>258</v>
      </c>
      <c r="L21" s="288" t="s">
        <v>258</v>
      </c>
      <c r="M21" s="288" t="s">
        <v>258</v>
      </c>
      <c r="N21" s="288" t="s">
        <v>258</v>
      </c>
      <c r="O21" s="288" t="s">
        <v>258</v>
      </c>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row>
    <row r="22" spans="2:38" ht="15.75">
      <c r="B22" s="290" t="s">
        <v>720</v>
      </c>
      <c r="C22" s="288"/>
      <c r="D22" s="288"/>
      <c r="E22" s="288"/>
      <c r="F22" s="288"/>
      <c r="G22" s="288"/>
      <c r="H22" s="288"/>
      <c r="I22" s="288"/>
      <c r="J22" s="288"/>
      <c r="K22" s="288"/>
      <c r="L22" s="288"/>
      <c r="M22" s="288"/>
      <c r="N22" s="288"/>
      <c r="O22" s="288" t="s">
        <v>258</v>
      </c>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row>
    <row r="23" spans="2:38" ht="15.75">
      <c r="B23" s="290" t="s">
        <v>721</v>
      </c>
      <c r="C23" s="288"/>
      <c r="D23" s="288"/>
      <c r="E23" s="288"/>
      <c r="F23" s="288"/>
      <c r="G23" s="288"/>
      <c r="H23" s="288"/>
      <c r="I23" s="288"/>
      <c r="J23" s="288"/>
      <c r="K23" s="288"/>
      <c r="L23" s="288"/>
      <c r="M23" s="288"/>
      <c r="N23" s="288"/>
      <c r="O23" s="288"/>
      <c r="P23" s="288" t="s">
        <v>258</v>
      </c>
      <c r="Q23" s="288" t="s">
        <v>258</v>
      </c>
      <c r="R23" s="288"/>
      <c r="S23" s="288"/>
      <c r="T23" s="288"/>
      <c r="U23" s="288"/>
      <c r="V23" s="288"/>
      <c r="W23" s="288"/>
      <c r="X23" s="288"/>
      <c r="Y23" s="288"/>
      <c r="Z23" s="288"/>
      <c r="AA23" s="288"/>
      <c r="AB23" s="288"/>
      <c r="AC23" s="288"/>
      <c r="AD23" s="288"/>
      <c r="AE23" s="288"/>
      <c r="AF23" s="288"/>
      <c r="AG23" s="288"/>
      <c r="AH23" s="288"/>
      <c r="AI23" s="288"/>
      <c r="AJ23" s="288"/>
      <c r="AK23" s="288"/>
      <c r="AL23" s="288"/>
    </row>
    <row r="24" spans="2:38" ht="15.75">
      <c r="B24" s="290" t="s">
        <v>722</v>
      </c>
      <c r="C24" s="288"/>
      <c r="D24" s="288"/>
      <c r="E24" s="288"/>
      <c r="F24" s="288"/>
      <c r="G24" s="288"/>
      <c r="H24" s="288"/>
      <c r="I24" s="288"/>
      <c r="J24" s="288"/>
      <c r="K24" s="288"/>
      <c r="L24" s="288"/>
      <c r="M24" s="288"/>
      <c r="N24" s="288"/>
      <c r="O24" s="288"/>
      <c r="P24" s="288"/>
      <c r="Q24" s="288" t="s">
        <v>258</v>
      </c>
      <c r="R24" s="288" t="s">
        <v>258</v>
      </c>
      <c r="S24" s="288" t="s">
        <v>258</v>
      </c>
      <c r="T24" s="288"/>
      <c r="U24" s="288"/>
      <c r="V24" s="288"/>
      <c r="W24" s="288"/>
      <c r="X24" s="288"/>
      <c r="Y24" s="288"/>
      <c r="Z24" s="288"/>
      <c r="AA24" s="288"/>
      <c r="AB24" s="288"/>
      <c r="AC24" s="288"/>
      <c r="AD24" s="288"/>
      <c r="AE24" s="288"/>
      <c r="AF24" s="288"/>
      <c r="AG24" s="288"/>
      <c r="AH24" s="288"/>
      <c r="AI24" s="288"/>
      <c r="AJ24" s="288"/>
      <c r="AK24" s="288"/>
      <c r="AL24" s="288"/>
    </row>
    <row r="25" spans="2:38" ht="15.75">
      <c r="B25" s="290" t="s">
        <v>723</v>
      </c>
      <c r="C25" s="288"/>
      <c r="D25" s="288"/>
      <c r="E25" s="288"/>
      <c r="F25" s="288"/>
      <c r="G25" s="288"/>
      <c r="H25" s="288"/>
      <c r="I25" s="288"/>
      <c r="J25" s="288"/>
      <c r="K25" s="288"/>
      <c r="L25" s="288"/>
      <c r="M25" s="288"/>
      <c r="N25" s="288"/>
      <c r="O25" s="288"/>
      <c r="P25" s="288"/>
      <c r="Q25" s="288"/>
      <c r="R25" s="288"/>
      <c r="S25" s="288"/>
      <c r="T25" s="288" t="s">
        <v>258</v>
      </c>
      <c r="U25" s="288"/>
      <c r="V25" s="288"/>
      <c r="W25" s="288"/>
      <c r="X25" s="288"/>
      <c r="Y25" s="288"/>
      <c r="Z25" s="288"/>
      <c r="AA25" s="288"/>
      <c r="AB25" s="288"/>
      <c r="AC25" s="288"/>
      <c r="AD25" s="288"/>
      <c r="AE25" s="288"/>
      <c r="AF25" s="288"/>
      <c r="AG25" s="288"/>
      <c r="AH25" s="288"/>
      <c r="AI25" s="288"/>
      <c r="AJ25" s="288"/>
      <c r="AK25" s="288"/>
      <c r="AL25" s="288"/>
    </row>
    <row r="26" spans="2:38" ht="15.75">
      <c r="B26" s="290" t="s">
        <v>724</v>
      </c>
      <c r="C26" s="288"/>
      <c r="D26" s="288"/>
      <c r="E26" s="288"/>
      <c r="F26" s="288"/>
      <c r="G26" s="288"/>
      <c r="H26" s="288"/>
      <c r="I26" s="288"/>
      <c r="J26" s="288"/>
      <c r="K26" s="288"/>
      <c r="L26" s="288"/>
      <c r="M26" s="288"/>
      <c r="N26" s="288"/>
      <c r="O26" s="288"/>
      <c r="P26" s="288"/>
      <c r="Q26" s="288"/>
      <c r="R26" s="288"/>
      <c r="S26" s="288"/>
      <c r="T26" s="288" t="s">
        <v>258</v>
      </c>
      <c r="U26" s="288" t="s">
        <v>258</v>
      </c>
      <c r="V26" s="288"/>
      <c r="W26" s="288"/>
      <c r="X26" s="288"/>
      <c r="Y26" s="288"/>
      <c r="Z26" s="288"/>
      <c r="AA26" s="288"/>
      <c r="AB26" s="288"/>
      <c r="AC26" s="288"/>
      <c r="AD26" s="288"/>
      <c r="AE26" s="288"/>
      <c r="AF26" s="288"/>
      <c r="AG26" s="288"/>
      <c r="AH26" s="288"/>
      <c r="AI26" s="288"/>
      <c r="AJ26" s="288"/>
      <c r="AK26" s="288"/>
      <c r="AL26" s="288"/>
    </row>
    <row r="27" spans="2:38" ht="15.75">
      <c r="B27" s="290" t="s">
        <v>725</v>
      </c>
      <c r="C27" s="288"/>
      <c r="D27" s="288"/>
      <c r="E27" s="288"/>
      <c r="F27" s="288"/>
      <c r="G27" s="288"/>
      <c r="H27" s="288"/>
      <c r="I27" s="288"/>
      <c r="J27" s="288"/>
      <c r="K27" s="288"/>
      <c r="L27" s="288"/>
      <c r="M27" s="288"/>
      <c r="N27" s="288"/>
      <c r="O27" s="288"/>
      <c r="P27" s="288"/>
      <c r="Q27" s="288"/>
      <c r="R27" s="288"/>
      <c r="S27" s="288"/>
      <c r="T27" s="288"/>
      <c r="U27" s="288"/>
      <c r="V27" s="288" t="s">
        <v>258</v>
      </c>
      <c r="W27" s="288"/>
      <c r="X27" s="288"/>
      <c r="Y27" s="288"/>
      <c r="Z27" s="288"/>
      <c r="AA27" s="288"/>
      <c r="AB27" s="288"/>
      <c r="AC27" s="288"/>
      <c r="AD27" s="288"/>
      <c r="AE27" s="288"/>
      <c r="AF27" s="288"/>
      <c r="AG27" s="288"/>
      <c r="AH27" s="288"/>
      <c r="AI27" s="288"/>
      <c r="AJ27" s="288"/>
      <c r="AK27" s="288"/>
      <c r="AL27" s="288"/>
    </row>
    <row r="28" spans="2:38" ht="15.75">
      <c r="B28" s="290" t="s">
        <v>726</v>
      </c>
      <c r="C28" s="288"/>
      <c r="D28" s="288"/>
      <c r="E28" s="288"/>
      <c r="F28" s="288"/>
      <c r="G28" s="288"/>
      <c r="H28" s="288"/>
      <c r="I28" s="288"/>
      <c r="J28" s="288"/>
      <c r="K28" s="288"/>
      <c r="L28" s="288"/>
      <c r="M28" s="288"/>
      <c r="N28" s="288"/>
      <c r="O28" s="288"/>
      <c r="P28" s="288"/>
      <c r="Q28" s="288"/>
      <c r="R28" s="288"/>
      <c r="S28" s="288"/>
      <c r="T28" s="288"/>
      <c r="U28" s="288"/>
      <c r="V28" s="288" t="s">
        <v>258</v>
      </c>
      <c r="W28" s="288" t="s">
        <v>258</v>
      </c>
      <c r="X28" s="288"/>
      <c r="Y28" s="288"/>
      <c r="Z28" s="288"/>
      <c r="AA28" s="288"/>
      <c r="AB28" s="288"/>
      <c r="AC28" s="288"/>
      <c r="AD28" s="288"/>
      <c r="AE28" s="288"/>
      <c r="AF28" s="288"/>
      <c r="AG28" s="288"/>
      <c r="AH28" s="288"/>
      <c r="AI28" s="288"/>
      <c r="AJ28" s="288"/>
      <c r="AK28" s="288"/>
      <c r="AL28" s="288"/>
    </row>
    <row r="29" spans="2:38" ht="15.75">
      <c r="B29" s="290" t="s">
        <v>727</v>
      </c>
      <c r="C29" s="288"/>
      <c r="D29" s="288"/>
      <c r="E29" s="288"/>
      <c r="F29" s="288"/>
      <c r="G29" s="288"/>
      <c r="H29" s="288"/>
      <c r="I29" s="288"/>
      <c r="J29" s="288"/>
      <c r="K29" s="288"/>
      <c r="L29" s="288"/>
      <c r="M29" s="288"/>
      <c r="N29" s="288"/>
      <c r="O29" s="288"/>
      <c r="P29" s="288"/>
      <c r="Q29" s="288"/>
      <c r="R29" s="288"/>
      <c r="S29" s="288"/>
      <c r="T29" s="288"/>
      <c r="U29" s="288"/>
      <c r="V29" s="288"/>
      <c r="W29" s="288"/>
      <c r="X29" s="288" t="s">
        <v>258</v>
      </c>
      <c r="Y29" s="288"/>
      <c r="Z29" s="288"/>
      <c r="AA29" s="288"/>
      <c r="AB29" s="288"/>
      <c r="AC29" s="288"/>
      <c r="AD29" s="288"/>
      <c r="AE29" s="288"/>
      <c r="AF29" s="288"/>
      <c r="AG29" s="288"/>
      <c r="AH29" s="288"/>
      <c r="AI29" s="288"/>
      <c r="AJ29" s="288"/>
      <c r="AK29" s="288"/>
      <c r="AL29" s="288"/>
    </row>
    <row r="30" spans="2:38" ht="15.75">
      <c r="B30" s="290" t="s">
        <v>728</v>
      </c>
      <c r="C30" s="288"/>
      <c r="D30" s="288"/>
      <c r="E30" s="288"/>
      <c r="F30" s="288"/>
      <c r="G30" s="288"/>
      <c r="H30" s="288"/>
      <c r="I30" s="288"/>
      <c r="J30" s="288"/>
      <c r="K30" s="288"/>
      <c r="L30" s="288"/>
      <c r="M30" s="288"/>
      <c r="N30" s="288"/>
      <c r="O30" s="288"/>
      <c r="P30" s="288"/>
      <c r="Q30" s="288"/>
      <c r="R30" s="288"/>
      <c r="S30" s="288"/>
      <c r="T30" s="288"/>
      <c r="U30" s="288"/>
      <c r="V30" s="288"/>
      <c r="W30" s="288"/>
      <c r="X30" s="288" t="s">
        <v>258</v>
      </c>
      <c r="Y30" s="288" t="s">
        <v>258</v>
      </c>
      <c r="Z30" s="288"/>
      <c r="AA30" s="288"/>
      <c r="AB30" s="288"/>
      <c r="AC30" s="288"/>
      <c r="AD30" s="288"/>
      <c r="AE30" s="288"/>
      <c r="AF30" s="288"/>
      <c r="AG30" s="288"/>
      <c r="AH30" s="288"/>
      <c r="AI30" s="288"/>
      <c r="AJ30" s="288"/>
      <c r="AK30" s="288"/>
      <c r="AL30" s="288"/>
    </row>
    <row r="31" spans="2:38" ht="15.75">
      <c r="B31" s="290" t="s">
        <v>421</v>
      </c>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t="s">
        <v>258</v>
      </c>
      <c r="AA31" s="288"/>
      <c r="AB31" s="288"/>
      <c r="AC31" s="288"/>
      <c r="AD31" s="288"/>
      <c r="AE31" s="288"/>
      <c r="AF31" s="288"/>
      <c r="AG31" s="288"/>
      <c r="AH31" s="288"/>
      <c r="AI31" s="288"/>
      <c r="AJ31" s="288"/>
      <c r="AK31" s="288"/>
      <c r="AL31" s="288"/>
    </row>
    <row r="32" spans="2:38" ht="15.75">
      <c r="B32" s="290" t="s">
        <v>729</v>
      </c>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t="s">
        <v>258</v>
      </c>
      <c r="AA32" s="288" t="s">
        <v>258</v>
      </c>
      <c r="AB32" s="288"/>
      <c r="AC32" s="288"/>
      <c r="AD32" s="288"/>
      <c r="AE32" s="288"/>
      <c r="AF32" s="288"/>
      <c r="AG32" s="288"/>
      <c r="AH32" s="288"/>
      <c r="AI32" s="288"/>
      <c r="AJ32" s="288"/>
      <c r="AK32" s="288"/>
      <c r="AL32" s="288"/>
    </row>
    <row r="33" spans="2:38" ht="15.75">
      <c r="B33" s="290" t="s">
        <v>730</v>
      </c>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t="s">
        <v>258</v>
      </c>
      <c r="AC33" s="288" t="s">
        <v>258</v>
      </c>
      <c r="AD33" s="288"/>
      <c r="AE33" s="288"/>
      <c r="AF33" s="288"/>
      <c r="AG33" s="288"/>
      <c r="AH33" s="288"/>
      <c r="AI33" s="288"/>
      <c r="AJ33" s="288"/>
      <c r="AK33" s="288"/>
      <c r="AL33" s="288"/>
    </row>
    <row r="34" spans="2:38" ht="15.75">
      <c r="B34" s="290" t="s">
        <v>731</v>
      </c>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t="s">
        <v>258</v>
      </c>
      <c r="AD34" s="288" t="s">
        <v>258</v>
      </c>
      <c r="AE34" s="288" t="s">
        <v>258</v>
      </c>
      <c r="AF34" s="288"/>
      <c r="AG34" s="288"/>
      <c r="AH34" s="288"/>
      <c r="AI34" s="288"/>
      <c r="AJ34" s="288"/>
      <c r="AK34" s="288"/>
      <c r="AL34" s="288"/>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H16"/>
  <sheetViews>
    <sheetView zoomScalePageLayoutView="0" workbookViewId="0" topLeftCell="A1">
      <selection activeCell="L11" sqref="L11"/>
    </sheetView>
  </sheetViews>
  <sheetFormatPr defaultColWidth="9.140625" defaultRowHeight="12.75"/>
  <cols>
    <col min="1" max="1" width="3.421875" style="0" customWidth="1"/>
    <col min="2" max="2" width="1.7109375" style="0" customWidth="1"/>
    <col min="3" max="3" width="13.8515625" style="0" customWidth="1"/>
    <col min="4" max="4" width="11.8515625" style="0" bestFit="1" customWidth="1"/>
    <col min="5" max="5" width="13.140625" style="0" bestFit="1" customWidth="1"/>
    <col min="6" max="6" width="16.7109375" style="0" bestFit="1" customWidth="1"/>
    <col min="8" max="8" width="12.7109375" style="0" customWidth="1"/>
  </cols>
  <sheetData>
    <row r="1" spans="3:6" ht="15">
      <c r="C1" s="373" t="s">
        <v>466</v>
      </c>
      <c r="F1" t="s">
        <v>1225</v>
      </c>
    </row>
    <row r="3" spans="1:8" ht="14.25" customHeight="1">
      <c r="A3">
        <v>1</v>
      </c>
      <c r="B3" s="28"/>
      <c r="C3" s="23" t="s">
        <v>167</v>
      </c>
      <c r="D3" s="23" t="s">
        <v>325</v>
      </c>
      <c r="E3" s="23" t="s">
        <v>168</v>
      </c>
      <c r="F3" s="477" t="s">
        <v>1117</v>
      </c>
      <c r="G3" s="30"/>
      <c r="H3" s="29"/>
    </row>
    <row r="4" spans="1:8" ht="12.75" customHeight="1">
      <c r="A4">
        <v>2</v>
      </c>
      <c r="B4" s="28"/>
      <c r="C4" s="23" t="s">
        <v>455</v>
      </c>
      <c r="D4" s="23" t="s">
        <v>458</v>
      </c>
      <c r="E4" s="23" t="s">
        <v>176</v>
      </c>
      <c r="F4" s="477" t="s">
        <v>1120</v>
      </c>
      <c r="G4" s="30"/>
      <c r="H4" s="29"/>
    </row>
    <row r="5" spans="1:8" ht="12.75" customHeight="1">
      <c r="A5">
        <v>3</v>
      </c>
      <c r="B5" s="28"/>
      <c r="C5" s="23" t="s">
        <v>153</v>
      </c>
      <c r="D5" s="23" t="s">
        <v>154</v>
      </c>
      <c r="E5" s="23" t="s">
        <v>176</v>
      </c>
      <c r="F5" s="477" t="s">
        <v>1119</v>
      </c>
      <c r="G5" s="30"/>
      <c r="H5" s="29"/>
    </row>
    <row r="6" spans="1:8" ht="12.75" customHeight="1">
      <c r="A6">
        <v>4</v>
      </c>
      <c r="B6" s="28"/>
      <c r="C6" s="23" t="s">
        <v>183</v>
      </c>
      <c r="D6" s="23" t="s">
        <v>184</v>
      </c>
      <c r="E6" s="23" t="s">
        <v>176</v>
      </c>
      <c r="F6" s="477"/>
      <c r="G6" s="30"/>
      <c r="H6" s="29"/>
    </row>
    <row r="7" spans="1:8" ht="12.75" customHeight="1">
      <c r="A7">
        <v>5</v>
      </c>
      <c r="B7" s="28"/>
      <c r="C7" s="23" t="s">
        <v>333</v>
      </c>
      <c r="D7" s="23" t="s">
        <v>396</v>
      </c>
      <c r="E7" s="23" t="s">
        <v>173</v>
      </c>
      <c r="F7" s="477" t="s">
        <v>1120</v>
      </c>
      <c r="G7" s="30"/>
      <c r="H7" s="29"/>
    </row>
    <row r="8" spans="1:8" ht="12.75" customHeight="1">
      <c r="A8">
        <v>6</v>
      </c>
      <c r="B8" s="28"/>
      <c r="C8" s="23" t="s">
        <v>650</v>
      </c>
      <c r="D8" s="23" t="s">
        <v>651</v>
      </c>
      <c r="E8" s="23" t="s">
        <v>282</v>
      </c>
      <c r="F8" s="477"/>
      <c r="G8" s="30"/>
      <c r="H8" s="29"/>
    </row>
    <row r="9" spans="1:8" ht="12.75" customHeight="1">
      <c r="A9">
        <v>8</v>
      </c>
      <c r="B9" s="28"/>
      <c r="C9" s="23" t="s">
        <v>747</v>
      </c>
      <c r="D9" s="23" t="s">
        <v>748</v>
      </c>
      <c r="E9" s="23" t="s">
        <v>749</v>
      </c>
      <c r="F9" s="477"/>
      <c r="G9" s="30"/>
      <c r="H9" s="29"/>
    </row>
    <row r="10" spans="1:8" ht="12.75" customHeight="1">
      <c r="A10">
        <v>9</v>
      </c>
      <c r="B10" s="28"/>
      <c r="C10" s="23" t="s">
        <v>805</v>
      </c>
      <c r="D10" s="23" t="s">
        <v>806</v>
      </c>
      <c r="E10" s="23" t="s">
        <v>228</v>
      </c>
      <c r="F10" s="477"/>
      <c r="G10" s="30"/>
      <c r="H10" s="29"/>
    </row>
    <row r="11" spans="1:8" ht="12.75" customHeight="1">
      <c r="A11">
        <v>11</v>
      </c>
      <c r="B11" s="28"/>
      <c r="C11" s="23" t="s">
        <v>1204</v>
      </c>
      <c r="D11" s="23" t="s">
        <v>161</v>
      </c>
      <c r="E11" s="23" t="s">
        <v>173</v>
      </c>
      <c r="F11" s="477" t="s">
        <v>1226</v>
      </c>
      <c r="G11" s="30"/>
      <c r="H11" s="29"/>
    </row>
    <row r="12" spans="1:8" ht="12.75" customHeight="1">
      <c r="A12">
        <v>12</v>
      </c>
      <c r="B12" s="28"/>
      <c r="C12" s="23" t="s">
        <v>1118</v>
      </c>
      <c r="D12" s="23" t="s">
        <v>743</v>
      </c>
      <c r="E12" s="23" t="s">
        <v>176</v>
      </c>
      <c r="F12" s="477" t="s">
        <v>1205</v>
      </c>
      <c r="G12" s="30"/>
      <c r="H12" s="29"/>
    </row>
    <row r="13" spans="1:8" ht="12.75" customHeight="1">
      <c r="A13">
        <v>13</v>
      </c>
      <c r="B13" s="28"/>
      <c r="C13" s="23" t="s">
        <v>399</v>
      </c>
      <c r="D13" s="23" t="s">
        <v>398</v>
      </c>
      <c r="E13" s="23" t="s">
        <v>173</v>
      </c>
      <c r="F13" s="477" t="s">
        <v>1203</v>
      </c>
      <c r="G13" s="30"/>
      <c r="H13" s="29"/>
    </row>
    <row r="14" spans="1:8" ht="12.75" customHeight="1">
      <c r="A14">
        <v>14</v>
      </c>
      <c r="B14" s="28"/>
      <c r="C14" s="594" t="s">
        <v>693</v>
      </c>
      <c r="D14" s="594" t="s">
        <v>694</v>
      </c>
      <c r="E14" s="23"/>
      <c r="F14" s="477"/>
      <c r="G14" s="30"/>
      <c r="H14" s="29"/>
    </row>
    <row r="15" spans="1:8" ht="12.75" customHeight="1">
      <c r="A15">
        <v>15</v>
      </c>
      <c r="B15" s="28"/>
      <c r="C15" s="23" t="s">
        <v>838</v>
      </c>
      <c r="D15" s="23" t="s">
        <v>839</v>
      </c>
      <c r="E15" s="23" t="s">
        <v>771</v>
      </c>
      <c r="F15" s="477" t="s">
        <v>1203</v>
      </c>
      <c r="G15" s="30"/>
      <c r="H15" s="29"/>
    </row>
    <row r="16" spans="1:6" ht="12.75">
      <c r="A16">
        <v>16</v>
      </c>
      <c r="C16" t="s">
        <v>637</v>
      </c>
      <c r="D16" t="s">
        <v>638</v>
      </c>
      <c r="E16" t="s">
        <v>771</v>
      </c>
      <c r="F16" t="s">
        <v>1205</v>
      </c>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E75"/>
  <sheetViews>
    <sheetView zoomScalePageLayoutView="0" workbookViewId="0" topLeftCell="A40">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116" customFormat="1" ht="19.5" customHeight="1">
      <c r="A1" s="282"/>
      <c r="B1" s="282" t="s">
        <v>543</v>
      </c>
      <c r="C1" s="282" t="s">
        <v>199</v>
      </c>
    </row>
    <row r="2" spans="1:5" ht="12.75">
      <c r="A2" s="283">
        <v>1</v>
      </c>
      <c r="B2" s="284" t="s">
        <v>295</v>
      </c>
      <c r="C2" s="284" t="s">
        <v>176</v>
      </c>
      <c r="E2">
        <v>0</v>
      </c>
    </row>
    <row r="3" spans="1:5" ht="12.75">
      <c r="A3" s="283">
        <v>2</v>
      </c>
      <c r="B3" s="284" t="s">
        <v>443</v>
      </c>
      <c r="C3" s="284" t="s">
        <v>474</v>
      </c>
      <c r="E3">
        <v>0</v>
      </c>
    </row>
    <row r="4" spans="1:5" ht="12.75">
      <c r="A4" s="283">
        <v>3</v>
      </c>
      <c r="B4" s="284" t="s">
        <v>476</v>
      </c>
      <c r="C4" s="284" t="s">
        <v>168</v>
      </c>
      <c r="E4">
        <v>0</v>
      </c>
    </row>
    <row r="5" spans="1:5" ht="12.75">
      <c r="A5" s="283">
        <v>4</v>
      </c>
      <c r="B5" s="284" t="s">
        <v>478</v>
      </c>
      <c r="C5" s="284" t="s">
        <v>475</v>
      </c>
      <c r="E5">
        <v>0</v>
      </c>
    </row>
    <row r="6" spans="1:5" ht="12.75">
      <c r="A6" s="283">
        <v>5</v>
      </c>
      <c r="B6" s="284" t="s">
        <v>574</v>
      </c>
      <c r="C6" s="284" t="s">
        <v>479</v>
      </c>
      <c r="E6">
        <v>1</v>
      </c>
    </row>
    <row r="7" spans="1:5" ht="12.75">
      <c r="A7" s="283">
        <v>6</v>
      </c>
      <c r="B7" s="284" t="s">
        <v>477</v>
      </c>
      <c r="C7" s="284" t="s">
        <v>479</v>
      </c>
      <c r="E7">
        <v>0</v>
      </c>
    </row>
    <row r="8" spans="1:5" ht="12.75">
      <c r="A8" s="283">
        <v>7</v>
      </c>
      <c r="B8" s="284" t="s">
        <v>122</v>
      </c>
      <c r="C8" s="284" t="s">
        <v>206</v>
      </c>
      <c r="E8">
        <v>0</v>
      </c>
    </row>
    <row r="9" spans="1:5" ht="12.75">
      <c r="A9" s="283">
        <v>8</v>
      </c>
      <c r="B9" s="284" t="s">
        <v>480</v>
      </c>
      <c r="C9" s="284" t="s">
        <v>282</v>
      </c>
      <c r="E9">
        <v>0</v>
      </c>
    </row>
    <row r="10" spans="1:5" ht="12.75">
      <c r="A10" s="283">
        <v>9</v>
      </c>
      <c r="B10" s="284" t="s">
        <v>481</v>
      </c>
      <c r="C10" s="284" t="s">
        <v>208</v>
      </c>
      <c r="E10">
        <v>0</v>
      </c>
    </row>
    <row r="11" spans="1:5" ht="12.75">
      <c r="A11" s="283">
        <v>10</v>
      </c>
      <c r="B11" s="284" t="s">
        <v>482</v>
      </c>
      <c r="C11" s="284" t="s">
        <v>208</v>
      </c>
      <c r="E11">
        <v>0</v>
      </c>
    </row>
    <row r="12" spans="1:5" ht="12.75">
      <c r="A12" s="283">
        <v>11</v>
      </c>
      <c r="B12" s="284" t="s">
        <v>484</v>
      </c>
      <c r="C12" s="284" t="s">
        <v>208</v>
      </c>
      <c r="E12">
        <v>0</v>
      </c>
    </row>
    <row r="13" spans="1:5" ht="12.75">
      <c r="A13" s="283">
        <v>12</v>
      </c>
      <c r="B13" s="284" t="s">
        <v>483</v>
      </c>
      <c r="C13" s="284" t="s">
        <v>208</v>
      </c>
      <c r="E13">
        <v>0</v>
      </c>
    </row>
    <row r="14" spans="1:5" ht="12.75">
      <c r="A14" s="283">
        <v>13</v>
      </c>
      <c r="B14" s="284" t="s">
        <v>488</v>
      </c>
      <c r="C14" s="284" t="s">
        <v>489</v>
      </c>
      <c r="E14">
        <v>0</v>
      </c>
    </row>
    <row r="15" spans="1:5" ht="12.75">
      <c r="A15" s="283">
        <v>14</v>
      </c>
      <c r="B15" s="284" t="s">
        <v>491</v>
      </c>
      <c r="C15" s="284" t="s">
        <v>492</v>
      </c>
      <c r="E15">
        <v>0</v>
      </c>
    </row>
    <row r="16" spans="1:5" ht="12.75">
      <c r="A16" s="283">
        <v>15</v>
      </c>
      <c r="B16" s="284" t="s">
        <v>493</v>
      </c>
      <c r="C16" s="284" t="s">
        <v>228</v>
      </c>
      <c r="E16">
        <v>1</v>
      </c>
    </row>
    <row r="17" spans="1:5" ht="12.75">
      <c r="A17" s="283">
        <v>16</v>
      </c>
      <c r="B17" s="284" t="s">
        <v>495</v>
      </c>
      <c r="C17" s="284" t="s">
        <v>266</v>
      </c>
      <c r="E17">
        <v>0</v>
      </c>
    </row>
    <row r="18" spans="1:5" ht="12.75">
      <c r="A18" s="283">
        <v>17</v>
      </c>
      <c r="B18" s="284" t="s">
        <v>101</v>
      </c>
      <c r="C18" s="284" t="s">
        <v>494</v>
      </c>
      <c r="E18">
        <v>0</v>
      </c>
    </row>
    <row r="19" spans="1:5" ht="12.75">
      <c r="A19" s="283">
        <v>18</v>
      </c>
      <c r="B19" s="284" t="s">
        <v>575</v>
      </c>
      <c r="C19" s="284" t="s">
        <v>496</v>
      </c>
      <c r="E19">
        <v>0</v>
      </c>
    </row>
    <row r="20" spans="1:5" ht="12.75">
      <c r="A20" s="283">
        <v>19</v>
      </c>
      <c r="B20" s="284" t="s">
        <v>576</v>
      </c>
      <c r="C20" s="284" t="s">
        <v>496</v>
      </c>
      <c r="E20">
        <v>0</v>
      </c>
    </row>
    <row r="21" spans="1:5" ht="12.75">
      <c r="A21" s="283">
        <v>20</v>
      </c>
      <c r="B21" s="284" t="s">
        <v>485</v>
      </c>
      <c r="C21" s="284" t="s">
        <v>208</v>
      </c>
      <c r="E21">
        <v>0</v>
      </c>
    </row>
    <row r="22" spans="1:5" ht="12.75">
      <c r="A22" s="283">
        <v>21</v>
      </c>
      <c r="B22" s="284" t="s">
        <v>497</v>
      </c>
      <c r="C22" s="284" t="s">
        <v>479</v>
      </c>
      <c r="E22">
        <v>0</v>
      </c>
    </row>
    <row r="23" spans="1:5" ht="12.75">
      <c r="A23" s="283">
        <v>22</v>
      </c>
      <c r="B23" s="284" t="s">
        <v>498</v>
      </c>
      <c r="C23" s="284" t="s">
        <v>208</v>
      </c>
      <c r="E23">
        <v>0</v>
      </c>
    </row>
    <row r="24" spans="1:5" ht="12.75">
      <c r="A24" s="283">
        <v>23</v>
      </c>
      <c r="B24" s="284" t="s">
        <v>499</v>
      </c>
      <c r="C24" s="284" t="s">
        <v>500</v>
      </c>
      <c r="E24">
        <v>0</v>
      </c>
    </row>
    <row r="25" spans="1:5" ht="12.75">
      <c r="A25" s="283">
        <v>24</v>
      </c>
      <c r="B25" s="284" t="s">
        <v>501</v>
      </c>
      <c r="C25" s="284" t="s">
        <v>176</v>
      </c>
      <c r="E25">
        <v>0</v>
      </c>
    </row>
    <row r="26" spans="1:5" ht="12.75">
      <c r="A26" s="283">
        <v>25</v>
      </c>
      <c r="B26" s="284" t="s">
        <v>487</v>
      </c>
      <c r="C26" s="284" t="s">
        <v>282</v>
      </c>
      <c r="E26">
        <v>0</v>
      </c>
    </row>
    <row r="27" spans="1:5" ht="12.75">
      <c r="A27" s="283">
        <v>26</v>
      </c>
      <c r="B27" s="284" t="s">
        <v>342</v>
      </c>
      <c r="C27" s="284" t="s">
        <v>502</v>
      </c>
      <c r="E27">
        <v>0</v>
      </c>
    </row>
    <row r="28" spans="1:5" ht="12.75">
      <c r="A28" s="283">
        <v>27</v>
      </c>
      <c r="B28" s="284" t="s">
        <v>503</v>
      </c>
      <c r="C28" s="284" t="s">
        <v>479</v>
      </c>
      <c r="E28">
        <v>0</v>
      </c>
    </row>
    <row r="29" spans="1:5" ht="12.75">
      <c r="A29" s="283">
        <v>28</v>
      </c>
      <c r="B29" s="284" t="s">
        <v>504</v>
      </c>
      <c r="C29" s="284" t="s">
        <v>176</v>
      </c>
      <c r="E29">
        <v>0</v>
      </c>
    </row>
    <row r="30" spans="1:5" ht="12.75">
      <c r="A30" s="283">
        <v>29</v>
      </c>
      <c r="B30" s="284" t="s">
        <v>505</v>
      </c>
      <c r="C30" s="284" t="s">
        <v>502</v>
      </c>
      <c r="E30">
        <v>1</v>
      </c>
    </row>
    <row r="31" spans="1:5" ht="12.75">
      <c r="A31" s="283">
        <v>30</v>
      </c>
      <c r="B31" s="284" t="s">
        <v>309</v>
      </c>
      <c r="C31" s="284" t="s">
        <v>502</v>
      </c>
      <c r="E31">
        <v>0</v>
      </c>
    </row>
    <row r="32" spans="1:5" ht="12.75">
      <c r="A32" s="283">
        <v>31</v>
      </c>
      <c r="B32" s="284" t="s">
        <v>506</v>
      </c>
      <c r="C32" s="284" t="s">
        <v>502</v>
      </c>
      <c r="E32">
        <v>0</v>
      </c>
    </row>
    <row r="33" spans="1:5" ht="12.75">
      <c r="A33" s="283">
        <v>32</v>
      </c>
      <c r="B33" s="284" t="s">
        <v>507</v>
      </c>
      <c r="C33" s="284" t="s">
        <v>502</v>
      </c>
      <c r="E33">
        <v>0</v>
      </c>
    </row>
    <row r="34" spans="1:5" ht="12.75">
      <c r="A34" s="283">
        <v>33</v>
      </c>
      <c r="B34" s="284" t="s">
        <v>508</v>
      </c>
      <c r="C34" s="284" t="s">
        <v>502</v>
      </c>
      <c r="E34">
        <v>0</v>
      </c>
    </row>
    <row r="35" spans="1:5" ht="12.75">
      <c r="A35" s="283">
        <v>34</v>
      </c>
      <c r="B35" s="284" t="s">
        <v>509</v>
      </c>
      <c r="C35" s="284" t="s">
        <v>511</v>
      </c>
      <c r="E35">
        <v>0</v>
      </c>
    </row>
    <row r="36" spans="1:5" ht="12.75">
      <c r="A36" s="283">
        <v>35</v>
      </c>
      <c r="B36" s="284" t="s">
        <v>510</v>
      </c>
      <c r="C36" s="284" t="s">
        <v>502</v>
      </c>
      <c r="E36">
        <v>1</v>
      </c>
    </row>
    <row r="37" spans="1:5" ht="12.75">
      <c r="A37" s="283">
        <v>36</v>
      </c>
      <c r="B37" s="284" t="s">
        <v>486</v>
      </c>
      <c r="C37" s="284" t="s">
        <v>168</v>
      </c>
      <c r="E37">
        <v>1</v>
      </c>
    </row>
    <row r="38" spans="1:5" ht="12.75">
      <c r="A38" s="283">
        <v>37</v>
      </c>
      <c r="B38" s="284" t="s">
        <v>512</v>
      </c>
      <c r="C38" s="284" t="s">
        <v>513</v>
      </c>
      <c r="E38">
        <v>0</v>
      </c>
    </row>
    <row r="39" spans="1:5" ht="12.75">
      <c r="A39" s="283">
        <v>38</v>
      </c>
      <c r="B39" s="284" t="s">
        <v>514</v>
      </c>
      <c r="C39" s="284" t="s">
        <v>511</v>
      </c>
      <c r="E39">
        <v>0</v>
      </c>
    </row>
    <row r="40" spans="1:5" ht="12.75">
      <c r="A40" s="283">
        <v>39</v>
      </c>
      <c r="B40" s="284" t="s">
        <v>307</v>
      </c>
      <c r="C40" s="284" t="s">
        <v>502</v>
      </c>
      <c r="E40">
        <v>0</v>
      </c>
    </row>
    <row r="41" spans="1:5" ht="12.75">
      <c r="A41" s="283">
        <v>40</v>
      </c>
      <c r="B41" s="284" t="s">
        <v>400</v>
      </c>
      <c r="C41" s="284" t="s">
        <v>176</v>
      </c>
      <c r="E41">
        <v>0</v>
      </c>
    </row>
    <row r="42" spans="1:5" ht="12.75">
      <c r="A42" s="283">
        <v>41</v>
      </c>
      <c r="B42" s="284" t="s">
        <v>515</v>
      </c>
      <c r="C42" s="284" t="s">
        <v>176</v>
      </c>
      <c r="E42">
        <v>0</v>
      </c>
    </row>
    <row r="43" spans="1:5" ht="12.75">
      <c r="A43" s="283">
        <v>42</v>
      </c>
      <c r="B43" s="284" t="s">
        <v>516</v>
      </c>
      <c r="C43" s="284" t="s">
        <v>517</v>
      </c>
      <c r="E43">
        <v>0</v>
      </c>
    </row>
    <row r="44" spans="1:5" ht="12.75">
      <c r="A44" s="283">
        <v>43</v>
      </c>
      <c r="B44" s="284" t="s">
        <v>518</v>
      </c>
      <c r="C44" s="284" t="s">
        <v>519</v>
      </c>
      <c r="E44">
        <v>0</v>
      </c>
    </row>
    <row r="45" spans="1:5" ht="12.75">
      <c r="A45" s="283">
        <v>44</v>
      </c>
      <c r="B45" s="284" t="s">
        <v>134</v>
      </c>
      <c r="C45" s="284" t="s">
        <v>207</v>
      </c>
      <c r="E45">
        <v>0</v>
      </c>
    </row>
    <row r="46" spans="1:5" ht="12.75">
      <c r="A46" s="283">
        <v>45</v>
      </c>
      <c r="B46" s="284" t="s">
        <v>132</v>
      </c>
      <c r="C46" s="284" t="s">
        <v>520</v>
      </c>
      <c r="E46">
        <v>0</v>
      </c>
    </row>
    <row r="47" spans="1:5" ht="12.75">
      <c r="A47" s="283">
        <v>46</v>
      </c>
      <c r="B47" s="284" t="s">
        <v>440</v>
      </c>
      <c r="C47" s="284" t="s">
        <v>502</v>
      </c>
      <c r="E47">
        <v>0</v>
      </c>
    </row>
    <row r="48" spans="1:5" ht="12.75">
      <c r="A48" s="283">
        <v>47</v>
      </c>
      <c r="B48" s="284" t="s">
        <v>521</v>
      </c>
      <c r="C48" s="284" t="s">
        <v>522</v>
      </c>
      <c r="E48">
        <v>0</v>
      </c>
    </row>
    <row r="49" spans="1:5" ht="12.75">
      <c r="A49" s="283">
        <v>48</v>
      </c>
      <c r="B49" s="284" t="s">
        <v>523</v>
      </c>
      <c r="C49" s="284" t="s">
        <v>176</v>
      </c>
      <c r="E49">
        <v>0</v>
      </c>
    </row>
    <row r="50" spans="1:5" ht="12.75">
      <c r="A50" s="283">
        <v>49</v>
      </c>
      <c r="B50" s="284" t="s">
        <v>524</v>
      </c>
      <c r="C50" s="284" t="s">
        <v>176</v>
      </c>
      <c r="E50">
        <v>0</v>
      </c>
    </row>
    <row r="51" spans="1:5" ht="12.75">
      <c r="A51" s="283">
        <v>50</v>
      </c>
      <c r="B51" s="284" t="s">
        <v>525</v>
      </c>
      <c r="C51" s="284" t="s">
        <v>526</v>
      </c>
      <c r="E51">
        <v>0</v>
      </c>
    </row>
    <row r="52" spans="1:5" ht="12.75">
      <c r="A52" s="283">
        <v>51</v>
      </c>
      <c r="B52" s="284" t="s">
        <v>527</v>
      </c>
      <c r="C52" s="284" t="s">
        <v>528</v>
      </c>
      <c r="E52">
        <v>0</v>
      </c>
    </row>
    <row r="53" spans="1:5" ht="12.75">
      <c r="A53" s="283">
        <v>52</v>
      </c>
      <c r="B53" s="284" t="s">
        <v>544</v>
      </c>
      <c r="C53" s="284" t="s">
        <v>545</v>
      </c>
      <c r="E53">
        <v>0</v>
      </c>
    </row>
    <row r="54" spans="1:5" ht="12.75">
      <c r="A54" s="283">
        <v>53</v>
      </c>
      <c r="B54" s="284" t="s">
        <v>546</v>
      </c>
      <c r="C54" s="284" t="s">
        <v>214</v>
      </c>
      <c r="E54">
        <v>0</v>
      </c>
    </row>
    <row r="55" spans="1:5" ht="12.75">
      <c r="A55" s="283">
        <v>54</v>
      </c>
      <c r="B55" s="284" t="s">
        <v>577</v>
      </c>
      <c r="C55" s="284" t="s">
        <v>578</v>
      </c>
      <c r="E55">
        <v>0</v>
      </c>
    </row>
    <row r="56" spans="1:5" ht="12.75">
      <c r="A56" s="283">
        <v>55</v>
      </c>
      <c r="B56" s="284" t="s">
        <v>547</v>
      </c>
      <c r="C56" s="284" t="s">
        <v>548</v>
      </c>
      <c r="E56">
        <v>0</v>
      </c>
    </row>
    <row r="57" spans="1:5" ht="12.75">
      <c r="A57" s="283">
        <v>56</v>
      </c>
      <c r="B57" s="284" t="s">
        <v>549</v>
      </c>
      <c r="C57" s="284" t="s">
        <v>548</v>
      </c>
      <c r="E57">
        <v>0</v>
      </c>
    </row>
    <row r="58" spans="1:5" ht="12.75">
      <c r="A58" s="283">
        <v>57</v>
      </c>
      <c r="B58" s="284" t="s">
        <v>550</v>
      </c>
      <c r="C58" s="284" t="s">
        <v>551</v>
      </c>
      <c r="E58">
        <v>0</v>
      </c>
    </row>
    <row r="59" spans="1:5" ht="12.75">
      <c r="A59" s="283">
        <v>58</v>
      </c>
      <c r="B59" s="284" t="s">
        <v>552</v>
      </c>
      <c r="C59" s="284" t="s">
        <v>553</v>
      </c>
      <c r="E59">
        <v>0</v>
      </c>
    </row>
    <row r="60" spans="1:5" ht="12.75">
      <c r="A60" s="283">
        <v>59</v>
      </c>
      <c r="B60" s="284" t="s">
        <v>554</v>
      </c>
      <c r="C60" s="284" t="s">
        <v>556</v>
      </c>
      <c r="E60">
        <v>0</v>
      </c>
    </row>
    <row r="61" spans="1:5" ht="12.75">
      <c r="A61" s="283">
        <v>60</v>
      </c>
      <c r="B61" s="284" t="s">
        <v>555</v>
      </c>
      <c r="C61" s="284" t="s">
        <v>517</v>
      </c>
      <c r="E61">
        <v>0</v>
      </c>
    </row>
    <row r="62" spans="1:5" ht="12.75">
      <c r="A62" s="283">
        <v>61</v>
      </c>
      <c r="B62" s="284" t="s">
        <v>563</v>
      </c>
      <c r="C62" s="284" t="s">
        <v>502</v>
      </c>
      <c r="E62">
        <v>0</v>
      </c>
    </row>
    <row r="63" spans="1:5" ht="12.75">
      <c r="A63" s="283">
        <v>62</v>
      </c>
      <c r="B63" s="284" t="s">
        <v>335</v>
      </c>
      <c r="C63" s="284" t="s">
        <v>564</v>
      </c>
      <c r="E63">
        <v>0</v>
      </c>
    </row>
    <row r="64" spans="1:5" ht="12.75">
      <c r="A64" s="283">
        <v>63</v>
      </c>
      <c r="B64" s="284" t="s">
        <v>565</v>
      </c>
      <c r="C64" s="284" t="s">
        <v>566</v>
      </c>
      <c r="E64">
        <v>0</v>
      </c>
    </row>
    <row r="65" spans="1:5" ht="12.75">
      <c r="A65" s="283">
        <v>64</v>
      </c>
      <c r="B65" s="284" t="s">
        <v>567</v>
      </c>
      <c r="C65" s="284" t="s">
        <v>568</v>
      </c>
      <c r="E65">
        <v>0</v>
      </c>
    </row>
    <row r="66" spans="1:5" ht="12.75">
      <c r="A66" s="283">
        <v>65</v>
      </c>
      <c r="B66" s="284" t="s">
        <v>569</v>
      </c>
      <c r="C66" s="284" t="s">
        <v>570</v>
      </c>
      <c r="E66">
        <v>0</v>
      </c>
    </row>
    <row r="67" spans="1:5" ht="12.75">
      <c r="A67" s="283">
        <v>66</v>
      </c>
      <c r="B67" s="284" t="s">
        <v>571</v>
      </c>
      <c r="C67" s="284" t="s">
        <v>479</v>
      </c>
      <c r="E67">
        <v>0</v>
      </c>
    </row>
    <row r="68" spans="1:5" ht="12.75">
      <c r="A68" s="283">
        <v>67</v>
      </c>
      <c r="B68" s="284" t="s">
        <v>572</v>
      </c>
      <c r="C68" s="284" t="s">
        <v>479</v>
      </c>
      <c r="E68">
        <v>1</v>
      </c>
    </row>
    <row r="69" spans="1:5" ht="12.75">
      <c r="A69" s="283">
        <v>68</v>
      </c>
      <c r="B69" s="284" t="s">
        <v>573</v>
      </c>
      <c r="C69" s="284" t="s">
        <v>479</v>
      </c>
      <c r="E69">
        <v>0</v>
      </c>
    </row>
    <row r="70" spans="1:5" ht="12.75">
      <c r="A70" s="283">
        <v>69</v>
      </c>
      <c r="B70" s="284" t="s">
        <v>585</v>
      </c>
      <c r="C70" s="284" t="s">
        <v>219</v>
      </c>
      <c r="E70">
        <v>0</v>
      </c>
    </row>
    <row r="71" spans="1:5" ht="12.75">
      <c r="A71" s="283">
        <v>70</v>
      </c>
      <c r="B71" s="284" t="s">
        <v>586</v>
      </c>
      <c r="C71" s="284" t="s">
        <v>219</v>
      </c>
      <c r="E71">
        <v>0</v>
      </c>
    </row>
    <row r="72" spans="1:5" ht="12.75">
      <c r="A72" s="283">
        <v>71</v>
      </c>
      <c r="B72" s="284" t="s">
        <v>587</v>
      </c>
      <c r="C72" s="284" t="s">
        <v>219</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E70"/>
  <sheetViews>
    <sheetView zoomScalePageLayoutView="0" workbookViewId="0" topLeftCell="A1">
      <selection activeCell="A21" sqref="A21:IV21"/>
    </sheetView>
  </sheetViews>
  <sheetFormatPr defaultColWidth="9.140625" defaultRowHeight="12.75"/>
  <cols>
    <col min="1" max="1" width="4.7109375" style="363" customWidth="1"/>
    <col min="2" max="2" width="21.140625" style="363" bestFit="1" customWidth="1"/>
    <col min="3" max="3" width="34.28125" style="363" bestFit="1" customWidth="1"/>
    <col min="5" max="5" width="9.140625" style="24" customWidth="1"/>
  </cols>
  <sheetData>
    <row r="1" spans="1:5" ht="15">
      <c r="A1" s="361"/>
      <c r="B1" s="361" t="s">
        <v>543</v>
      </c>
      <c r="C1" s="361" t="s">
        <v>199</v>
      </c>
      <c r="E1" s="361" t="s">
        <v>736</v>
      </c>
    </row>
    <row r="2" spans="1:5" ht="15.75" customHeight="1">
      <c r="A2" s="360">
        <v>1</v>
      </c>
      <c r="B2" s="97" t="s">
        <v>295</v>
      </c>
      <c r="C2" s="97" t="s">
        <v>176</v>
      </c>
      <c r="E2" s="372"/>
    </row>
    <row r="3" spans="1:5" ht="15.75" customHeight="1">
      <c r="A3" s="360">
        <v>2</v>
      </c>
      <c r="B3" s="97" t="s">
        <v>443</v>
      </c>
      <c r="C3" s="97" t="s">
        <v>474</v>
      </c>
      <c r="E3" s="372"/>
    </row>
    <row r="4" spans="1:5" ht="15.75" customHeight="1">
      <c r="A4" s="360">
        <v>3</v>
      </c>
      <c r="B4" s="97" t="s">
        <v>476</v>
      </c>
      <c r="C4" s="97" t="s">
        <v>168</v>
      </c>
      <c r="E4" s="372"/>
    </row>
    <row r="5" spans="1:5" ht="15.75" customHeight="1">
      <c r="A5" s="360">
        <v>4</v>
      </c>
      <c r="B5" s="97" t="s">
        <v>478</v>
      </c>
      <c r="C5" s="97" t="s">
        <v>475</v>
      </c>
      <c r="E5" s="372"/>
    </row>
    <row r="6" spans="1:5" ht="15.75" customHeight="1">
      <c r="A6" s="360">
        <v>5</v>
      </c>
      <c r="B6" s="97" t="s">
        <v>477</v>
      </c>
      <c r="C6" s="97" t="s">
        <v>479</v>
      </c>
      <c r="E6" s="372" t="s">
        <v>737</v>
      </c>
    </row>
    <row r="7" spans="1:5" ht="15.75" customHeight="1">
      <c r="A7" s="360">
        <v>6</v>
      </c>
      <c r="B7" s="97" t="s">
        <v>122</v>
      </c>
      <c r="C7" s="97" t="s">
        <v>206</v>
      </c>
      <c r="E7" s="372"/>
    </row>
    <row r="8" spans="1:5" ht="15.75" customHeight="1">
      <c r="A8" s="360">
        <v>7</v>
      </c>
      <c r="B8" s="97" t="s">
        <v>480</v>
      </c>
      <c r="C8" s="97" t="s">
        <v>282</v>
      </c>
      <c r="E8" s="372"/>
    </row>
    <row r="9" spans="1:5" ht="15.75" customHeight="1">
      <c r="A9" s="360">
        <v>8</v>
      </c>
      <c r="B9" s="97" t="s">
        <v>481</v>
      </c>
      <c r="C9" s="97" t="s">
        <v>208</v>
      </c>
      <c r="E9" s="372" t="s">
        <v>737</v>
      </c>
    </row>
    <row r="10" spans="1:5" ht="15.75" customHeight="1">
      <c r="A10" s="360">
        <v>9</v>
      </c>
      <c r="B10" s="97" t="s">
        <v>482</v>
      </c>
      <c r="C10" s="97" t="s">
        <v>208</v>
      </c>
      <c r="E10" s="372"/>
    </row>
    <row r="11" spans="1:5" ht="15.75" customHeight="1">
      <c r="A11" s="360">
        <v>10</v>
      </c>
      <c r="B11" s="97" t="s">
        <v>484</v>
      </c>
      <c r="C11" s="97" t="s">
        <v>208</v>
      </c>
      <c r="E11" s="372"/>
    </row>
    <row r="12" spans="1:5" ht="15.75" customHeight="1">
      <c r="A12" s="360">
        <v>11</v>
      </c>
      <c r="B12" s="97" t="s">
        <v>483</v>
      </c>
      <c r="C12" s="97" t="s">
        <v>208</v>
      </c>
      <c r="E12" s="372"/>
    </row>
    <row r="13" spans="1:5" ht="15.75" customHeight="1">
      <c r="A13" s="360">
        <v>12</v>
      </c>
      <c r="B13" s="97" t="s">
        <v>488</v>
      </c>
      <c r="C13" s="97" t="s">
        <v>489</v>
      </c>
      <c r="E13" s="372" t="s">
        <v>737</v>
      </c>
    </row>
    <row r="14" spans="1:5" ht="15.75" customHeight="1">
      <c r="A14" s="360">
        <v>13</v>
      </c>
      <c r="B14" s="97" t="s">
        <v>491</v>
      </c>
      <c r="C14" s="97" t="s">
        <v>492</v>
      </c>
      <c r="E14" s="372"/>
    </row>
    <row r="15" spans="1:5" ht="15.75" customHeight="1">
      <c r="A15" s="360">
        <v>14</v>
      </c>
      <c r="B15" s="97" t="s">
        <v>495</v>
      </c>
      <c r="C15" s="97" t="s">
        <v>266</v>
      </c>
      <c r="E15" s="372"/>
    </row>
    <row r="16" spans="1:5" ht="15.75" customHeight="1">
      <c r="A16" s="360">
        <v>15</v>
      </c>
      <c r="B16" s="97" t="s">
        <v>101</v>
      </c>
      <c r="C16" s="97" t="s">
        <v>494</v>
      </c>
      <c r="E16" s="372" t="s">
        <v>737</v>
      </c>
    </row>
    <row r="17" spans="1:5" ht="15.75" customHeight="1">
      <c r="A17" s="360">
        <v>16</v>
      </c>
      <c r="B17" s="97" t="s">
        <v>575</v>
      </c>
      <c r="C17" s="97" t="s">
        <v>496</v>
      </c>
      <c r="E17" s="372"/>
    </row>
    <row r="18" spans="1:5" ht="15.75" customHeight="1">
      <c r="A18" s="360">
        <v>17</v>
      </c>
      <c r="B18" s="97" t="s">
        <v>576</v>
      </c>
      <c r="C18" s="97" t="s">
        <v>496</v>
      </c>
      <c r="E18" s="372" t="s">
        <v>737</v>
      </c>
    </row>
    <row r="19" spans="1:3" ht="15.75" customHeight="1">
      <c r="A19" s="360">
        <v>18</v>
      </c>
      <c r="B19" s="97" t="s">
        <v>485</v>
      </c>
      <c r="C19" s="97" t="s">
        <v>208</v>
      </c>
    </row>
    <row r="20" spans="1:5" ht="15.75" customHeight="1">
      <c r="A20" s="360">
        <v>19</v>
      </c>
      <c r="B20" s="97" t="s">
        <v>497</v>
      </c>
      <c r="C20" s="97" t="s">
        <v>479</v>
      </c>
      <c r="E20" s="372"/>
    </row>
    <row r="21" spans="1:5" ht="15.75" customHeight="1">
      <c r="A21" s="360">
        <v>20</v>
      </c>
      <c r="B21" s="97" t="s">
        <v>498</v>
      </c>
      <c r="C21" s="97" t="s">
        <v>208</v>
      </c>
      <c r="E21" s="23" t="s">
        <v>735</v>
      </c>
    </row>
    <row r="22" spans="1:5" ht="15.75" customHeight="1">
      <c r="A22" s="360">
        <v>21</v>
      </c>
      <c r="B22" s="97" t="s">
        <v>499</v>
      </c>
      <c r="C22" s="97" t="s">
        <v>500</v>
      </c>
      <c r="E22" s="372" t="s">
        <v>737</v>
      </c>
    </row>
    <row r="23" spans="1:5" ht="15.75" customHeight="1">
      <c r="A23" s="360">
        <v>22</v>
      </c>
      <c r="B23" s="97" t="s">
        <v>501</v>
      </c>
      <c r="C23" s="97" t="s">
        <v>176</v>
      </c>
      <c r="E23" s="372" t="s">
        <v>737</v>
      </c>
    </row>
    <row r="24" spans="1:5" ht="15.75" customHeight="1">
      <c r="A24" s="360">
        <v>23</v>
      </c>
      <c r="B24" s="97" t="s">
        <v>487</v>
      </c>
      <c r="C24" s="97" t="s">
        <v>282</v>
      </c>
      <c r="E24" s="372"/>
    </row>
    <row r="25" spans="1:5" ht="15.75" customHeight="1">
      <c r="A25" s="360">
        <v>24</v>
      </c>
      <c r="B25" s="97" t="s">
        <v>342</v>
      </c>
      <c r="C25" s="97" t="s">
        <v>502</v>
      </c>
      <c r="E25" s="372" t="s">
        <v>737</v>
      </c>
    </row>
    <row r="26" spans="1:5" ht="15.75" customHeight="1">
      <c r="A26" s="360">
        <v>25</v>
      </c>
      <c r="B26" s="97" t="s">
        <v>503</v>
      </c>
      <c r="C26" s="97" t="s">
        <v>479</v>
      </c>
      <c r="E26" s="372"/>
    </row>
    <row r="27" spans="1:5" ht="15.75" customHeight="1">
      <c r="A27" s="360">
        <v>26</v>
      </c>
      <c r="B27" s="97" t="s">
        <v>504</v>
      </c>
      <c r="C27" s="97" t="s">
        <v>176</v>
      </c>
      <c r="E27" s="372" t="s">
        <v>737</v>
      </c>
    </row>
    <row r="28" spans="1:5" ht="15.75" customHeight="1">
      <c r="A28" s="360">
        <v>27</v>
      </c>
      <c r="B28" s="97" t="s">
        <v>309</v>
      </c>
      <c r="C28" s="97" t="s">
        <v>502</v>
      </c>
      <c r="E28" s="372"/>
    </row>
    <row r="29" spans="1:5" ht="15.75" customHeight="1">
      <c r="A29" s="360">
        <v>28</v>
      </c>
      <c r="B29" s="97" t="s">
        <v>506</v>
      </c>
      <c r="C29" s="97" t="s">
        <v>502</v>
      </c>
      <c r="E29" s="372"/>
    </row>
    <row r="30" spans="1:5" ht="15.75" customHeight="1">
      <c r="A30" s="360">
        <v>29</v>
      </c>
      <c r="B30" s="97" t="s">
        <v>507</v>
      </c>
      <c r="C30" s="97" t="s">
        <v>502</v>
      </c>
      <c r="E30" s="372"/>
    </row>
    <row r="31" spans="1:5" ht="15.75" customHeight="1">
      <c r="A31" s="360">
        <v>30</v>
      </c>
      <c r="B31" s="97" t="s">
        <v>508</v>
      </c>
      <c r="C31" s="97" t="s">
        <v>502</v>
      </c>
      <c r="E31" s="372"/>
    </row>
    <row r="32" spans="1:5" ht="15.75" customHeight="1">
      <c r="A32" s="360">
        <v>31</v>
      </c>
      <c r="B32" s="97" t="s">
        <v>509</v>
      </c>
      <c r="C32" s="97" t="s">
        <v>511</v>
      </c>
      <c r="E32" s="372"/>
    </row>
    <row r="33" spans="1:5" ht="15.75" customHeight="1">
      <c r="A33" s="360">
        <v>32</v>
      </c>
      <c r="B33" s="97" t="s">
        <v>512</v>
      </c>
      <c r="C33" s="97" t="s">
        <v>513</v>
      </c>
      <c r="E33" s="372"/>
    </row>
    <row r="34" spans="1:5" ht="15.75" customHeight="1">
      <c r="A34" s="360">
        <v>33</v>
      </c>
      <c r="B34" s="97" t="s">
        <v>514</v>
      </c>
      <c r="C34" s="97" t="s">
        <v>511</v>
      </c>
      <c r="E34" s="372"/>
    </row>
    <row r="35" spans="1:5" ht="15.75" customHeight="1">
      <c r="A35" s="360">
        <v>34</v>
      </c>
      <c r="B35" s="97" t="s">
        <v>307</v>
      </c>
      <c r="C35" s="97" t="s">
        <v>502</v>
      </c>
      <c r="E35" s="372"/>
    </row>
    <row r="36" spans="1:5" ht="15.75" customHeight="1">
      <c r="A36" s="360">
        <v>35</v>
      </c>
      <c r="B36" s="97" t="s">
        <v>400</v>
      </c>
      <c r="C36" s="97" t="s">
        <v>176</v>
      </c>
      <c r="E36" s="372" t="s">
        <v>737</v>
      </c>
    </row>
    <row r="37" spans="1:5" ht="15.75" customHeight="1">
      <c r="A37" s="360">
        <v>36</v>
      </c>
      <c r="B37" s="97" t="s">
        <v>515</v>
      </c>
      <c r="C37" s="97" t="s">
        <v>176</v>
      </c>
      <c r="E37" s="372" t="s">
        <v>737</v>
      </c>
    </row>
    <row r="38" spans="1:5" ht="15.75" customHeight="1">
      <c r="A38" s="360">
        <v>37</v>
      </c>
      <c r="B38" s="97" t="s">
        <v>516</v>
      </c>
      <c r="C38" s="97" t="s">
        <v>517</v>
      </c>
      <c r="E38" s="372"/>
    </row>
    <row r="39" spans="1:5" ht="15.75" customHeight="1">
      <c r="A39" s="360">
        <v>38</v>
      </c>
      <c r="B39" s="97" t="s">
        <v>518</v>
      </c>
      <c r="C39" s="97" t="s">
        <v>519</v>
      </c>
      <c r="E39" s="372"/>
    </row>
    <row r="40" spans="1:5" ht="15.75" customHeight="1">
      <c r="A40" s="360">
        <v>39</v>
      </c>
      <c r="B40" s="97" t="s">
        <v>134</v>
      </c>
      <c r="C40" s="97" t="s">
        <v>207</v>
      </c>
      <c r="E40" s="372"/>
    </row>
    <row r="41" spans="1:5" ht="15.75" customHeight="1">
      <c r="A41" s="360">
        <v>40</v>
      </c>
      <c r="B41" s="97" t="s">
        <v>132</v>
      </c>
      <c r="C41" s="97" t="s">
        <v>520</v>
      </c>
      <c r="E41" s="372" t="s">
        <v>737</v>
      </c>
    </row>
    <row r="42" spans="1:5" ht="15.75" customHeight="1">
      <c r="A42" s="360">
        <v>41</v>
      </c>
      <c r="B42" s="97" t="s">
        <v>440</v>
      </c>
      <c r="C42" s="97" t="s">
        <v>502</v>
      </c>
      <c r="E42" s="372"/>
    </row>
    <row r="43" spans="1:5" ht="15.75" customHeight="1">
      <c r="A43" s="360">
        <v>42</v>
      </c>
      <c r="B43" s="97" t="s">
        <v>521</v>
      </c>
      <c r="C43" s="97" t="s">
        <v>522</v>
      </c>
      <c r="E43" s="372"/>
    </row>
    <row r="44" spans="1:5" ht="15.75" customHeight="1">
      <c r="A44" s="360">
        <v>43</v>
      </c>
      <c r="B44" s="97" t="s">
        <v>523</v>
      </c>
      <c r="C44" s="97" t="s">
        <v>176</v>
      </c>
      <c r="E44" s="372"/>
    </row>
    <row r="45" spans="1:5" ht="15.75" customHeight="1">
      <c r="A45" s="360">
        <v>44</v>
      </c>
      <c r="B45" s="97" t="s">
        <v>524</v>
      </c>
      <c r="C45" s="97" t="s">
        <v>176</v>
      </c>
      <c r="E45" s="372" t="s">
        <v>737</v>
      </c>
    </row>
    <row r="46" spans="1:5" ht="15.75" customHeight="1">
      <c r="A46" s="360">
        <v>45</v>
      </c>
      <c r="B46" s="97" t="s">
        <v>525</v>
      </c>
      <c r="C46" s="97" t="s">
        <v>526</v>
      </c>
      <c r="E46" s="372"/>
    </row>
    <row r="47" spans="1:5" ht="15.75" customHeight="1">
      <c r="A47" s="360">
        <v>46</v>
      </c>
      <c r="B47" s="97" t="s">
        <v>527</v>
      </c>
      <c r="C47" s="97" t="s">
        <v>528</v>
      </c>
      <c r="E47" s="372"/>
    </row>
    <row r="48" spans="1:5" ht="15.75" customHeight="1">
      <c r="A48" s="360">
        <v>47</v>
      </c>
      <c r="B48" s="97" t="s">
        <v>544</v>
      </c>
      <c r="C48" s="97" t="s">
        <v>545</v>
      </c>
      <c r="E48" s="372"/>
    </row>
    <row r="49" spans="1:5" ht="15.75" customHeight="1">
      <c r="A49" s="360">
        <v>48</v>
      </c>
      <c r="B49" s="97" t="s">
        <v>546</v>
      </c>
      <c r="C49" s="97" t="s">
        <v>214</v>
      </c>
      <c r="E49" s="373" t="s">
        <v>746</v>
      </c>
    </row>
    <row r="50" spans="1:5" ht="15.75" customHeight="1">
      <c r="A50" s="360">
        <v>49</v>
      </c>
      <c r="B50" s="97" t="s">
        <v>675</v>
      </c>
      <c r="C50" s="97" t="s">
        <v>676</v>
      </c>
      <c r="E50" s="372"/>
    </row>
    <row r="51" spans="1:5" ht="15.75" customHeight="1">
      <c r="A51" s="360">
        <v>50</v>
      </c>
      <c r="B51" s="97" t="s">
        <v>547</v>
      </c>
      <c r="C51" s="97" t="s">
        <v>548</v>
      </c>
      <c r="E51" s="372"/>
    </row>
    <row r="52" spans="1:5" ht="15.75" customHeight="1">
      <c r="A52" s="360">
        <v>51</v>
      </c>
      <c r="B52" s="97" t="s">
        <v>549</v>
      </c>
      <c r="C52" s="97" t="s">
        <v>548</v>
      </c>
      <c r="E52" s="372"/>
    </row>
    <row r="53" spans="1:5" ht="15.75" customHeight="1">
      <c r="A53" s="360">
        <v>52</v>
      </c>
      <c r="B53" s="97" t="s">
        <v>550</v>
      </c>
      <c r="C53" s="97" t="s">
        <v>551</v>
      </c>
      <c r="E53" s="372" t="s">
        <v>737</v>
      </c>
    </row>
    <row r="54" spans="1:5" ht="15.75" customHeight="1">
      <c r="A54" s="360">
        <v>53</v>
      </c>
      <c r="B54" s="97" t="s">
        <v>552</v>
      </c>
      <c r="C54" s="97" t="s">
        <v>553</v>
      </c>
      <c r="E54" s="372"/>
    </row>
    <row r="55" spans="1:5" ht="15.75" customHeight="1">
      <c r="A55" s="360">
        <v>54</v>
      </c>
      <c r="B55" s="97" t="s">
        <v>554</v>
      </c>
      <c r="C55" s="97" t="s">
        <v>556</v>
      </c>
      <c r="E55" s="372" t="s">
        <v>737</v>
      </c>
    </row>
    <row r="56" spans="1:5" ht="15.75" customHeight="1">
      <c r="A56" s="360">
        <v>55</v>
      </c>
      <c r="B56" s="97" t="s">
        <v>555</v>
      </c>
      <c r="C56" s="97" t="s">
        <v>517</v>
      </c>
      <c r="E56" s="372"/>
    </row>
    <row r="57" spans="1:5" ht="15.75" customHeight="1">
      <c r="A57" s="360">
        <v>56</v>
      </c>
      <c r="B57" s="97" t="s">
        <v>563</v>
      </c>
      <c r="C57" s="97" t="s">
        <v>502</v>
      </c>
      <c r="E57" s="372"/>
    </row>
    <row r="58" spans="1:5" ht="15.75" customHeight="1">
      <c r="A58" s="360">
        <v>57</v>
      </c>
      <c r="B58" s="97" t="s">
        <v>335</v>
      </c>
      <c r="C58" s="97" t="s">
        <v>564</v>
      </c>
      <c r="E58" s="372"/>
    </row>
    <row r="59" spans="1:5" ht="15.75" customHeight="1">
      <c r="A59" s="360">
        <v>58</v>
      </c>
      <c r="B59" s="97" t="s">
        <v>565</v>
      </c>
      <c r="C59" s="97" t="s">
        <v>566</v>
      </c>
      <c r="E59" s="372"/>
    </row>
    <row r="60" spans="1:5" ht="15.75" customHeight="1">
      <c r="A60" s="360">
        <v>59</v>
      </c>
      <c r="B60" s="97" t="s">
        <v>567</v>
      </c>
      <c r="C60" s="97" t="s">
        <v>568</v>
      </c>
      <c r="E60" s="372"/>
    </row>
    <row r="61" spans="1:5" ht="15.75" customHeight="1">
      <c r="A61" s="360">
        <v>60</v>
      </c>
      <c r="B61" s="97" t="s">
        <v>569</v>
      </c>
      <c r="C61" s="97" t="s">
        <v>570</v>
      </c>
      <c r="E61" s="372"/>
    </row>
    <row r="62" spans="1:5" ht="15.75" customHeight="1">
      <c r="A62" s="360">
        <v>61</v>
      </c>
      <c r="B62" s="97" t="s">
        <v>571</v>
      </c>
      <c r="C62" s="97" t="s">
        <v>479</v>
      </c>
      <c r="E62" s="372" t="s">
        <v>737</v>
      </c>
    </row>
    <row r="63" spans="1:5" ht="15.75" customHeight="1">
      <c r="A63" s="360">
        <v>62</v>
      </c>
      <c r="B63" s="97" t="s">
        <v>573</v>
      </c>
      <c r="C63" s="97" t="s">
        <v>479</v>
      </c>
      <c r="E63" s="372"/>
    </row>
    <row r="64" spans="1:5" ht="15.75" customHeight="1">
      <c r="A64" s="360">
        <v>63</v>
      </c>
      <c r="B64" s="97" t="s">
        <v>585</v>
      </c>
      <c r="C64" s="97" t="s">
        <v>219</v>
      </c>
      <c r="E64" s="372"/>
    </row>
    <row r="65" spans="1:5" ht="15.75" customHeight="1">
      <c r="A65" s="360">
        <v>64</v>
      </c>
      <c r="B65" s="97" t="s">
        <v>586</v>
      </c>
      <c r="C65" s="97" t="s">
        <v>219</v>
      </c>
      <c r="E65" s="372"/>
    </row>
    <row r="66" spans="1:5" ht="15.75" customHeight="1">
      <c r="A66" s="360">
        <v>65</v>
      </c>
      <c r="B66" s="97" t="s">
        <v>587</v>
      </c>
      <c r="C66" s="97" t="s">
        <v>219</v>
      </c>
      <c r="E66" s="97" t="s">
        <v>738</v>
      </c>
    </row>
    <row r="67" spans="1:5" ht="15.75" customHeight="1">
      <c r="A67" s="360"/>
      <c r="B67" s="97"/>
      <c r="C67" s="97"/>
      <c r="E67" s="372"/>
    </row>
    <row r="68" ht="15">
      <c r="A68" s="362"/>
    </row>
    <row r="69" spans="1:5" ht="14.25">
      <c r="A69" s="362"/>
      <c r="E69" t="s">
        <v>734</v>
      </c>
    </row>
    <row r="70" spans="1:5" ht="14.25">
      <c r="A70" s="362"/>
      <c r="E70" t="s">
        <v>733</v>
      </c>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D33"/>
  <sheetViews>
    <sheetView zoomScalePageLayoutView="0" workbookViewId="0" topLeftCell="A1">
      <selection activeCell="B26" sqref="B26:D26"/>
    </sheetView>
  </sheetViews>
  <sheetFormatPr defaultColWidth="9.140625" defaultRowHeight="12.75"/>
  <cols>
    <col min="1" max="1" width="6.421875" style="379" customWidth="1"/>
    <col min="2" max="2" width="79.140625" style="378" customWidth="1"/>
    <col min="3" max="3" width="21.421875" style="382" customWidth="1"/>
    <col min="4" max="4" width="16.140625" style="377" customWidth="1"/>
    <col min="5" max="5" width="16.8515625" style="376" customWidth="1"/>
    <col min="6" max="16384" width="9.140625" style="376" customWidth="1"/>
  </cols>
  <sheetData>
    <row r="1" spans="1:4" s="381" customFormat="1" ht="18.75">
      <c r="A1" s="384"/>
      <c r="B1" s="384" t="s">
        <v>802</v>
      </c>
      <c r="C1" s="385" t="s">
        <v>801</v>
      </c>
      <c r="D1" s="386" t="s">
        <v>800</v>
      </c>
    </row>
    <row r="2" spans="1:4" ht="15">
      <c r="A2" s="387">
        <v>1</v>
      </c>
      <c r="B2" s="388" t="s">
        <v>781</v>
      </c>
      <c r="C2" s="389" t="s">
        <v>504</v>
      </c>
      <c r="D2" s="390" t="s">
        <v>176</v>
      </c>
    </row>
    <row r="3" spans="1:4" ht="15">
      <c r="A3" s="387">
        <v>2</v>
      </c>
      <c r="B3" s="388" t="s">
        <v>790</v>
      </c>
      <c r="C3" s="389" t="s">
        <v>585</v>
      </c>
      <c r="D3" s="391" t="s">
        <v>219</v>
      </c>
    </row>
    <row r="4" spans="1:4" ht="15">
      <c r="A4" s="387">
        <v>3</v>
      </c>
      <c r="B4" s="388" t="s">
        <v>762</v>
      </c>
      <c r="C4" s="389" t="s">
        <v>307</v>
      </c>
      <c r="D4" s="390" t="s">
        <v>173</v>
      </c>
    </row>
    <row r="5" spans="1:4" ht="15">
      <c r="A5" s="387">
        <v>4</v>
      </c>
      <c r="B5" s="388" t="s">
        <v>780</v>
      </c>
      <c r="C5" s="389" t="s">
        <v>400</v>
      </c>
      <c r="D5" s="390" t="s">
        <v>176</v>
      </c>
    </row>
    <row r="6" spans="1:4" ht="15">
      <c r="A6" s="387">
        <v>5</v>
      </c>
      <c r="B6" s="388" t="s">
        <v>763</v>
      </c>
      <c r="C6" s="389" t="s">
        <v>506</v>
      </c>
      <c r="D6" s="390" t="s">
        <v>173</v>
      </c>
    </row>
    <row r="7" spans="1:4" ht="15">
      <c r="A7" s="387">
        <v>6</v>
      </c>
      <c r="B7" s="388" t="s">
        <v>767</v>
      </c>
      <c r="C7" s="389" t="s">
        <v>342</v>
      </c>
      <c r="D7" s="390" t="s">
        <v>173</v>
      </c>
    </row>
    <row r="8" spans="1:4" ht="15">
      <c r="A8" s="387">
        <v>7</v>
      </c>
      <c r="B8" s="388" t="s">
        <v>799</v>
      </c>
      <c r="C8" s="389" t="s">
        <v>798</v>
      </c>
      <c r="D8" s="390" t="s">
        <v>797</v>
      </c>
    </row>
    <row r="9" spans="1:4" ht="15">
      <c r="A9" s="387">
        <v>8</v>
      </c>
      <c r="B9" s="388" t="s">
        <v>754</v>
      </c>
      <c r="C9" s="389" t="s">
        <v>755</v>
      </c>
      <c r="D9" s="390" t="s">
        <v>282</v>
      </c>
    </row>
    <row r="10" spans="1:4" ht="15">
      <c r="A10" s="387">
        <v>9</v>
      </c>
      <c r="B10" s="388" t="s">
        <v>789</v>
      </c>
      <c r="C10" s="392" t="s">
        <v>788</v>
      </c>
      <c r="D10" s="390" t="s">
        <v>784</v>
      </c>
    </row>
    <row r="11" spans="1:4" ht="15">
      <c r="A11" s="387">
        <v>10</v>
      </c>
      <c r="B11" s="388" t="s">
        <v>787</v>
      </c>
      <c r="C11" s="392" t="s">
        <v>786</v>
      </c>
      <c r="D11" s="390" t="s">
        <v>784</v>
      </c>
    </row>
    <row r="12" spans="1:4" ht="15">
      <c r="A12" s="387">
        <v>11</v>
      </c>
      <c r="B12" s="388" t="s">
        <v>785</v>
      </c>
      <c r="C12" s="389" t="s">
        <v>516</v>
      </c>
      <c r="D12" s="390" t="s">
        <v>784</v>
      </c>
    </row>
    <row r="13" spans="1:4" ht="15">
      <c r="A13" s="387">
        <v>12</v>
      </c>
      <c r="B13" s="388" t="s">
        <v>756</v>
      </c>
      <c r="C13" s="392" t="s">
        <v>757</v>
      </c>
      <c r="D13" s="390" t="s">
        <v>758</v>
      </c>
    </row>
    <row r="14" spans="1:4" ht="15">
      <c r="A14" s="387">
        <v>13</v>
      </c>
      <c r="B14" s="388" t="s">
        <v>796</v>
      </c>
      <c r="C14" s="392" t="s">
        <v>795</v>
      </c>
      <c r="D14" s="390" t="s">
        <v>794</v>
      </c>
    </row>
    <row r="15" spans="1:4" ht="15">
      <c r="A15" s="387">
        <v>14</v>
      </c>
      <c r="B15" s="388" t="s">
        <v>764</v>
      </c>
      <c r="C15" s="389" t="s">
        <v>507</v>
      </c>
      <c r="D15" s="390" t="s">
        <v>173</v>
      </c>
    </row>
    <row r="16" spans="1:4" ht="15">
      <c r="A16" s="387">
        <v>15</v>
      </c>
      <c r="B16" s="388" t="s">
        <v>759</v>
      </c>
      <c r="C16" s="392" t="s">
        <v>757</v>
      </c>
      <c r="D16" s="390" t="s">
        <v>758</v>
      </c>
    </row>
    <row r="17" spans="1:4" ht="15">
      <c r="A17" s="387">
        <v>16</v>
      </c>
      <c r="B17" s="388" t="s">
        <v>765</v>
      </c>
      <c r="C17" s="389" t="s">
        <v>766</v>
      </c>
      <c r="D17" s="390" t="s">
        <v>173</v>
      </c>
    </row>
    <row r="18" spans="1:4" ht="15">
      <c r="A18" s="387">
        <v>17</v>
      </c>
      <c r="B18" s="388" t="s">
        <v>760</v>
      </c>
      <c r="C18" s="392" t="s">
        <v>571</v>
      </c>
      <c r="D18" s="390" t="s">
        <v>758</v>
      </c>
    </row>
    <row r="19" spans="1:4" ht="15">
      <c r="A19" s="387">
        <v>18</v>
      </c>
      <c r="B19" s="388" t="s">
        <v>761</v>
      </c>
      <c r="C19" s="392" t="s">
        <v>571</v>
      </c>
      <c r="D19" s="390" t="s">
        <v>758</v>
      </c>
    </row>
    <row r="20" spans="1:4" ht="15">
      <c r="A20" s="387">
        <v>19</v>
      </c>
      <c r="B20" s="388" t="s">
        <v>791</v>
      </c>
      <c r="C20" s="389" t="s">
        <v>554</v>
      </c>
      <c r="D20" s="390" t="s">
        <v>266</v>
      </c>
    </row>
    <row r="21" spans="1:4" ht="15">
      <c r="A21" s="387">
        <v>20</v>
      </c>
      <c r="B21" s="388" t="s">
        <v>779</v>
      </c>
      <c r="C21" s="389" t="s">
        <v>501</v>
      </c>
      <c r="D21" s="390" t="s">
        <v>176</v>
      </c>
    </row>
    <row r="22" spans="1:4" ht="15">
      <c r="A22" s="387">
        <v>21</v>
      </c>
      <c r="B22" s="388" t="s">
        <v>776</v>
      </c>
      <c r="C22" s="389" t="s">
        <v>476</v>
      </c>
      <c r="D22" s="390" t="s">
        <v>168</v>
      </c>
    </row>
    <row r="23" spans="1:4" ht="15">
      <c r="A23" s="387">
        <v>22</v>
      </c>
      <c r="B23" s="388" t="s">
        <v>774</v>
      </c>
      <c r="C23" s="389" t="s">
        <v>552</v>
      </c>
      <c r="D23" s="390" t="s">
        <v>553</v>
      </c>
    </row>
    <row r="24" spans="1:4" ht="15">
      <c r="A24" s="387">
        <v>23</v>
      </c>
      <c r="B24" s="388" t="s">
        <v>773</v>
      </c>
      <c r="C24" s="389" t="s">
        <v>772</v>
      </c>
      <c r="D24" s="390" t="s">
        <v>771</v>
      </c>
    </row>
    <row r="25" spans="1:4" ht="15">
      <c r="A25" s="387">
        <v>24</v>
      </c>
      <c r="B25" s="388" t="s">
        <v>792</v>
      </c>
      <c r="C25" s="389" t="s">
        <v>483</v>
      </c>
      <c r="D25" s="390" t="s">
        <v>208</v>
      </c>
    </row>
    <row r="26" spans="1:4" ht="15">
      <c r="A26" s="387">
        <v>25</v>
      </c>
      <c r="B26" s="388" t="s">
        <v>793</v>
      </c>
      <c r="C26" s="389" t="s">
        <v>482</v>
      </c>
      <c r="D26" s="390" t="s">
        <v>208</v>
      </c>
    </row>
    <row r="27" spans="1:4" ht="15">
      <c r="A27" s="387">
        <v>26</v>
      </c>
      <c r="B27" s="388" t="s">
        <v>768</v>
      </c>
      <c r="C27" s="389" t="s">
        <v>527</v>
      </c>
      <c r="D27" s="390" t="s">
        <v>528</v>
      </c>
    </row>
    <row r="28" spans="1:4" ht="15">
      <c r="A28" s="387">
        <v>27</v>
      </c>
      <c r="B28" s="388" t="s">
        <v>775</v>
      </c>
      <c r="C28" s="389" t="s">
        <v>493</v>
      </c>
      <c r="D28" s="390" t="s">
        <v>228</v>
      </c>
    </row>
    <row r="29" spans="1:4" ht="15">
      <c r="A29" s="387">
        <v>28</v>
      </c>
      <c r="B29" s="388" t="s">
        <v>770</v>
      </c>
      <c r="C29" s="389" t="s">
        <v>550</v>
      </c>
      <c r="D29" s="390" t="s">
        <v>769</v>
      </c>
    </row>
    <row r="30" spans="1:4" ht="15">
      <c r="A30" s="387">
        <v>29</v>
      </c>
      <c r="B30" s="388" t="s">
        <v>778</v>
      </c>
      <c r="C30" s="389" t="s">
        <v>777</v>
      </c>
      <c r="D30" s="390" t="s">
        <v>176</v>
      </c>
    </row>
    <row r="31" spans="1:4" ht="15">
      <c r="A31" s="387">
        <v>30</v>
      </c>
      <c r="B31" s="388" t="s">
        <v>783</v>
      </c>
      <c r="C31" s="389" t="s">
        <v>132</v>
      </c>
      <c r="D31" s="390" t="s">
        <v>782</v>
      </c>
    </row>
    <row r="33" spans="2:3" s="376" customFormat="1" ht="15">
      <c r="B33" s="380" t="s">
        <v>804</v>
      </c>
      <c r="C33" s="383"/>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376" customWidth="1"/>
    <col min="2" max="2" width="17.57421875" style="394" customWidth="1"/>
    <col min="3" max="3" width="11.57421875" style="379" customWidth="1"/>
    <col min="4" max="5" width="9.140625" style="376" customWidth="1"/>
    <col min="6" max="6" width="9.140625" style="379" customWidth="1"/>
    <col min="7" max="9" width="9.140625" style="376" customWidth="1"/>
    <col min="10" max="10" width="15.421875" style="376" customWidth="1"/>
    <col min="11" max="16384" width="9.140625" style="376" customWidth="1"/>
  </cols>
  <sheetData>
    <row r="1" ht="19.5" customHeight="1"/>
    <row r="2" spans="1:6" ht="15.75">
      <c r="A2" s="445">
        <v>1</v>
      </c>
      <c r="B2" s="393" t="s">
        <v>769</v>
      </c>
      <c r="C2" s="379">
        <v>1</v>
      </c>
      <c r="E2" s="401">
        <v>1</v>
      </c>
      <c r="F2" s="379" t="s">
        <v>828</v>
      </c>
    </row>
    <row r="3" spans="1:6" ht="15.75">
      <c r="A3" s="445">
        <v>2</v>
      </c>
      <c r="B3" s="393" t="s">
        <v>782</v>
      </c>
      <c r="C3" s="379">
        <v>1</v>
      </c>
      <c r="E3" s="401">
        <v>2</v>
      </c>
      <c r="F3" s="379" t="s">
        <v>828</v>
      </c>
    </row>
    <row r="4" spans="1:6" ht="15.75">
      <c r="A4" s="445">
        <v>3</v>
      </c>
      <c r="B4" s="393" t="s">
        <v>553</v>
      </c>
      <c r="C4" s="379">
        <v>1</v>
      </c>
      <c r="E4" s="376">
        <v>3</v>
      </c>
      <c r="F4" s="379" t="s">
        <v>826</v>
      </c>
    </row>
    <row r="5" spans="1:6" ht="15.75">
      <c r="A5" s="445">
        <v>4</v>
      </c>
      <c r="B5" s="393" t="s">
        <v>803</v>
      </c>
      <c r="C5" s="379">
        <v>3</v>
      </c>
      <c r="E5" s="376">
        <v>4</v>
      </c>
      <c r="F5" s="379" t="s">
        <v>826</v>
      </c>
    </row>
    <row r="6" spans="1:6" ht="15.75">
      <c r="A6" s="445">
        <v>5</v>
      </c>
      <c r="B6" s="393" t="s">
        <v>771</v>
      </c>
      <c r="C6" s="379">
        <v>1</v>
      </c>
      <c r="E6" s="376">
        <v>5</v>
      </c>
      <c r="F6" s="379" t="s">
        <v>826</v>
      </c>
    </row>
    <row r="7" spans="1:6" ht="15.75">
      <c r="A7" s="445">
        <v>6</v>
      </c>
      <c r="B7" s="393" t="s">
        <v>219</v>
      </c>
      <c r="C7" s="379">
        <v>1</v>
      </c>
      <c r="E7" s="376">
        <v>6</v>
      </c>
      <c r="F7" s="379" t="s">
        <v>826</v>
      </c>
    </row>
    <row r="8" spans="1:6" ht="15.75">
      <c r="A8" s="445">
        <v>7</v>
      </c>
      <c r="B8" s="393" t="s">
        <v>528</v>
      </c>
      <c r="C8" s="379">
        <v>1</v>
      </c>
      <c r="E8" s="376">
        <v>7</v>
      </c>
      <c r="F8" s="379" t="s">
        <v>826</v>
      </c>
    </row>
    <row r="9" spans="1:7" ht="15.75">
      <c r="A9" s="445">
        <v>8</v>
      </c>
      <c r="B9" s="393" t="s">
        <v>266</v>
      </c>
      <c r="C9" s="379">
        <v>1</v>
      </c>
      <c r="E9" s="376">
        <v>8</v>
      </c>
      <c r="F9" s="379" t="s">
        <v>826</v>
      </c>
      <c r="G9" s="376" t="s">
        <v>827</v>
      </c>
    </row>
    <row r="10" spans="1:6" ht="15.75">
      <c r="A10" s="445">
        <v>9</v>
      </c>
      <c r="B10" s="393" t="s">
        <v>176</v>
      </c>
      <c r="C10" s="379">
        <v>4</v>
      </c>
      <c r="E10" s="401">
        <v>9</v>
      </c>
      <c r="F10" s="379" t="s">
        <v>828</v>
      </c>
    </row>
    <row r="11" spans="1:6" ht="15.75">
      <c r="A11" s="445">
        <v>10</v>
      </c>
      <c r="B11" s="393" t="s">
        <v>797</v>
      </c>
      <c r="C11" s="379">
        <v>1</v>
      </c>
      <c r="E11" s="376">
        <v>10</v>
      </c>
      <c r="F11" s="379" t="s">
        <v>829</v>
      </c>
    </row>
    <row r="12" spans="1:6" ht="15.75">
      <c r="A12" s="445">
        <v>11</v>
      </c>
      <c r="B12" s="393" t="s">
        <v>208</v>
      </c>
      <c r="C12" s="379">
        <v>2</v>
      </c>
      <c r="E12" s="376">
        <v>11</v>
      </c>
      <c r="F12" s="379" t="s">
        <v>829</v>
      </c>
    </row>
    <row r="13" spans="1:8" ht="15.75">
      <c r="A13" s="445">
        <v>12</v>
      </c>
      <c r="B13" s="393" t="s">
        <v>168</v>
      </c>
      <c r="C13" s="379">
        <v>1</v>
      </c>
      <c r="E13" s="401">
        <v>12</v>
      </c>
      <c r="F13" s="379" t="s">
        <v>829</v>
      </c>
      <c r="H13" s="393"/>
    </row>
    <row r="14" spans="1:6" ht="15.75">
      <c r="A14" s="445">
        <v>13</v>
      </c>
      <c r="B14" s="393" t="s">
        <v>228</v>
      </c>
      <c r="C14" s="379">
        <v>1</v>
      </c>
      <c r="E14" s="376">
        <v>13</v>
      </c>
      <c r="F14" s="379" t="s">
        <v>829</v>
      </c>
    </row>
    <row r="15" spans="1:6" ht="15.75">
      <c r="A15" s="445">
        <v>14</v>
      </c>
      <c r="B15" s="393" t="s">
        <v>794</v>
      </c>
      <c r="C15" s="379">
        <v>1</v>
      </c>
      <c r="E15" s="376">
        <v>14</v>
      </c>
      <c r="F15" s="379" t="s">
        <v>829</v>
      </c>
    </row>
    <row r="17" ht="15.75">
      <c r="C17" s="379">
        <f>SUM(C2:C16)</f>
        <v>20</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3.25">
      <c r="B1"/>
      <c r="C1" s="38" t="s">
        <v>823</v>
      </c>
      <c r="F1" s="38"/>
      <c r="G1" s="38"/>
    </row>
    <row r="2" spans="2:8" ht="33" customHeight="1">
      <c r="B2"/>
      <c r="C2" s="396" t="s">
        <v>824</v>
      </c>
      <c r="H2" s="106" t="s">
        <v>1108</v>
      </c>
    </row>
    <row r="3" spans="3:19" s="397" customFormat="1" ht="18.75" customHeight="1">
      <c r="C3" s="398" t="s">
        <v>825</v>
      </c>
      <c r="D3" s="399"/>
      <c r="E3" s="399"/>
      <c r="F3" s="400"/>
      <c r="G3" s="399"/>
      <c r="H3" s="400"/>
      <c r="I3" s="399"/>
      <c r="J3" s="400"/>
      <c r="K3" s="399"/>
      <c r="L3" s="400"/>
      <c r="M3" s="399"/>
      <c r="N3" s="400"/>
      <c r="O3" s="399"/>
      <c r="P3" s="400"/>
      <c r="Q3" s="400"/>
      <c r="R3" s="400"/>
      <c r="S3" s="400"/>
    </row>
    <row r="4" spans="2:19" s="451" customFormat="1" ht="115.5" customHeight="1">
      <c r="B4" s="447"/>
      <c r="C4" s="448"/>
      <c r="D4" s="449" t="s">
        <v>808</v>
      </c>
      <c r="E4" s="449" t="s">
        <v>809</v>
      </c>
      <c r="F4" s="449" t="s">
        <v>810</v>
      </c>
      <c r="G4" s="449" t="s">
        <v>811</v>
      </c>
      <c r="H4" s="449" t="s">
        <v>812</v>
      </c>
      <c r="I4" s="449" t="s">
        <v>813</v>
      </c>
      <c r="J4" s="449" t="s">
        <v>814</v>
      </c>
      <c r="K4" s="449" t="s">
        <v>815</v>
      </c>
      <c r="L4" s="449" t="s">
        <v>821</v>
      </c>
      <c r="M4" s="449" t="s">
        <v>816</v>
      </c>
      <c r="N4" s="449" t="s">
        <v>817</v>
      </c>
      <c r="O4" s="449" t="s">
        <v>818</v>
      </c>
      <c r="P4" s="449" t="s">
        <v>822</v>
      </c>
      <c r="Q4" s="449" t="s">
        <v>819</v>
      </c>
      <c r="R4" s="449" t="s">
        <v>820</v>
      </c>
      <c r="S4" s="450"/>
    </row>
    <row r="5" spans="2:19" ht="14.25" customHeight="1">
      <c r="B5" s="387">
        <v>1</v>
      </c>
      <c r="C5" s="446" t="s">
        <v>504</v>
      </c>
      <c r="D5" s="395"/>
      <c r="E5" s="395"/>
      <c r="F5" s="395"/>
      <c r="G5" s="395"/>
      <c r="H5" s="395"/>
      <c r="I5" s="395"/>
      <c r="J5" s="395"/>
      <c r="K5" s="395"/>
      <c r="L5" s="395"/>
      <c r="M5" s="395"/>
      <c r="N5" s="395"/>
      <c r="O5" s="395"/>
      <c r="P5" s="395"/>
      <c r="Q5" s="395"/>
      <c r="R5" s="395"/>
      <c r="S5" s="395"/>
    </row>
    <row r="6" spans="2:19" ht="14.25" customHeight="1">
      <c r="B6" s="387">
        <v>2</v>
      </c>
      <c r="C6" s="446" t="s">
        <v>585</v>
      </c>
      <c r="D6" s="395"/>
      <c r="E6" s="395"/>
      <c r="F6" s="395"/>
      <c r="G6" s="395"/>
      <c r="H6" s="395"/>
      <c r="I6" s="395"/>
      <c r="J6" s="395"/>
      <c r="K6" s="395"/>
      <c r="L6" s="395"/>
      <c r="M6" s="395"/>
      <c r="N6" s="395"/>
      <c r="O6" s="395"/>
      <c r="P6" s="395"/>
      <c r="Q6" s="395"/>
      <c r="R6" s="395"/>
      <c r="S6" s="395"/>
    </row>
    <row r="7" spans="2:19" ht="14.25" customHeight="1">
      <c r="B7" s="387">
        <v>3</v>
      </c>
      <c r="C7" s="446" t="s">
        <v>307</v>
      </c>
      <c r="D7" s="395"/>
      <c r="E7" s="395"/>
      <c r="F7" s="395"/>
      <c r="G7" s="395"/>
      <c r="H7" s="395"/>
      <c r="I7" s="395"/>
      <c r="J7" s="395"/>
      <c r="K7" s="395"/>
      <c r="L7" s="395"/>
      <c r="M7" s="395"/>
      <c r="N7" s="395"/>
      <c r="O7" s="395"/>
      <c r="P7" s="395"/>
      <c r="Q7" s="395"/>
      <c r="R7" s="395"/>
      <c r="S7" s="395"/>
    </row>
    <row r="8" spans="2:19" ht="14.25" customHeight="1">
      <c r="B8" s="387">
        <v>4</v>
      </c>
      <c r="C8" s="446" t="s">
        <v>400</v>
      </c>
      <c r="D8" s="395"/>
      <c r="E8" s="395"/>
      <c r="F8" s="395"/>
      <c r="G8" s="395"/>
      <c r="H8" s="395"/>
      <c r="I8" s="395"/>
      <c r="J8" s="395"/>
      <c r="K8" s="395"/>
      <c r="L8" s="395"/>
      <c r="M8" s="395"/>
      <c r="N8" s="395"/>
      <c r="O8" s="395"/>
      <c r="P8" s="395"/>
      <c r="Q8" s="395"/>
      <c r="R8" s="395"/>
      <c r="S8" s="395"/>
    </row>
    <row r="9" spans="2:19" ht="14.25" customHeight="1">
      <c r="B9" s="387">
        <v>5</v>
      </c>
      <c r="C9" s="446" t="s">
        <v>506</v>
      </c>
      <c r="D9" s="395"/>
      <c r="E9" s="395"/>
      <c r="F9" s="395"/>
      <c r="G9" s="395"/>
      <c r="H9" s="395"/>
      <c r="I9" s="395"/>
      <c r="J9" s="395"/>
      <c r="K9" s="395"/>
      <c r="L9" s="395"/>
      <c r="M9" s="395"/>
      <c r="N9" s="395"/>
      <c r="O9" s="395"/>
      <c r="P9" s="395"/>
      <c r="Q9" s="395"/>
      <c r="R9" s="395"/>
      <c r="S9" s="395"/>
    </row>
    <row r="10" spans="2:19" ht="14.25" customHeight="1">
      <c r="B10" s="387">
        <v>6</v>
      </c>
      <c r="C10" s="446" t="s">
        <v>342</v>
      </c>
      <c r="D10" s="395"/>
      <c r="E10" s="395"/>
      <c r="F10" s="395"/>
      <c r="G10" s="395"/>
      <c r="H10" s="395"/>
      <c r="I10" s="395"/>
      <c r="J10" s="395"/>
      <c r="K10" s="395"/>
      <c r="L10" s="395"/>
      <c r="M10" s="395"/>
      <c r="N10" s="395"/>
      <c r="O10" s="395"/>
      <c r="P10" s="395"/>
      <c r="Q10" s="395"/>
      <c r="R10" s="395"/>
      <c r="S10" s="395"/>
    </row>
    <row r="11" spans="2:19" ht="14.25" customHeight="1">
      <c r="B11" s="387">
        <v>7</v>
      </c>
      <c r="C11" s="446" t="s">
        <v>798</v>
      </c>
      <c r="D11" s="395"/>
      <c r="E11" s="395"/>
      <c r="F11" s="395"/>
      <c r="G11" s="395"/>
      <c r="H11" s="395"/>
      <c r="I11" s="395"/>
      <c r="J11" s="395"/>
      <c r="K11" s="395"/>
      <c r="L11" s="395"/>
      <c r="M11" s="395"/>
      <c r="N11" s="395"/>
      <c r="O11" s="395"/>
      <c r="P11" s="395"/>
      <c r="Q11" s="395"/>
      <c r="R11" s="395"/>
      <c r="S11" s="395"/>
    </row>
    <row r="12" spans="2:19" ht="14.25" customHeight="1">
      <c r="B12" s="387">
        <v>8</v>
      </c>
      <c r="C12" s="446" t="s">
        <v>755</v>
      </c>
      <c r="D12" s="395"/>
      <c r="E12" s="395"/>
      <c r="F12" s="395"/>
      <c r="G12" s="395"/>
      <c r="H12" s="395"/>
      <c r="I12" s="395"/>
      <c r="J12" s="395"/>
      <c r="K12" s="395"/>
      <c r="L12" s="395"/>
      <c r="M12" s="395"/>
      <c r="N12" s="395"/>
      <c r="O12" s="395"/>
      <c r="P12" s="395"/>
      <c r="Q12" s="395"/>
      <c r="R12" s="395"/>
      <c r="S12" s="395"/>
    </row>
    <row r="13" spans="2:19" ht="14.25" customHeight="1">
      <c r="B13" s="387">
        <v>9</v>
      </c>
      <c r="C13" s="446" t="s">
        <v>788</v>
      </c>
      <c r="D13" s="395"/>
      <c r="E13" s="395"/>
      <c r="F13" s="395"/>
      <c r="G13" s="395"/>
      <c r="H13" s="395"/>
      <c r="I13" s="395"/>
      <c r="J13" s="395"/>
      <c r="K13" s="395"/>
      <c r="L13" s="395"/>
      <c r="M13" s="395"/>
      <c r="N13" s="395"/>
      <c r="O13" s="395"/>
      <c r="P13" s="395"/>
      <c r="Q13" s="395"/>
      <c r="R13" s="395"/>
      <c r="S13" s="395"/>
    </row>
    <row r="14" spans="2:19" ht="14.25" customHeight="1">
      <c r="B14" s="387">
        <v>10</v>
      </c>
      <c r="C14" s="446" t="s">
        <v>786</v>
      </c>
      <c r="D14" s="395"/>
      <c r="E14" s="395"/>
      <c r="F14" s="395"/>
      <c r="G14" s="395"/>
      <c r="H14" s="395"/>
      <c r="I14" s="395"/>
      <c r="J14" s="395"/>
      <c r="K14" s="395"/>
      <c r="L14" s="395"/>
      <c r="M14" s="395"/>
      <c r="N14" s="395"/>
      <c r="O14" s="395"/>
      <c r="P14" s="395"/>
      <c r="Q14" s="395"/>
      <c r="R14" s="395"/>
      <c r="S14" s="395"/>
    </row>
    <row r="15" spans="2:19" ht="14.25" customHeight="1">
      <c r="B15" s="387">
        <v>11</v>
      </c>
      <c r="C15" s="446" t="s">
        <v>516</v>
      </c>
      <c r="D15" s="395"/>
      <c r="E15" s="395"/>
      <c r="F15" s="395"/>
      <c r="G15" s="395"/>
      <c r="H15" s="395"/>
      <c r="I15" s="395"/>
      <c r="J15" s="395"/>
      <c r="K15" s="395"/>
      <c r="L15" s="395"/>
      <c r="M15" s="395"/>
      <c r="N15" s="395"/>
      <c r="O15" s="395"/>
      <c r="P15" s="395"/>
      <c r="Q15" s="395"/>
      <c r="R15" s="395"/>
      <c r="S15" s="395"/>
    </row>
    <row r="16" spans="2:19" ht="14.25" customHeight="1">
      <c r="B16" s="387">
        <v>12</v>
      </c>
      <c r="C16" s="446" t="s">
        <v>757</v>
      </c>
      <c r="D16" s="395"/>
      <c r="E16" s="395"/>
      <c r="F16" s="395"/>
      <c r="G16" s="395"/>
      <c r="H16" s="395"/>
      <c r="I16" s="395"/>
      <c r="J16" s="395"/>
      <c r="K16" s="395"/>
      <c r="L16" s="395"/>
      <c r="M16" s="395"/>
      <c r="N16" s="395"/>
      <c r="O16" s="395"/>
      <c r="P16" s="395"/>
      <c r="Q16" s="395"/>
      <c r="R16" s="395"/>
      <c r="S16" s="395"/>
    </row>
    <row r="17" spans="2:19" ht="14.25" customHeight="1">
      <c r="B17" s="387">
        <v>13</v>
      </c>
      <c r="C17" s="446" t="s">
        <v>795</v>
      </c>
      <c r="D17" s="395"/>
      <c r="E17" s="395"/>
      <c r="F17" s="395"/>
      <c r="G17" s="395"/>
      <c r="H17" s="395"/>
      <c r="I17" s="395"/>
      <c r="J17" s="395"/>
      <c r="K17" s="395"/>
      <c r="L17" s="395"/>
      <c r="M17" s="395"/>
      <c r="N17" s="395"/>
      <c r="O17" s="395"/>
      <c r="P17" s="395"/>
      <c r="Q17" s="395"/>
      <c r="R17" s="395"/>
      <c r="S17" s="395"/>
    </row>
    <row r="18" spans="2:19" ht="14.25" customHeight="1">
      <c r="B18" s="387">
        <v>14</v>
      </c>
      <c r="C18" s="446" t="s">
        <v>507</v>
      </c>
      <c r="D18" s="395"/>
      <c r="E18" s="395"/>
      <c r="F18" s="395"/>
      <c r="G18" s="395"/>
      <c r="H18" s="395"/>
      <c r="I18" s="395"/>
      <c r="J18" s="395"/>
      <c r="K18" s="395"/>
      <c r="L18" s="395"/>
      <c r="M18" s="395"/>
      <c r="N18" s="395"/>
      <c r="O18" s="395"/>
      <c r="P18" s="395"/>
      <c r="Q18" s="395"/>
      <c r="R18" s="395"/>
      <c r="S18" s="395"/>
    </row>
    <row r="19" spans="2:19" ht="14.25" customHeight="1">
      <c r="B19" s="387">
        <v>15</v>
      </c>
      <c r="C19" s="446" t="s">
        <v>757</v>
      </c>
      <c r="D19" s="395"/>
      <c r="E19" s="395"/>
      <c r="F19" s="395"/>
      <c r="G19" s="395"/>
      <c r="H19" s="395"/>
      <c r="I19" s="395"/>
      <c r="J19" s="395"/>
      <c r="K19" s="395"/>
      <c r="L19" s="395"/>
      <c r="M19" s="395"/>
      <c r="N19" s="395"/>
      <c r="O19" s="395"/>
      <c r="P19" s="395"/>
      <c r="Q19" s="395"/>
      <c r="R19" s="395"/>
      <c r="S19" s="395"/>
    </row>
    <row r="20" spans="2:19" ht="14.25" customHeight="1">
      <c r="B20" s="387">
        <v>16</v>
      </c>
      <c r="C20" s="446" t="s">
        <v>766</v>
      </c>
      <c r="D20" s="395"/>
      <c r="E20" s="395"/>
      <c r="F20" s="395"/>
      <c r="G20" s="395"/>
      <c r="H20" s="395"/>
      <c r="I20" s="395"/>
      <c r="J20" s="395"/>
      <c r="K20" s="395"/>
      <c r="L20" s="395"/>
      <c r="M20" s="395"/>
      <c r="N20" s="395"/>
      <c r="O20" s="395"/>
      <c r="P20" s="395"/>
      <c r="Q20" s="395"/>
      <c r="R20" s="395"/>
      <c r="S20" s="395"/>
    </row>
    <row r="21" spans="2:19" ht="14.25" customHeight="1">
      <c r="B21" s="387">
        <v>17</v>
      </c>
      <c r="C21" s="446" t="s">
        <v>571</v>
      </c>
      <c r="D21" s="395"/>
      <c r="E21" s="395"/>
      <c r="F21" s="395"/>
      <c r="G21" s="395"/>
      <c r="H21" s="395"/>
      <c r="I21" s="395"/>
      <c r="J21" s="395"/>
      <c r="K21" s="395"/>
      <c r="L21" s="395"/>
      <c r="M21" s="395"/>
      <c r="N21" s="395"/>
      <c r="O21" s="395"/>
      <c r="P21" s="395"/>
      <c r="Q21" s="395"/>
      <c r="R21" s="395"/>
      <c r="S21" s="395"/>
    </row>
    <row r="22" spans="2:19" ht="14.25" customHeight="1">
      <c r="B22" s="387">
        <v>18</v>
      </c>
      <c r="C22" s="446" t="s">
        <v>571</v>
      </c>
      <c r="D22" s="395"/>
      <c r="E22" s="395"/>
      <c r="F22" s="395"/>
      <c r="G22" s="395"/>
      <c r="H22" s="395"/>
      <c r="I22" s="395"/>
      <c r="J22" s="395"/>
      <c r="K22" s="395"/>
      <c r="L22" s="395"/>
      <c r="M22" s="395"/>
      <c r="N22" s="395"/>
      <c r="O22" s="395"/>
      <c r="P22" s="395"/>
      <c r="Q22" s="395"/>
      <c r="R22" s="395"/>
      <c r="S22" s="395"/>
    </row>
    <row r="23" spans="2:19" ht="14.25" customHeight="1">
      <c r="B23" s="387">
        <v>19</v>
      </c>
      <c r="C23" s="446" t="s">
        <v>554</v>
      </c>
      <c r="D23" s="395"/>
      <c r="E23" s="395"/>
      <c r="F23" s="395"/>
      <c r="G23" s="395"/>
      <c r="H23" s="395"/>
      <c r="I23" s="395"/>
      <c r="J23" s="395"/>
      <c r="K23" s="395"/>
      <c r="L23" s="395"/>
      <c r="M23" s="395"/>
      <c r="N23" s="395"/>
      <c r="O23" s="395"/>
      <c r="P23" s="395"/>
      <c r="Q23" s="395"/>
      <c r="R23" s="395"/>
      <c r="S23" s="395"/>
    </row>
    <row r="24" spans="2:19" ht="14.25" customHeight="1">
      <c r="B24" s="387">
        <v>20</v>
      </c>
      <c r="C24" s="446" t="s">
        <v>501</v>
      </c>
      <c r="D24" s="395"/>
      <c r="E24" s="395"/>
      <c r="F24" s="395"/>
      <c r="G24" s="395"/>
      <c r="H24" s="395"/>
      <c r="I24" s="395"/>
      <c r="J24" s="395"/>
      <c r="K24" s="395"/>
      <c r="L24" s="395"/>
      <c r="M24" s="395"/>
      <c r="N24" s="395"/>
      <c r="O24" s="395"/>
      <c r="P24" s="395"/>
      <c r="Q24" s="395"/>
      <c r="R24" s="395"/>
      <c r="S24" s="395"/>
    </row>
    <row r="25" spans="2:19" ht="14.25" customHeight="1">
      <c r="B25" s="387">
        <v>21</v>
      </c>
      <c r="C25" s="446" t="s">
        <v>476</v>
      </c>
      <c r="D25" s="395"/>
      <c r="E25" s="395"/>
      <c r="F25" s="395"/>
      <c r="G25" s="395"/>
      <c r="H25" s="395"/>
      <c r="I25" s="395"/>
      <c r="J25" s="395"/>
      <c r="K25" s="395"/>
      <c r="L25" s="395"/>
      <c r="M25" s="395"/>
      <c r="N25" s="395"/>
      <c r="O25" s="395"/>
      <c r="P25" s="395"/>
      <c r="Q25" s="395"/>
      <c r="R25" s="395"/>
      <c r="S25" s="395"/>
    </row>
    <row r="26" spans="2:19" ht="14.25" customHeight="1">
      <c r="B26" s="387">
        <v>22</v>
      </c>
      <c r="C26" s="446" t="s">
        <v>552</v>
      </c>
      <c r="D26" s="395"/>
      <c r="E26" s="395"/>
      <c r="F26" s="395"/>
      <c r="G26" s="395"/>
      <c r="H26" s="395"/>
      <c r="I26" s="395"/>
      <c r="J26" s="395"/>
      <c r="K26" s="395"/>
      <c r="L26" s="395"/>
      <c r="M26" s="395"/>
      <c r="N26" s="395"/>
      <c r="O26" s="395"/>
      <c r="P26" s="395"/>
      <c r="Q26" s="395"/>
      <c r="R26" s="395"/>
      <c r="S26" s="395"/>
    </row>
    <row r="27" spans="2:19" ht="14.25" customHeight="1">
      <c r="B27" s="387">
        <v>23</v>
      </c>
      <c r="C27" s="446" t="s">
        <v>772</v>
      </c>
      <c r="D27" s="395"/>
      <c r="E27" s="395"/>
      <c r="F27" s="395"/>
      <c r="G27" s="395"/>
      <c r="H27" s="395"/>
      <c r="I27" s="395"/>
      <c r="J27" s="395"/>
      <c r="K27" s="395"/>
      <c r="L27" s="395"/>
      <c r="M27" s="395"/>
      <c r="N27" s="395"/>
      <c r="O27" s="395"/>
      <c r="P27" s="395"/>
      <c r="Q27" s="395"/>
      <c r="R27" s="395"/>
      <c r="S27" s="395"/>
    </row>
    <row r="28" spans="2:19" ht="14.25" customHeight="1">
      <c r="B28" s="387">
        <v>24</v>
      </c>
      <c r="C28" s="446" t="s">
        <v>483</v>
      </c>
      <c r="D28" s="395"/>
      <c r="E28" s="395"/>
      <c r="F28" s="395"/>
      <c r="G28" s="395"/>
      <c r="H28" s="395"/>
      <c r="I28" s="395"/>
      <c r="J28" s="395"/>
      <c r="K28" s="395"/>
      <c r="L28" s="395"/>
      <c r="M28" s="395"/>
      <c r="N28" s="395"/>
      <c r="O28" s="395"/>
      <c r="P28" s="395"/>
      <c r="Q28" s="395"/>
      <c r="R28" s="395"/>
      <c r="S28" s="395"/>
    </row>
    <row r="29" spans="2:19" ht="14.25" customHeight="1">
      <c r="B29" s="387">
        <v>25</v>
      </c>
      <c r="C29" s="446" t="s">
        <v>482</v>
      </c>
      <c r="D29" s="395"/>
      <c r="E29" s="395"/>
      <c r="F29" s="395"/>
      <c r="G29" s="395"/>
      <c r="H29" s="395"/>
      <c r="I29" s="395"/>
      <c r="J29" s="395"/>
      <c r="K29" s="395"/>
      <c r="L29" s="395"/>
      <c r="M29" s="395"/>
      <c r="N29" s="395"/>
      <c r="O29" s="395"/>
      <c r="P29" s="395"/>
      <c r="Q29" s="395"/>
      <c r="R29" s="395"/>
      <c r="S29" s="395"/>
    </row>
    <row r="30" spans="2:19" ht="14.25" customHeight="1">
      <c r="B30" s="387">
        <v>26</v>
      </c>
      <c r="C30" s="446" t="s">
        <v>527</v>
      </c>
      <c r="D30" s="395"/>
      <c r="E30" s="395"/>
      <c r="F30" s="395"/>
      <c r="G30" s="395"/>
      <c r="H30" s="395"/>
      <c r="I30" s="395"/>
      <c r="J30" s="395"/>
      <c r="K30" s="395"/>
      <c r="L30" s="395"/>
      <c r="M30" s="395"/>
      <c r="N30" s="395"/>
      <c r="O30" s="395"/>
      <c r="P30" s="395"/>
      <c r="Q30" s="395"/>
      <c r="R30" s="395"/>
      <c r="S30" s="395"/>
    </row>
    <row r="31" spans="2:19" ht="14.25" customHeight="1">
      <c r="B31" s="387">
        <v>27</v>
      </c>
      <c r="C31" s="446" t="s">
        <v>493</v>
      </c>
      <c r="D31" s="395"/>
      <c r="E31" s="395"/>
      <c r="F31" s="395"/>
      <c r="G31" s="395"/>
      <c r="H31" s="395"/>
      <c r="I31" s="395"/>
      <c r="J31" s="395"/>
      <c r="K31" s="395"/>
      <c r="L31" s="395"/>
      <c r="M31" s="395"/>
      <c r="N31" s="395"/>
      <c r="O31" s="395"/>
      <c r="P31" s="395"/>
      <c r="Q31" s="395"/>
      <c r="R31" s="395"/>
      <c r="S31" s="395"/>
    </row>
    <row r="32" spans="2:19" ht="14.25" customHeight="1">
      <c r="B32" s="387">
        <v>28</v>
      </c>
      <c r="C32" s="446" t="s">
        <v>550</v>
      </c>
      <c r="D32" s="395"/>
      <c r="E32" s="395"/>
      <c r="F32" s="395"/>
      <c r="G32" s="395"/>
      <c r="H32" s="395"/>
      <c r="I32" s="395"/>
      <c r="J32" s="395"/>
      <c r="K32" s="395"/>
      <c r="L32" s="395"/>
      <c r="M32" s="395"/>
      <c r="N32" s="395"/>
      <c r="O32" s="395"/>
      <c r="P32" s="395"/>
      <c r="Q32" s="395"/>
      <c r="R32" s="395"/>
      <c r="S32" s="395"/>
    </row>
    <row r="33" spans="2:19" ht="14.25" customHeight="1">
      <c r="B33" s="387">
        <v>29</v>
      </c>
      <c r="C33" s="446" t="s">
        <v>777</v>
      </c>
      <c r="D33" s="395"/>
      <c r="E33" s="395"/>
      <c r="F33" s="395"/>
      <c r="G33" s="395"/>
      <c r="H33" s="395"/>
      <c r="I33" s="395"/>
      <c r="J33" s="395"/>
      <c r="K33" s="395"/>
      <c r="L33" s="395"/>
      <c r="M33" s="395"/>
      <c r="N33" s="395"/>
      <c r="O33" s="395"/>
      <c r="P33" s="395"/>
      <c r="Q33" s="395"/>
      <c r="R33" s="395"/>
      <c r="S33" s="395"/>
    </row>
    <row r="34" spans="2:19" ht="14.25" customHeight="1">
      <c r="B34" s="387">
        <v>30</v>
      </c>
      <c r="C34" s="446" t="s">
        <v>132</v>
      </c>
      <c r="D34" s="395"/>
      <c r="E34" s="395"/>
      <c r="F34" s="395"/>
      <c r="G34" s="395"/>
      <c r="H34" s="395"/>
      <c r="I34" s="395"/>
      <c r="J34" s="395"/>
      <c r="K34" s="395"/>
      <c r="L34" s="395"/>
      <c r="M34" s="395"/>
      <c r="N34" s="395"/>
      <c r="O34" s="395"/>
      <c r="P34" s="395"/>
      <c r="Q34" s="395"/>
      <c r="R34" s="395"/>
      <c r="S34" s="395"/>
    </row>
  </sheetData>
  <sheetProtection/>
  <printOptions/>
  <pageMargins left="0.25" right="0.25"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793" t="s">
        <v>852</v>
      </c>
      <c r="G1" s="793"/>
      <c r="H1" s="793"/>
    </row>
    <row r="2" spans="1:8" ht="15">
      <c r="A2" s="6"/>
      <c r="B2" s="282"/>
      <c r="C2" s="403"/>
      <c r="D2" s="403"/>
      <c r="E2" s="361" t="s">
        <v>717</v>
      </c>
      <c r="F2" s="361" t="s">
        <v>332</v>
      </c>
      <c r="G2" s="361" t="s">
        <v>853</v>
      </c>
      <c r="H2" s="361" t="s">
        <v>854</v>
      </c>
    </row>
    <row r="3" spans="1:8" ht="14.25">
      <c r="A3" s="6"/>
      <c r="B3" s="402">
        <v>1</v>
      </c>
      <c r="C3" s="360" t="s">
        <v>282</v>
      </c>
      <c r="D3" s="97"/>
      <c r="E3" s="360" t="s">
        <v>841</v>
      </c>
      <c r="F3" s="360" t="s">
        <v>841</v>
      </c>
      <c r="G3" s="360"/>
      <c r="H3" s="360"/>
    </row>
    <row r="4" spans="1:8" ht="14.25">
      <c r="A4" s="6"/>
      <c r="B4" s="402">
        <v>2</v>
      </c>
      <c r="C4" s="360" t="s">
        <v>758</v>
      </c>
      <c r="D4" s="97"/>
      <c r="E4" s="360" t="s">
        <v>841</v>
      </c>
      <c r="F4" s="360" t="s">
        <v>841</v>
      </c>
      <c r="G4" s="360"/>
      <c r="H4" s="360"/>
    </row>
    <row r="5" spans="1:8" ht="14.25">
      <c r="A5" s="6"/>
      <c r="B5" s="402">
        <v>3</v>
      </c>
      <c r="C5" s="360" t="s">
        <v>758</v>
      </c>
      <c r="D5" s="97"/>
      <c r="E5" s="360" t="s">
        <v>841</v>
      </c>
      <c r="F5" s="360"/>
      <c r="G5" s="360" t="s">
        <v>841</v>
      </c>
      <c r="H5" s="360"/>
    </row>
    <row r="6" spans="1:8" ht="14.25">
      <c r="A6" s="6"/>
      <c r="B6" s="402">
        <v>4</v>
      </c>
      <c r="C6" s="360" t="s">
        <v>173</v>
      </c>
      <c r="D6" s="97"/>
      <c r="E6" s="360" t="s">
        <v>841</v>
      </c>
      <c r="F6" s="360" t="s">
        <v>841</v>
      </c>
      <c r="G6" s="360"/>
      <c r="H6" s="360" t="s">
        <v>841</v>
      </c>
    </row>
    <row r="7" spans="1:8" ht="14.25">
      <c r="A7" s="6"/>
      <c r="B7" s="402">
        <v>5</v>
      </c>
      <c r="C7" s="360" t="s">
        <v>845</v>
      </c>
      <c r="D7" s="97"/>
      <c r="E7" s="360"/>
      <c r="F7" s="360" t="s">
        <v>841</v>
      </c>
      <c r="G7" s="360"/>
      <c r="H7" s="360"/>
    </row>
    <row r="8" spans="1:8" ht="14.25">
      <c r="A8" s="6"/>
      <c r="B8" s="402">
        <v>6</v>
      </c>
      <c r="C8" s="360" t="s">
        <v>553</v>
      </c>
      <c r="D8" s="97"/>
      <c r="E8" s="360"/>
      <c r="F8" s="360" t="s">
        <v>843</v>
      </c>
      <c r="G8" s="360" t="s">
        <v>843</v>
      </c>
      <c r="H8" s="360"/>
    </row>
    <row r="9" spans="1:8" ht="14.25">
      <c r="A9" s="6"/>
      <c r="B9" s="402">
        <v>7</v>
      </c>
      <c r="C9" s="360" t="s">
        <v>842</v>
      </c>
      <c r="D9" s="97"/>
      <c r="E9" s="360" t="s">
        <v>841</v>
      </c>
      <c r="F9" s="360"/>
      <c r="G9" s="360" t="s">
        <v>841</v>
      </c>
      <c r="H9" s="360"/>
    </row>
    <row r="10" spans="1:8" ht="14.25">
      <c r="A10" s="6"/>
      <c r="B10" s="402">
        <v>8</v>
      </c>
      <c r="C10" s="360" t="s">
        <v>771</v>
      </c>
      <c r="D10" s="97"/>
      <c r="E10" s="360"/>
      <c r="F10" s="360" t="s">
        <v>841</v>
      </c>
      <c r="G10" s="360"/>
      <c r="H10" s="360"/>
    </row>
    <row r="11" spans="1:8" ht="14.25">
      <c r="A11" s="6"/>
      <c r="B11" s="402">
        <v>9</v>
      </c>
      <c r="C11" s="360" t="s">
        <v>830</v>
      </c>
      <c r="D11" s="97"/>
      <c r="E11" s="360" t="s">
        <v>843</v>
      </c>
      <c r="F11" s="360"/>
      <c r="G11" s="360" t="s">
        <v>841</v>
      </c>
      <c r="H11" s="360"/>
    </row>
    <row r="12" spans="1:8" ht="14.25">
      <c r="A12" s="6"/>
      <c r="B12" s="402">
        <v>10</v>
      </c>
      <c r="C12" s="360" t="s">
        <v>528</v>
      </c>
      <c r="D12" s="97"/>
      <c r="E12" s="360"/>
      <c r="F12" s="360"/>
      <c r="G12" s="360" t="s">
        <v>841</v>
      </c>
      <c r="H12" s="360"/>
    </row>
    <row r="13" spans="1:8" ht="14.25">
      <c r="A13" s="6"/>
      <c r="B13" s="402">
        <v>11</v>
      </c>
      <c r="C13" s="360" t="s">
        <v>176</v>
      </c>
      <c r="D13" s="97"/>
      <c r="E13" s="360" t="s">
        <v>841</v>
      </c>
      <c r="F13" s="360" t="s">
        <v>841</v>
      </c>
      <c r="G13" s="360" t="s">
        <v>841</v>
      </c>
      <c r="H13" s="360"/>
    </row>
    <row r="14" spans="1:8" ht="14.25">
      <c r="A14" s="6"/>
      <c r="B14" s="402">
        <v>12</v>
      </c>
      <c r="C14" s="360" t="s">
        <v>769</v>
      </c>
      <c r="D14" s="97"/>
      <c r="E14" s="360" t="s">
        <v>841</v>
      </c>
      <c r="F14" s="360" t="s">
        <v>841</v>
      </c>
      <c r="G14" s="360"/>
      <c r="H14" s="360"/>
    </row>
    <row r="15" spans="1:8" ht="14.25">
      <c r="A15" s="6"/>
      <c r="B15" s="402">
        <v>13</v>
      </c>
      <c r="C15" s="360" t="s">
        <v>782</v>
      </c>
      <c r="D15" s="97"/>
      <c r="E15" s="360"/>
      <c r="F15" s="360" t="s">
        <v>841</v>
      </c>
      <c r="G15" s="360"/>
      <c r="H15" s="360"/>
    </row>
    <row r="16" spans="1:8" ht="14.25">
      <c r="A16" s="6"/>
      <c r="B16" s="402">
        <v>14</v>
      </c>
      <c r="C16" s="360" t="s">
        <v>266</v>
      </c>
      <c r="D16" s="97"/>
      <c r="E16" s="360" t="s">
        <v>843</v>
      </c>
      <c r="F16" s="360"/>
      <c r="G16" s="360" t="s">
        <v>843</v>
      </c>
      <c r="H16" s="360"/>
    </row>
    <row r="17" spans="1:8" ht="14.25">
      <c r="A17" s="6"/>
      <c r="B17" s="402">
        <v>15</v>
      </c>
      <c r="C17" s="360" t="s">
        <v>168</v>
      </c>
      <c r="D17" s="97"/>
      <c r="E17" s="360" t="s">
        <v>843</v>
      </c>
      <c r="F17" s="360"/>
      <c r="G17" s="360"/>
      <c r="H17" s="360"/>
    </row>
    <row r="18" spans="1:8" ht="14.25">
      <c r="A18" s="6"/>
      <c r="B18" s="402">
        <v>16</v>
      </c>
      <c r="C18" s="360" t="s">
        <v>208</v>
      </c>
      <c r="D18" s="97"/>
      <c r="E18" s="360" t="s">
        <v>843</v>
      </c>
      <c r="F18" s="360"/>
      <c r="G18" s="360"/>
      <c r="H18" s="360" t="s">
        <v>841</v>
      </c>
    </row>
    <row r="19" spans="1:8" ht="14.25">
      <c r="A19" s="6"/>
      <c r="B19" s="402">
        <v>17</v>
      </c>
      <c r="C19" s="360" t="s">
        <v>208</v>
      </c>
      <c r="D19" s="97"/>
      <c r="E19" s="360"/>
      <c r="F19" s="360"/>
      <c r="G19" s="360" t="s">
        <v>841</v>
      </c>
      <c r="H19" s="360"/>
    </row>
    <row r="20" spans="1:8" ht="14.25">
      <c r="A20" s="6"/>
      <c r="B20" s="402">
        <v>18</v>
      </c>
      <c r="C20" s="360" t="s">
        <v>797</v>
      </c>
      <c r="D20" s="97"/>
      <c r="E20" s="360" t="s">
        <v>843</v>
      </c>
      <c r="F20" s="360" t="s">
        <v>841</v>
      </c>
      <c r="G20" s="360"/>
      <c r="H20" s="360"/>
    </row>
    <row r="21" spans="1:8" ht="14.25">
      <c r="A21" s="6"/>
      <c r="B21" s="402">
        <v>19</v>
      </c>
      <c r="C21" s="360" t="s">
        <v>228</v>
      </c>
      <c r="D21" s="97"/>
      <c r="E21" s="360" t="s">
        <v>843</v>
      </c>
      <c r="F21" s="360"/>
      <c r="G21" s="360"/>
      <c r="H21" s="360"/>
    </row>
    <row r="22" spans="1:8" ht="14.25">
      <c r="A22" s="6"/>
      <c r="B22" s="402">
        <v>20</v>
      </c>
      <c r="C22" s="360" t="s">
        <v>794</v>
      </c>
      <c r="D22" s="97"/>
      <c r="E22" s="360" t="s">
        <v>843</v>
      </c>
      <c r="F22" s="360"/>
      <c r="G22" s="360"/>
      <c r="H22" s="360"/>
    </row>
    <row r="23" spans="1:8" ht="14.25">
      <c r="A23" s="6"/>
      <c r="B23" s="402">
        <v>21</v>
      </c>
      <c r="C23" s="360" t="s">
        <v>489</v>
      </c>
      <c r="D23" s="97"/>
      <c r="E23" s="360"/>
      <c r="F23" s="360"/>
      <c r="G23" s="360" t="s">
        <v>841</v>
      </c>
      <c r="H23" s="360"/>
    </row>
    <row r="24" spans="1:8" ht="14.25">
      <c r="A24" s="6"/>
      <c r="B24" s="402">
        <v>22</v>
      </c>
      <c r="C24" s="360" t="s">
        <v>844</v>
      </c>
      <c r="D24" s="97"/>
      <c r="E24" s="360" t="s">
        <v>841</v>
      </c>
      <c r="F24" s="360"/>
      <c r="G24" s="360" t="s">
        <v>841</v>
      </c>
      <c r="H24" s="360"/>
    </row>
    <row r="25" spans="1:8" ht="14.25">
      <c r="A25" s="6"/>
      <c r="B25" s="402">
        <v>23</v>
      </c>
      <c r="C25" s="360" t="s">
        <v>846</v>
      </c>
      <c r="D25" s="97"/>
      <c r="E25" s="360" t="s">
        <v>843</v>
      </c>
      <c r="F25" s="360"/>
      <c r="G25" s="360"/>
      <c r="H25" s="360"/>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7">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404" t="s">
        <v>855</v>
      </c>
      <c r="B1" s="404" t="s">
        <v>856</v>
      </c>
      <c r="C1" s="404" t="s">
        <v>800</v>
      </c>
      <c r="D1" s="405" t="s">
        <v>808</v>
      </c>
      <c r="E1" s="405" t="s">
        <v>809</v>
      </c>
      <c r="F1" s="406" t="s">
        <v>810</v>
      </c>
      <c r="G1" s="406" t="s">
        <v>811</v>
      </c>
      <c r="H1" s="406" t="s">
        <v>857</v>
      </c>
      <c r="I1" s="406" t="s">
        <v>813</v>
      </c>
      <c r="J1" s="406" t="s">
        <v>814</v>
      </c>
      <c r="K1" s="406" t="s">
        <v>815</v>
      </c>
      <c r="L1" s="406" t="s">
        <v>821</v>
      </c>
      <c r="M1" s="406" t="s">
        <v>816</v>
      </c>
      <c r="N1" s="406" t="s">
        <v>817</v>
      </c>
      <c r="O1" s="406" t="s">
        <v>818</v>
      </c>
      <c r="P1" s="406" t="s">
        <v>822</v>
      </c>
      <c r="Q1" s="406" t="s">
        <v>819</v>
      </c>
      <c r="R1" s="405" t="s">
        <v>820</v>
      </c>
      <c r="S1" s="407" t="s">
        <v>858</v>
      </c>
    </row>
    <row r="2" spans="1:19" ht="15">
      <c r="A2" s="408">
        <v>7</v>
      </c>
      <c r="B2" s="409" t="s">
        <v>859</v>
      </c>
      <c r="C2" s="409" t="s">
        <v>797</v>
      </c>
      <c r="D2" s="417">
        <v>146</v>
      </c>
      <c r="E2" s="417">
        <v>145</v>
      </c>
      <c r="F2" s="417">
        <v>130</v>
      </c>
      <c r="G2" s="417">
        <v>145</v>
      </c>
      <c r="H2" s="417">
        <v>137</v>
      </c>
      <c r="I2" s="419">
        <v>157</v>
      </c>
      <c r="J2" s="417">
        <v>66</v>
      </c>
      <c r="K2" s="417">
        <v>12</v>
      </c>
      <c r="L2" s="417">
        <v>73</v>
      </c>
      <c r="M2" s="417">
        <v>51</v>
      </c>
      <c r="N2" s="417">
        <v>132</v>
      </c>
      <c r="O2" s="417">
        <v>62</v>
      </c>
      <c r="P2" s="417">
        <v>119</v>
      </c>
      <c r="Q2" s="417">
        <v>72</v>
      </c>
      <c r="R2" s="417">
        <v>18</v>
      </c>
      <c r="S2" s="410">
        <v>1465</v>
      </c>
    </row>
    <row r="3" spans="1:19" ht="15">
      <c r="A3" s="408">
        <v>8</v>
      </c>
      <c r="B3" s="409" t="s">
        <v>860</v>
      </c>
      <c r="C3" s="409" t="s">
        <v>282</v>
      </c>
      <c r="D3" s="417">
        <v>128</v>
      </c>
      <c r="E3" s="417">
        <v>83</v>
      </c>
      <c r="F3" s="419">
        <v>138</v>
      </c>
      <c r="G3" s="417">
        <v>110</v>
      </c>
      <c r="H3" s="417">
        <v>112</v>
      </c>
      <c r="I3" s="417">
        <v>132</v>
      </c>
      <c r="J3" s="417">
        <v>80</v>
      </c>
      <c r="K3" s="417">
        <v>7</v>
      </c>
      <c r="L3" s="417">
        <v>79</v>
      </c>
      <c r="M3" s="417">
        <v>59</v>
      </c>
      <c r="N3" s="417">
        <v>91</v>
      </c>
      <c r="O3" s="417">
        <v>57</v>
      </c>
      <c r="P3" s="417">
        <v>74</v>
      </c>
      <c r="Q3" s="417">
        <v>89</v>
      </c>
      <c r="R3" s="417">
        <v>21</v>
      </c>
      <c r="S3" s="410">
        <v>1260</v>
      </c>
    </row>
    <row r="4" spans="1:19" ht="15">
      <c r="A4" s="408">
        <v>24</v>
      </c>
      <c r="B4" s="409" t="s">
        <v>861</v>
      </c>
      <c r="C4" s="409" t="s">
        <v>208</v>
      </c>
      <c r="D4" s="417">
        <v>25</v>
      </c>
      <c r="E4" s="417">
        <v>19</v>
      </c>
      <c r="F4" s="417">
        <v>15</v>
      </c>
      <c r="G4" s="417">
        <v>19</v>
      </c>
      <c r="H4" s="417">
        <v>19</v>
      </c>
      <c r="I4" s="417">
        <v>15</v>
      </c>
      <c r="J4" s="417">
        <v>42</v>
      </c>
      <c r="K4" s="417">
        <v>11</v>
      </c>
      <c r="L4" s="417">
        <v>55</v>
      </c>
      <c r="M4" s="417">
        <v>44</v>
      </c>
      <c r="N4" s="419">
        <v>78</v>
      </c>
      <c r="O4" s="417">
        <v>45</v>
      </c>
      <c r="P4" s="417">
        <v>57</v>
      </c>
      <c r="Q4" s="417">
        <v>52</v>
      </c>
      <c r="R4" s="417">
        <v>8</v>
      </c>
      <c r="S4" s="410">
        <v>504</v>
      </c>
    </row>
    <row r="5" spans="1:19" ht="15">
      <c r="A5" s="408">
        <v>25</v>
      </c>
      <c r="B5" s="409" t="s">
        <v>862</v>
      </c>
      <c r="C5" s="409" t="s">
        <v>208</v>
      </c>
      <c r="D5" s="417">
        <v>71</v>
      </c>
      <c r="E5" s="419">
        <v>80</v>
      </c>
      <c r="F5" s="417">
        <v>66</v>
      </c>
      <c r="G5" s="417">
        <v>89</v>
      </c>
      <c r="H5" s="417">
        <v>88</v>
      </c>
      <c r="I5" s="417">
        <v>73</v>
      </c>
      <c r="J5" s="417">
        <v>58</v>
      </c>
      <c r="K5" s="417">
        <v>51</v>
      </c>
      <c r="L5" s="417">
        <v>62</v>
      </c>
      <c r="M5" s="417">
        <v>40</v>
      </c>
      <c r="N5" s="417">
        <v>57</v>
      </c>
      <c r="O5" s="417">
        <v>20</v>
      </c>
      <c r="P5" s="417">
        <v>68</v>
      </c>
      <c r="Q5" s="417">
        <v>42</v>
      </c>
      <c r="R5" s="417">
        <v>3</v>
      </c>
      <c r="S5" s="410">
        <v>868</v>
      </c>
    </row>
    <row r="6" spans="1:19" ht="15">
      <c r="A6" s="408">
        <v>13</v>
      </c>
      <c r="B6" s="409" t="s">
        <v>863</v>
      </c>
      <c r="C6" s="409" t="s">
        <v>794</v>
      </c>
      <c r="D6" s="417">
        <v>36</v>
      </c>
      <c r="E6" s="417">
        <v>24</v>
      </c>
      <c r="F6" s="417">
        <v>23</v>
      </c>
      <c r="G6" s="417">
        <v>25</v>
      </c>
      <c r="H6" s="417">
        <v>25</v>
      </c>
      <c r="I6" s="417">
        <v>23</v>
      </c>
      <c r="J6" s="417">
        <v>66</v>
      </c>
      <c r="K6" s="417">
        <v>5</v>
      </c>
      <c r="L6" s="417">
        <v>98</v>
      </c>
      <c r="M6" s="417">
        <v>117</v>
      </c>
      <c r="N6" s="417">
        <v>108</v>
      </c>
      <c r="O6" s="417">
        <v>95</v>
      </c>
      <c r="P6" s="419">
        <v>119</v>
      </c>
      <c r="Q6" s="417">
        <v>85</v>
      </c>
      <c r="R6" s="417">
        <v>17</v>
      </c>
      <c r="S6" s="410">
        <v>866</v>
      </c>
    </row>
    <row r="7" spans="1:19" ht="15">
      <c r="A7" s="408">
        <v>19</v>
      </c>
      <c r="B7" s="409" t="s">
        <v>864</v>
      </c>
      <c r="C7" s="409" t="s">
        <v>266</v>
      </c>
      <c r="D7" s="417">
        <v>80</v>
      </c>
      <c r="E7" s="417">
        <v>30</v>
      </c>
      <c r="F7" s="417">
        <v>11</v>
      </c>
      <c r="G7" s="417">
        <v>66</v>
      </c>
      <c r="H7" s="417">
        <v>53</v>
      </c>
      <c r="I7" s="417">
        <v>9</v>
      </c>
      <c r="J7" s="417">
        <v>69</v>
      </c>
      <c r="K7" s="417">
        <v>43</v>
      </c>
      <c r="L7" s="417">
        <v>75</v>
      </c>
      <c r="M7" s="417">
        <v>79</v>
      </c>
      <c r="N7" s="419">
        <v>120</v>
      </c>
      <c r="O7" s="417">
        <v>73</v>
      </c>
      <c r="P7" s="417">
        <v>117</v>
      </c>
      <c r="Q7" s="417">
        <v>89</v>
      </c>
      <c r="R7" s="417">
        <v>21</v>
      </c>
      <c r="S7" s="410">
        <v>935</v>
      </c>
    </row>
    <row r="8" spans="1:19" ht="8.25" customHeight="1">
      <c r="A8" s="408"/>
      <c r="B8" s="409"/>
      <c r="C8" s="409"/>
      <c r="D8" s="418"/>
      <c r="E8" s="418"/>
      <c r="F8" s="418"/>
      <c r="G8" s="418"/>
      <c r="H8" s="418"/>
      <c r="I8" s="418"/>
      <c r="J8" s="418"/>
      <c r="K8" s="418"/>
      <c r="L8" s="418"/>
      <c r="M8" s="418"/>
      <c r="N8" s="418"/>
      <c r="O8" s="418"/>
      <c r="P8" s="418"/>
      <c r="Q8" s="418"/>
      <c r="R8" s="418"/>
      <c r="S8" s="412"/>
    </row>
    <row r="9" spans="1:19" ht="15">
      <c r="A9" s="408">
        <v>12</v>
      </c>
      <c r="B9" s="409" t="s">
        <v>865</v>
      </c>
      <c r="C9" s="409" t="s">
        <v>758</v>
      </c>
      <c r="D9" s="417">
        <v>148</v>
      </c>
      <c r="E9" s="417">
        <v>151</v>
      </c>
      <c r="F9" s="417">
        <v>156</v>
      </c>
      <c r="G9" s="417">
        <v>152</v>
      </c>
      <c r="H9" s="417">
        <v>137</v>
      </c>
      <c r="I9" s="419">
        <v>159</v>
      </c>
      <c r="J9" s="417">
        <v>97</v>
      </c>
      <c r="K9" s="417">
        <v>7</v>
      </c>
      <c r="L9" s="417">
        <v>45</v>
      </c>
      <c r="M9" s="417">
        <v>25</v>
      </c>
      <c r="N9" s="417">
        <v>121</v>
      </c>
      <c r="O9" s="417">
        <v>35</v>
      </c>
      <c r="P9" s="417">
        <v>123</v>
      </c>
      <c r="Q9" s="417">
        <v>23</v>
      </c>
      <c r="R9" s="417">
        <v>35</v>
      </c>
      <c r="S9" s="410">
        <v>1414</v>
      </c>
    </row>
    <row r="10" spans="1:19" ht="15">
      <c r="A10" s="408">
        <v>15</v>
      </c>
      <c r="B10" s="409" t="s">
        <v>865</v>
      </c>
      <c r="C10" s="409" t="s">
        <v>758</v>
      </c>
      <c r="D10" s="417">
        <v>61</v>
      </c>
      <c r="E10" s="417">
        <v>29</v>
      </c>
      <c r="F10" s="417">
        <v>24</v>
      </c>
      <c r="G10" s="417">
        <v>51</v>
      </c>
      <c r="H10" s="417">
        <v>54</v>
      </c>
      <c r="I10" s="417">
        <v>54</v>
      </c>
      <c r="J10" s="417">
        <v>80</v>
      </c>
      <c r="K10" s="417">
        <v>5</v>
      </c>
      <c r="L10" s="417">
        <v>75</v>
      </c>
      <c r="M10" s="417">
        <v>79</v>
      </c>
      <c r="N10" s="417">
        <v>87</v>
      </c>
      <c r="O10" s="417">
        <v>58</v>
      </c>
      <c r="P10" s="419">
        <v>99</v>
      </c>
      <c r="Q10" s="417">
        <v>81</v>
      </c>
      <c r="R10" s="417">
        <v>5</v>
      </c>
      <c r="S10" s="410">
        <v>842</v>
      </c>
    </row>
    <row r="11" spans="1:19" ht="15">
      <c r="A11" s="408"/>
      <c r="B11" s="416" t="s">
        <v>858</v>
      </c>
      <c r="C11" s="409"/>
      <c r="D11" s="418">
        <f>SUM(D9:D10)</f>
        <v>209</v>
      </c>
      <c r="E11" s="418">
        <f aca="true" t="shared" si="0" ref="E11:S11">SUM(E9:E10)</f>
        <v>180</v>
      </c>
      <c r="F11" s="418">
        <f t="shared" si="0"/>
        <v>180</v>
      </c>
      <c r="G11" s="418">
        <f t="shared" si="0"/>
        <v>203</v>
      </c>
      <c r="H11" s="418">
        <f t="shared" si="0"/>
        <v>191</v>
      </c>
      <c r="I11" s="418">
        <f t="shared" si="0"/>
        <v>213</v>
      </c>
      <c r="J11" s="418">
        <f t="shared" si="0"/>
        <v>177</v>
      </c>
      <c r="K11" s="418">
        <f t="shared" si="0"/>
        <v>12</v>
      </c>
      <c r="L11" s="418">
        <f t="shared" si="0"/>
        <v>120</v>
      </c>
      <c r="M11" s="418">
        <f t="shared" si="0"/>
        <v>104</v>
      </c>
      <c r="N11" s="418">
        <f t="shared" si="0"/>
        <v>208</v>
      </c>
      <c r="O11" s="418">
        <f t="shared" si="0"/>
        <v>93</v>
      </c>
      <c r="P11" s="418">
        <f t="shared" si="0"/>
        <v>222</v>
      </c>
      <c r="Q11" s="418">
        <f t="shared" si="0"/>
        <v>104</v>
      </c>
      <c r="R11" s="418">
        <f t="shared" si="0"/>
        <v>40</v>
      </c>
      <c r="S11" s="412">
        <f t="shared" si="0"/>
        <v>2256</v>
      </c>
    </row>
    <row r="12" spans="1:19" ht="8.25" customHeight="1">
      <c r="A12" s="408"/>
      <c r="B12" s="409"/>
      <c r="C12" s="409"/>
      <c r="D12" s="418"/>
      <c r="E12" s="418"/>
      <c r="F12" s="418"/>
      <c r="G12" s="418"/>
      <c r="H12" s="418"/>
      <c r="I12" s="418"/>
      <c r="J12" s="418"/>
      <c r="K12" s="418"/>
      <c r="L12" s="418"/>
      <c r="M12" s="418"/>
      <c r="N12" s="418"/>
      <c r="O12" s="418"/>
      <c r="P12" s="418"/>
      <c r="Q12" s="418"/>
      <c r="R12" s="418"/>
      <c r="S12" s="412"/>
    </row>
    <row r="13" spans="1:19" ht="15">
      <c r="A13" s="408">
        <v>17</v>
      </c>
      <c r="B13" s="409" t="s">
        <v>866</v>
      </c>
      <c r="C13" s="409" t="s">
        <v>758</v>
      </c>
      <c r="D13" s="419">
        <v>151</v>
      </c>
      <c r="E13" s="417">
        <v>142</v>
      </c>
      <c r="F13" s="417">
        <v>135</v>
      </c>
      <c r="G13" s="417">
        <v>119</v>
      </c>
      <c r="H13" s="417">
        <v>125</v>
      </c>
      <c r="I13" s="417">
        <v>141</v>
      </c>
      <c r="J13" s="417">
        <v>112</v>
      </c>
      <c r="K13" s="417">
        <v>12</v>
      </c>
      <c r="L13" s="417">
        <v>35</v>
      </c>
      <c r="M13" s="417">
        <v>23</v>
      </c>
      <c r="N13" s="417">
        <v>109</v>
      </c>
      <c r="O13" s="417">
        <v>18</v>
      </c>
      <c r="P13" s="417">
        <v>85</v>
      </c>
      <c r="Q13" s="417">
        <v>24</v>
      </c>
      <c r="R13" s="417">
        <v>12</v>
      </c>
      <c r="S13" s="410">
        <v>1243</v>
      </c>
    </row>
    <row r="14" spans="1:19" ht="15">
      <c r="A14" s="408">
        <v>18</v>
      </c>
      <c r="B14" s="409" t="s">
        <v>867</v>
      </c>
      <c r="C14" s="409" t="s">
        <v>758</v>
      </c>
      <c r="D14" s="417">
        <v>59</v>
      </c>
      <c r="E14" s="417">
        <v>19</v>
      </c>
      <c r="F14" s="417">
        <v>53</v>
      </c>
      <c r="G14" s="417">
        <v>15</v>
      </c>
      <c r="H14" s="417">
        <v>15</v>
      </c>
      <c r="I14" s="417">
        <v>44</v>
      </c>
      <c r="J14" s="417">
        <v>52</v>
      </c>
      <c r="K14" s="417">
        <v>6</v>
      </c>
      <c r="L14" s="417">
        <v>69</v>
      </c>
      <c r="M14" s="417">
        <v>78</v>
      </c>
      <c r="N14" s="417">
        <v>98</v>
      </c>
      <c r="O14" s="417">
        <v>73</v>
      </c>
      <c r="P14" s="419">
        <v>127</v>
      </c>
      <c r="Q14" s="417">
        <v>91</v>
      </c>
      <c r="R14" s="417">
        <v>4</v>
      </c>
      <c r="S14" s="410">
        <v>803</v>
      </c>
    </row>
    <row r="15" spans="1:19" ht="15">
      <c r="A15" s="408"/>
      <c r="B15" s="416" t="s">
        <v>858</v>
      </c>
      <c r="C15" s="409"/>
      <c r="D15" s="418">
        <f>SUM(D13:D14)</f>
        <v>210</v>
      </c>
      <c r="E15" s="418">
        <f aca="true" t="shared" si="1" ref="E15:S15">SUM(E13:E14)</f>
        <v>161</v>
      </c>
      <c r="F15" s="418">
        <f t="shared" si="1"/>
        <v>188</v>
      </c>
      <c r="G15" s="418">
        <f t="shared" si="1"/>
        <v>134</v>
      </c>
      <c r="H15" s="418">
        <f t="shared" si="1"/>
        <v>140</v>
      </c>
      <c r="I15" s="418">
        <f t="shared" si="1"/>
        <v>185</v>
      </c>
      <c r="J15" s="418">
        <f t="shared" si="1"/>
        <v>164</v>
      </c>
      <c r="K15" s="418">
        <f t="shared" si="1"/>
        <v>18</v>
      </c>
      <c r="L15" s="418">
        <f t="shared" si="1"/>
        <v>104</v>
      </c>
      <c r="M15" s="418">
        <f t="shared" si="1"/>
        <v>101</v>
      </c>
      <c r="N15" s="418">
        <f t="shared" si="1"/>
        <v>207</v>
      </c>
      <c r="O15" s="418">
        <f t="shared" si="1"/>
        <v>91</v>
      </c>
      <c r="P15" s="418">
        <f t="shared" si="1"/>
        <v>212</v>
      </c>
      <c r="Q15" s="418">
        <f t="shared" si="1"/>
        <v>115</v>
      </c>
      <c r="R15" s="418">
        <f t="shared" si="1"/>
        <v>16</v>
      </c>
      <c r="S15" s="412">
        <f t="shared" si="1"/>
        <v>2046</v>
      </c>
    </row>
    <row r="16" spans="1:19" ht="8.25" customHeight="1">
      <c r="A16" s="408"/>
      <c r="B16" s="409"/>
      <c r="C16" s="409"/>
      <c r="D16" s="418"/>
      <c r="E16" s="418"/>
      <c r="F16" s="418"/>
      <c r="G16" s="418"/>
      <c r="H16" s="418"/>
      <c r="I16" s="418"/>
      <c r="J16" s="418"/>
      <c r="K16" s="418"/>
      <c r="L16" s="418"/>
      <c r="M16" s="418"/>
      <c r="N16" s="418"/>
      <c r="O16" s="418"/>
      <c r="P16" s="418"/>
      <c r="Q16" s="418"/>
      <c r="R16" s="418"/>
      <c r="S16" s="412"/>
    </row>
    <row r="17" spans="1:19" ht="15">
      <c r="A17" s="408">
        <v>2</v>
      </c>
      <c r="B17" s="409" t="s">
        <v>868</v>
      </c>
      <c r="C17" s="409" t="s">
        <v>912</v>
      </c>
      <c r="D17" s="419">
        <v>117</v>
      </c>
      <c r="E17" s="417">
        <v>80</v>
      </c>
      <c r="F17" s="417">
        <v>89</v>
      </c>
      <c r="G17" s="417">
        <v>99</v>
      </c>
      <c r="H17" s="417">
        <v>99</v>
      </c>
      <c r="I17" s="417">
        <v>103</v>
      </c>
      <c r="J17" s="417">
        <v>59</v>
      </c>
      <c r="K17" s="417">
        <v>4</v>
      </c>
      <c r="L17" s="417">
        <v>73</v>
      </c>
      <c r="M17" s="417">
        <v>34</v>
      </c>
      <c r="N17" s="417">
        <v>65</v>
      </c>
      <c r="O17" s="417">
        <v>47</v>
      </c>
      <c r="P17" s="417">
        <v>81</v>
      </c>
      <c r="Q17" s="417">
        <v>45</v>
      </c>
      <c r="R17" s="417">
        <v>4</v>
      </c>
      <c r="S17" s="410">
        <v>999</v>
      </c>
    </row>
    <row r="18" spans="1:19" ht="8.25" customHeight="1">
      <c r="A18" s="408"/>
      <c r="B18" s="409"/>
      <c r="C18" s="409"/>
      <c r="D18" s="418"/>
      <c r="E18" s="418"/>
      <c r="F18" s="418"/>
      <c r="G18" s="418"/>
      <c r="H18" s="418"/>
      <c r="I18" s="418"/>
      <c r="J18" s="418"/>
      <c r="K18" s="418"/>
      <c r="L18" s="418"/>
      <c r="M18" s="418"/>
      <c r="N18" s="418"/>
      <c r="O18" s="418"/>
      <c r="P18" s="418"/>
      <c r="Q18" s="418"/>
      <c r="R18" s="418"/>
      <c r="S18" s="412"/>
    </row>
    <row r="19" spans="1:19" ht="15">
      <c r="A19" s="408">
        <v>9</v>
      </c>
      <c r="B19" s="409" t="s">
        <v>869</v>
      </c>
      <c r="C19" s="409" t="s">
        <v>784</v>
      </c>
      <c r="D19" s="417">
        <v>5</v>
      </c>
      <c r="E19" s="417">
        <v>5</v>
      </c>
      <c r="F19" s="417">
        <v>5</v>
      </c>
      <c r="G19" s="417">
        <v>5</v>
      </c>
      <c r="H19" s="417">
        <v>5</v>
      </c>
      <c r="I19" s="417">
        <v>5</v>
      </c>
      <c r="J19" s="417">
        <v>5</v>
      </c>
      <c r="K19" s="419">
        <v>104</v>
      </c>
      <c r="L19" s="417">
        <v>5</v>
      </c>
      <c r="M19" s="417">
        <v>5</v>
      </c>
      <c r="N19" s="417">
        <v>5</v>
      </c>
      <c r="O19" s="417">
        <v>12</v>
      </c>
      <c r="P19" s="417">
        <v>5</v>
      </c>
      <c r="Q19" s="417">
        <v>5</v>
      </c>
      <c r="R19" s="417">
        <v>5</v>
      </c>
      <c r="S19" s="410">
        <v>181</v>
      </c>
    </row>
    <row r="20" spans="1:19" ht="15">
      <c r="A20" s="408">
        <v>10</v>
      </c>
      <c r="B20" s="409" t="s">
        <v>870</v>
      </c>
      <c r="C20" s="409" t="s">
        <v>784</v>
      </c>
      <c r="D20" s="417">
        <v>26</v>
      </c>
      <c r="E20" s="417">
        <v>20</v>
      </c>
      <c r="F20" s="417">
        <v>20</v>
      </c>
      <c r="G20" s="417">
        <v>21</v>
      </c>
      <c r="H20" s="417">
        <v>21</v>
      </c>
      <c r="I20" s="417">
        <v>21</v>
      </c>
      <c r="J20" s="419">
        <v>136</v>
      </c>
      <c r="K20" s="417">
        <v>16</v>
      </c>
      <c r="L20" s="417">
        <v>102</v>
      </c>
      <c r="M20" s="417">
        <v>104</v>
      </c>
      <c r="N20" s="417">
        <v>101</v>
      </c>
      <c r="O20" s="417">
        <v>83</v>
      </c>
      <c r="P20" s="417">
        <v>125</v>
      </c>
      <c r="Q20" s="417">
        <v>82</v>
      </c>
      <c r="R20" s="417">
        <v>19</v>
      </c>
      <c r="S20" s="410">
        <v>897</v>
      </c>
    </row>
    <row r="21" spans="1:19" ht="15">
      <c r="A21" s="408">
        <v>11</v>
      </c>
      <c r="B21" s="409" t="s">
        <v>871</v>
      </c>
      <c r="C21" s="409" t="s">
        <v>784</v>
      </c>
      <c r="D21" s="417">
        <v>112</v>
      </c>
      <c r="E21" s="417">
        <v>73</v>
      </c>
      <c r="F21" s="417">
        <v>108</v>
      </c>
      <c r="G21" s="417">
        <v>111</v>
      </c>
      <c r="H21" s="417">
        <v>108</v>
      </c>
      <c r="I21" s="419">
        <v>115</v>
      </c>
      <c r="J21" s="417">
        <v>83</v>
      </c>
      <c r="K21" s="417">
        <v>5</v>
      </c>
      <c r="L21" s="417">
        <v>53</v>
      </c>
      <c r="M21" s="417">
        <v>5</v>
      </c>
      <c r="N21" s="417">
        <v>82</v>
      </c>
      <c r="O21" s="417">
        <v>13</v>
      </c>
      <c r="P21" s="417">
        <v>109</v>
      </c>
      <c r="Q21" s="417">
        <v>5</v>
      </c>
      <c r="R21" s="417">
        <v>22</v>
      </c>
      <c r="S21" s="410">
        <v>1004</v>
      </c>
    </row>
    <row r="22" spans="1:19" ht="15">
      <c r="A22" s="408"/>
      <c r="B22" s="416" t="s">
        <v>858</v>
      </c>
      <c r="C22" s="409" t="s">
        <v>784</v>
      </c>
      <c r="D22" s="418">
        <f>SUM(D19:D21)</f>
        <v>143</v>
      </c>
      <c r="E22" s="418">
        <f aca="true" t="shared" si="2" ref="E22:S22">SUM(E19:E21)</f>
        <v>98</v>
      </c>
      <c r="F22" s="418">
        <f t="shared" si="2"/>
        <v>133</v>
      </c>
      <c r="G22" s="418">
        <f t="shared" si="2"/>
        <v>137</v>
      </c>
      <c r="H22" s="418">
        <f t="shared" si="2"/>
        <v>134</v>
      </c>
      <c r="I22" s="418">
        <f t="shared" si="2"/>
        <v>141</v>
      </c>
      <c r="J22" s="418">
        <f t="shared" si="2"/>
        <v>224</v>
      </c>
      <c r="K22" s="418">
        <f t="shared" si="2"/>
        <v>125</v>
      </c>
      <c r="L22" s="418">
        <f t="shared" si="2"/>
        <v>160</v>
      </c>
      <c r="M22" s="418">
        <f t="shared" si="2"/>
        <v>114</v>
      </c>
      <c r="N22" s="418">
        <f t="shared" si="2"/>
        <v>188</v>
      </c>
      <c r="O22" s="418">
        <f t="shared" si="2"/>
        <v>108</v>
      </c>
      <c r="P22" s="418">
        <f t="shared" si="2"/>
        <v>239</v>
      </c>
      <c r="Q22" s="418">
        <f t="shared" si="2"/>
        <v>92</v>
      </c>
      <c r="R22" s="418">
        <f t="shared" si="2"/>
        <v>46</v>
      </c>
      <c r="S22" s="412">
        <f t="shared" si="2"/>
        <v>2082</v>
      </c>
    </row>
    <row r="23" spans="1:19" ht="8.25" customHeight="1">
      <c r="A23" s="408"/>
      <c r="B23" s="409"/>
      <c r="C23" s="409"/>
      <c r="D23" s="418"/>
      <c r="E23" s="418"/>
      <c r="F23" s="418"/>
      <c r="G23" s="418"/>
      <c r="H23" s="418"/>
      <c r="I23" s="418"/>
      <c r="J23" s="418"/>
      <c r="K23" s="418"/>
      <c r="L23" s="418"/>
      <c r="M23" s="418"/>
      <c r="N23" s="418"/>
      <c r="O23" s="418"/>
      <c r="P23" s="418"/>
      <c r="Q23" s="418"/>
      <c r="R23" s="418"/>
      <c r="S23" s="412"/>
    </row>
    <row r="24" spans="1:19" ht="15">
      <c r="A24" s="408">
        <v>30</v>
      </c>
      <c r="B24" s="409" t="s">
        <v>872</v>
      </c>
      <c r="C24" s="409" t="s">
        <v>782</v>
      </c>
      <c r="D24" s="419">
        <v>121</v>
      </c>
      <c r="E24" s="417">
        <v>99</v>
      </c>
      <c r="F24" s="417">
        <v>115</v>
      </c>
      <c r="G24" s="417">
        <v>100</v>
      </c>
      <c r="H24" s="417">
        <v>108</v>
      </c>
      <c r="I24" s="417">
        <v>111</v>
      </c>
      <c r="J24" s="417">
        <v>64</v>
      </c>
      <c r="K24" s="417">
        <v>6</v>
      </c>
      <c r="L24" s="417">
        <v>40</v>
      </c>
      <c r="M24" s="417">
        <v>12</v>
      </c>
      <c r="N24" s="417">
        <v>70</v>
      </c>
      <c r="O24" s="417">
        <v>17</v>
      </c>
      <c r="P24" s="417">
        <v>86</v>
      </c>
      <c r="Q24" s="417">
        <v>12</v>
      </c>
      <c r="R24" s="417">
        <v>4</v>
      </c>
      <c r="S24" s="410">
        <v>965</v>
      </c>
    </row>
    <row r="25" spans="1:19" ht="15">
      <c r="A25" s="408"/>
      <c r="B25" s="409"/>
      <c r="C25" s="409"/>
      <c r="D25" s="417"/>
      <c r="E25" s="417"/>
      <c r="F25" s="417"/>
      <c r="G25" s="417"/>
      <c r="H25" s="417"/>
      <c r="I25" s="417"/>
      <c r="J25" s="417"/>
      <c r="K25" s="417"/>
      <c r="L25" s="417"/>
      <c r="M25" s="417"/>
      <c r="N25" s="417"/>
      <c r="O25" s="417"/>
      <c r="P25" s="417"/>
      <c r="Q25" s="417"/>
      <c r="R25" s="417"/>
      <c r="S25" s="410"/>
    </row>
    <row r="26" spans="1:19" ht="15">
      <c r="A26" s="408">
        <v>1</v>
      </c>
      <c r="B26" s="409" t="s">
        <v>873</v>
      </c>
      <c r="C26" s="413" t="s">
        <v>176</v>
      </c>
      <c r="D26" s="417">
        <v>143</v>
      </c>
      <c r="E26" s="417">
        <v>112</v>
      </c>
      <c r="F26" s="417">
        <v>121</v>
      </c>
      <c r="G26" s="417">
        <v>140</v>
      </c>
      <c r="H26" s="419">
        <v>158</v>
      </c>
      <c r="I26" s="417">
        <v>130</v>
      </c>
      <c r="J26" s="417">
        <v>83</v>
      </c>
      <c r="K26" s="417">
        <v>5</v>
      </c>
      <c r="L26" s="417">
        <v>17</v>
      </c>
      <c r="M26" s="417">
        <v>6</v>
      </c>
      <c r="N26" s="417">
        <v>82</v>
      </c>
      <c r="O26" s="417">
        <v>9</v>
      </c>
      <c r="P26" s="417">
        <v>89</v>
      </c>
      <c r="Q26" s="417">
        <v>5</v>
      </c>
      <c r="R26" s="417">
        <v>5</v>
      </c>
      <c r="S26" s="410">
        <v>1105</v>
      </c>
    </row>
    <row r="27" spans="1:19" ht="15">
      <c r="A27" s="408">
        <v>4</v>
      </c>
      <c r="B27" s="409" t="s">
        <v>874</v>
      </c>
      <c r="C27" s="409" t="s">
        <v>176</v>
      </c>
      <c r="D27" s="419">
        <v>145</v>
      </c>
      <c r="E27" s="417">
        <v>132</v>
      </c>
      <c r="F27" s="417">
        <v>121</v>
      </c>
      <c r="G27" s="417">
        <v>120</v>
      </c>
      <c r="H27" s="417">
        <v>111</v>
      </c>
      <c r="I27" s="417">
        <v>137</v>
      </c>
      <c r="J27" s="417">
        <v>106</v>
      </c>
      <c r="K27" s="417">
        <v>6</v>
      </c>
      <c r="L27" s="417">
        <v>25</v>
      </c>
      <c r="M27" s="417">
        <v>6</v>
      </c>
      <c r="N27" s="417">
        <v>113</v>
      </c>
      <c r="O27" s="417">
        <v>17</v>
      </c>
      <c r="P27" s="417">
        <v>80</v>
      </c>
      <c r="Q27" s="417">
        <v>6</v>
      </c>
      <c r="R27" s="417">
        <v>12</v>
      </c>
      <c r="S27" s="410">
        <v>1137</v>
      </c>
    </row>
    <row r="28" spans="1:19" ht="15">
      <c r="A28" s="408">
        <v>20</v>
      </c>
      <c r="B28" s="409" t="s">
        <v>875</v>
      </c>
      <c r="C28" s="409" t="s">
        <v>176</v>
      </c>
      <c r="D28" s="417">
        <v>48</v>
      </c>
      <c r="E28" s="417">
        <v>13</v>
      </c>
      <c r="F28" s="417">
        <v>13</v>
      </c>
      <c r="G28" s="417">
        <v>12</v>
      </c>
      <c r="H28" s="417">
        <v>6</v>
      </c>
      <c r="I28" s="417">
        <v>12</v>
      </c>
      <c r="J28" s="417">
        <v>92</v>
      </c>
      <c r="K28" s="417">
        <v>9</v>
      </c>
      <c r="L28" s="417">
        <v>96</v>
      </c>
      <c r="M28" s="417">
        <v>95</v>
      </c>
      <c r="N28" s="417">
        <v>132</v>
      </c>
      <c r="O28" s="417">
        <v>84</v>
      </c>
      <c r="P28" s="419">
        <v>121</v>
      </c>
      <c r="Q28" s="417">
        <v>107</v>
      </c>
      <c r="R28" s="417">
        <v>21</v>
      </c>
      <c r="S28" s="410">
        <v>861</v>
      </c>
    </row>
    <row r="29" spans="1:19" ht="15">
      <c r="A29" s="408">
        <v>29</v>
      </c>
      <c r="B29" s="409" t="s">
        <v>876</v>
      </c>
      <c r="C29" s="409" t="s">
        <v>176</v>
      </c>
      <c r="D29" s="417">
        <v>129</v>
      </c>
      <c r="E29" s="419">
        <v>139</v>
      </c>
      <c r="F29" s="417">
        <v>135</v>
      </c>
      <c r="G29" s="417">
        <v>129</v>
      </c>
      <c r="H29" s="417">
        <v>132</v>
      </c>
      <c r="I29" s="417">
        <v>132</v>
      </c>
      <c r="J29" s="417">
        <v>118</v>
      </c>
      <c r="K29" s="417">
        <v>6</v>
      </c>
      <c r="L29" s="417">
        <v>66</v>
      </c>
      <c r="M29" s="417">
        <v>9</v>
      </c>
      <c r="N29" s="417">
        <v>98</v>
      </c>
      <c r="O29" s="417">
        <v>17</v>
      </c>
      <c r="P29" s="417">
        <v>104</v>
      </c>
      <c r="Q29" s="417">
        <v>8</v>
      </c>
      <c r="R29" s="417">
        <v>13</v>
      </c>
      <c r="S29" s="410">
        <v>1235</v>
      </c>
    </row>
    <row r="30" spans="1:19" ht="15">
      <c r="A30" s="408"/>
      <c r="B30" s="416" t="s">
        <v>858</v>
      </c>
      <c r="C30" s="409"/>
      <c r="D30" s="418">
        <f>SUM(D26:D29)</f>
        <v>465</v>
      </c>
      <c r="E30" s="418">
        <f aca="true" t="shared" si="3" ref="E30:S30">SUM(E26:E29)</f>
        <v>396</v>
      </c>
      <c r="F30" s="418">
        <f t="shared" si="3"/>
        <v>390</v>
      </c>
      <c r="G30" s="418">
        <f t="shared" si="3"/>
        <v>401</v>
      </c>
      <c r="H30" s="418">
        <f t="shared" si="3"/>
        <v>407</v>
      </c>
      <c r="I30" s="418">
        <f t="shared" si="3"/>
        <v>411</v>
      </c>
      <c r="J30" s="418">
        <f t="shared" si="3"/>
        <v>399</v>
      </c>
      <c r="K30" s="418">
        <f t="shared" si="3"/>
        <v>26</v>
      </c>
      <c r="L30" s="418">
        <f t="shared" si="3"/>
        <v>204</v>
      </c>
      <c r="M30" s="418">
        <f t="shared" si="3"/>
        <v>116</v>
      </c>
      <c r="N30" s="418">
        <f t="shared" si="3"/>
        <v>425</v>
      </c>
      <c r="O30" s="418">
        <f t="shared" si="3"/>
        <v>127</v>
      </c>
      <c r="P30" s="418">
        <f t="shared" si="3"/>
        <v>394</v>
      </c>
      <c r="Q30" s="418">
        <f t="shared" si="3"/>
        <v>126</v>
      </c>
      <c r="R30" s="418">
        <f t="shared" si="3"/>
        <v>51</v>
      </c>
      <c r="S30" s="412">
        <f t="shared" si="3"/>
        <v>4338</v>
      </c>
    </row>
    <row r="31" spans="1:19" ht="8.25" customHeight="1">
      <c r="A31" s="408"/>
      <c r="B31" s="409"/>
      <c r="C31" s="409"/>
      <c r="D31" s="418"/>
      <c r="E31" s="418"/>
      <c r="F31" s="418"/>
      <c r="G31" s="418"/>
      <c r="H31" s="418"/>
      <c r="I31" s="418"/>
      <c r="J31" s="418"/>
      <c r="K31" s="418"/>
      <c r="L31" s="418"/>
      <c r="M31" s="418"/>
      <c r="N31" s="418"/>
      <c r="O31" s="418"/>
      <c r="P31" s="418"/>
      <c r="Q31" s="418"/>
      <c r="R31" s="418"/>
      <c r="S31" s="412"/>
    </row>
    <row r="32" spans="1:19" ht="15">
      <c r="A32" s="408">
        <v>21</v>
      </c>
      <c r="B32" s="409" t="s">
        <v>877</v>
      </c>
      <c r="C32" s="409" t="s">
        <v>168</v>
      </c>
      <c r="D32" s="417">
        <v>68</v>
      </c>
      <c r="E32" s="417">
        <v>4</v>
      </c>
      <c r="F32" s="417">
        <v>4</v>
      </c>
      <c r="G32" s="417">
        <v>42</v>
      </c>
      <c r="H32" s="417">
        <v>47</v>
      </c>
      <c r="I32" s="417">
        <v>39</v>
      </c>
      <c r="J32" s="419">
        <v>115</v>
      </c>
      <c r="K32" s="417">
        <v>3</v>
      </c>
      <c r="L32" s="417">
        <v>68</v>
      </c>
      <c r="M32" s="417">
        <v>24</v>
      </c>
      <c r="N32" s="417">
        <v>85</v>
      </c>
      <c r="O32" s="417">
        <v>36</v>
      </c>
      <c r="P32" s="417">
        <v>101</v>
      </c>
      <c r="Q32" s="417">
        <v>62</v>
      </c>
      <c r="R32" s="417">
        <v>35</v>
      </c>
      <c r="S32" s="410">
        <v>733</v>
      </c>
    </row>
    <row r="33" spans="1:19" ht="15">
      <c r="A33" s="408">
        <v>27</v>
      </c>
      <c r="B33" s="409" t="s">
        <v>878</v>
      </c>
      <c r="C33" s="409" t="s">
        <v>228</v>
      </c>
      <c r="D33" s="417">
        <v>16</v>
      </c>
      <c r="E33" s="417">
        <v>26</v>
      </c>
      <c r="F33" s="417">
        <v>40</v>
      </c>
      <c r="G33" s="417">
        <v>31</v>
      </c>
      <c r="H33" s="417">
        <v>31</v>
      </c>
      <c r="I33" s="417">
        <v>34</v>
      </c>
      <c r="J33" s="417">
        <v>100</v>
      </c>
      <c r="K33" s="417">
        <v>4</v>
      </c>
      <c r="L33" s="417">
        <v>66</v>
      </c>
      <c r="M33" s="417">
        <v>87</v>
      </c>
      <c r="N33" s="417">
        <v>103</v>
      </c>
      <c r="O33" s="417">
        <v>57</v>
      </c>
      <c r="P33" s="419">
        <v>103</v>
      </c>
      <c r="Q33" s="417">
        <v>89</v>
      </c>
      <c r="R33" s="417">
        <v>10</v>
      </c>
      <c r="S33" s="410">
        <v>797</v>
      </c>
    </row>
    <row r="34" spans="1:19" ht="8.25" customHeight="1">
      <c r="A34" s="408"/>
      <c r="B34" s="409"/>
      <c r="C34" s="409"/>
      <c r="D34" s="418"/>
      <c r="E34" s="418"/>
      <c r="F34" s="418"/>
      <c r="G34" s="418"/>
      <c r="H34" s="418"/>
      <c r="I34" s="418"/>
      <c r="J34" s="418"/>
      <c r="K34" s="418"/>
      <c r="L34" s="418"/>
      <c r="M34" s="418"/>
      <c r="N34" s="418"/>
      <c r="O34" s="418"/>
      <c r="P34" s="418"/>
      <c r="Q34" s="418"/>
      <c r="R34" s="418"/>
      <c r="S34" s="412"/>
    </row>
    <row r="35" spans="1:19" ht="15">
      <c r="A35" s="408">
        <v>3</v>
      </c>
      <c r="B35" s="409" t="s">
        <v>879</v>
      </c>
      <c r="C35" s="409" t="s">
        <v>173</v>
      </c>
      <c r="D35" s="417">
        <v>113</v>
      </c>
      <c r="E35" s="417">
        <v>122</v>
      </c>
      <c r="F35" s="417">
        <v>109</v>
      </c>
      <c r="G35" s="419">
        <v>136</v>
      </c>
      <c r="H35" s="417">
        <v>135</v>
      </c>
      <c r="I35" s="417">
        <v>117</v>
      </c>
      <c r="J35" s="417">
        <v>97</v>
      </c>
      <c r="K35" s="417">
        <v>58</v>
      </c>
      <c r="L35" s="417">
        <v>71</v>
      </c>
      <c r="M35" s="417">
        <v>57</v>
      </c>
      <c r="N35" s="417">
        <v>103</v>
      </c>
      <c r="O35" s="417">
        <v>55</v>
      </c>
      <c r="P35" s="417">
        <v>122</v>
      </c>
      <c r="Q35" s="417">
        <v>58</v>
      </c>
      <c r="R35" s="417">
        <v>4</v>
      </c>
      <c r="S35" s="410">
        <v>1357</v>
      </c>
    </row>
    <row r="36" spans="1:19" ht="15">
      <c r="A36" s="408">
        <v>5</v>
      </c>
      <c r="B36" s="409" t="s">
        <v>880</v>
      </c>
      <c r="C36" s="409" t="s">
        <v>173</v>
      </c>
      <c r="D36" s="417">
        <v>58</v>
      </c>
      <c r="E36" s="417">
        <v>12</v>
      </c>
      <c r="F36" s="417">
        <v>3</v>
      </c>
      <c r="G36" s="417">
        <v>6</v>
      </c>
      <c r="H36" s="417">
        <v>3</v>
      </c>
      <c r="I36" s="417">
        <v>3</v>
      </c>
      <c r="J36" s="419">
        <v>124</v>
      </c>
      <c r="K36" s="417">
        <v>3</v>
      </c>
      <c r="L36" s="417">
        <v>16</v>
      </c>
      <c r="M36" s="417">
        <v>75</v>
      </c>
      <c r="N36" s="417">
        <v>9</v>
      </c>
      <c r="O36" s="417">
        <v>17</v>
      </c>
      <c r="P36" s="417">
        <v>51</v>
      </c>
      <c r="Q36" s="417">
        <v>17</v>
      </c>
      <c r="R36" s="417">
        <v>13</v>
      </c>
      <c r="S36" s="410">
        <v>410</v>
      </c>
    </row>
    <row r="37" spans="1:19" ht="15">
      <c r="A37" s="408">
        <v>6</v>
      </c>
      <c r="B37" s="409" t="s">
        <v>881</v>
      </c>
      <c r="C37" s="409" t="s">
        <v>173</v>
      </c>
      <c r="D37" s="417">
        <v>120</v>
      </c>
      <c r="E37" s="419">
        <v>129</v>
      </c>
      <c r="F37" s="417">
        <v>123</v>
      </c>
      <c r="G37" s="417">
        <v>121</v>
      </c>
      <c r="H37" s="417">
        <v>109</v>
      </c>
      <c r="I37" s="417">
        <v>114</v>
      </c>
      <c r="J37" s="417">
        <v>112</v>
      </c>
      <c r="K37" s="417">
        <v>7</v>
      </c>
      <c r="L37" s="417">
        <v>64</v>
      </c>
      <c r="M37" s="417">
        <v>10</v>
      </c>
      <c r="N37" s="417">
        <v>87</v>
      </c>
      <c r="O37" s="417">
        <v>13</v>
      </c>
      <c r="P37" s="417">
        <v>109</v>
      </c>
      <c r="Q37" s="417">
        <v>10</v>
      </c>
      <c r="R37" s="417">
        <v>6</v>
      </c>
      <c r="S37" s="410">
        <v>1134</v>
      </c>
    </row>
    <row r="38" spans="1:19" ht="15">
      <c r="A38" s="408">
        <v>14</v>
      </c>
      <c r="B38" s="409" t="s">
        <v>882</v>
      </c>
      <c r="C38" s="409" t="s">
        <v>173</v>
      </c>
      <c r="D38" s="417">
        <v>48</v>
      </c>
      <c r="E38" s="417">
        <v>5</v>
      </c>
      <c r="F38" s="417">
        <v>5</v>
      </c>
      <c r="G38" s="417">
        <v>30</v>
      </c>
      <c r="H38" s="417">
        <v>29</v>
      </c>
      <c r="I38" s="417">
        <v>29</v>
      </c>
      <c r="J38" s="419">
        <v>132</v>
      </c>
      <c r="K38" s="417">
        <v>105</v>
      </c>
      <c r="L38" s="417">
        <v>97</v>
      </c>
      <c r="M38" s="417">
        <v>96</v>
      </c>
      <c r="N38" s="417">
        <v>112</v>
      </c>
      <c r="O38" s="417">
        <v>90</v>
      </c>
      <c r="P38" s="417">
        <v>104</v>
      </c>
      <c r="Q38" s="417">
        <v>107</v>
      </c>
      <c r="R38" s="417">
        <v>21</v>
      </c>
      <c r="S38" s="410">
        <v>1010</v>
      </c>
    </row>
    <row r="39" spans="1:19" ht="15">
      <c r="A39" s="408">
        <v>16</v>
      </c>
      <c r="B39" s="409" t="s">
        <v>883</v>
      </c>
      <c r="C39" s="409" t="s">
        <v>173</v>
      </c>
      <c r="D39" s="417">
        <v>43</v>
      </c>
      <c r="E39" s="417">
        <v>10</v>
      </c>
      <c r="F39" s="417">
        <v>10</v>
      </c>
      <c r="G39" s="417">
        <v>5</v>
      </c>
      <c r="H39" s="417">
        <v>10</v>
      </c>
      <c r="I39" s="417">
        <v>33</v>
      </c>
      <c r="J39" s="417">
        <v>71</v>
      </c>
      <c r="K39" s="417">
        <v>35</v>
      </c>
      <c r="L39" s="417">
        <v>127</v>
      </c>
      <c r="M39" s="417">
        <v>134</v>
      </c>
      <c r="N39" s="419">
        <v>146</v>
      </c>
      <c r="O39" s="417">
        <v>128</v>
      </c>
      <c r="P39" s="419">
        <v>146</v>
      </c>
      <c r="Q39" s="417">
        <v>117</v>
      </c>
      <c r="R39" s="417">
        <v>22</v>
      </c>
      <c r="S39" s="410">
        <v>1037</v>
      </c>
    </row>
    <row r="40" spans="1:19" ht="8.25" customHeight="1">
      <c r="A40" s="408"/>
      <c r="B40" s="409"/>
      <c r="C40" s="409"/>
      <c r="D40" s="418"/>
      <c r="E40" s="418"/>
      <c r="F40" s="418"/>
      <c r="G40" s="418"/>
      <c r="H40" s="418"/>
      <c r="I40" s="418"/>
      <c r="J40" s="418"/>
      <c r="K40" s="418"/>
      <c r="L40" s="418"/>
      <c r="M40" s="418"/>
      <c r="N40" s="418"/>
      <c r="O40" s="418"/>
      <c r="P40" s="418"/>
      <c r="Q40" s="418"/>
      <c r="R40" s="418"/>
      <c r="S40" s="412"/>
    </row>
    <row r="41" spans="1:19" ht="15">
      <c r="A41" s="408">
        <v>22</v>
      </c>
      <c r="B41" s="409" t="s">
        <v>884</v>
      </c>
      <c r="C41" s="409" t="s">
        <v>553</v>
      </c>
      <c r="D41" s="419">
        <v>128</v>
      </c>
      <c r="E41" s="417">
        <v>106</v>
      </c>
      <c r="F41" s="417">
        <v>122</v>
      </c>
      <c r="G41" s="417">
        <v>125</v>
      </c>
      <c r="H41" s="417">
        <v>117</v>
      </c>
      <c r="I41" s="417">
        <v>121</v>
      </c>
      <c r="J41" s="417">
        <v>67</v>
      </c>
      <c r="K41" s="417">
        <v>2</v>
      </c>
      <c r="L41" s="417">
        <v>54</v>
      </c>
      <c r="M41" s="417">
        <v>7</v>
      </c>
      <c r="N41" s="417">
        <v>74</v>
      </c>
      <c r="O41" s="417">
        <v>10</v>
      </c>
      <c r="P41" s="417">
        <v>81</v>
      </c>
      <c r="Q41" s="417">
        <v>4</v>
      </c>
      <c r="R41" s="417">
        <v>2</v>
      </c>
      <c r="S41" s="410">
        <v>1020</v>
      </c>
    </row>
    <row r="42" spans="1:19" ht="15">
      <c r="A42" s="408">
        <v>23</v>
      </c>
      <c r="B42" s="409" t="s">
        <v>885</v>
      </c>
      <c r="C42" s="409" t="s">
        <v>771</v>
      </c>
      <c r="D42" s="419">
        <v>148</v>
      </c>
      <c r="E42" s="417">
        <v>137</v>
      </c>
      <c r="F42" s="417">
        <v>138</v>
      </c>
      <c r="G42" s="417">
        <v>127</v>
      </c>
      <c r="H42" s="417">
        <v>131</v>
      </c>
      <c r="I42" s="417">
        <v>140</v>
      </c>
      <c r="J42" s="417">
        <v>119</v>
      </c>
      <c r="K42" s="417">
        <v>16</v>
      </c>
      <c r="L42" s="417">
        <v>76</v>
      </c>
      <c r="M42" s="417">
        <v>31</v>
      </c>
      <c r="N42" s="417">
        <v>120</v>
      </c>
      <c r="O42" s="417">
        <v>29</v>
      </c>
      <c r="P42" s="417">
        <v>117</v>
      </c>
      <c r="Q42" s="417">
        <v>26</v>
      </c>
      <c r="R42" s="417">
        <v>8</v>
      </c>
      <c r="S42" s="410">
        <v>1363</v>
      </c>
    </row>
    <row r="43" spans="1:19" ht="15">
      <c r="A43" s="408">
        <v>28</v>
      </c>
      <c r="B43" s="409" t="s">
        <v>886</v>
      </c>
      <c r="C43" s="409" t="s">
        <v>769</v>
      </c>
      <c r="D43" s="419">
        <v>122</v>
      </c>
      <c r="E43" s="417">
        <v>115</v>
      </c>
      <c r="F43" s="417">
        <v>107</v>
      </c>
      <c r="G43" s="417">
        <v>120</v>
      </c>
      <c r="H43" s="417">
        <v>116</v>
      </c>
      <c r="I43" s="417">
        <v>110</v>
      </c>
      <c r="J43" s="417">
        <v>117</v>
      </c>
      <c r="K43" s="417">
        <v>12</v>
      </c>
      <c r="L43" s="417">
        <v>86</v>
      </c>
      <c r="M43" s="417">
        <v>32</v>
      </c>
      <c r="N43" s="417">
        <v>83</v>
      </c>
      <c r="O43" s="417">
        <v>39</v>
      </c>
      <c r="P43" s="417">
        <v>93</v>
      </c>
      <c r="Q43" s="417">
        <v>66</v>
      </c>
      <c r="R43" s="417">
        <v>11</v>
      </c>
      <c r="S43" s="410">
        <v>1229</v>
      </c>
    </row>
    <row r="44" spans="1:19" ht="15">
      <c r="A44" s="408">
        <v>26</v>
      </c>
      <c r="B44" s="409" t="s">
        <v>887</v>
      </c>
      <c r="C44" s="409" t="s">
        <v>528</v>
      </c>
      <c r="D44" s="419">
        <v>141</v>
      </c>
      <c r="E44" s="417">
        <v>109</v>
      </c>
      <c r="F44" s="417">
        <v>124</v>
      </c>
      <c r="G44" s="417">
        <v>120</v>
      </c>
      <c r="H44" s="417">
        <v>120</v>
      </c>
      <c r="I44" s="419">
        <v>141</v>
      </c>
      <c r="J44" s="417">
        <v>82</v>
      </c>
      <c r="K44" s="417">
        <v>9</v>
      </c>
      <c r="L44" s="417">
        <v>67</v>
      </c>
      <c r="M44" s="417">
        <v>16</v>
      </c>
      <c r="N44" s="417">
        <v>84</v>
      </c>
      <c r="O44" s="417">
        <v>19</v>
      </c>
      <c r="P44" s="417">
        <v>91</v>
      </c>
      <c r="Q44" s="417">
        <v>9</v>
      </c>
      <c r="R44" s="417">
        <v>13</v>
      </c>
      <c r="S44" s="410">
        <v>1145</v>
      </c>
    </row>
    <row r="45" spans="1:19" ht="8.25" customHeight="1">
      <c r="A45" s="408"/>
      <c r="B45" s="409"/>
      <c r="C45" s="409"/>
      <c r="D45" s="411"/>
      <c r="E45" s="411"/>
      <c r="F45" s="411"/>
      <c r="G45" s="411"/>
      <c r="H45" s="411"/>
      <c r="I45" s="411"/>
      <c r="J45" s="411"/>
      <c r="K45" s="411"/>
      <c r="L45" s="411"/>
      <c r="M45" s="411"/>
      <c r="N45" s="411"/>
      <c r="O45" s="411"/>
      <c r="P45" s="411"/>
      <c r="Q45" s="411"/>
      <c r="R45" s="411"/>
      <c r="S45" s="412"/>
    </row>
    <row r="46" spans="1:19" ht="14.25">
      <c r="A46" s="414"/>
      <c r="B46" s="414"/>
      <c r="C46" s="414"/>
      <c r="D46" s="415">
        <f>SUM(D2:D45)</f>
        <v>3783</v>
      </c>
      <c r="E46" s="415">
        <f aca="true" t="shared" si="4" ref="E46:R46">SUM(E2:E45)</f>
        <v>3005</v>
      </c>
      <c r="F46" s="415">
        <f t="shared" si="4"/>
        <v>3154</v>
      </c>
      <c r="G46" s="415">
        <f t="shared" si="4"/>
        <v>3266</v>
      </c>
      <c r="H46" s="415">
        <f t="shared" si="4"/>
        <v>3233</v>
      </c>
      <c r="I46" s="415">
        <f t="shared" si="4"/>
        <v>3404</v>
      </c>
      <c r="J46" s="415">
        <f t="shared" si="4"/>
        <v>3568</v>
      </c>
      <c r="K46" s="415">
        <f t="shared" si="4"/>
        <v>755</v>
      </c>
      <c r="L46" s="415">
        <f t="shared" si="4"/>
        <v>2523</v>
      </c>
      <c r="M46" s="415">
        <f t="shared" si="4"/>
        <v>1875</v>
      </c>
      <c r="N46" s="415">
        <f t="shared" si="4"/>
        <v>3783</v>
      </c>
      <c r="O46" s="415">
        <f t="shared" si="4"/>
        <v>1747</v>
      </c>
      <c r="P46" s="415">
        <f t="shared" si="4"/>
        <v>3973</v>
      </c>
      <c r="Q46" s="415">
        <f t="shared" si="4"/>
        <v>1925</v>
      </c>
      <c r="R46" s="415">
        <f t="shared" si="4"/>
        <v>547</v>
      </c>
      <c r="S46" s="414"/>
    </row>
  </sheetData>
  <sheetProtection/>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793" t="s">
        <v>852</v>
      </c>
      <c r="G1" s="793"/>
      <c r="H1" s="793"/>
    </row>
    <row r="2" spans="2:8" ht="30">
      <c r="B2" s="282"/>
      <c r="C2" s="403"/>
      <c r="D2" s="421" t="s">
        <v>923</v>
      </c>
      <c r="E2" s="361" t="s">
        <v>717</v>
      </c>
      <c r="F2" s="361" t="s">
        <v>332</v>
      </c>
      <c r="G2" s="361" t="s">
        <v>853</v>
      </c>
      <c r="H2" s="361" t="s">
        <v>854</v>
      </c>
    </row>
    <row r="3" spans="2:8" ht="12.75" customHeight="1">
      <c r="B3" s="402">
        <v>1</v>
      </c>
      <c r="C3" s="360" t="s">
        <v>282</v>
      </c>
      <c r="D3" s="420" t="s">
        <v>892</v>
      </c>
      <c r="E3" s="360" t="s">
        <v>841</v>
      </c>
      <c r="F3" s="360" t="s">
        <v>841</v>
      </c>
      <c r="G3" s="360"/>
      <c r="H3" s="360"/>
    </row>
    <row r="4" spans="2:8" ht="12.75" customHeight="1">
      <c r="B4" s="402">
        <v>2</v>
      </c>
      <c r="C4" s="360" t="s">
        <v>890</v>
      </c>
      <c r="D4" s="420" t="s">
        <v>899</v>
      </c>
      <c r="E4" s="360" t="s">
        <v>841</v>
      </c>
      <c r="F4" s="360" t="s">
        <v>841</v>
      </c>
      <c r="G4" s="360"/>
      <c r="H4" s="360"/>
    </row>
    <row r="5" spans="2:8" ht="12.75" customHeight="1">
      <c r="B5" s="402">
        <v>3</v>
      </c>
      <c r="C5" s="360" t="s">
        <v>889</v>
      </c>
      <c r="D5" s="420" t="s">
        <v>902</v>
      </c>
      <c r="E5" s="360" t="s">
        <v>841</v>
      </c>
      <c r="F5" s="360"/>
      <c r="G5" s="360" t="s">
        <v>841</v>
      </c>
      <c r="H5" s="360"/>
    </row>
    <row r="6" spans="2:5" ht="12.75" customHeight="1">
      <c r="B6" s="402">
        <v>4</v>
      </c>
      <c r="C6" s="360" t="s">
        <v>173</v>
      </c>
      <c r="D6" s="420" t="s">
        <v>941</v>
      </c>
      <c r="E6" s="6" t="s">
        <v>841</v>
      </c>
    </row>
    <row r="7" spans="2:8" ht="12.75" customHeight="1">
      <c r="B7" s="402">
        <v>5</v>
      </c>
      <c r="C7" s="360" t="s">
        <v>173</v>
      </c>
      <c r="D7" s="420" t="s">
        <v>896</v>
      </c>
      <c r="E7" s="360" t="s">
        <v>843</v>
      </c>
      <c r="F7" s="360"/>
      <c r="G7" s="360"/>
      <c r="H7" s="360" t="s">
        <v>841</v>
      </c>
    </row>
    <row r="8" spans="2:8" ht="12.75" customHeight="1">
      <c r="B8" s="402">
        <v>6</v>
      </c>
      <c r="C8" s="360" t="s">
        <v>942</v>
      </c>
      <c r="D8" s="420" t="s">
        <v>943</v>
      </c>
      <c r="E8" s="360" t="s">
        <v>843</v>
      </c>
      <c r="F8" s="360"/>
      <c r="G8" s="360" t="s">
        <v>841</v>
      </c>
      <c r="H8" s="360"/>
    </row>
    <row r="9" spans="2:8" ht="12.75" customHeight="1">
      <c r="B9" s="402">
        <v>7</v>
      </c>
      <c r="C9" s="360" t="s">
        <v>845</v>
      </c>
      <c r="D9" s="420" t="s">
        <v>897</v>
      </c>
      <c r="E9" s="360"/>
      <c r="F9" s="360" t="s">
        <v>841</v>
      </c>
      <c r="G9" s="360"/>
      <c r="H9" s="360"/>
    </row>
    <row r="10" spans="2:8" ht="12.75" customHeight="1">
      <c r="B10" s="402">
        <v>8</v>
      </c>
      <c r="C10" s="360" t="s">
        <v>553</v>
      </c>
      <c r="D10" s="420" t="s">
        <v>903</v>
      </c>
      <c r="E10" s="360"/>
      <c r="F10" s="360" t="s">
        <v>843</v>
      </c>
      <c r="G10" s="360" t="s">
        <v>843</v>
      </c>
      <c r="H10" s="360"/>
    </row>
    <row r="11" spans="2:8" ht="12.75" customHeight="1">
      <c r="B11" s="402">
        <v>9</v>
      </c>
      <c r="C11" s="360" t="s">
        <v>842</v>
      </c>
      <c r="D11" s="420" t="s">
        <v>937</v>
      </c>
      <c r="E11" s="360" t="s">
        <v>841</v>
      </c>
      <c r="F11" s="360"/>
      <c r="G11" s="360" t="s">
        <v>841</v>
      </c>
      <c r="H11" s="360"/>
    </row>
    <row r="12" spans="2:8" ht="12.75" customHeight="1">
      <c r="B12" s="402">
        <v>10</v>
      </c>
      <c r="C12" s="360" t="s">
        <v>891</v>
      </c>
      <c r="D12" s="420" t="s">
        <v>900</v>
      </c>
      <c r="E12" s="360"/>
      <c r="F12" s="360" t="s">
        <v>841</v>
      </c>
      <c r="G12" s="360"/>
      <c r="H12" s="360"/>
    </row>
    <row r="13" spans="2:8" ht="12.75" customHeight="1">
      <c r="B13" s="402">
        <v>11</v>
      </c>
      <c r="C13" s="360" t="s">
        <v>912</v>
      </c>
      <c r="D13" s="420" t="s">
        <v>913</v>
      </c>
      <c r="E13" s="360" t="s">
        <v>843</v>
      </c>
      <c r="F13" s="360"/>
      <c r="G13" s="360"/>
      <c r="H13" s="360"/>
    </row>
    <row r="14" spans="2:8" ht="12.75" customHeight="1">
      <c r="B14" s="402">
        <v>12</v>
      </c>
      <c r="C14" s="360" t="s">
        <v>528</v>
      </c>
      <c r="D14" s="420" t="s">
        <v>906</v>
      </c>
      <c r="E14" s="360"/>
      <c r="F14" s="360"/>
      <c r="G14" s="360" t="s">
        <v>841</v>
      </c>
      <c r="H14" s="360"/>
    </row>
    <row r="15" spans="2:8" ht="12.75" customHeight="1">
      <c r="B15" s="402">
        <v>13</v>
      </c>
      <c r="C15" s="360" t="s">
        <v>176</v>
      </c>
      <c r="D15" s="420" t="s">
        <v>919</v>
      </c>
      <c r="E15" s="360" t="s">
        <v>841</v>
      </c>
      <c r="F15" s="360" t="s">
        <v>841</v>
      </c>
      <c r="G15" s="360" t="s">
        <v>841</v>
      </c>
      <c r="H15" s="360"/>
    </row>
    <row r="16" spans="2:8" ht="12.75" customHeight="1">
      <c r="B16" s="402">
        <v>14</v>
      </c>
      <c r="C16" s="360" t="s">
        <v>769</v>
      </c>
      <c r="D16" s="420" t="s">
        <v>916</v>
      </c>
      <c r="E16" s="360" t="s">
        <v>841</v>
      </c>
      <c r="F16" s="360" t="s">
        <v>841</v>
      </c>
      <c r="G16" s="360"/>
      <c r="H16" s="360"/>
    </row>
    <row r="17" spans="2:8" ht="12.75" customHeight="1">
      <c r="B17" s="402">
        <v>15</v>
      </c>
      <c r="C17" s="360" t="s">
        <v>782</v>
      </c>
      <c r="D17" s="420" t="s">
        <v>893</v>
      </c>
      <c r="E17" s="360"/>
      <c r="F17" s="360" t="s">
        <v>841</v>
      </c>
      <c r="G17" s="360"/>
      <c r="H17" s="360"/>
    </row>
    <row r="18" spans="2:8" ht="12.75" customHeight="1">
      <c r="B18" s="402">
        <v>16</v>
      </c>
      <c r="C18" s="360" t="s">
        <v>266</v>
      </c>
      <c r="D18" s="420" t="s">
        <v>895</v>
      </c>
      <c r="E18" s="360" t="s">
        <v>843</v>
      </c>
      <c r="F18" s="360"/>
      <c r="G18" s="360" t="s">
        <v>843</v>
      </c>
      <c r="H18" s="360"/>
    </row>
    <row r="19" spans="2:8" ht="12.75" customHeight="1">
      <c r="B19" s="402">
        <v>17</v>
      </c>
      <c r="C19" s="360" t="s">
        <v>168</v>
      </c>
      <c r="D19" s="420" t="s">
        <v>914</v>
      </c>
      <c r="E19" s="360" t="s">
        <v>843</v>
      </c>
      <c r="F19" s="360"/>
      <c r="G19" s="360"/>
      <c r="H19" s="360"/>
    </row>
    <row r="20" spans="2:8" ht="12.75" customHeight="1">
      <c r="B20" s="402">
        <v>18</v>
      </c>
      <c r="C20" s="360" t="s">
        <v>208</v>
      </c>
      <c r="D20" s="420" t="s">
        <v>904</v>
      </c>
      <c r="E20" s="360" t="s">
        <v>843</v>
      </c>
      <c r="F20" s="360"/>
      <c r="G20" s="360"/>
      <c r="H20" s="360" t="s">
        <v>841</v>
      </c>
    </row>
    <row r="21" spans="2:8" ht="12.75" customHeight="1">
      <c r="B21" s="402">
        <v>19</v>
      </c>
      <c r="C21" s="360" t="s">
        <v>208</v>
      </c>
      <c r="D21" s="420" t="s">
        <v>897</v>
      </c>
      <c r="E21" s="360"/>
      <c r="F21" s="360"/>
      <c r="G21" s="360" t="s">
        <v>841</v>
      </c>
      <c r="H21" s="360"/>
    </row>
    <row r="22" spans="2:8" ht="12.75" customHeight="1">
      <c r="B22" s="402">
        <v>20</v>
      </c>
      <c r="C22" s="360" t="s">
        <v>797</v>
      </c>
      <c r="D22" s="420" t="s">
        <v>898</v>
      </c>
      <c r="E22" s="360" t="s">
        <v>843</v>
      </c>
      <c r="F22" s="360" t="s">
        <v>841</v>
      </c>
      <c r="G22" s="360"/>
      <c r="H22" s="360"/>
    </row>
    <row r="23" spans="2:8" ht="12.75" customHeight="1">
      <c r="B23" s="402">
        <v>21</v>
      </c>
      <c r="C23" s="360" t="s">
        <v>228</v>
      </c>
      <c r="D23" s="420" t="s">
        <v>924</v>
      </c>
      <c r="E23" s="360" t="s">
        <v>843</v>
      </c>
      <c r="F23" s="360"/>
      <c r="G23" s="360"/>
      <c r="H23" s="360"/>
    </row>
    <row r="24" spans="2:8" ht="14.25">
      <c r="B24" s="402">
        <v>22</v>
      </c>
      <c r="C24" s="360" t="s">
        <v>489</v>
      </c>
      <c r="D24" s="420" t="s">
        <v>915</v>
      </c>
      <c r="E24" s="360" t="s">
        <v>843</v>
      </c>
      <c r="F24" s="360"/>
      <c r="G24" s="360" t="s">
        <v>841</v>
      </c>
      <c r="H24" s="360"/>
    </row>
    <row r="25" spans="2:8" ht="14.25">
      <c r="B25" s="402">
        <v>23</v>
      </c>
      <c r="C25" s="360" t="s">
        <v>844</v>
      </c>
      <c r="D25" s="420" t="s">
        <v>944</v>
      </c>
      <c r="E25" s="360" t="s">
        <v>841</v>
      </c>
      <c r="F25" s="360"/>
      <c r="G25" s="360" t="s">
        <v>841</v>
      </c>
      <c r="H25" s="360"/>
    </row>
    <row r="28" ht="15.75">
      <c r="B28" s="31"/>
    </row>
  </sheetData>
  <sheetProtection/>
  <mergeCells count="1">
    <mergeCell ref="F1:H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45"/>
  <sheetViews>
    <sheetView zoomScalePageLayoutView="0" workbookViewId="0" topLeftCell="A1">
      <selection activeCell="B13" sqref="B13"/>
    </sheetView>
  </sheetViews>
  <sheetFormatPr defaultColWidth="9.140625" defaultRowHeight="12.75"/>
  <cols>
    <col min="1" max="1" width="9.140625" style="6" customWidth="1"/>
    <col min="2" max="2" width="75.140625" style="0" customWidth="1"/>
  </cols>
  <sheetData>
    <row r="1" spans="1:2" ht="20.25">
      <c r="A1" s="5"/>
      <c r="B1" s="37" t="s">
        <v>327</v>
      </c>
    </row>
    <row r="2" spans="1:2" ht="15.75">
      <c r="A2" s="5"/>
      <c r="B2" s="3"/>
    </row>
    <row r="3" spans="1:2" ht="15.75">
      <c r="A3" s="5"/>
      <c r="B3" s="4"/>
    </row>
    <row r="4" spans="1:2" ht="18.75" customHeight="1">
      <c r="A4" s="5"/>
      <c r="B4" s="8" t="s">
        <v>91</v>
      </c>
    </row>
    <row r="5" spans="1:2" ht="15.75">
      <c r="A5" s="5"/>
      <c r="B5" s="8"/>
    </row>
    <row r="7" spans="1:2" ht="15.75">
      <c r="A7" s="8">
        <v>1</v>
      </c>
      <c r="B7" s="8" t="s">
        <v>326</v>
      </c>
    </row>
    <row r="8" spans="1:2" ht="15.75">
      <c r="A8" s="8"/>
      <c r="B8" s="256"/>
    </row>
    <row r="10" spans="1:2" ht="15.75">
      <c r="A10" s="8">
        <v>2</v>
      </c>
      <c r="B10" s="8" t="s">
        <v>55</v>
      </c>
    </row>
    <row r="11" spans="1:2" ht="15.75">
      <c r="A11" s="8"/>
      <c r="B11" s="8"/>
    </row>
    <row r="12" spans="1:2" ht="15.75">
      <c r="A12" s="8"/>
      <c r="B12" s="256" t="s">
        <v>851</v>
      </c>
    </row>
    <row r="13" spans="1:2" ht="15.75">
      <c r="A13" s="8"/>
      <c r="B13" s="256" t="s">
        <v>1111</v>
      </c>
    </row>
    <row r="14" ht="15.75">
      <c r="A14" s="8"/>
    </row>
    <row r="16" spans="1:2" ht="15.75">
      <c r="A16" s="8">
        <v>3</v>
      </c>
      <c r="B16" s="8" t="s">
        <v>120</v>
      </c>
    </row>
    <row r="17" spans="1:2" ht="15.75">
      <c r="A17" s="8"/>
      <c r="B17" s="256" t="s">
        <v>1242</v>
      </c>
    </row>
    <row r="18" spans="1:5" ht="15.75">
      <c r="A18" s="8"/>
      <c r="B18" s="256"/>
      <c r="D18" s="23"/>
      <c r="E18" s="23"/>
    </row>
    <row r="19" ht="12.75">
      <c r="A19" s="7"/>
    </row>
    <row r="20" spans="1:2" ht="15.75">
      <c r="A20" s="7"/>
      <c r="B20" s="8" t="s">
        <v>441</v>
      </c>
    </row>
    <row r="21" spans="1:2" ht="15.75">
      <c r="A21" s="7"/>
      <c r="B21" s="8" t="s">
        <v>105</v>
      </c>
    </row>
    <row r="22" ht="15.75">
      <c r="B22" s="8" t="s">
        <v>428</v>
      </c>
    </row>
    <row r="23" ht="15.75">
      <c r="B23" s="8" t="s">
        <v>116</v>
      </c>
    </row>
    <row r="24" ht="23.25">
      <c r="B24" s="36"/>
    </row>
    <row r="25" ht="15.75">
      <c r="B25" s="117" t="s">
        <v>290</v>
      </c>
    </row>
    <row r="27" ht="12.75">
      <c r="B27" s="26" t="s">
        <v>291</v>
      </c>
    </row>
    <row r="28" ht="12.75">
      <c r="B28" s="26" t="s">
        <v>490</v>
      </c>
    </row>
    <row r="29" ht="12.75">
      <c r="B29" s="26" t="s">
        <v>292</v>
      </c>
    </row>
    <row r="30" ht="12.75">
      <c r="B30" s="26" t="s">
        <v>293</v>
      </c>
    </row>
    <row r="31" ht="12.75">
      <c r="B31" s="26" t="s">
        <v>294</v>
      </c>
    </row>
    <row r="32" ht="12.75">
      <c r="B32" s="118"/>
    </row>
    <row r="33" ht="15.75">
      <c r="B33" s="110" t="s">
        <v>1112</v>
      </c>
    </row>
    <row r="34" ht="15.75">
      <c r="B34" s="25"/>
    </row>
    <row r="35" ht="15.75">
      <c r="B35" s="25" t="s">
        <v>453</v>
      </c>
    </row>
    <row r="36" ht="15">
      <c r="B36" s="24" t="s">
        <v>444</v>
      </c>
    </row>
    <row r="37" ht="15">
      <c r="B37" s="24" t="s">
        <v>445</v>
      </c>
    </row>
    <row r="38" ht="15">
      <c r="B38" s="24" t="s">
        <v>446</v>
      </c>
    </row>
    <row r="39" ht="15">
      <c r="B39" s="24" t="s">
        <v>447</v>
      </c>
    </row>
    <row r="40" ht="15">
      <c r="B40" s="24" t="s">
        <v>448</v>
      </c>
    </row>
    <row r="41" ht="15">
      <c r="B41" s="24" t="s">
        <v>449</v>
      </c>
    </row>
    <row r="42" ht="15">
      <c r="B42" s="24" t="s">
        <v>450</v>
      </c>
    </row>
    <row r="43" ht="15">
      <c r="B43" s="24" t="s">
        <v>451</v>
      </c>
    </row>
    <row r="44" ht="15">
      <c r="B44" s="24" t="s">
        <v>452</v>
      </c>
    </row>
    <row r="45" ht="12.75">
      <c r="B45" s="26"/>
    </row>
  </sheetData>
  <sheetProtection/>
  <hyperlinks>
    <hyperlink ref="B27"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25">
      <selection activeCell="C31" sqref="C31"/>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422"/>
      <c r="C1" s="8" t="s">
        <v>332</v>
      </c>
      <c r="D1" s="423" t="s">
        <v>928</v>
      </c>
    </row>
    <row r="2" spans="1:5" ht="12.75" customHeight="1">
      <c r="A2" s="424"/>
      <c r="C2" s="425" t="s">
        <v>282</v>
      </c>
      <c r="D2" s="426" t="s">
        <v>892</v>
      </c>
      <c r="E2" s="427" t="s">
        <v>888</v>
      </c>
    </row>
    <row r="3" spans="1:5" ht="12.75" customHeight="1">
      <c r="A3" s="424"/>
      <c r="C3" s="428"/>
      <c r="D3" s="429"/>
      <c r="E3" s="430"/>
    </row>
    <row r="4" spans="1:5" ht="12.75" customHeight="1">
      <c r="A4" s="424"/>
      <c r="C4" s="442" t="s">
        <v>782</v>
      </c>
      <c r="D4" s="429" t="s">
        <v>893</v>
      </c>
      <c r="E4" s="439" t="s">
        <v>918</v>
      </c>
    </row>
    <row r="5" spans="1:5" ht="12.75" customHeight="1">
      <c r="A5" s="424"/>
      <c r="C5" s="428" t="s">
        <v>890</v>
      </c>
      <c r="D5" s="429" t="s">
        <v>899</v>
      </c>
      <c r="E5" s="439" t="s">
        <v>918</v>
      </c>
    </row>
    <row r="6" spans="1:5" ht="12.75" customHeight="1">
      <c r="A6" s="424"/>
      <c r="C6" s="428" t="s">
        <v>797</v>
      </c>
      <c r="D6" s="429" t="s">
        <v>898</v>
      </c>
      <c r="E6" s="439" t="s">
        <v>918</v>
      </c>
    </row>
    <row r="7" spans="1:5" ht="12.75" customHeight="1">
      <c r="A7" s="424"/>
      <c r="C7" s="428" t="s">
        <v>771</v>
      </c>
      <c r="D7" s="429" t="s">
        <v>900</v>
      </c>
      <c r="E7" s="439" t="s">
        <v>918</v>
      </c>
    </row>
    <row r="8" spans="1:5" ht="12.75" customHeight="1">
      <c r="A8" s="424"/>
      <c r="C8" s="428" t="s">
        <v>845</v>
      </c>
      <c r="D8" s="429" t="s">
        <v>897</v>
      </c>
      <c r="E8" s="439" t="s">
        <v>918</v>
      </c>
    </row>
    <row r="9" spans="1:5" ht="12.75" customHeight="1">
      <c r="A9" s="424"/>
      <c r="C9" s="442" t="s">
        <v>176</v>
      </c>
      <c r="D9" s="429" t="s">
        <v>911</v>
      </c>
      <c r="E9" s="439" t="s">
        <v>918</v>
      </c>
    </row>
    <row r="10" spans="1:5" ht="12.75" customHeight="1">
      <c r="A10" s="424"/>
      <c r="C10" s="428"/>
      <c r="D10" s="429"/>
      <c r="E10" s="430"/>
    </row>
    <row r="11" spans="1:5" ht="13.5" customHeight="1" thickBot="1">
      <c r="A11" s="424"/>
      <c r="C11" s="443" t="s">
        <v>769</v>
      </c>
      <c r="D11" s="432" t="s">
        <v>916</v>
      </c>
      <c r="E11" s="433" t="s">
        <v>917</v>
      </c>
    </row>
    <row r="12" spans="1:4" ht="12.75" customHeight="1">
      <c r="A12" s="424"/>
      <c r="D12" s="109"/>
    </row>
    <row r="13" spans="1:5" ht="13.5" customHeight="1" thickBot="1">
      <c r="A13" s="424"/>
      <c r="C13" s="8" t="s">
        <v>922</v>
      </c>
      <c r="D13" s="109"/>
      <c r="E13" s="8" t="s">
        <v>921</v>
      </c>
    </row>
    <row r="14" spans="1:5" ht="12.75" customHeight="1">
      <c r="A14" s="424"/>
      <c r="C14" s="425" t="s">
        <v>208</v>
      </c>
      <c r="D14" s="426" t="s">
        <v>894</v>
      </c>
      <c r="E14" s="427" t="s">
        <v>925</v>
      </c>
    </row>
    <row r="15" spans="1:5" ht="12.75" customHeight="1">
      <c r="A15" s="424" t="s">
        <v>852</v>
      </c>
      <c r="C15" s="428" t="s">
        <v>266</v>
      </c>
      <c r="D15" s="429" t="s">
        <v>895</v>
      </c>
      <c r="E15" s="434" t="s">
        <v>920</v>
      </c>
    </row>
    <row r="16" spans="1:5" ht="12.75" customHeight="1">
      <c r="A16" s="424"/>
      <c r="C16" s="428" t="s">
        <v>889</v>
      </c>
      <c r="D16" s="429" t="s">
        <v>902</v>
      </c>
      <c r="E16" s="434" t="s">
        <v>901</v>
      </c>
    </row>
    <row r="17" spans="1:5" ht="12.75" customHeight="1">
      <c r="A17" s="424"/>
      <c r="C17" s="442" t="s">
        <v>553</v>
      </c>
      <c r="D17" s="429" t="s">
        <v>903</v>
      </c>
      <c r="E17" s="434" t="s">
        <v>920</v>
      </c>
    </row>
    <row r="18" spans="1:5" ht="12.75" customHeight="1">
      <c r="A18" s="424"/>
      <c r="C18" s="428" t="s">
        <v>528</v>
      </c>
      <c r="D18" s="429" t="s">
        <v>906</v>
      </c>
      <c r="E18" s="434" t="s">
        <v>905</v>
      </c>
    </row>
    <row r="19" spans="1:5" ht="12.75" customHeight="1">
      <c r="A19" s="424"/>
      <c r="C19" s="442" t="s">
        <v>942</v>
      </c>
      <c r="D19" s="429" t="s">
        <v>943</v>
      </c>
      <c r="E19" s="434" t="s">
        <v>907</v>
      </c>
    </row>
    <row r="20" spans="1:5" ht="12.75" customHeight="1">
      <c r="A20" s="424"/>
      <c r="C20" s="428" t="s">
        <v>844</v>
      </c>
      <c r="D20" s="429" t="s">
        <v>908</v>
      </c>
      <c r="E20" s="434" t="s">
        <v>907</v>
      </c>
    </row>
    <row r="21" spans="1:5" ht="12.75" customHeight="1">
      <c r="A21" s="424"/>
      <c r="C21" s="428" t="s">
        <v>842</v>
      </c>
      <c r="D21" s="429" t="s">
        <v>909</v>
      </c>
      <c r="E21" s="434" t="s">
        <v>926</v>
      </c>
    </row>
    <row r="22" spans="1:5" ht="12.75" customHeight="1">
      <c r="A22" s="424"/>
      <c r="C22" s="428" t="s">
        <v>176</v>
      </c>
      <c r="D22" s="429" t="s">
        <v>910</v>
      </c>
      <c r="E22" s="434" t="s">
        <v>927</v>
      </c>
    </row>
    <row r="23" spans="1:5" ht="13.5" customHeight="1" thickBot="1">
      <c r="A23" s="424"/>
      <c r="C23" s="431" t="s">
        <v>489</v>
      </c>
      <c r="D23" s="432" t="s">
        <v>915</v>
      </c>
      <c r="E23" s="433" t="s">
        <v>929</v>
      </c>
    </row>
    <row r="24" spans="1:4" ht="12.75" customHeight="1">
      <c r="A24" s="424"/>
      <c r="D24" s="109"/>
    </row>
    <row r="25" spans="1:4" ht="16.5" thickBot="1">
      <c r="A25" s="424"/>
      <c r="C25" s="8" t="s">
        <v>854</v>
      </c>
      <c r="D25" s="109"/>
    </row>
    <row r="26" spans="1:4" ht="12.75" customHeight="1">
      <c r="A26" s="424"/>
      <c r="C26" s="444" t="s">
        <v>173</v>
      </c>
      <c r="D26" s="435" t="s">
        <v>896</v>
      </c>
    </row>
    <row r="27" spans="1:4" ht="15.75" thickBot="1">
      <c r="A27" s="422"/>
      <c r="C27" s="443" t="s">
        <v>208</v>
      </c>
      <c r="D27" s="436" t="s">
        <v>904</v>
      </c>
    </row>
    <row r="28" ht="15">
      <c r="D28" s="109"/>
    </row>
    <row r="29" spans="3:4" ht="15.75" thickBot="1">
      <c r="C29" s="24" t="s">
        <v>717</v>
      </c>
      <c r="D29" s="109"/>
    </row>
    <row r="30" spans="1:5" ht="15">
      <c r="A30" s="422"/>
      <c r="C30" s="425" t="s">
        <v>282</v>
      </c>
      <c r="D30" s="426" t="s">
        <v>892</v>
      </c>
      <c r="E30" s="438" t="s">
        <v>930</v>
      </c>
    </row>
    <row r="31" spans="1:5" ht="30">
      <c r="A31" s="422"/>
      <c r="C31" s="428" t="s">
        <v>890</v>
      </c>
      <c r="D31" s="429" t="s">
        <v>931</v>
      </c>
      <c r="E31" s="437" t="s">
        <v>934</v>
      </c>
    </row>
    <row r="32" spans="1:5" ht="15">
      <c r="A32" s="422"/>
      <c r="C32" s="428" t="s">
        <v>889</v>
      </c>
      <c r="D32" s="429" t="s">
        <v>932</v>
      </c>
      <c r="E32" s="437" t="s">
        <v>933</v>
      </c>
    </row>
    <row r="33" spans="1:5" ht="30">
      <c r="A33" s="422" t="s">
        <v>717</v>
      </c>
      <c r="C33" s="428" t="s">
        <v>842</v>
      </c>
      <c r="D33" s="429" t="s">
        <v>936</v>
      </c>
      <c r="E33" s="437" t="s">
        <v>935</v>
      </c>
    </row>
    <row r="34" spans="1:5" ht="30">
      <c r="A34" s="422"/>
      <c r="C34" s="428" t="s">
        <v>173</v>
      </c>
      <c r="D34" s="429" t="s">
        <v>941</v>
      </c>
      <c r="E34" s="437" t="s">
        <v>947</v>
      </c>
    </row>
    <row r="35" spans="1:5" ht="30">
      <c r="A35" s="422"/>
      <c r="C35" s="428" t="s">
        <v>844</v>
      </c>
      <c r="D35" s="429" t="s">
        <v>945</v>
      </c>
      <c r="E35" s="437" t="s">
        <v>946</v>
      </c>
    </row>
    <row r="36" spans="1:5" ht="15">
      <c r="A36" s="422"/>
      <c r="C36" s="428" t="s">
        <v>176</v>
      </c>
      <c r="D36" s="429" t="s">
        <v>938</v>
      </c>
      <c r="E36" s="437" t="s">
        <v>939</v>
      </c>
    </row>
    <row r="37" spans="1:5" ht="15">
      <c r="A37" s="422"/>
      <c r="C37" s="428" t="s">
        <v>769</v>
      </c>
      <c r="D37" s="429" t="s">
        <v>916</v>
      </c>
      <c r="E37" s="437" t="s">
        <v>940</v>
      </c>
    </row>
    <row r="38" spans="1:5" ht="45">
      <c r="A38" s="422"/>
      <c r="C38" s="428" t="s">
        <v>912</v>
      </c>
      <c r="D38" s="429" t="s">
        <v>913</v>
      </c>
      <c r="E38" s="437" t="s">
        <v>948</v>
      </c>
    </row>
    <row r="39" spans="1:5" ht="15">
      <c r="A39" s="422"/>
      <c r="C39" s="428" t="s">
        <v>949</v>
      </c>
      <c r="D39" s="429" t="s">
        <v>950</v>
      </c>
      <c r="E39" s="437" t="s">
        <v>951</v>
      </c>
    </row>
    <row r="40" spans="1:5" ht="15">
      <c r="A40" s="422"/>
      <c r="C40" s="428" t="s">
        <v>173</v>
      </c>
      <c r="D40" s="429" t="s">
        <v>896</v>
      </c>
      <c r="E40" s="434" t="s">
        <v>951</v>
      </c>
    </row>
    <row r="41" spans="1:5" ht="30.75" thickBot="1">
      <c r="A41" s="422"/>
      <c r="C41" s="431" t="s">
        <v>952</v>
      </c>
      <c r="D41" s="432" t="s">
        <v>953</v>
      </c>
      <c r="E41" s="440" t="s">
        <v>954</v>
      </c>
    </row>
  </sheetData>
  <sheetProtection/>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H35"/>
  <sheetViews>
    <sheetView zoomScalePageLayoutView="0" workbookViewId="0" topLeftCell="A33">
      <selection activeCell="A1" sqref="A1:F37"/>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464" customWidth="1"/>
    <col min="7" max="7" width="9.140625" style="24" customWidth="1"/>
    <col min="8" max="8" width="11.00390625" style="24" customWidth="1"/>
    <col min="9" max="16384" width="9.140625" style="24" customWidth="1"/>
  </cols>
  <sheetData>
    <row r="1" spans="1:5" ht="25.5" customHeight="1" thickBot="1">
      <c r="A1" s="422"/>
      <c r="C1" s="8" t="s">
        <v>1120</v>
      </c>
      <c r="D1" s="473" t="s">
        <v>1207</v>
      </c>
      <c r="E1" s="473" t="s">
        <v>1206</v>
      </c>
    </row>
    <row r="2" spans="1:6" ht="12.75" customHeight="1">
      <c r="A2" s="424">
        <v>1</v>
      </c>
      <c r="C2" s="425" t="s">
        <v>282</v>
      </c>
      <c r="D2" s="426" t="s">
        <v>892</v>
      </c>
      <c r="E2" s="476">
        <v>276</v>
      </c>
      <c r="F2" s="465" t="s">
        <v>888</v>
      </c>
    </row>
    <row r="3" spans="1:8" ht="12.75" customHeight="1">
      <c r="A3" s="424">
        <v>2</v>
      </c>
      <c r="C3" s="459" t="s">
        <v>1115</v>
      </c>
      <c r="D3" s="458">
        <v>538</v>
      </c>
      <c r="E3" s="429" t="s">
        <v>1215</v>
      </c>
      <c r="F3" s="466" t="s">
        <v>918</v>
      </c>
      <c r="G3" s="8"/>
      <c r="H3" s="457"/>
    </row>
    <row r="4" spans="1:8" ht="12.75" customHeight="1">
      <c r="A4" s="424">
        <v>3</v>
      </c>
      <c r="C4" s="428" t="s">
        <v>890</v>
      </c>
      <c r="D4" s="429" t="s">
        <v>899</v>
      </c>
      <c r="E4" s="429">
        <v>331</v>
      </c>
      <c r="F4" s="466" t="s">
        <v>918</v>
      </c>
      <c r="G4"/>
      <c r="H4"/>
    </row>
    <row r="5" spans="1:8" ht="12.75" customHeight="1">
      <c r="A5" s="424">
        <v>4</v>
      </c>
      <c r="C5" s="428" t="s">
        <v>797</v>
      </c>
      <c r="D5" s="429" t="s">
        <v>898</v>
      </c>
      <c r="E5" s="429" t="s">
        <v>1214</v>
      </c>
      <c r="F5" s="466" t="s">
        <v>918</v>
      </c>
      <c r="G5"/>
      <c r="H5"/>
    </row>
    <row r="6" spans="1:8" ht="12.75" customHeight="1">
      <c r="A6" s="424">
        <v>5</v>
      </c>
      <c r="C6" s="428" t="s">
        <v>771</v>
      </c>
      <c r="D6" s="429" t="s">
        <v>900</v>
      </c>
      <c r="E6" s="429" t="s">
        <v>1215</v>
      </c>
      <c r="F6" s="466" t="s">
        <v>918</v>
      </c>
      <c r="G6"/>
      <c r="H6"/>
    </row>
    <row r="7" spans="1:8" ht="12.75" customHeight="1" thickBot="1">
      <c r="A7" s="424">
        <v>6</v>
      </c>
      <c r="C7" s="431" t="s">
        <v>845</v>
      </c>
      <c r="D7" s="432" t="s">
        <v>897</v>
      </c>
      <c r="E7" s="474">
        <v>323</v>
      </c>
      <c r="F7" s="467" t="s">
        <v>918</v>
      </c>
      <c r="G7"/>
      <c r="H7"/>
    </row>
    <row r="8" spans="1:8" ht="12.75" customHeight="1">
      <c r="A8" s="424"/>
      <c r="D8" s="109"/>
      <c r="E8" s="109"/>
      <c r="G8"/>
      <c r="H8"/>
    </row>
    <row r="9" spans="1:8" ht="13.5" customHeight="1" thickBot="1">
      <c r="A9" s="424"/>
      <c r="C9" s="8" t="s">
        <v>1208</v>
      </c>
      <c r="D9" s="109"/>
      <c r="E9" s="109"/>
      <c r="F9" s="347" t="s">
        <v>921</v>
      </c>
      <c r="G9"/>
      <c r="H9"/>
    </row>
    <row r="10" spans="1:8" ht="12.75" customHeight="1">
      <c r="A10" s="424">
        <v>7</v>
      </c>
      <c r="C10" s="425" t="s">
        <v>208</v>
      </c>
      <c r="D10" s="426" t="s">
        <v>894</v>
      </c>
      <c r="E10" s="426" t="s">
        <v>1214</v>
      </c>
      <c r="F10" s="465" t="s">
        <v>925</v>
      </c>
      <c r="G10"/>
      <c r="H10"/>
    </row>
    <row r="11" spans="1:6" ht="12.75" customHeight="1">
      <c r="A11" s="424">
        <v>8</v>
      </c>
      <c r="C11" s="428" t="s">
        <v>266</v>
      </c>
      <c r="D11" s="429" t="s">
        <v>895</v>
      </c>
      <c r="E11" s="429">
        <v>286</v>
      </c>
      <c r="F11" s="468" t="s">
        <v>920</v>
      </c>
    </row>
    <row r="12" spans="1:8" ht="12.75" customHeight="1">
      <c r="A12" s="424">
        <v>9</v>
      </c>
      <c r="C12" s="428" t="s">
        <v>889</v>
      </c>
      <c r="D12" s="429" t="s">
        <v>902</v>
      </c>
      <c r="E12" s="429">
        <v>340</v>
      </c>
      <c r="F12" s="468" t="s">
        <v>901</v>
      </c>
      <c r="G12"/>
      <c r="H12"/>
    </row>
    <row r="13" spans="1:8" ht="12.75" customHeight="1">
      <c r="A13" s="424">
        <v>10</v>
      </c>
      <c r="C13" s="460" t="s">
        <v>1113</v>
      </c>
      <c r="D13" s="458">
        <v>573</v>
      </c>
      <c r="E13" s="429" t="s">
        <v>1215</v>
      </c>
      <c r="F13" s="468" t="s">
        <v>907</v>
      </c>
      <c r="G13"/>
      <c r="H13"/>
    </row>
    <row r="14" spans="1:8" ht="12.75" customHeight="1">
      <c r="A14" s="424">
        <v>11</v>
      </c>
      <c r="C14" s="428" t="s">
        <v>528</v>
      </c>
      <c r="D14" s="429" t="s">
        <v>906</v>
      </c>
      <c r="E14" s="429" t="s">
        <v>1214</v>
      </c>
      <c r="F14" s="468" t="s">
        <v>905</v>
      </c>
      <c r="G14"/>
      <c r="H14"/>
    </row>
    <row r="15" spans="1:8" ht="12.75" customHeight="1">
      <c r="A15" s="424">
        <v>12</v>
      </c>
      <c r="C15" s="428" t="s">
        <v>844</v>
      </c>
      <c r="D15" s="429" t="s">
        <v>908</v>
      </c>
      <c r="E15" s="429"/>
      <c r="F15" s="468" t="s">
        <v>907</v>
      </c>
      <c r="G15"/>
      <c r="H15"/>
    </row>
    <row r="16" spans="1:8" ht="12.75" customHeight="1">
      <c r="A16" s="424">
        <v>13</v>
      </c>
      <c r="C16" s="428" t="s">
        <v>842</v>
      </c>
      <c r="D16" s="429" t="s">
        <v>909</v>
      </c>
      <c r="E16" s="475">
        <v>329</v>
      </c>
      <c r="F16" s="468" t="s">
        <v>926</v>
      </c>
      <c r="G16"/>
      <c r="H16"/>
    </row>
    <row r="17" spans="1:8" ht="12.75" customHeight="1">
      <c r="A17" s="424">
        <v>14</v>
      </c>
      <c r="C17" s="428" t="s">
        <v>176</v>
      </c>
      <c r="D17" s="429" t="s">
        <v>910</v>
      </c>
      <c r="E17" s="429"/>
      <c r="F17" s="468" t="s">
        <v>927</v>
      </c>
      <c r="G17"/>
      <c r="H17"/>
    </row>
    <row r="18" spans="1:8" ht="13.5" customHeight="1" thickBot="1">
      <c r="A18" s="424">
        <v>15</v>
      </c>
      <c r="C18" s="431" t="s">
        <v>489</v>
      </c>
      <c r="D18" s="432" t="s">
        <v>915</v>
      </c>
      <c r="E18" s="432"/>
      <c r="F18" s="469" t="s">
        <v>929</v>
      </c>
      <c r="G18"/>
      <c r="H18"/>
    </row>
    <row r="19" spans="1:5" ht="12.75" customHeight="1">
      <c r="A19" s="424"/>
      <c r="D19" s="109"/>
      <c r="E19" s="109"/>
    </row>
    <row r="20" spans="1:5" ht="16.5" thickBot="1">
      <c r="A20" s="424"/>
      <c r="C20" s="8" t="s">
        <v>1209</v>
      </c>
      <c r="D20" s="109"/>
      <c r="E20" s="109"/>
    </row>
    <row r="21" spans="1:8" ht="12.75" customHeight="1" thickBot="1">
      <c r="A21" s="424">
        <v>16</v>
      </c>
      <c r="C21" s="461" t="s">
        <v>1114</v>
      </c>
      <c r="D21" s="458">
        <v>548</v>
      </c>
      <c r="E21" s="429" t="s">
        <v>1215</v>
      </c>
      <c r="G21" s="8"/>
      <c r="H21" s="456">
        <v>16</v>
      </c>
    </row>
    <row r="22" spans="4:5" ht="15">
      <c r="D22" s="109"/>
      <c r="E22" s="109"/>
    </row>
    <row r="23" spans="3:5" ht="15.75" thickBot="1">
      <c r="C23" s="24" t="s">
        <v>717</v>
      </c>
      <c r="D23" s="109"/>
      <c r="E23" s="109"/>
    </row>
    <row r="24" spans="1:6" ht="15">
      <c r="A24" s="422"/>
      <c r="C24" s="425" t="s">
        <v>282</v>
      </c>
      <c r="D24" s="426" t="s">
        <v>892</v>
      </c>
      <c r="E24" s="476">
        <v>276</v>
      </c>
      <c r="F24" s="470" t="s">
        <v>930</v>
      </c>
    </row>
    <row r="25" spans="1:6" ht="22.5">
      <c r="A25" s="422"/>
      <c r="C25" s="428" t="s">
        <v>890</v>
      </c>
      <c r="D25" s="429" t="s">
        <v>931</v>
      </c>
      <c r="E25" s="429">
        <v>332</v>
      </c>
      <c r="F25" s="471" t="s">
        <v>934</v>
      </c>
    </row>
    <row r="26" spans="1:6" ht="15">
      <c r="A26" s="422"/>
      <c r="C26" s="428" t="s">
        <v>889</v>
      </c>
      <c r="D26" s="429" t="s">
        <v>932</v>
      </c>
      <c r="E26" s="429">
        <v>342</v>
      </c>
      <c r="F26" s="471" t="s">
        <v>933</v>
      </c>
    </row>
    <row r="27" spans="1:6" ht="15">
      <c r="A27" s="422" t="s">
        <v>717</v>
      </c>
      <c r="C27" s="428" t="s">
        <v>842</v>
      </c>
      <c r="D27" s="429" t="s">
        <v>1211</v>
      </c>
      <c r="E27" s="429" t="s">
        <v>1210</v>
      </c>
      <c r="F27" s="471" t="s">
        <v>935</v>
      </c>
    </row>
    <row r="28" spans="1:6" ht="22.5">
      <c r="A28" s="422"/>
      <c r="C28" s="428" t="s">
        <v>173</v>
      </c>
      <c r="D28" s="429" t="s">
        <v>941</v>
      </c>
      <c r="E28" s="475" t="s">
        <v>1212</v>
      </c>
      <c r="F28" s="471" t="s">
        <v>947</v>
      </c>
    </row>
    <row r="29" spans="1:6" ht="22.5">
      <c r="A29" s="422"/>
      <c r="C29" s="428" t="s">
        <v>844</v>
      </c>
      <c r="D29" s="429" t="s">
        <v>945</v>
      </c>
      <c r="E29" s="429"/>
      <c r="F29" s="471" t="s">
        <v>946</v>
      </c>
    </row>
    <row r="30" spans="1:6" ht="15">
      <c r="A30" s="422"/>
      <c r="C30" s="442" t="s">
        <v>176</v>
      </c>
      <c r="D30" s="429" t="s">
        <v>938</v>
      </c>
      <c r="E30" s="429" t="s">
        <v>1214</v>
      </c>
      <c r="F30" s="471" t="s">
        <v>939</v>
      </c>
    </row>
    <row r="31" spans="1:6" ht="15">
      <c r="A31" s="422"/>
      <c r="C31" s="442" t="s">
        <v>769</v>
      </c>
      <c r="D31" s="429" t="s">
        <v>916</v>
      </c>
      <c r="E31" s="429" t="s">
        <v>1214</v>
      </c>
      <c r="F31" s="471" t="s">
        <v>940</v>
      </c>
    </row>
    <row r="32" spans="1:6" ht="22.5">
      <c r="A32" s="422"/>
      <c r="C32" s="428" t="s">
        <v>912</v>
      </c>
      <c r="D32" s="429" t="s">
        <v>913</v>
      </c>
      <c r="E32" s="429" t="s">
        <v>1213</v>
      </c>
      <c r="F32" s="471" t="s">
        <v>948</v>
      </c>
    </row>
    <row r="33" spans="1:6" ht="15">
      <c r="A33" s="422"/>
      <c r="C33" s="442" t="s">
        <v>949</v>
      </c>
      <c r="D33" s="429" t="s">
        <v>950</v>
      </c>
      <c r="E33" s="429" t="s">
        <v>1214</v>
      </c>
      <c r="F33" s="471" t="s">
        <v>951</v>
      </c>
    </row>
    <row r="34" spans="1:6" ht="15">
      <c r="A34" s="422"/>
      <c r="C34" s="442" t="s">
        <v>173</v>
      </c>
      <c r="D34" s="429" t="s">
        <v>896</v>
      </c>
      <c r="E34" s="429"/>
      <c r="F34" s="471" t="s">
        <v>951</v>
      </c>
    </row>
    <row r="35" spans="1:6" ht="23.25" thickBot="1">
      <c r="A35" s="422"/>
      <c r="C35" s="431" t="s">
        <v>952</v>
      </c>
      <c r="D35" s="432" t="s">
        <v>953</v>
      </c>
      <c r="E35" s="432">
        <v>286</v>
      </c>
      <c r="F35" s="472" t="s">
        <v>954</v>
      </c>
    </row>
  </sheetData>
  <sheetProtection/>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H31"/>
  <sheetViews>
    <sheetView zoomScalePageLayoutView="0" workbookViewId="0" topLeftCell="A3">
      <selection activeCell="C17" sqref="C17"/>
    </sheetView>
  </sheetViews>
  <sheetFormatPr defaultColWidth="9.140625" defaultRowHeight="12.75"/>
  <cols>
    <col min="1" max="1" width="6.57421875" style="0" customWidth="1"/>
    <col min="2" max="2" width="1.8515625" style="0" customWidth="1"/>
    <col min="3" max="3" width="41.421875" style="0" customWidth="1"/>
    <col min="4" max="4" width="3.57421875" style="0" customWidth="1"/>
    <col min="5" max="5" width="20.140625" style="0" customWidth="1"/>
    <col min="6" max="6" width="23.57421875" style="0" bestFit="1" customWidth="1"/>
    <col min="7" max="7" width="37.57421875" style="0" customWidth="1"/>
    <col min="8" max="8" width="6.57421875" style="584" customWidth="1"/>
  </cols>
  <sheetData>
    <row r="1" spans="1:8" ht="19.5" customHeight="1">
      <c r="A1" s="422"/>
      <c r="C1" s="583" t="s">
        <v>856</v>
      </c>
      <c r="E1" s="583" t="s">
        <v>1207</v>
      </c>
      <c r="F1" s="583" t="s">
        <v>1206</v>
      </c>
      <c r="G1" s="464"/>
      <c r="H1" s="583" t="s">
        <v>1249</v>
      </c>
    </row>
    <row r="2" spans="1:3" ht="15" customHeight="1" thickBot="1">
      <c r="A2" s="424">
        <v>1</v>
      </c>
      <c r="B2" s="24"/>
      <c r="C2" s="8" t="s">
        <v>1120</v>
      </c>
    </row>
    <row r="3" spans="1:8" ht="15" customHeight="1">
      <c r="A3" s="424">
        <v>2</v>
      </c>
      <c r="B3" s="24"/>
      <c r="C3" s="557" t="s">
        <v>282</v>
      </c>
      <c r="E3" s="562" t="s">
        <v>892</v>
      </c>
      <c r="F3" s="478" t="s">
        <v>1220</v>
      </c>
      <c r="G3" s="564" t="s">
        <v>888</v>
      </c>
      <c r="H3" s="585" t="s">
        <v>1250</v>
      </c>
    </row>
    <row r="4" spans="1:8" ht="15" customHeight="1">
      <c r="A4" s="424">
        <v>3</v>
      </c>
      <c r="B4" s="24"/>
      <c r="C4" s="558" t="s">
        <v>1248</v>
      </c>
      <c r="E4" s="565">
        <v>538</v>
      </c>
      <c r="F4" s="429" t="s">
        <v>1215</v>
      </c>
      <c r="G4" s="566" t="s">
        <v>918</v>
      </c>
      <c r="H4" s="116" t="s">
        <v>1251</v>
      </c>
    </row>
    <row r="5" spans="1:8" ht="15" customHeight="1">
      <c r="A5" s="424">
        <v>4</v>
      </c>
      <c r="B5" s="24"/>
      <c r="C5" s="558" t="s">
        <v>890</v>
      </c>
      <c r="E5" s="567" t="s">
        <v>899</v>
      </c>
      <c r="F5" s="478">
        <v>331</v>
      </c>
      <c r="G5" s="566" t="s">
        <v>918</v>
      </c>
      <c r="H5" s="585" t="s">
        <v>1250</v>
      </c>
    </row>
    <row r="6" spans="1:8" ht="15" customHeight="1">
      <c r="A6" s="424">
        <v>5</v>
      </c>
      <c r="B6" s="24"/>
      <c r="C6" s="558" t="s">
        <v>797</v>
      </c>
      <c r="E6" s="567" t="s">
        <v>898</v>
      </c>
      <c r="F6" s="429" t="s">
        <v>1214</v>
      </c>
      <c r="G6" s="566" t="s">
        <v>918</v>
      </c>
      <c r="H6" s="116" t="s">
        <v>1251</v>
      </c>
    </row>
    <row r="7" spans="1:8" ht="15" customHeight="1">
      <c r="A7" s="424">
        <v>6</v>
      </c>
      <c r="B7" s="24"/>
      <c r="C7" s="558" t="s">
        <v>771</v>
      </c>
      <c r="E7" s="567" t="s">
        <v>900</v>
      </c>
      <c r="F7" s="429" t="s">
        <v>1215</v>
      </c>
      <c r="G7" s="566" t="s">
        <v>918</v>
      </c>
      <c r="H7" s="116" t="s">
        <v>1251</v>
      </c>
    </row>
    <row r="8" spans="1:8" ht="9.75" customHeight="1" thickBot="1">
      <c r="A8" s="424"/>
      <c r="B8" s="24"/>
      <c r="C8" s="559" t="s">
        <v>845</v>
      </c>
      <c r="E8" s="568" t="s">
        <v>897</v>
      </c>
      <c r="F8" s="569" t="s">
        <v>1221</v>
      </c>
      <c r="G8" s="570" t="s">
        <v>918</v>
      </c>
      <c r="H8" s="116" t="s">
        <v>1252</v>
      </c>
    </row>
    <row r="9" spans="1:8" ht="18">
      <c r="A9" s="424"/>
      <c r="B9" s="24"/>
      <c r="C9" s="24"/>
      <c r="E9" s="109"/>
      <c r="F9" s="109"/>
      <c r="G9" s="464"/>
      <c r="H9" s="116"/>
    </row>
    <row r="10" spans="1:8" ht="13.5" customHeight="1" thickBot="1">
      <c r="A10" s="424">
        <v>7</v>
      </c>
      <c r="B10" s="24"/>
      <c r="C10" s="8" t="s">
        <v>1208</v>
      </c>
      <c r="E10" s="109"/>
      <c r="F10" s="109"/>
      <c r="G10" s="347" t="s">
        <v>921</v>
      </c>
      <c r="H10" s="116"/>
    </row>
    <row r="11" spans="1:8" ht="13.5" customHeight="1">
      <c r="A11" s="424">
        <v>8</v>
      </c>
      <c r="B11" s="24"/>
      <c r="C11" s="557" t="s">
        <v>208</v>
      </c>
      <c r="E11" s="562" t="s">
        <v>894</v>
      </c>
      <c r="F11" s="571" t="s">
        <v>1214</v>
      </c>
      <c r="G11" s="572" t="s">
        <v>925</v>
      </c>
      <c r="H11" s="116" t="s">
        <v>1251</v>
      </c>
    </row>
    <row r="12" spans="1:8" ht="13.5" customHeight="1">
      <c r="A12" s="424">
        <v>9</v>
      </c>
      <c r="B12" s="24"/>
      <c r="C12" s="558" t="s">
        <v>889</v>
      </c>
      <c r="E12" s="567" t="s">
        <v>902</v>
      </c>
      <c r="F12" s="478">
        <v>340</v>
      </c>
      <c r="G12" s="573" t="s">
        <v>901</v>
      </c>
      <c r="H12" s="585" t="s">
        <v>1250</v>
      </c>
    </row>
    <row r="13" spans="1:8" ht="13.5" customHeight="1">
      <c r="A13" s="424">
        <v>10</v>
      </c>
      <c r="B13" s="24"/>
      <c r="C13" s="560" t="s">
        <v>1247</v>
      </c>
      <c r="E13" s="565">
        <v>573</v>
      </c>
      <c r="F13" s="429" t="s">
        <v>1215</v>
      </c>
      <c r="G13" s="573" t="s">
        <v>907</v>
      </c>
      <c r="H13" s="586" t="s">
        <v>1251</v>
      </c>
    </row>
    <row r="14" spans="1:8" ht="13.5" customHeight="1">
      <c r="A14" s="424">
        <v>11</v>
      </c>
      <c r="B14" s="24"/>
      <c r="C14" s="558" t="s">
        <v>528</v>
      </c>
      <c r="E14" s="567" t="s">
        <v>906</v>
      </c>
      <c r="F14" s="429" t="s">
        <v>1214</v>
      </c>
      <c r="G14" s="573" t="s">
        <v>905</v>
      </c>
      <c r="H14" s="586" t="s">
        <v>1251</v>
      </c>
    </row>
    <row r="15" spans="1:8" ht="13.5" customHeight="1">
      <c r="A15" s="424">
        <v>12</v>
      </c>
      <c r="B15" s="24"/>
      <c r="C15" s="558" t="s">
        <v>844</v>
      </c>
      <c r="E15" s="567" t="s">
        <v>908</v>
      </c>
      <c r="F15" s="429"/>
      <c r="G15" s="573" t="s">
        <v>907</v>
      </c>
      <c r="H15" s="586" t="s">
        <v>1251</v>
      </c>
    </row>
    <row r="16" spans="1:8" ht="13.5" customHeight="1" thickBot="1">
      <c r="A16" s="424">
        <v>13</v>
      </c>
      <c r="B16" s="24"/>
      <c r="C16" s="558" t="s">
        <v>1216</v>
      </c>
      <c r="E16" s="567" t="s">
        <v>1219</v>
      </c>
      <c r="F16" s="475" t="s">
        <v>1222</v>
      </c>
      <c r="G16" s="573" t="s">
        <v>926</v>
      </c>
      <c r="H16" s="586" t="s">
        <v>1252</v>
      </c>
    </row>
    <row r="17" spans="1:8" ht="18.75" thickBot="1">
      <c r="A17" s="424">
        <v>14</v>
      </c>
      <c r="B17" s="24"/>
      <c r="C17" s="559" t="s">
        <v>489</v>
      </c>
      <c r="E17" s="568" t="s">
        <v>915</v>
      </c>
      <c r="F17" s="574"/>
      <c r="G17" s="575" t="s">
        <v>929</v>
      </c>
      <c r="H17" s="586" t="s">
        <v>1251</v>
      </c>
    </row>
    <row r="18" spans="1:8" ht="18">
      <c r="A18" s="424"/>
      <c r="B18" s="24"/>
      <c r="C18" s="24"/>
      <c r="E18" s="109"/>
      <c r="F18" s="109"/>
      <c r="G18" s="464"/>
      <c r="H18" s="116"/>
    </row>
    <row r="19" spans="1:8" ht="18.75" thickBot="1">
      <c r="A19" s="424"/>
      <c r="B19" s="24"/>
      <c r="C19" s="8" t="s">
        <v>1209</v>
      </c>
      <c r="E19" s="109"/>
      <c r="F19" s="109"/>
      <c r="G19" s="464"/>
      <c r="H19" s="116"/>
    </row>
    <row r="20" spans="1:8" ht="18.75" thickBot="1">
      <c r="A20" s="24"/>
      <c r="B20" s="24"/>
      <c r="C20" s="561" t="s">
        <v>1224</v>
      </c>
      <c r="E20" s="576">
        <v>689</v>
      </c>
      <c r="F20" s="577" t="s">
        <v>1215</v>
      </c>
      <c r="G20" s="578"/>
      <c r="H20" s="116" t="s">
        <v>1251</v>
      </c>
    </row>
    <row r="21" spans="1:8" ht="17.25" customHeight="1">
      <c r="A21" s="24"/>
      <c r="B21" s="24"/>
      <c r="C21" s="8"/>
      <c r="E21" s="109"/>
      <c r="F21" s="109"/>
      <c r="G21" s="464"/>
      <c r="H21" s="116"/>
    </row>
    <row r="22" spans="1:8" ht="17.25" customHeight="1" thickBot="1">
      <c r="A22" s="422">
        <v>1</v>
      </c>
      <c r="B22" s="24"/>
      <c r="C22" s="24" t="s">
        <v>717</v>
      </c>
      <c r="E22" s="109"/>
      <c r="F22" s="109"/>
      <c r="G22" s="464"/>
      <c r="H22" s="116"/>
    </row>
    <row r="23" spans="1:8" ht="17.25" customHeight="1">
      <c r="A23" s="422">
        <v>2</v>
      </c>
      <c r="B23" s="24"/>
      <c r="C23" s="557" t="s">
        <v>282</v>
      </c>
      <c r="E23" s="562" t="s">
        <v>892</v>
      </c>
      <c r="F23" s="563" t="s">
        <v>1220</v>
      </c>
      <c r="G23" s="579" t="s">
        <v>930</v>
      </c>
      <c r="H23" s="116" t="s">
        <v>1252</v>
      </c>
    </row>
    <row r="24" spans="1:8" ht="17.25" customHeight="1">
      <c r="A24" s="422">
        <v>3</v>
      </c>
      <c r="B24" s="24"/>
      <c r="C24" s="558" t="s">
        <v>890</v>
      </c>
      <c r="E24" s="567" t="s">
        <v>931</v>
      </c>
      <c r="F24" s="478">
        <v>332</v>
      </c>
      <c r="G24" s="580" t="s">
        <v>934</v>
      </c>
      <c r="H24" s="585" t="s">
        <v>1250</v>
      </c>
    </row>
    <row r="25" spans="1:8" ht="17.25" customHeight="1">
      <c r="A25" s="422">
        <v>4</v>
      </c>
      <c r="B25" s="24"/>
      <c r="C25" s="558" t="s">
        <v>889</v>
      </c>
      <c r="E25" s="567" t="s">
        <v>932</v>
      </c>
      <c r="F25" s="478">
        <v>342</v>
      </c>
      <c r="G25" s="580" t="s">
        <v>933</v>
      </c>
      <c r="H25" s="585" t="s">
        <v>1250</v>
      </c>
    </row>
    <row r="26" spans="1:8" ht="17.25" customHeight="1">
      <c r="A26" s="422">
        <v>5</v>
      </c>
      <c r="B26" s="24"/>
      <c r="C26" s="558" t="s">
        <v>1216</v>
      </c>
      <c r="E26" s="567" t="s">
        <v>1217</v>
      </c>
      <c r="F26" s="478" t="s">
        <v>1218</v>
      </c>
      <c r="G26" s="580" t="s">
        <v>935</v>
      </c>
      <c r="H26" s="585" t="s">
        <v>1250</v>
      </c>
    </row>
    <row r="27" spans="1:8" ht="17.25" customHeight="1">
      <c r="A27" s="422">
        <v>6</v>
      </c>
      <c r="B27" s="24"/>
      <c r="C27" s="558" t="s">
        <v>173</v>
      </c>
      <c r="E27" s="567" t="s">
        <v>941</v>
      </c>
      <c r="F27" s="475" t="s">
        <v>1223</v>
      </c>
      <c r="G27" s="580" t="s">
        <v>947</v>
      </c>
      <c r="H27" s="116" t="s">
        <v>1252</v>
      </c>
    </row>
    <row r="28" spans="1:8" ht="17.25" customHeight="1">
      <c r="A28" s="422">
        <v>7</v>
      </c>
      <c r="B28" s="24"/>
      <c r="C28" s="558" t="s">
        <v>844</v>
      </c>
      <c r="E28" s="567" t="s">
        <v>945</v>
      </c>
      <c r="F28" s="429"/>
      <c r="G28" s="580" t="s">
        <v>946</v>
      </c>
      <c r="H28" s="116" t="s">
        <v>1251</v>
      </c>
    </row>
    <row r="29" spans="1:8" ht="17.25" customHeight="1">
      <c r="A29" s="422">
        <v>8</v>
      </c>
      <c r="B29" s="24"/>
      <c r="C29" s="558" t="s">
        <v>769</v>
      </c>
      <c r="E29" s="567" t="s">
        <v>916</v>
      </c>
      <c r="F29" s="429" t="s">
        <v>1214</v>
      </c>
      <c r="G29" s="580" t="s">
        <v>940</v>
      </c>
      <c r="H29" s="116" t="s">
        <v>1251</v>
      </c>
    </row>
    <row r="30" spans="1:8" ht="17.25" customHeight="1" thickBot="1">
      <c r="A30" s="24"/>
      <c r="B30" s="24"/>
      <c r="C30" s="559" t="s">
        <v>912</v>
      </c>
      <c r="E30" s="568" t="s">
        <v>913</v>
      </c>
      <c r="F30" s="581" t="s">
        <v>1213</v>
      </c>
      <c r="G30" s="582" t="s">
        <v>948</v>
      </c>
      <c r="H30" s="585" t="s">
        <v>1250</v>
      </c>
    </row>
    <row r="31" spans="1:6" ht="17.25" customHeight="1">
      <c r="A31" s="24"/>
      <c r="B31" s="24"/>
      <c r="C31" s="24"/>
      <c r="D31" s="24"/>
      <c r="E31" s="24"/>
      <c r="F31" s="464"/>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B2:C11"/>
  <sheetViews>
    <sheetView zoomScalePageLayoutView="0" workbookViewId="0" topLeftCell="A1">
      <selection activeCell="B6" sqref="B6"/>
    </sheetView>
  </sheetViews>
  <sheetFormatPr defaultColWidth="9.140625" defaultRowHeight="12.75"/>
  <cols>
    <col min="1" max="1" width="3.8515625" style="0" customWidth="1"/>
    <col min="2" max="2" width="29.7109375" style="0" customWidth="1"/>
    <col min="3" max="3" width="92.140625" style="0" customWidth="1"/>
  </cols>
  <sheetData>
    <row r="1" ht="13.5" thickBot="1"/>
    <row r="2" spans="2:3" ht="23.25" customHeight="1" thickBot="1">
      <c r="B2" s="589" t="s">
        <v>1265</v>
      </c>
      <c r="C2" s="587" t="s">
        <v>1256</v>
      </c>
    </row>
    <row r="3" spans="2:3" ht="19.5" thickBot="1">
      <c r="B3" s="590">
        <v>40065</v>
      </c>
      <c r="C3" s="588" t="s">
        <v>1257</v>
      </c>
    </row>
    <row r="4" spans="2:3" ht="19.5" thickBot="1">
      <c r="B4" s="590">
        <v>40126</v>
      </c>
      <c r="C4" s="588" t="s">
        <v>1258</v>
      </c>
    </row>
    <row r="5" spans="2:3" ht="19.5" thickBot="1">
      <c r="B5" s="591">
        <v>40179</v>
      </c>
      <c r="C5" s="588" t="s">
        <v>1259</v>
      </c>
    </row>
    <row r="6" spans="2:3" ht="22.5" thickBot="1">
      <c r="B6" s="591">
        <v>40238</v>
      </c>
      <c r="C6" s="588" t="s">
        <v>1260</v>
      </c>
    </row>
    <row r="7" spans="2:3" ht="22.5" thickBot="1">
      <c r="B7" s="590">
        <v>39943</v>
      </c>
      <c r="C7" s="588" t="s">
        <v>1261</v>
      </c>
    </row>
    <row r="8" spans="2:3" ht="38.25" thickBot="1">
      <c r="B8" s="590">
        <v>40004</v>
      </c>
      <c r="C8" s="588" t="s">
        <v>1262</v>
      </c>
    </row>
    <row r="9" spans="2:3" ht="22.5" thickBot="1">
      <c r="B9" s="590">
        <v>40066</v>
      </c>
      <c r="C9" s="588" t="s">
        <v>1260</v>
      </c>
    </row>
    <row r="10" spans="2:3" ht="22.5" thickBot="1">
      <c r="B10" s="590">
        <v>40096</v>
      </c>
      <c r="C10" s="588" t="s">
        <v>1263</v>
      </c>
    </row>
    <row r="11" spans="2:3" ht="19.5" thickBot="1">
      <c r="B11" s="590">
        <v>40127</v>
      </c>
      <c r="C11" s="588" t="s">
        <v>1264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I28"/>
  <sheetViews>
    <sheetView zoomScale="92" zoomScaleNormal="92" zoomScalePageLayoutView="0" workbookViewId="0" topLeftCell="B1">
      <selection activeCell="E25" sqref="E25"/>
    </sheetView>
  </sheetViews>
  <sheetFormatPr defaultColWidth="9.140625" defaultRowHeight="12.75"/>
  <cols>
    <col min="1" max="1" width="2.8515625" style="0" customWidth="1"/>
    <col min="2" max="2" width="7.7109375" style="0" customWidth="1"/>
    <col min="3" max="3" width="3.140625" style="0" customWidth="1"/>
    <col min="4" max="4" width="74.421875" style="0" customWidth="1"/>
    <col min="5" max="5" width="10.7109375" style="34" customWidth="1"/>
    <col min="6" max="6" width="24.00390625" style="0" customWidth="1"/>
    <col min="8" max="8" width="16.8515625" style="0" customWidth="1"/>
  </cols>
  <sheetData>
    <row r="1" spans="2:8" ht="18">
      <c r="B1" s="1"/>
      <c r="C1" s="16"/>
      <c r="D1" s="35" t="s">
        <v>311</v>
      </c>
      <c r="F1" s="2"/>
      <c r="G1" s="9"/>
      <c r="H1" s="9"/>
    </row>
    <row r="2" spans="2:8" ht="15.75">
      <c r="B2" s="2"/>
      <c r="C2" s="16"/>
      <c r="D2" s="89">
        <v>40133</v>
      </c>
      <c r="F2" s="2"/>
      <c r="G2" s="9"/>
      <c r="H2" s="9"/>
    </row>
    <row r="3" spans="2:8" ht="15.75">
      <c r="B3" s="2"/>
      <c r="C3" s="16"/>
      <c r="D3" s="16"/>
      <c r="E3" s="8" t="s">
        <v>1116</v>
      </c>
      <c r="F3" s="8" t="s">
        <v>88</v>
      </c>
      <c r="G3" s="31" t="s">
        <v>87</v>
      </c>
      <c r="H3" s="9"/>
    </row>
    <row r="5" spans="2:8" ht="15.75">
      <c r="B5" s="33"/>
      <c r="C5" s="30"/>
      <c r="D5" s="452" t="s">
        <v>1230</v>
      </c>
      <c r="F5" s="8"/>
      <c r="G5" s="31">
        <v>150</v>
      </c>
      <c r="H5" s="32">
        <v>0.3333333333333333</v>
      </c>
    </row>
    <row r="6" spans="2:8" ht="15.75">
      <c r="B6" s="27"/>
      <c r="C6" s="28"/>
      <c r="D6" s="18"/>
      <c r="F6" s="31"/>
      <c r="G6" s="31"/>
      <c r="H6" s="32">
        <f>H5+TIME(0,G5,0)</f>
        <v>0.4375</v>
      </c>
    </row>
    <row r="7" spans="2:9" ht="15.75">
      <c r="B7" s="33"/>
      <c r="C7" s="30"/>
      <c r="F7" s="8"/>
      <c r="G7" s="31"/>
      <c r="H7" s="32"/>
      <c r="I7" s="29"/>
    </row>
    <row r="8" spans="2:9" ht="15.75">
      <c r="B8" s="27"/>
      <c r="C8" s="28"/>
      <c r="D8" s="260" t="s">
        <v>18</v>
      </c>
      <c r="F8" s="31"/>
      <c r="G8" s="31"/>
      <c r="H8" s="32"/>
      <c r="I8" s="32"/>
    </row>
    <row r="9" ht="15.75">
      <c r="I9" s="32"/>
    </row>
    <row r="10" spans="4:9" ht="15.75">
      <c r="D10" s="260"/>
      <c r="H10" s="32"/>
      <c r="I10" s="32"/>
    </row>
    <row r="11" spans="2:9" ht="15.75">
      <c r="B11" s="33"/>
      <c r="C11" s="30"/>
      <c r="D11" s="18"/>
      <c r="F11" s="8"/>
      <c r="G11" s="31"/>
      <c r="H11" s="32"/>
      <c r="I11" s="32"/>
    </row>
    <row r="12" spans="2:9" ht="15.75">
      <c r="B12" s="90"/>
      <c r="C12" s="30"/>
      <c r="D12" s="452" t="s">
        <v>1243</v>
      </c>
      <c r="E12" s="31"/>
      <c r="F12" s="11"/>
      <c r="G12" s="34">
        <v>90</v>
      </c>
      <c r="H12" s="32">
        <v>0.4583333333333333</v>
      </c>
      <c r="I12" s="32"/>
    </row>
    <row r="13" spans="2:9" ht="15.75">
      <c r="B13" s="90"/>
      <c r="C13" s="30"/>
      <c r="D13" s="260"/>
      <c r="E13" s="31"/>
      <c r="F13" s="11"/>
      <c r="G13" s="34"/>
      <c r="H13" s="32">
        <f>H12+TIME(0,G12,0)</f>
        <v>0.5208333333333333</v>
      </c>
      <c r="I13" s="32"/>
    </row>
    <row r="14" spans="4:9" ht="15.75">
      <c r="D14" s="260" t="s">
        <v>732</v>
      </c>
      <c r="E14" s="31"/>
      <c r="F14" s="31"/>
      <c r="G14" s="34"/>
      <c r="H14" s="32">
        <v>0.5208333333333334</v>
      </c>
      <c r="I14" s="32"/>
    </row>
    <row r="15" spans="5:9" ht="15.75">
      <c r="E15"/>
      <c r="I15" s="32"/>
    </row>
    <row r="16" spans="2:9" ht="18">
      <c r="B16" s="90"/>
      <c r="C16" s="30"/>
      <c r="D16" s="556" t="s">
        <v>850</v>
      </c>
      <c r="E16" s="31"/>
      <c r="F16" s="31"/>
      <c r="G16" s="34">
        <v>120</v>
      </c>
      <c r="H16" s="32">
        <v>0.5625</v>
      </c>
      <c r="I16" s="32"/>
    </row>
    <row r="17" spans="2:8" ht="15.75">
      <c r="B17" s="90"/>
      <c r="C17" s="30"/>
      <c r="D17" s="260"/>
      <c r="E17" s="31"/>
      <c r="F17" s="31"/>
      <c r="G17" s="34"/>
      <c r="H17" s="32">
        <f>H16+TIME(0,G16,0)</f>
        <v>0.6458333333333334</v>
      </c>
    </row>
    <row r="18" spans="2:8" ht="15.75">
      <c r="B18" s="90"/>
      <c r="C18" s="30"/>
      <c r="D18" s="260"/>
      <c r="E18" s="31"/>
      <c r="F18" s="31"/>
      <c r="G18" s="34"/>
      <c r="H18" s="32"/>
    </row>
    <row r="19" spans="2:8" ht="15.75">
      <c r="B19" s="90"/>
      <c r="C19" s="30"/>
      <c r="D19" s="260" t="s">
        <v>18</v>
      </c>
      <c r="E19" s="31"/>
      <c r="F19" s="31"/>
      <c r="G19" s="34"/>
      <c r="H19" s="32">
        <v>0.6458333333333334</v>
      </c>
    </row>
    <row r="20" spans="2:8" ht="15.75">
      <c r="B20" s="90"/>
      <c r="C20" s="30"/>
      <c r="D20" s="260"/>
      <c r="E20" s="31"/>
      <c r="F20" s="31"/>
      <c r="G20" s="34"/>
      <c r="H20" s="32"/>
    </row>
    <row r="21" spans="2:8" ht="15.75">
      <c r="B21" s="90">
        <v>1.1</v>
      </c>
      <c r="C21" s="30"/>
      <c r="D21" s="260" t="s">
        <v>53</v>
      </c>
      <c r="E21" s="31"/>
      <c r="F21" s="31"/>
      <c r="G21" s="34">
        <v>1</v>
      </c>
      <c r="H21" s="32">
        <v>0.6666666666666666</v>
      </c>
    </row>
    <row r="22" spans="2:8" ht="15.75">
      <c r="B22" s="90">
        <f>B21+0.1</f>
        <v>1.2000000000000002</v>
      </c>
      <c r="C22" s="30"/>
      <c r="D22" s="260" t="s">
        <v>119</v>
      </c>
      <c r="E22" s="31"/>
      <c r="F22" s="31"/>
      <c r="G22" s="34">
        <v>4</v>
      </c>
      <c r="H22" s="32">
        <f>H21+TIME(0,G21,0)</f>
        <v>0.6673611111111111</v>
      </c>
    </row>
    <row r="23" spans="2:8" ht="15.75">
      <c r="B23" s="90">
        <f>B22+0.1</f>
        <v>1.3000000000000003</v>
      </c>
      <c r="C23" s="30"/>
      <c r="D23" s="260" t="s">
        <v>1244</v>
      </c>
      <c r="E23" s="31">
        <v>710</v>
      </c>
      <c r="F23" s="31" t="s">
        <v>501</v>
      </c>
      <c r="G23" s="34">
        <v>5</v>
      </c>
      <c r="H23" s="32">
        <f>H22+TIME(0,G22,0)</f>
        <v>0.6701388888888888</v>
      </c>
    </row>
    <row r="24" spans="2:8" ht="15.75">
      <c r="B24" s="90">
        <f>B23+0.1</f>
        <v>1.4000000000000004</v>
      </c>
      <c r="C24" s="30"/>
      <c r="D24" s="260" t="s">
        <v>1245</v>
      </c>
      <c r="E24" s="31" t="s">
        <v>1254</v>
      </c>
      <c r="F24" s="31" t="s">
        <v>89</v>
      </c>
      <c r="G24" s="34">
        <v>15</v>
      </c>
      <c r="H24" s="32">
        <f>H23+TIME(0,G23,0)</f>
        <v>0.673611111111111</v>
      </c>
    </row>
    <row r="25" spans="2:8" ht="15.75">
      <c r="B25" s="90">
        <f>B24+0.1</f>
        <v>1.5000000000000004</v>
      </c>
      <c r="C25" s="30"/>
      <c r="D25" s="260" t="s">
        <v>1253</v>
      </c>
      <c r="E25" s="31">
        <v>765</v>
      </c>
      <c r="F25" s="31" t="s">
        <v>507</v>
      </c>
      <c r="G25" s="34">
        <v>95</v>
      </c>
      <c r="H25" s="32">
        <f>H24+TIME(0,G24,0)</f>
        <v>0.6840277777777777</v>
      </c>
    </row>
    <row r="26" spans="2:8" ht="15.75">
      <c r="B26" s="90"/>
      <c r="C26" s="30"/>
      <c r="H26" s="32">
        <f>H25+TIME(0,G25,0)</f>
        <v>0.7499999999999999</v>
      </c>
    </row>
    <row r="28" spans="4:8" ht="15.75">
      <c r="D28" s="260" t="s">
        <v>1110</v>
      </c>
      <c r="E28" s="31"/>
      <c r="F28" s="31"/>
      <c r="G28" s="34"/>
      <c r="H28" s="32">
        <v>0.75</v>
      </c>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K45"/>
  <sheetViews>
    <sheetView zoomScalePageLayoutView="0" workbookViewId="0" topLeftCell="A20">
      <selection activeCell="F27" sqref="F27"/>
    </sheetView>
  </sheetViews>
  <sheetFormatPr defaultColWidth="9.140625" defaultRowHeight="12.75"/>
  <cols>
    <col min="1" max="1" width="1.8515625" style="0" customWidth="1"/>
    <col min="2" max="2" width="5.28125" style="0" customWidth="1"/>
    <col min="3" max="3" width="2.7109375" style="0" customWidth="1"/>
    <col min="4" max="4" width="74.8515625" style="0" customWidth="1"/>
    <col min="5" max="5" width="8.8515625" style="0" customWidth="1"/>
    <col min="6" max="6" width="22.00390625" style="0" customWidth="1"/>
    <col min="7" max="7" width="5.140625" style="0" customWidth="1"/>
    <col min="8" max="8" width="15.140625" style="0" customWidth="1"/>
    <col min="11" max="11" width="18.7109375" style="0" customWidth="1"/>
  </cols>
  <sheetData>
    <row r="1" spans="2:11" ht="18">
      <c r="B1" s="1"/>
      <c r="C1" s="16"/>
      <c r="D1" s="35" t="s">
        <v>311</v>
      </c>
      <c r="E1" s="34"/>
      <c r="F1" s="34"/>
      <c r="G1" s="9"/>
      <c r="H1" s="9"/>
      <c r="K1" s="23"/>
    </row>
    <row r="2" spans="2:11" ht="15.75">
      <c r="B2" s="2"/>
      <c r="C2" s="16"/>
      <c r="D2" s="89">
        <f>'Monday 1600 1800'!D2+1</f>
        <v>40134</v>
      </c>
      <c r="E2" s="34"/>
      <c r="F2" s="34"/>
      <c r="G2" s="9"/>
      <c r="H2" s="9"/>
      <c r="K2" s="320"/>
    </row>
    <row r="3" spans="2:8" ht="15.75">
      <c r="B3" s="33"/>
      <c r="C3" s="30"/>
      <c r="D3" s="18"/>
      <c r="E3" s="8" t="s">
        <v>1116</v>
      </c>
      <c r="F3" s="31" t="s">
        <v>88</v>
      </c>
      <c r="G3" s="30" t="s">
        <v>87</v>
      </c>
      <c r="H3" s="32"/>
    </row>
    <row r="4" spans="2:8" ht="15.75">
      <c r="B4" s="90">
        <v>2.1</v>
      </c>
      <c r="C4" s="30"/>
      <c r="D4" s="260" t="s">
        <v>53</v>
      </c>
      <c r="E4" s="31"/>
      <c r="F4" s="31"/>
      <c r="G4" s="34">
        <v>1</v>
      </c>
      <c r="H4" s="32">
        <v>0.3333333333333333</v>
      </c>
    </row>
    <row r="5" spans="2:9" ht="15.75">
      <c r="B5" s="90">
        <f>B4+0.1</f>
        <v>2.2</v>
      </c>
      <c r="C5" s="30"/>
      <c r="D5" s="260" t="s">
        <v>119</v>
      </c>
      <c r="E5" s="31"/>
      <c r="F5" s="31"/>
      <c r="G5" s="34">
        <v>1</v>
      </c>
      <c r="H5" s="32">
        <f>H4+TIME(0,G4,0)</f>
        <v>0.33402777777777776</v>
      </c>
      <c r="I5" s="32"/>
    </row>
    <row r="6" spans="2:9" ht="15.75">
      <c r="B6" s="90">
        <f>B5+0.1</f>
        <v>2.3000000000000003</v>
      </c>
      <c r="C6" s="30"/>
      <c r="D6" s="260" t="s">
        <v>1246</v>
      </c>
      <c r="E6" s="31"/>
      <c r="F6" s="31" t="s">
        <v>400</v>
      </c>
      <c r="G6" s="34">
        <v>40</v>
      </c>
      <c r="H6" s="32">
        <f>H5+TIME(0,G5,0)</f>
        <v>0.3347222222222222</v>
      </c>
      <c r="I6" s="32"/>
    </row>
    <row r="7" spans="2:9" ht="31.5">
      <c r="B7" s="90">
        <f>B6+0.1</f>
        <v>2.4000000000000004</v>
      </c>
      <c r="C7" s="30"/>
      <c r="D7" s="260" t="s">
        <v>1255</v>
      </c>
      <c r="E7" s="31"/>
      <c r="F7" s="31" t="s">
        <v>515</v>
      </c>
      <c r="G7" s="34">
        <v>40</v>
      </c>
      <c r="H7" s="32">
        <f>H6+TIME(0,G6,0)</f>
        <v>0.3625</v>
      </c>
      <c r="I7" s="32"/>
    </row>
    <row r="8" spans="2:9" ht="15.75">
      <c r="B8" s="90"/>
      <c r="C8" s="30"/>
      <c r="D8" s="260"/>
      <c r="E8" s="31"/>
      <c r="F8" s="31"/>
      <c r="G8" s="34"/>
      <c r="H8" s="32">
        <f>H7+TIME(0,G7,0)</f>
        <v>0.3902777777777778</v>
      </c>
      <c r="I8" s="32"/>
    </row>
    <row r="9" spans="4:9" ht="15.75">
      <c r="D9" s="260" t="s">
        <v>18</v>
      </c>
      <c r="E9" s="31"/>
      <c r="F9" s="31"/>
      <c r="G9" s="34"/>
      <c r="H9" s="32">
        <v>0.4166666666666667</v>
      </c>
      <c r="I9" s="32"/>
    </row>
    <row r="10" spans="2:9" ht="20.25">
      <c r="B10" s="90"/>
      <c r="C10" s="30"/>
      <c r="D10" s="321"/>
      <c r="E10" s="31"/>
      <c r="F10" s="31"/>
      <c r="G10" s="34"/>
      <c r="H10" s="32"/>
      <c r="I10" s="32"/>
    </row>
    <row r="11" spans="2:9" ht="15.75">
      <c r="B11" s="90">
        <v>3.1</v>
      </c>
      <c r="C11" s="30"/>
      <c r="D11" s="260" t="s">
        <v>53</v>
      </c>
      <c r="E11" s="31"/>
      <c r="F11" s="31"/>
      <c r="G11" s="34">
        <v>1</v>
      </c>
      <c r="H11" s="32">
        <v>0.4375</v>
      </c>
      <c r="I11" s="32"/>
    </row>
    <row r="12" spans="2:9" ht="15.75">
      <c r="B12" s="90">
        <f>B11+0.1</f>
        <v>3.2</v>
      </c>
      <c r="C12" s="30"/>
      <c r="D12" s="260" t="s">
        <v>119</v>
      </c>
      <c r="E12" s="31"/>
      <c r="F12" s="31"/>
      <c r="G12" s="34">
        <v>4</v>
      </c>
      <c r="H12" s="32">
        <f>H11+TIME(0,G11,0)</f>
        <v>0.43819444444444444</v>
      </c>
      <c r="I12" s="32"/>
    </row>
    <row r="13" spans="2:9" ht="18">
      <c r="B13" s="90">
        <f>B12+0.1</f>
        <v>3.3000000000000003</v>
      </c>
      <c r="C13" s="30"/>
      <c r="D13" s="265" t="s">
        <v>1266</v>
      </c>
      <c r="E13" s="31" t="s">
        <v>1269</v>
      </c>
      <c r="F13" s="31" t="s">
        <v>550</v>
      </c>
      <c r="G13" s="34">
        <v>60</v>
      </c>
      <c r="H13" s="32">
        <f>H12+TIME(0,G12,0)</f>
        <v>0.4409722222222222</v>
      </c>
      <c r="I13" s="32"/>
    </row>
    <row r="14" spans="2:9" ht="18.75" customHeight="1">
      <c r="B14" s="90"/>
      <c r="C14" s="30"/>
      <c r="D14" s="260"/>
      <c r="E14" s="31"/>
      <c r="F14" s="31"/>
      <c r="G14" s="34"/>
      <c r="H14" s="32">
        <f>H13+TIME(0,G13,0)</f>
        <v>0.4826388888888889</v>
      </c>
      <c r="I14" s="32"/>
    </row>
    <row r="15" spans="4:9" ht="15.75">
      <c r="D15" s="260" t="s">
        <v>732</v>
      </c>
      <c r="E15" s="31"/>
      <c r="F15" s="31"/>
      <c r="G15" s="34"/>
      <c r="H15" s="32">
        <v>0.5208333333333334</v>
      </c>
      <c r="I15" s="32"/>
    </row>
    <row r="16" spans="4:9" ht="23.25">
      <c r="D16" s="592" t="s">
        <v>1267</v>
      </c>
      <c r="I16" s="32"/>
    </row>
    <row r="17" ht="15.75">
      <c r="I17" s="32"/>
    </row>
    <row r="18" spans="2:8" ht="15.75">
      <c r="B18" s="90">
        <v>4.1</v>
      </c>
      <c r="D18" s="260" t="s">
        <v>53</v>
      </c>
      <c r="E18" s="31"/>
      <c r="F18" s="31"/>
      <c r="G18" s="34">
        <v>1</v>
      </c>
      <c r="H18" s="32">
        <v>0.5625</v>
      </c>
    </row>
    <row r="19" spans="2:9" ht="15.75">
      <c r="B19" s="90">
        <f>B18+0.1</f>
        <v>4.199999999999999</v>
      </c>
      <c r="C19" s="30"/>
      <c r="D19" s="260" t="s">
        <v>119</v>
      </c>
      <c r="E19" s="31"/>
      <c r="F19" s="31"/>
      <c r="G19" s="34">
        <v>4</v>
      </c>
      <c r="H19" s="32">
        <f>H18+TIME(0,G18,0)</f>
        <v>0.5631944444444444</v>
      </c>
      <c r="I19" s="32"/>
    </row>
    <row r="20" spans="2:9" ht="15.75">
      <c r="B20" s="90">
        <f>B19+0.1</f>
        <v>4.299999999999999</v>
      </c>
      <c r="C20" s="30"/>
      <c r="D20" s="260" t="s">
        <v>1268</v>
      </c>
      <c r="E20" s="31">
        <v>778</v>
      </c>
      <c r="F20" s="31" t="s">
        <v>476</v>
      </c>
      <c r="G20" s="34">
        <v>115</v>
      </c>
      <c r="H20" s="32">
        <f>H19+TIME(0,G19,0)</f>
        <v>0.5659722222222222</v>
      </c>
      <c r="I20" s="32"/>
    </row>
    <row r="21" spans="2:9" ht="15.75">
      <c r="B21" s="90">
        <f>B20+0.1</f>
        <v>4.399999999999999</v>
      </c>
      <c r="C21" s="30"/>
      <c r="D21" s="260" t="s">
        <v>1272</v>
      </c>
      <c r="E21" s="31"/>
      <c r="F21" s="31"/>
      <c r="G21" s="34"/>
      <c r="H21" s="32">
        <f>H20+TIME(0,G20,0)</f>
        <v>0.6458333333333334</v>
      </c>
      <c r="I21" s="32"/>
    </row>
    <row r="22" spans="2:9" ht="15.75">
      <c r="B22" s="90"/>
      <c r="C22" s="30"/>
      <c r="E22" s="31"/>
      <c r="F22" s="31"/>
      <c r="G22" s="34"/>
      <c r="H22" s="32"/>
      <c r="I22" s="32"/>
    </row>
    <row r="23" spans="2:8" ht="15.75">
      <c r="B23" s="90"/>
      <c r="C23" s="30"/>
      <c r="D23" s="260" t="s">
        <v>18</v>
      </c>
      <c r="E23" s="31"/>
      <c r="F23" s="31"/>
      <c r="G23" s="34"/>
      <c r="H23" s="32">
        <v>0.6458333333333334</v>
      </c>
    </row>
    <row r="24" spans="2:9" ht="15.75">
      <c r="B24" s="90"/>
      <c r="C24" s="30"/>
      <c r="D24" s="260"/>
      <c r="E24" s="31"/>
      <c r="F24" s="31"/>
      <c r="G24" s="34"/>
      <c r="H24" s="32"/>
      <c r="I24" s="32"/>
    </row>
    <row r="25" spans="2:9" ht="15.75">
      <c r="B25" s="90">
        <v>5.1</v>
      </c>
      <c r="C25" s="30"/>
      <c r="D25" s="260" t="s">
        <v>53</v>
      </c>
      <c r="E25" s="31"/>
      <c r="F25" s="31"/>
      <c r="G25" s="34">
        <v>1</v>
      </c>
      <c r="H25" s="32">
        <v>0.6666666666666666</v>
      </c>
      <c r="I25" s="32"/>
    </row>
    <row r="26" spans="2:8" ht="15.75">
      <c r="B26" s="90">
        <f>B25+0.1</f>
        <v>5.199999999999999</v>
      </c>
      <c r="C26" s="30"/>
      <c r="D26" s="260" t="s">
        <v>119</v>
      </c>
      <c r="E26" s="31"/>
      <c r="F26" s="31"/>
      <c r="G26" s="34">
        <v>4</v>
      </c>
      <c r="H26" s="32">
        <f>H25+TIME(0,G25,0)</f>
        <v>0.6673611111111111</v>
      </c>
    </row>
    <row r="27" spans="2:8" ht="15.75">
      <c r="B27" s="90">
        <f>B26+0.1</f>
        <v>5.299999999999999</v>
      </c>
      <c r="C27" s="30"/>
      <c r="D27" s="593" t="s">
        <v>1270</v>
      </c>
      <c r="E27" s="31">
        <v>762</v>
      </c>
      <c r="F27" s="31" t="s">
        <v>1271</v>
      </c>
      <c r="G27" s="34">
        <v>35</v>
      </c>
      <c r="H27" s="32">
        <f>H26+TIME(0,G26,0)</f>
        <v>0.6701388888888888</v>
      </c>
    </row>
    <row r="28" spans="2:8" ht="15.75">
      <c r="B28" s="90">
        <f>B27+0.1</f>
        <v>5.399999999999999</v>
      </c>
      <c r="C28" s="30"/>
      <c r="D28" s="260" t="s">
        <v>1272</v>
      </c>
      <c r="E28" s="31"/>
      <c r="F28" s="31"/>
      <c r="H28" s="32">
        <f>H27+TIME(0,G27,0)</f>
        <v>0.6944444444444444</v>
      </c>
    </row>
    <row r="29" spans="2:8" ht="15.75">
      <c r="B29" s="90"/>
      <c r="C29" s="30"/>
      <c r="D29" s="260"/>
      <c r="E29" s="31"/>
      <c r="F29" s="31"/>
      <c r="G29" s="34"/>
      <c r="H29" s="32"/>
    </row>
    <row r="30" spans="2:8" ht="15.75">
      <c r="B30" s="90"/>
      <c r="C30" s="30"/>
      <c r="D30" s="260" t="s">
        <v>1110</v>
      </c>
      <c r="E30" s="31"/>
      <c r="F30" s="31"/>
      <c r="G30" s="34"/>
      <c r="H30" s="32">
        <v>0.75</v>
      </c>
    </row>
    <row r="31" spans="2:8" ht="15.75">
      <c r="B31" s="90"/>
      <c r="C31" s="30"/>
      <c r="D31" s="260"/>
      <c r="E31" s="31"/>
      <c r="F31" s="31"/>
      <c r="G31" s="34"/>
      <c r="H31" s="32"/>
    </row>
    <row r="32" spans="2:9" ht="15.75">
      <c r="B32" s="90"/>
      <c r="C32" s="30"/>
      <c r="G32" s="34"/>
      <c r="H32" s="32"/>
      <c r="I32" s="32"/>
    </row>
    <row r="33" ht="15.75">
      <c r="I33" s="32"/>
    </row>
    <row r="34" spans="2:9" ht="15.75">
      <c r="B34" s="90"/>
      <c r="C34" s="30"/>
      <c r="H34" s="32"/>
      <c r="I34" s="32"/>
    </row>
    <row r="35" spans="2:9" ht="15.75">
      <c r="B35" s="90"/>
      <c r="C35" s="30"/>
      <c r="D35" s="260"/>
      <c r="E35" s="31"/>
      <c r="F35" s="31"/>
      <c r="G35" s="34"/>
      <c r="H35" s="32"/>
      <c r="I35" s="32"/>
    </row>
    <row r="36" ht="15.75">
      <c r="I36" s="32"/>
    </row>
    <row r="37" spans="2:9" ht="15.75">
      <c r="B37" s="90"/>
      <c r="C37" s="30"/>
      <c r="D37" s="260"/>
      <c r="E37" s="31"/>
      <c r="F37" s="31"/>
      <c r="G37" s="34"/>
      <c r="H37" s="32"/>
      <c r="I37" s="32"/>
    </row>
    <row r="38" spans="2:8" ht="15.75">
      <c r="B38" s="90"/>
      <c r="C38" s="30"/>
      <c r="G38" s="34"/>
      <c r="H38" s="32"/>
    </row>
    <row r="39" spans="2:8" ht="15.75">
      <c r="B39" s="90"/>
      <c r="C39" s="30"/>
      <c r="D39" s="260"/>
      <c r="G39" s="34"/>
      <c r="H39" s="32"/>
    </row>
    <row r="40" spans="4:8" ht="18.75" customHeight="1">
      <c r="D40" s="260"/>
      <c r="E40" s="31"/>
      <c r="F40" s="31"/>
      <c r="G40" s="34"/>
      <c r="H40" s="32"/>
    </row>
    <row r="41" spans="2:8" ht="15.75">
      <c r="B41" s="90"/>
      <c r="C41" s="30"/>
      <c r="G41" s="34"/>
      <c r="H41" s="32"/>
    </row>
    <row r="42" spans="2:8" ht="16.5" customHeight="1">
      <c r="B42" s="90"/>
      <c r="C42" s="30"/>
      <c r="D42" s="374"/>
      <c r="E42" s="375"/>
      <c r="F42" s="375"/>
      <c r="G42" s="34"/>
      <c r="H42" s="32"/>
    </row>
    <row r="43" spans="2:8" ht="15.75">
      <c r="B43" s="90"/>
      <c r="C43" s="30"/>
      <c r="D43" s="374"/>
      <c r="E43" s="375"/>
      <c r="F43" s="375"/>
      <c r="G43" s="34"/>
      <c r="H43" s="32"/>
    </row>
    <row r="44" spans="2:8" ht="15.75">
      <c r="B44" s="90"/>
      <c r="C44" s="30"/>
      <c r="D44" s="374"/>
      <c r="E44" s="375"/>
      <c r="F44" s="375"/>
      <c r="G44" s="34"/>
      <c r="H44" s="32"/>
    </row>
    <row r="45" spans="2:8" ht="15.75">
      <c r="B45" s="90"/>
      <c r="C45" s="30"/>
      <c r="D45" s="374"/>
      <c r="E45" s="375"/>
      <c r="F45" s="375"/>
      <c r="H45"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I30"/>
  <sheetViews>
    <sheetView zoomScalePageLayoutView="0" workbookViewId="0" topLeftCell="B1">
      <selection activeCell="D11" sqref="D11"/>
    </sheetView>
  </sheetViews>
  <sheetFormatPr defaultColWidth="9.140625" defaultRowHeight="12.75"/>
  <cols>
    <col min="1" max="1" width="2.57421875" style="0" customWidth="1"/>
    <col min="2" max="2" width="5.8515625" style="2" customWidth="1"/>
    <col min="3" max="3" width="2.7109375" style="17" customWidth="1"/>
    <col min="4" max="4" width="58.57421875" style="261" customWidth="1"/>
    <col min="6" max="6" width="25.140625" style="6" customWidth="1"/>
    <col min="7" max="7" width="10.140625" style="34" bestFit="1" customWidth="1"/>
    <col min="8" max="8" width="13.140625" style="6" customWidth="1"/>
    <col min="9" max="9" width="6.421875" style="14" customWidth="1"/>
  </cols>
  <sheetData>
    <row r="1" spans="2:8" ht="18">
      <c r="B1" s="1"/>
      <c r="C1" s="16"/>
      <c r="D1" s="258" t="s">
        <v>311</v>
      </c>
      <c r="F1" s="9"/>
      <c r="H1" s="9"/>
    </row>
    <row r="2" spans="3:8" ht="15.75">
      <c r="C2" s="16"/>
      <c r="D2" s="259">
        <f>'Tuesday 0800 1800'!D2+1</f>
        <v>40135</v>
      </c>
      <c r="F2" s="9"/>
      <c r="H2" s="9"/>
    </row>
    <row r="3" spans="3:8" ht="15.75">
      <c r="C3" s="16"/>
      <c r="D3" s="260"/>
      <c r="F3" s="9"/>
      <c r="H3" s="9"/>
    </row>
    <row r="4" spans="2:9" ht="15.75">
      <c r="B4" s="33"/>
      <c r="C4" s="30"/>
      <c r="D4" s="18"/>
      <c r="E4" s="8" t="s">
        <v>1116</v>
      </c>
      <c r="F4" s="8" t="s">
        <v>88</v>
      </c>
      <c r="G4" s="31" t="s">
        <v>87</v>
      </c>
      <c r="H4" s="32"/>
      <c r="I4"/>
    </row>
    <row r="5" spans="2:9" ht="15.75">
      <c r="B5" s="90">
        <v>6.1</v>
      </c>
      <c r="C5" s="30"/>
      <c r="D5" s="260" t="s">
        <v>53</v>
      </c>
      <c r="E5" s="31"/>
      <c r="F5" s="31"/>
      <c r="G5" s="34">
        <v>1</v>
      </c>
      <c r="H5" s="32">
        <v>0.3333333333333333</v>
      </c>
      <c r="I5"/>
    </row>
    <row r="6" spans="2:8" ht="15.75">
      <c r="B6" s="90">
        <f>B5+0.1</f>
        <v>6.199999999999999</v>
      </c>
      <c r="C6" s="30"/>
      <c r="D6" s="260" t="s">
        <v>119</v>
      </c>
      <c r="E6" s="31"/>
      <c r="F6" s="31"/>
      <c r="G6" s="34">
        <v>1</v>
      </c>
      <c r="H6" s="32">
        <f>H5+TIME(0,G5,0)</f>
        <v>0.33402777777777776</v>
      </c>
    </row>
    <row r="7" spans="2:9" ht="15.75">
      <c r="B7" s="90">
        <f>B6+0.1</f>
        <v>6.299999999999999</v>
      </c>
      <c r="C7" s="30"/>
      <c r="D7" s="452" t="s">
        <v>1276</v>
      </c>
      <c r="E7" s="453"/>
      <c r="F7" s="453"/>
      <c r="G7" s="454">
        <v>60</v>
      </c>
      <c r="H7" s="32">
        <f>H6+TIME(0,G6,0)</f>
        <v>0.3347222222222222</v>
      </c>
      <c r="I7"/>
    </row>
    <row r="8" spans="2:8" ht="15.75">
      <c r="B8" s="90">
        <f>B7+0.1</f>
        <v>6.399999999999999</v>
      </c>
      <c r="C8" s="30"/>
      <c r="D8" s="260"/>
      <c r="F8"/>
      <c r="H8" s="32">
        <f>H7+TIME(0,G7,0)</f>
        <v>0.3763888888888889</v>
      </c>
    </row>
    <row r="9" spans="2:9" ht="15.75">
      <c r="B9" s="90"/>
      <c r="C9" s="30"/>
      <c r="D9" s="452" t="s">
        <v>1110</v>
      </c>
      <c r="E9" s="453"/>
      <c r="F9" s="453"/>
      <c r="G9" s="454"/>
      <c r="H9" s="32">
        <f>H8+TIME(0,G8,0)</f>
        <v>0.3763888888888889</v>
      </c>
      <c r="I9"/>
    </row>
    <row r="10" spans="4:8" ht="15.75">
      <c r="D10" s="260" t="s">
        <v>18</v>
      </c>
      <c r="H10" s="32">
        <f>H9+TIME(0,G9,0)</f>
        <v>0.3763888888888889</v>
      </c>
    </row>
    <row r="12" spans="2:8" ht="18">
      <c r="B12" s="90"/>
      <c r="C12" s="30"/>
      <c r="D12" s="265" t="s">
        <v>118</v>
      </c>
      <c r="F12" s="31"/>
      <c r="G12" s="34">
        <v>120</v>
      </c>
      <c r="H12" s="32">
        <v>0.4375</v>
      </c>
    </row>
    <row r="13" spans="2:9" ht="15.75">
      <c r="B13" s="90"/>
      <c r="C13" s="30"/>
      <c r="D13" s="260"/>
      <c r="E13" s="31"/>
      <c r="F13" s="31"/>
      <c r="H13" s="32">
        <f>H12+TIME(0,G12,0)</f>
        <v>0.5208333333333334</v>
      </c>
      <c r="I13" s="32"/>
    </row>
    <row r="14" spans="4:9" ht="15.75">
      <c r="D14"/>
      <c r="G14" s="30"/>
      <c r="I14" s="32"/>
    </row>
    <row r="15" spans="4:9" ht="15.75">
      <c r="D15" s="260" t="s">
        <v>732</v>
      </c>
      <c r="F15" s="31"/>
      <c r="H15" s="32">
        <v>0.5208333333333334</v>
      </c>
      <c r="I15" s="32"/>
    </row>
    <row r="16" ht="15.75">
      <c r="I16" s="32"/>
    </row>
    <row r="17" spans="2:8" ht="15.75">
      <c r="B17" s="90"/>
      <c r="C17" s="30"/>
      <c r="D17" s="260"/>
      <c r="F17" s="31"/>
      <c r="H17" s="32"/>
    </row>
    <row r="18" spans="2:8" ht="15.75">
      <c r="B18" s="90"/>
      <c r="C18" s="30"/>
      <c r="D18" s="260"/>
      <c r="F18" s="31"/>
      <c r="H18" s="32"/>
    </row>
    <row r="19" spans="2:8" ht="15.75">
      <c r="B19" s="90"/>
      <c r="C19" s="30"/>
      <c r="D19" s="260"/>
      <c r="E19" s="31"/>
      <c r="F19" s="31"/>
      <c r="H19" s="32"/>
    </row>
    <row r="20" spans="2:8" ht="15.75">
      <c r="B20" s="90"/>
      <c r="C20" s="30"/>
      <c r="D20" s="117"/>
      <c r="F20" s="453"/>
      <c r="G20" s="454"/>
      <c r="H20" s="32"/>
    </row>
    <row r="21" spans="2:8" ht="15.75">
      <c r="B21" s="90"/>
      <c r="C21" s="30"/>
      <c r="D21" s="452"/>
      <c r="F21" s="453"/>
      <c r="G21" s="454"/>
      <c r="H21" s="32"/>
    </row>
    <row r="22" spans="2:8" ht="15.75">
      <c r="B22" s="90"/>
      <c r="C22" s="30"/>
      <c r="D22" s="260"/>
      <c r="F22" s="31"/>
      <c r="H22" s="32"/>
    </row>
    <row r="23" spans="4:8" ht="20.25">
      <c r="D23" s="463" t="s">
        <v>412</v>
      </c>
      <c r="H23" s="32">
        <v>0.7708333333333334</v>
      </c>
    </row>
    <row r="25" spans="2:8" ht="15.75">
      <c r="B25" s="90"/>
      <c r="C25" s="30"/>
      <c r="D25" s="260"/>
      <c r="F25" s="31"/>
      <c r="H25" s="32"/>
    </row>
    <row r="26" spans="2:8" ht="15.75">
      <c r="B26" s="90"/>
      <c r="C26" s="30"/>
      <c r="D26" s="260"/>
      <c r="F26" s="31"/>
      <c r="H26" s="32"/>
    </row>
    <row r="27" spans="2:8" ht="15.75">
      <c r="B27" s="90"/>
      <c r="C27" s="30"/>
      <c r="D27" s="260"/>
      <c r="F27" s="31"/>
      <c r="H27" s="32"/>
    </row>
    <row r="28" spans="2:8" ht="15.75">
      <c r="B28" s="90"/>
      <c r="C28" s="30"/>
      <c r="D28"/>
      <c r="F28" s="31"/>
      <c r="H28" s="32"/>
    </row>
    <row r="29" spans="2:8" ht="15.75">
      <c r="B29" s="90"/>
      <c r="C29" s="30"/>
      <c r="D29" s="260"/>
      <c r="F29" s="31"/>
      <c r="H29" s="32"/>
    </row>
    <row r="30" spans="2:3" ht="15.75">
      <c r="B30" s="90"/>
      <c r="C30" s="30"/>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36"/>
  <sheetViews>
    <sheetView tabSelected="1" zoomScale="103" zoomScaleNormal="103" zoomScalePageLayoutView="0" workbookViewId="0" topLeftCell="B1">
      <selection activeCell="G33" sqref="G33"/>
    </sheetView>
  </sheetViews>
  <sheetFormatPr defaultColWidth="9.140625" defaultRowHeight="12.75"/>
  <cols>
    <col min="1" max="1" width="2.7109375" style="17" customWidth="1"/>
    <col min="2" max="2" width="6.00390625" style="17" customWidth="1"/>
    <col min="3" max="3" width="2.57421875" style="17" customWidth="1"/>
    <col min="4" max="4" width="66.00390625" style="0" customWidth="1"/>
    <col min="5" max="5" width="11.7109375" style="6" bestFit="1" customWidth="1"/>
    <col min="6" max="6" width="21.57421875" style="6" customWidth="1"/>
    <col min="7" max="7" width="8.57421875" style="34" customWidth="1"/>
    <col min="8" max="8" width="14.421875" style="6" customWidth="1"/>
    <col min="9" max="9" width="6.421875" style="14" customWidth="1"/>
  </cols>
  <sheetData>
    <row r="1" spans="1:8" ht="18">
      <c r="A1" s="16"/>
      <c r="B1" s="16"/>
      <c r="C1" s="16"/>
      <c r="D1" s="35" t="s">
        <v>413</v>
      </c>
      <c r="E1" s="9"/>
      <c r="F1" s="9"/>
      <c r="H1" s="9"/>
    </row>
    <row r="2" spans="1:8" ht="15.75">
      <c r="A2" s="16"/>
      <c r="B2" s="16"/>
      <c r="C2" s="16"/>
      <c r="D2" s="89">
        <f>'Wednesday 0800 1000'!D2+1</f>
        <v>40136</v>
      </c>
      <c r="E2" s="9"/>
      <c r="F2" s="9"/>
      <c r="H2" s="9"/>
    </row>
    <row r="3" spans="1:8" ht="15.75">
      <c r="A3" s="16"/>
      <c r="B3" s="16"/>
      <c r="C3" s="16"/>
      <c r="D3" s="13"/>
      <c r="E3" s="9"/>
      <c r="F3" s="9"/>
      <c r="H3" s="9"/>
    </row>
    <row r="4" spans="1:8" ht="15.75">
      <c r="A4" s="28"/>
      <c r="B4" s="28"/>
      <c r="C4" s="28"/>
      <c r="D4" s="23"/>
      <c r="E4" s="8" t="s">
        <v>1116</v>
      </c>
      <c r="F4" s="31" t="s">
        <v>88</v>
      </c>
      <c r="G4" s="30" t="s">
        <v>87</v>
      </c>
      <c r="H4" s="29"/>
    </row>
    <row r="5" spans="1:9" ht="15.75">
      <c r="A5"/>
      <c r="B5" s="90">
        <v>7.1</v>
      </c>
      <c r="C5" s="30"/>
      <c r="D5" s="260" t="s">
        <v>53</v>
      </c>
      <c r="E5" s="31"/>
      <c r="F5" s="31"/>
      <c r="G5" s="34">
        <v>1</v>
      </c>
      <c r="H5" s="32">
        <v>0.3333333333333333</v>
      </c>
      <c r="I5" s="31"/>
    </row>
    <row r="6" spans="1:9" ht="15.75">
      <c r="A6"/>
      <c r="B6" s="90">
        <f>B5+0.1</f>
        <v>7.199999999999999</v>
      </c>
      <c r="C6" s="30"/>
      <c r="D6" s="260" t="s">
        <v>119</v>
      </c>
      <c r="E6" s="31"/>
      <c r="F6" s="31"/>
      <c r="G6" s="34">
        <v>4</v>
      </c>
      <c r="H6" s="32">
        <f>H5+TIME(0,G5,0)</f>
        <v>0.33402777777777776</v>
      </c>
      <c r="I6" s="31"/>
    </row>
    <row r="7" spans="1:9" ht="31.5">
      <c r="A7"/>
      <c r="B7" s="90">
        <f>B6+0.1</f>
        <v>7.299999999999999</v>
      </c>
      <c r="C7" s="30"/>
      <c r="D7" s="260" t="s">
        <v>1277</v>
      </c>
      <c r="E7" s="31">
        <v>791</v>
      </c>
      <c r="F7" s="31" t="s">
        <v>1275</v>
      </c>
      <c r="G7" s="34">
        <v>25</v>
      </c>
      <c r="H7" s="32">
        <f>H6+TIME(0,G6,0)</f>
        <v>0.3368055555555555</v>
      </c>
      <c r="I7" s="31"/>
    </row>
    <row r="8" spans="1:9" ht="15.75">
      <c r="A8"/>
      <c r="B8" s="90">
        <f>B7+0.1</f>
        <v>7.399999999999999</v>
      </c>
      <c r="C8" s="30"/>
      <c r="D8" s="260" t="s">
        <v>1273</v>
      </c>
      <c r="E8" s="31">
        <v>755</v>
      </c>
      <c r="F8" s="31" t="s">
        <v>1274</v>
      </c>
      <c r="G8" s="34">
        <v>35</v>
      </c>
      <c r="H8" s="32">
        <f>H7+TIME(0,G7,0)</f>
        <v>0.35416666666666663</v>
      </c>
      <c r="I8" s="31"/>
    </row>
    <row r="9" spans="1:9" ht="15.75">
      <c r="A9"/>
      <c r="B9" s="90">
        <f>B8+0.1</f>
        <v>7.499999999999998</v>
      </c>
      <c r="C9" s="30"/>
      <c r="D9" s="260" t="s">
        <v>831</v>
      </c>
      <c r="G9" s="34">
        <v>55</v>
      </c>
      <c r="H9" s="32">
        <f>H8+TIME(0,G8,0)</f>
        <v>0.3784722222222222</v>
      </c>
      <c r="I9" s="31"/>
    </row>
    <row r="10" spans="1:9" ht="15.75">
      <c r="A10"/>
      <c r="B10" s="90"/>
      <c r="C10" s="30"/>
      <c r="E10" s="31"/>
      <c r="F10" s="31"/>
      <c r="H10" s="32">
        <f>H9+TIME(0,G9,0)</f>
        <v>0.41666666666666663</v>
      </c>
      <c r="I10" s="31"/>
    </row>
    <row r="11" spans="1:9" ht="15.75">
      <c r="A11"/>
      <c r="B11"/>
      <c r="C11"/>
      <c r="D11" s="260" t="s">
        <v>18</v>
      </c>
      <c r="H11" s="32">
        <v>0.4166666666666667</v>
      </c>
      <c r="I11" s="31"/>
    </row>
    <row r="12" spans="1:9" ht="20.25">
      <c r="A12"/>
      <c r="B12" s="90"/>
      <c r="C12" s="30"/>
      <c r="D12" s="321"/>
      <c r="E12" s="31"/>
      <c r="F12" s="31"/>
      <c r="H12" s="32"/>
      <c r="I12" s="31"/>
    </row>
    <row r="13" spans="1:9" ht="15.75">
      <c r="A13"/>
      <c r="B13" s="90">
        <v>8.1</v>
      </c>
      <c r="C13" s="30"/>
      <c r="D13" s="260" t="s">
        <v>53</v>
      </c>
      <c r="E13" s="31"/>
      <c r="F13" s="31"/>
      <c r="G13" s="34">
        <v>1</v>
      </c>
      <c r="H13" s="32">
        <v>0.4375</v>
      </c>
      <c r="I13" s="31"/>
    </row>
    <row r="14" spans="1:9" ht="15.75">
      <c r="A14"/>
      <c r="B14" s="90">
        <f>B13+0.1</f>
        <v>8.2</v>
      </c>
      <c r="C14" s="30"/>
      <c r="D14" s="260" t="s">
        <v>119</v>
      </c>
      <c r="E14" s="31"/>
      <c r="F14" s="31"/>
      <c r="G14" s="34">
        <v>4</v>
      </c>
      <c r="H14" s="32">
        <f>H13+TIME(0,G13,0)</f>
        <v>0.43819444444444444</v>
      </c>
      <c r="I14" s="31"/>
    </row>
    <row r="15" spans="1:9" ht="15.75">
      <c r="A15"/>
      <c r="B15" s="90">
        <f>B14+0.1</f>
        <v>8.299999999999999</v>
      </c>
      <c r="C15" s="30"/>
      <c r="D15" s="260" t="s">
        <v>831</v>
      </c>
      <c r="E15" s="31"/>
      <c r="F15" s="31"/>
      <c r="G15" s="34">
        <v>115</v>
      </c>
      <c r="H15" s="32">
        <f>H14+TIME(0,G14,0)</f>
        <v>0.4409722222222222</v>
      </c>
      <c r="I15" s="31"/>
    </row>
    <row r="16" spans="1:9" ht="15.75">
      <c r="A16"/>
      <c r="B16" s="90">
        <f>B15+0.1</f>
        <v>8.399999999999999</v>
      </c>
      <c r="C16" s="30"/>
      <c r="D16" s="260"/>
      <c r="H16" s="32">
        <f>H15+TIME(0,G15,0)</f>
        <v>0.5208333333333334</v>
      </c>
      <c r="I16" s="31"/>
    </row>
    <row r="17" spans="1:9" ht="15.75">
      <c r="A17"/>
      <c r="B17" s="90">
        <f>B16+0.1</f>
        <v>8.499999999999998</v>
      </c>
      <c r="C17" s="30"/>
      <c r="H17" s="32">
        <f>H16+TIME(0,G16,0)</f>
        <v>0.5208333333333334</v>
      </c>
      <c r="I17" s="31"/>
    </row>
    <row r="18" spans="1:9" ht="15.75">
      <c r="A18"/>
      <c r="B18" s="90"/>
      <c r="C18"/>
      <c r="H18" s="32"/>
      <c r="I18" s="31"/>
    </row>
    <row r="19" spans="1:9" ht="15.75">
      <c r="A19"/>
      <c r="B19"/>
      <c r="C19"/>
      <c r="D19" s="260" t="s">
        <v>732</v>
      </c>
      <c r="E19" s="31"/>
      <c r="F19" s="31"/>
      <c r="H19" s="32">
        <f>H18+TIME(0,G19,0)</f>
        <v>0</v>
      </c>
      <c r="I19" s="31"/>
    </row>
    <row r="20" spans="1:9" ht="15.75">
      <c r="A20"/>
      <c r="I20" s="31"/>
    </row>
    <row r="21" spans="2:8" ht="15.75">
      <c r="B21" s="90">
        <v>9.1</v>
      </c>
      <c r="C21" s="30"/>
      <c r="D21" s="260" t="s">
        <v>53</v>
      </c>
      <c r="E21" s="31"/>
      <c r="F21" s="31"/>
      <c r="G21" s="34">
        <v>1</v>
      </c>
      <c r="H21" s="32">
        <v>0.5625</v>
      </c>
    </row>
    <row r="22" spans="2:8" ht="15.75">
      <c r="B22" s="90">
        <f>B21+0.1</f>
        <v>9.2</v>
      </c>
      <c r="C22" s="30"/>
      <c r="D22" s="260" t="s">
        <v>119</v>
      </c>
      <c r="E22" s="31"/>
      <c r="F22" s="31"/>
      <c r="G22" s="34">
        <v>4</v>
      </c>
      <c r="H22" s="32">
        <f>H21+TIME(0,G21,0)</f>
        <v>0.5631944444444444</v>
      </c>
    </row>
    <row r="23" spans="1:9" ht="15.75">
      <c r="A23"/>
      <c r="B23" s="90">
        <f>B22+0.1</f>
        <v>9.299999999999999</v>
      </c>
      <c r="C23" s="30"/>
      <c r="D23" s="260" t="s">
        <v>831</v>
      </c>
      <c r="G23" s="34">
        <v>115</v>
      </c>
      <c r="H23" s="32">
        <f>H22+TIME(0,G22,0)</f>
        <v>0.5659722222222222</v>
      </c>
      <c r="I23" s="31"/>
    </row>
    <row r="24" spans="1:9" ht="15.75">
      <c r="A24"/>
      <c r="B24" s="90">
        <f>B23+0.1</f>
        <v>9.399999999999999</v>
      </c>
      <c r="C24" s="30"/>
      <c r="D24" s="260"/>
      <c r="E24" s="31"/>
      <c r="F24" s="31"/>
      <c r="H24" s="32">
        <f>H23+TIME(0,G23,0)</f>
        <v>0.6458333333333334</v>
      </c>
      <c r="I24" s="31"/>
    </row>
    <row r="25" spans="1:9" ht="15.75">
      <c r="A25"/>
      <c r="B25" s="90"/>
      <c r="C25" s="30"/>
      <c r="E25" s="31"/>
      <c r="F25" s="31"/>
      <c r="H25" s="32">
        <f>H24+TIME(0,G24,0)</f>
        <v>0.6458333333333334</v>
      </c>
      <c r="I25" s="31"/>
    </row>
    <row r="26" spans="2:8" ht="15.75">
      <c r="B26" s="90"/>
      <c r="C26" s="30"/>
      <c r="D26" s="260" t="s">
        <v>18</v>
      </c>
      <c r="E26" s="31"/>
      <c r="F26" s="31"/>
      <c r="H26" s="32">
        <v>0.6458333333333334</v>
      </c>
    </row>
    <row r="27" spans="2:8" ht="15.75">
      <c r="B27" s="90"/>
      <c r="C27" s="30"/>
      <c r="D27" s="260"/>
      <c r="E27" s="31"/>
      <c r="F27" s="31"/>
      <c r="H27" s="32"/>
    </row>
    <row r="28" spans="2:8" ht="15.75">
      <c r="B28" s="90">
        <v>10.1</v>
      </c>
      <c r="C28" s="30"/>
      <c r="D28" s="260" t="s">
        <v>53</v>
      </c>
      <c r="E28" s="31"/>
      <c r="F28" s="31"/>
      <c r="G28" s="34">
        <v>1</v>
      </c>
      <c r="H28" s="32">
        <v>0.6666666666666666</v>
      </c>
    </row>
    <row r="29" spans="2:8" ht="15.75">
      <c r="B29" s="90">
        <f>B28+0.1</f>
        <v>10.2</v>
      </c>
      <c r="C29" s="30"/>
      <c r="D29" s="260" t="s">
        <v>119</v>
      </c>
      <c r="E29" s="31"/>
      <c r="F29" s="31"/>
      <c r="G29" s="34">
        <v>4</v>
      </c>
      <c r="H29" s="32">
        <f>H28+TIME(0,G28,0)</f>
        <v>0.6673611111111111</v>
      </c>
    </row>
    <row r="30" spans="2:8" ht="15.75">
      <c r="B30" s="90">
        <f>B29+0.1</f>
        <v>10.299999999999999</v>
      </c>
      <c r="D30" s="260" t="s">
        <v>1241</v>
      </c>
      <c r="E30" s="31"/>
      <c r="F30" s="31" t="s">
        <v>89</v>
      </c>
      <c r="G30" s="34">
        <v>60</v>
      </c>
      <c r="H30" s="32">
        <f>H29+TIME(0,G29,0)</f>
        <v>0.6701388888888888</v>
      </c>
    </row>
    <row r="31" spans="2:8" ht="15.75">
      <c r="B31" s="90">
        <f>B29+0.1</f>
        <v>10.299999999999999</v>
      </c>
      <c r="C31" s="30"/>
      <c r="D31" s="260" t="s">
        <v>832</v>
      </c>
      <c r="E31" s="31"/>
      <c r="F31" s="31" t="s">
        <v>89</v>
      </c>
      <c r="G31" s="34">
        <v>20</v>
      </c>
      <c r="H31" s="32">
        <f>H30+TIME(0,G30,0)</f>
        <v>0.7118055555555555</v>
      </c>
    </row>
    <row r="32" spans="2:8" ht="15.75">
      <c r="B32" s="90">
        <f>B31+0.1</f>
        <v>10.399999999999999</v>
      </c>
      <c r="C32" s="30"/>
      <c r="G32" s="34">
        <v>35</v>
      </c>
      <c r="H32" s="32">
        <f>H31+TIME(0,G31,0)</f>
        <v>0.7256944444444443</v>
      </c>
    </row>
    <row r="33" spans="1:9" ht="15.75">
      <c r="A33"/>
      <c r="B33" s="90">
        <f>B32+0.1</f>
        <v>10.499999999999998</v>
      </c>
      <c r="C33" s="30"/>
      <c r="D33" s="260" t="s">
        <v>306</v>
      </c>
      <c r="E33" s="31"/>
      <c r="F33" s="31"/>
      <c r="G33" s="34">
        <v>1</v>
      </c>
      <c r="H33" s="32">
        <f>H32+TIME(0,G32,0)</f>
        <v>0.7499999999999999</v>
      </c>
      <c r="I33" s="31"/>
    </row>
    <row r="34" spans="2:3" ht="15.75">
      <c r="B34" s="90"/>
      <c r="C34" s="30"/>
    </row>
    <row r="35" spans="4:8" ht="18">
      <c r="D35" s="265" t="s">
        <v>328</v>
      </c>
      <c r="E35" s="367"/>
      <c r="F35" s="367"/>
      <c r="G35" s="368">
        <v>120</v>
      </c>
      <c r="H35" s="462">
        <v>0.7708333333333334</v>
      </c>
    </row>
    <row r="36" spans="4:8" ht="15.75">
      <c r="D36" s="370"/>
      <c r="E36" s="371"/>
      <c r="F36" s="371"/>
      <c r="G36" s="368"/>
      <c r="H36" s="369">
        <f>H35+TIME(0,G35,0)</f>
        <v>0.8541666666666667</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1" t="s">
        <v>390</v>
      </c>
    </row>
    <row r="3" spans="1:3" ht="15.75">
      <c r="A3" s="8"/>
      <c r="B3" s="11"/>
      <c r="C3" s="15"/>
    </row>
    <row r="4" spans="1:2" ht="36">
      <c r="A4" s="8"/>
      <c r="B4" s="248" t="s">
        <v>345</v>
      </c>
    </row>
    <row r="5" spans="1:2" ht="36">
      <c r="A5" s="8"/>
      <c r="B5" s="248" t="s">
        <v>346</v>
      </c>
    </row>
    <row r="6" spans="1:3" ht="18">
      <c r="A6" s="8"/>
      <c r="B6" s="249" t="s">
        <v>347</v>
      </c>
      <c r="C6" s="15"/>
    </row>
    <row r="7" spans="1:3" ht="18">
      <c r="A7" s="8"/>
      <c r="B7" s="250" t="s">
        <v>344</v>
      </c>
      <c r="C7" s="12"/>
    </row>
    <row r="8" spans="1:3" ht="18">
      <c r="A8" s="8"/>
      <c r="B8" s="250" t="s">
        <v>348</v>
      </c>
      <c r="C8" s="12"/>
    </row>
    <row r="9" spans="1:2" ht="18">
      <c r="A9" s="8"/>
      <c r="B9" s="250" t="s">
        <v>349</v>
      </c>
    </row>
    <row r="10" spans="1:2" ht="18">
      <c r="A10" s="8"/>
      <c r="B10" s="252" t="s">
        <v>350</v>
      </c>
    </row>
    <row r="11" spans="2:3" ht="18">
      <c r="B11" s="252" t="s">
        <v>351</v>
      </c>
      <c r="C11" s="15"/>
    </row>
    <row r="12" ht="18">
      <c r="B12" s="250" t="s">
        <v>352</v>
      </c>
    </row>
    <row r="13" ht="18">
      <c r="B13" s="252" t="s">
        <v>353</v>
      </c>
    </row>
    <row r="14" spans="1:2" ht="18">
      <c r="A14" s="8"/>
      <c r="B14" s="252" t="s">
        <v>354</v>
      </c>
    </row>
    <row r="15" spans="1:2" ht="18">
      <c r="A15" s="8"/>
      <c r="B15" s="252" t="s">
        <v>355</v>
      </c>
    </row>
    <row r="16" ht="18">
      <c r="B16" s="252" t="s">
        <v>356</v>
      </c>
    </row>
    <row r="17" ht="18">
      <c r="B17" s="252" t="s">
        <v>357</v>
      </c>
    </row>
    <row r="18" ht="18">
      <c r="B18" s="252" t="s">
        <v>358</v>
      </c>
    </row>
    <row r="19" ht="18">
      <c r="B19" s="252" t="s">
        <v>359</v>
      </c>
    </row>
    <row r="20" ht="18">
      <c r="B20" s="250" t="s">
        <v>360</v>
      </c>
    </row>
    <row r="21" ht="18">
      <c r="B21" s="250" t="s">
        <v>361</v>
      </c>
    </row>
    <row r="22" ht="18">
      <c r="B22" s="250" t="s">
        <v>343</v>
      </c>
    </row>
    <row r="25" ht="18">
      <c r="B25" s="247" t="s">
        <v>375</v>
      </c>
    </row>
    <row r="26" ht="72">
      <c r="B26" s="253" t="s">
        <v>376</v>
      </c>
    </row>
    <row r="27" ht="162">
      <c r="B27" s="253" t="s">
        <v>377</v>
      </c>
    </row>
    <row r="28" ht="18">
      <c r="B28" s="253" t="s">
        <v>378</v>
      </c>
    </row>
    <row r="29" ht="54">
      <c r="B29" s="254" t="s">
        <v>379</v>
      </c>
    </row>
    <row r="30" ht="90">
      <c r="B30" s="255" t="s">
        <v>380</v>
      </c>
    </row>
    <row r="32" ht="36">
      <c r="B32" s="253" t="s">
        <v>381</v>
      </c>
    </row>
    <row r="33" ht="72">
      <c r="B33" s="253" t="s">
        <v>382</v>
      </c>
    </row>
    <row r="34" ht="72">
      <c r="B34" s="253" t="s">
        <v>383</v>
      </c>
    </row>
    <row r="35" ht="36">
      <c r="B35" s="253" t="s">
        <v>384</v>
      </c>
    </row>
    <row r="36" ht="180">
      <c r="B36" s="253" t="s">
        <v>385</v>
      </c>
    </row>
    <row r="38" ht="36">
      <c r="B38" s="253" t="s">
        <v>386</v>
      </c>
    </row>
    <row r="39" ht="54">
      <c r="B39" s="253" t="s">
        <v>387</v>
      </c>
    </row>
    <row r="40" ht="36">
      <c r="B40" s="253" t="s">
        <v>388</v>
      </c>
    </row>
    <row r="41" ht="108">
      <c r="B41" s="253" t="s">
        <v>389</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41.25">
      <c r="B1" s="242" t="s">
        <v>362</v>
      </c>
    </row>
    <row r="2" ht="12.75">
      <c r="B2" s="17"/>
    </row>
    <row r="3" ht="40.5">
      <c r="B3" s="245" t="s">
        <v>363</v>
      </c>
    </row>
    <row r="4" ht="20.25">
      <c r="B4" s="245" t="s">
        <v>364</v>
      </c>
    </row>
    <row r="5" ht="20.25">
      <c r="B5" s="245" t="s">
        <v>365</v>
      </c>
    </row>
    <row r="6" ht="33">
      <c r="B6" s="246" t="s">
        <v>366</v>
      </c>
    </row>
    <row r="7" ht="16.5">
      <c r="B7" s="246" t="s">
        <v>367</v>
      </c>
    </row>
    <row r="8" ht="20.25">
      <c r="B8" s="245" t="s">
        <v>368</v>
      </c>
    </row>
    <row r="9" ht="20.25">
      <c r="B9" s="245" t="s">
        <v>369</v>
      </c>
    </row>
    <row r="10" ht="20.25">
      <c r="B10" s="245" t="s">
        <v>370</v>
      </c>
    </row>
    <row r="11" ht="12.75">
      <c r="B11" s="243" t="s">
        <v>371</v>
      </c>
    </row>
    <row r="12" ht="31.5">
      <c r="B12" s="244" t="s">
        <v>372</v>
      </c>
    </row>
    <row r="13" ht="31.5">
      <c r="B13" s="244" t="s">
        <v>373</v>
      </c>
    </row>
    <row r="14" ht="15.75">
      <c r="B14" s="244" t="s">
        <v>374</v>
      </c>
    </row>
    <row r="15" ht="12.75">
      <c r="B15" s="17"/>
    </row>
    <row r="16" ht="18.75">
      <c r="B16" s="20" t="s">
        <v>58</v>
      </c>
    </row>
    <row r="17" s="19" customFormat="1" ht="31.5">
      <c r="B17" s="21" t="s">
        <v>57</v>
      </c>
    </row>
    <row r="18" s="19" customFormat="1" ht="15.75">
      <c r="B18" s="22" t="s">
        <v>59</v>
      </c>
    </row>
    <row r="19" s="19" customFormat="1" ht="15.75">
      <c r="B19" s="22" t="s">
        <v>56</v>
      </c>
    </row>
    <row r="20" s="19" customFormat="1" ht="31.5">
      <c r="B20" s="22" t="s">
        <v>60</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Arthur Astrin</cp:lastModifiedBy>
  <cp:lastPrinted>2009-05-11T12:30:03Z</cp:lastPrinted>
  <dcterms:created xsi:type="dcterms:W3CDTF">2001-08-10T12:49:45Z</dcterms:created>
  <dcterms:modified xsi:type="dcterms:W3CDTF">2009-11-18T23:05:20Z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