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6"/>
  </bookViews>
  <sheets>
    <sheet name="IEEE Cover" sheetId="1" r:id="rId1"/>
    <sheet name="Graphic" sheetId="2" r:id="rId2"/>
    <sheet name="Objectives" sheetId="3" r:id="rId3"/>
    <sheet name="Monday" sheetId="4" r:id="rId4"/>
    <sheet name="Tuesday 1330 160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<sst xmlns="http://schemas.openxmlformats.org/spreadsheetml/2006/main" count="653" uniqueCount="443">
  <si>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</si>
  <si>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</si>
  <si>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</si>
  <si>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</si>
  <si>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</si>
  <si>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</si>
  <si>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</si>
  <si>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</si>
  <si>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</si>
  <si>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</si>
  <si>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</si>
  <si>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</si>
  <si>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</si>
  <si>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</si>
  <si>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</si>
  <si>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</si>
  <si>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</si>
  <si>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</si>
  <si>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</si>
  <si>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</si>
  <si>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</si>
  <si>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</si>
  <si>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</si>
  <si>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</si>
  <si>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</si>
  <si>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</si>
  <si>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</si>
  <si>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</si>
  <si>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</si>
  <si>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</si>
  <si>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</si>
  <si>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</si>
  <si>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</si>
  <si>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</si>
  <si>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</si>
  <si>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</si>
  <si>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</si>
  <si>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</si>
  <si>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</si>
  <si>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</si>
  <si>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</si>
  <si>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</si>
  <si>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</si>
  <si>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</si>
  <si>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</si>
  <si>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</si>
  <si>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</si>
  <si>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</si>
  <si>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</si>
  <si>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</si>
  <si>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</si>
  <si>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</si>
  <si>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</si>
  <si>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</si>
  <si>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</si>
  <si>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</si>
  <si>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</si>
  <si>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</si>
  <si>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</si>
  <si>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</si>
  <si>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</si>
  <si>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</si>
  <si>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</si>
  <si>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</si>
  <si>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</si>
  <si>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</si>
  <si>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</si>
  <si>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</si>
  <si>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</si>
  <si>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</si>
  <si>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</si>
  <si>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</si>
  <si>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</si>
  <si>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</si>
  <si>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</si>
  <si>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</si>
  <si>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</si>
  <si>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</si>
  <si>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</si>
  <si>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</si>
  <si>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</si>
  <si>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</si>
  <si>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</si>
  <si>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</si>
  <si>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</si>
  <si>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</si>
  <si>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</si>
  <si>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</si>
  <si>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</si>
  <si>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</si>
  <si>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</si>
  <si>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</si>
  <si>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</si>
  <si>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</si>
  <si>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</si>
  <si>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</si>
  <si>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</si>
  <si>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</si>
  <si>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</si>
  <si>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</si>
  <si>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</si>
  <si>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</si>
  <si>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</si>
  <si>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</si>
  <si>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</si>
  <si>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</si>
  <si>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</si>
  <si>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</si>
  <si>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</si>
  <si>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</si>
  <si>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</si>
  <si>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</si>
  <si>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</si>
  <si>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</si>
  <si>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</si>
  <si>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</si>
  <si>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</si>
  <si>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</si>
  <si>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</si>
  <si>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</si>
  <si>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</si>
  <si>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</si>
  <si>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</si>
  <si>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</si>
  <si>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</si>
  <si>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</si>
  <si>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</si>
  <si>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</si>
  <si>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</si>
  <si>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</si>
  <si>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</si>
  <si>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</si>
  <si>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</si>
  <si>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</si>
  <si>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</si>
  <si>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</si>
  <si>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</si>
  <si>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</si>
  <si>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</si>
  <si>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</si>
  <si>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</si>
  <si>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</si>
  <si>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</si>
  <si>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</si>
  <si>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</si>
  <si>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</si>
  <si>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</si>
  <si>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</si>
  <si>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</si>
  <si>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</si>
  <si>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</si>
  <si>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</si>
  <si>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</si>
  <si>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</si>
  <si>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</si>
  <si>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</si>
  <si>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</si>
  <si>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</si>
  <si>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</si>
  <si>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</si>
  <si>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</si>
  <si>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</si>
  <si>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</si>
  <si>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</si>
  <si>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</si>
  <si>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</si>
  <si>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</si>
  <si>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</si>
  <si>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</si>
  <si>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</si>
  <si>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</si>
  <si>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</si>
  <si>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</si>
  <si>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</si>
  <si>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</si>
  <si>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</si>
  <si>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</si>
  <si>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</si>
  <si>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</si>
  <si>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</si>
  <si>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</si>
  <si>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</si>
  <si>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</si>
  <si>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</si>
  <si>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</si>
  <si>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</si>
  <si>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</si>
  <si>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</si>
  <si>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</si>
  <si>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</si>
  <si>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</si>
  <si>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</si>
  <si>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</si>
  <si>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</si>
  <si>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</si>
  <si>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</si>
  <si>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</si>
  <si>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</si>
  <si>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</si>
  <si>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</si>
  <si>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</si>
  <si>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</si>
  <si>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</si>
  <si>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</si>
  <si>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</si>
  <si>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</si>
  <si>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</si>
  <si>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</si>
  <si>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</si>
  <si>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</si>
  <si>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</si>
  <si>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</si>
  <si>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</si>
  <si>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</si>
  <si>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</si>
  <si>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</si>
  <si>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</si>
  <si>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</si>
  <si>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</si>
  <si>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</si>
  <si>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</si>
  <si>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</si>
  <si>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</si>
  <si>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</si>
  <si>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</si>
  <si>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</si>
  <si>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</si>
  <si>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</si>
  <si>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</si>
  <si>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</si>
  <si>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</si>
  <si>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</si>
  <si>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</si>
  <si>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</si>
  <si>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</si>
  <si>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</si>
  <si>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</si>
  <si>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</si>
  <si>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</si>
  <si>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</si>
  <si>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</si>
  <si>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</si>
  <si>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</si>
  <si>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</si>
  <si>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</si>
  <si>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</si>
  <si>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</si>
  <si>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</si>
  <si>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</si>
  <si>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</si>
  <si>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</si>
  <si>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</si>
  <si>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</si>
  <si>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</si>
  <si>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</si>
  <si>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</si>
  <si>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</si>
  <si>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</si>
  <si>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</si>
  <si>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</si>
  <si>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</si>
  <si>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</si>
  <si>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</si>
  <si>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</si>
  <si>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</si>
  <si>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</si>
  <si>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</si>
  <si>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</si>
  <si>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</si>
  <si>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</si>
  <si>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</si>
  <si>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</si>
  <si>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</si>
  <si>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</si>
  <si>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</si>
  <si>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</si>
  <si>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</si>
  <si>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</si>
  <si>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</si>
  <si>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</si>
  <si>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</si>
  <si>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</si>
  <si>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</si>
  <si>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</si>
  <si>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</si>
  <si>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</si>
  <si>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</si>
  <si>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</si>
  <si>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</si>
  <si>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</si>
  <si>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</si>
  <si>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</si>
  <si>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</si>
  <si>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</si>
  <si>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</si>
  <si>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</si>
  <si>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</si>
  <si>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</si>
  <si>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</si>
  <si>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</si>
  <si>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</si>
  <si>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</si>
  <si>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</si>
  <si>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</si>
  <si>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</si>
  <si>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</si>
  <si>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</si>
  <si>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</si>
  <si>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</si>
  <si>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</si>
  <si>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</si>
  <si>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</si>
  <si>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</si>
  <si>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</si>
  <si>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</si>
  <si>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</si>
  <si>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</si>
  <si>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</si>
  <si>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</si>
  <si>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</si>
  <si>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</si>
  <si>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</si>
  <si>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</si>
  <si>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</si>
  <si>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</si>
  <si>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</si>
  <si>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</si>
  <si>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</si>
  <si>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</si>
  <si>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</si>
  <si>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</si>
  <si>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</si>
  <si>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</si>
  <si>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</si>
  <si>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</si>
  <si>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</si>
  <si>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</si>
  <si>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</si>
  <si>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</si>
  <si>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</si>
  <si>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</si>
  <si>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</si>
  <si>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</si>
  <si>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</si>
  <si>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</si>
  <si>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</si>
  <si>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</si>
  <si>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</si>
  <si>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</si>
  <si>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</si>
  <si>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</si>
  <si>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</si>
  <si>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</si>
  <si>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</si>
  <si>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</si>
  <si>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</si>
  <si>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</si>
  <si>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</si>
  <si>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</si>
  <si>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</si>
  <si>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</si>
  <si>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</si>
  <si>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WG Closing Report</t>
  </si>
  <si>
    <t>Recess</t>
  </si>
  <si>
    <t>Break</t>
  </si>
  <si>
    <t>Adjourn</t>
  </si>
  <si>
    <t>R0</t>
  </si>
  <si>
    <t>Rules</t>
  </si>
  <si>
    <t>Sridhar Rajagopal</t>
  </si>
  <si>
    <t>04 May, 2009</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</si>
  <si>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</si>
  <si>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</si>
  <si>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</si>
  <si>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</si>
  <si>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</si>
  <si>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</si>
  <si>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</si>
  <si>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</si>
  <si>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</si>
  <si>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</si>
  <si>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</si>
  <si>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</si>
  <si>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</si>
  <si>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</si>
  <si>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</si>
  <si>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</si>
  <si>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</si>
  <si>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</si>
  <si>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</si>
  <si>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</si>
  <si>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</si>
  <si>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</si>
  <si>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</si>
  <si>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</si>
  <si>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</si>
  <si>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</si>
  <si>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</si>
  <si>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</si>
  <si>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</si>
  <si>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</si>
  <si>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</si>
  <si>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</si>
  <si>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</si>
  <si>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</si>
  <si>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</si>
  <si>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</si>
  <si>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</si>
  <si>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</si>
  <si>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61st IEEE 802.15 WPAN MEETING</t>
  </si>
  <si>
    <t>Hyatt Regency Embarcadaro, San Francisco, CA, USA</t>
  </si>
  <si>
    <t>July 12-17, 2009</t>
  </si>
  <si>
    <t>802 EC MEETING</t>
  </si>
  <si>
    <t>802 PLENARY</t>
  </si>
  <si>
    <t>Lunch on Your Own</t>
  </si>
  <si>
    <r>
      <t xml:space="preserve">TG4e
</t>
    </r>
    <r>
      <rPr>
        <b/>
        <sz val="10"/>
        <color indexed="53"/>
        <rFont val="Arial"/>
        <family val="2"/>
      </rPr>
      <t>TG4f</t>
    </r>
    <r>
      <rPr>
        <b/>
        <sz val="10"/>
        <rFont val="Arial"/>
        <family val="2"/>
      </rPr>
      <t xml:space="preserve">
</t>
    </r>
    <r>
      <rPr>
        <b/>
        <sz val="10"/>
        <color indexed="61"/>
        <rFont val="Arial"/>
        <family val="2"/>
      </rPr>
      <t>TG4e</t>
    </r>
  </si>
  <si>
    <t>TG3c &amp;
802.11 TGad</t>
  </si>
  <si>
    <t>Tutorial 1</t>
  </si>
  <si>
    <t>Dinner on you own</t>
  </si>
  <si>
    <t>Optional Meeting Time</t>
  </si>
  <si>
    <t>Tutorial 2</t>
  </si>
  <si>
    <t>Tutorial 3</t>
  </si>
  <si>
    <t>P&amp;P</t>
  </si>
  <si>
    <t>Standing Committee on WG Rules</t>
  </si>
  <si>
    <t>WG Rules SC</t>
  </si>
  <si>
    <t>Discussion &amp; on completion of VLC Technical Consideration Document</t>
  </si>
  <si>
    <t>Approval of Previous Meeting Minute</t>
  </si>
  <si>
    <t>Eun Tae Won</t>
  </si>
  <si>
    <t>Discussion on Technical Consideration Document</t>
  </si>
  <si>
    <t>Review result of interim conference call</t>
  </si>
  <si>
    <t>Jaeseung Son</t>
  </si>
  <si>
    <t>Line coding performance in wirelss optical channel</t>
  </si>
  <si>
    <t>Some Comment on VLC TCD</t>
  </si>
  <si>
    <t>Selection of VLC Application</t>
  </si>
  <si>
    <t>Sang-Kkyu Lim</t>
  </si>
  <si>
    <t>Dae-Ho kim</t>
  </si>
  <si>
    <t>VLC MAC considerations based on TCD</t>
  </si>
  <si>
    <t>Ying Li</t>
  </si>
  <si>
    <t>PHY layer proposal outline</t>
  </si>
  <si>
    <t>Taehan Bae</t>
  </si>
  <si>
    <t>VLC Regulation</t>
  </si>
  <si>
    <t>Tae-Gyu Kang</t>
  </si>
  <si>
    <t>Discussion on TCD</t>
  </si>
  <si>
    <t>Completion of Technical Requirement Document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</si>
</sst>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6">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9"/>
      <color indexed="60"/>
      <name val="Arial"/>
      <family val="2"/>
    </font>
    <font>
      <b/>
      <sz val="8"/>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4" fillId="29" borderId="0" applyNumberFormat="0" applyBorder="0" applyAlignment="0" applyProtection="0"/>
    <xf numFmtId="0" fontId="145" fillId="0" borderId="0" applyNumberFormat="0" applyFill="0" applyBorder="0" applyAlignment="0" applyProtection="0"/>
    <xf numFmtId="0" fontId="146"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7" fillId="0" borderId="4" applyNumberFormat="0" applyFill="0" applyAlignment="0" applyProtection="0"/>
    <xf numFmtId="0" fontId="8" fillId="0" borderId="0" applyNumberFormat="0" applyFill="0" applyBorder="0" applyAlignment="0" applyProtection="0"/>
    <xf numFmtId="0" fontId="148" fillId="0" borderId="5" applyNumberFormat="0" applyFill="0" applyAlignment="0" applyProtection="0"/>
    <xf numFmtId="0" fontId="149" fillId="31" borderId="1" applyNumberFormat="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0" borderId="7" applyNumberFormat="0" applyFill="0" applyAlignment="0" applyProtection="0"/>
    <xf numFmtId="0" fontId="153" fillId="0" borderId="8" applyNumberFormat="0" applyFill="0" applyAlignment="0" applyProtection="0"/>
    <xf numFmtId="0" fontId="153" fillId="0" borderId="0" applyNumberFormat="0" applyFill="0" applyBorder="0" applyAlignment="0" applyProtection="0"/>
    <xf numFmtId="0" fontId="154" fillId="32" borderId="0" applyNumberFormat="0" applyBorder="0" applyAlignment="0" applyProtection="0"/>
    <xf numFmtId="0" fontId="155"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88">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6"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7"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8" fillId="0" borderId="0" xfId="0" applyFont="1" applyAlignment="1">
      <alignment/>
    </xf>
    <xf numFmtId="0" fontId="159" fillId="0" borderId="0" xfId="0" applyFont="1" applyAlignment="1">
      <alignment wrapText="1" readingOrder="1"/>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horizontal="left" indent="3" readingOrder="1"/>
    </xf>
    <xf numFmtId="0" fontId="164" fillId="0" borderId="0" xfId="0" applyFont="1" applyAlignment="1">
      <alignment wrapText="1" readingOrder="1"/>
    </xf>
    <xf numFmtId="0" fontId="165" fillId="0" borderId="0" xfId="0" applyFont="1" applyAlignment="1">
      <alignment readingOrder="1"/>
    </xf>
    <xf numFmtId="0" fontId="164" fillId="0" borderId="0" xfId="0" applyFont="1" applyAlignment="1">
      <alignment readingOrder="1"/>
    </xf>
    <xf numFmtId="0" fontId="166" fillId="0" borderId="0" xfId="0" applyFont="1" applyAlignment="1">
      <alignment/>
    </xf>
    <xf numFmtId="0" fontId="165" fillId="0" borderId="0" xfId="0" applyFont="1" applyAlignment="1">
      <alignment horizontal="left" indent="1" readingOrder="1"/>
    </xf>
    <xf numFmtId="0" fontId="165" fillId="0" borderId="0" xfId="0" applyFont="1" applyAlignment="1">
      <alignment wrapText="1" readingOrder="1"/>
    </xf>
    <xf numFmtId="0" fontId="167" fillId="0" borderId="0" xfId="0" applyFont="1" applyAlignment="1">
      <alignment horizontal="left" wrapText="1" indent="1" readingOrder="1"/>
    </xf>
    <xf numFmtId="0" fontId="165" fillId="0" borderId="0" xfId="0" applyFont="1" applyAlignment="1">
      <alignment horizontal="left" wrapText="1" indent="1" readingOrder="1"/>
    </xf>
    <xf numFmtId="0" fontId="156"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8" fillId="0" borderId="0" xfId="0" applyFont="1" applyAlignment="1">
      <alignment horizontal="left" readingOrder="1"/>
    </xf>
    <xf numFmtId="0" fontId="169" fillId="0" borderId="0" xfId="0" applyFont="1" applyAlignment="1">
      <alignment/>
    </xf>
    <xf numFmtId="0" fontId="169" fillId="0" borderId="0" xfId="0" applyFont="1" applyAlignment="1">
      <alignment horizontal="left" readingOrder="1"/>
    </xf>
    <xf numFmtId="0" fontId="170" fillId="0" borderId="0" xfId="0" applyFont="1" applyAlignment="1">
      <alignment horizontal="left" readingOrder="1"/>
    </xf>
    <xf numFmtId="0" fontId="171"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2"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3" fillId="0" borderId="0" xfId="0" applyFont="1" applyAlignment="1">
      <alignment/>
    </xf>
    <xf numFmtId="0" fontId="173" fillId="0" borderId="0" xfId="0" applyFont="1" applyAlignment="1">
      <alignment horizontal="left"/>
    </xf>
    <xf numFmtId="49" fontId="173" fillId="0" borderId="0" xfId="0" applyNumberFormat="1" applyFont="1" applyAlignment="1">
      <alignment horizontal="left"/>
    </xf>
    <xf numFmtId="0" fontId="174" fillId="0" borderId="0" xfId="0" applyFont="1" applyAlignment="1">
      <alignment horizontal="left"/>
    </xf>
    <xf numFmtId="0" fontId="175"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86"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69"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86" fillId="0" borderId="0" xfId="0" applyFont="1" applyAlignment="1">
      <alignment horizontal="left" vertical="center" wrapText="1"/>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55" fillId="0" borderId="0" xfId="0" applyFont="1" applyFill="1" applyBorder="1" applyAlignment="1">
      <alignment/>
    </xf>
    <xf numFmtId="0" fontId="55"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29" xfId="0" applyFont="1" applyFill="1" applyBorder="1" applyAlignment="1">
      <alignment horizontal="center" vertical="center"/>
    </xf>
    <xf numFmtId="0" fontId="55"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5" fillId="44" borderId="0" xfId="0" applyFont="1" applyFill="1" applyBorder="1" applyAlignment="1">
      <alignment horizontal="left" vertical="center" indent="2"/>
    </xf>
    <xf numFmtId="0" fontId="94" fillId="44" borderId="0" xfId="0" applyFont="1" applyFill="1" applyAlignment="1">
      <alignment/>
    </xf>
    <xf numFmtId="0" fontId="94" fillId="44" borderId="30" xfId="0" applyFont="1" applyFill="1" applyBorder="1" applyAlignment="1">
      <alignment/>
    </xf>
    <xf numFmtId="0" fontId="94" fillId="0" borderId="0" xfId="0" applyFont="1" applyAlignment="1">
      <alignment/>
    </xf>
    <xf numFmtId="0" fontId="94"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4"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0"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31" xfId="0" applyFont="1" applyFill="1" applyBorder="1" applyAlignment="1">
      <alignment horizontal="center" vertical="center"/>
    </xf>
    <xf numFmtId="0" fontId="55" fillId="36" borderId="19" xfId="0" applyFont="1" applyFill="1" applyBorder="1" applyAlignment="1">
      <alignment horizontal="center" vertical="center"/>
    </xf>
    <xf numFmtId="0" fontId="96" fillId="0" borderId="0" xfId="0" applyFont="1" applyAlignment="1">
      <alignment/>
    </xf>
    <xf numFmtId="0" fontId="55" fillId="34" borderId="10" xfId="0" applyFont="1" applyFill="1" applyBorder="1" applyAlignment="1">
      <alignment horizontal="center" vertical="center"/>
    </xf>
    <xf numFmtId="0" fontId="44" fillId="45" borderId="14" xfId="0" applyFont="1" applyFill="1" applyBorder="1" applyAlignment="1">
      <alignment horizontal="center" vertical="center"/>
    </xf>
    <xf numFmtId="0" fontId="55"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6"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6"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99" fillId="34" borderId="17" xfId="0" applyFont="1" applyFill="1" applyBorder="1" applyAlignment="1">
      <alignment horizontal="center" vertical="center" wrapText="1"/>
    </xf>
    <xf numFmtId="0" fontId="99" fillId="35"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7" borderId="32" xfId="0" applyFont="1" applyFill="1" applyBorder="1" applyAlignment="1">
      <alignment horizontal="center" vertical="center" wrapText="1"/>
    </xf>
    <xf numFmtId="0" fontId="99" fillId="35" borderId="19"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99" fillId="35" borderId="33"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31"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0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01"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97"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55" fillId="36" borderId="35" xfId="0" applyFont="1" applyFill="1" applyBorder="1" applyAlignment="1">
      <alignment horizontal="center" vertical="center" wrapText="1"/>
    </xf>
    <xf numFmtId="0" fontId="55" fillId="36" borderId="36" xfId="0" applyFont="1" applyFill="1" applyBorder="1" applyAlignment="1">
      <alignment horizontal="center" vertical="center" wrapText="1"/>
    </xf>
    <xf numFmtId="0" fontId="55" fillId="36" borderId="37"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34" fillId="48" borderId="23"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38"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41" xfId="0" applyFont="1" applyFill="1" applyBorder="1" applyAlignment="1">
      <alignment horizontal="center" vertical="center" wrapText="1"/>
    </xf>
    <xf numFmtId="0" fontId="15"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3" xfId="0" applyFont="1" applyBorder="1" applyAlignment="1">
      <alignment horizontal="center" vertical="center" wrapText="1"/>
    </xf>
    <xf numFmtId="0" fontId="97" fillId="0" borderId="19" xfId="0" applyFont="1" applyFill="1" applyBorder="1" applyAlignment="1">
      <alignment horizontal="center" vertical="center" wrapText="1"/>
    </xf>
    <xf numFmtId="0" fontId="97" fillId="0" borderId="33" xfId="0" applyFont="1" applyFill="1" applyBorder="1" applyAlignment="1">
      <alignment horizontal="center" vertical="center" wrapText="1"/>
    </xf>
    <xf numFmtId="0" fontId="98" fillId="38" borderId="35" xfId="0" applyFont="1" applyFill="1" applyBorder="1" applyAlignment="1">
      <alignment horizontal="center" vertical="center" wrapText="1"/>
    </xf>
    <xf numFmtId="0" fontId="98" fillId="38" borderId="36" xfId="0" applyFont="1" applyFill="1" applyBorder="1" applyAlignment="1">
      <alignment horizontal="center" vertical="center" wrapText="1"/>
    </xf>
    <xf numFmtId="0" fontId="98" fillId="38" borderId="37"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34" fillId="48" borderId="43"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93" fillId="37" borderId="19" xfId="0" applyFont="1" applyFill="1" applyBorder="1" applyAlignment="1">
      <alignment horizontal="center" vertical="center"/>
    </xf>
    <xf numFmtId="0" fontId="93" fillId="37" borderId="20"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40"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1" xfId="0" applyFont="1" applyFill="1" applyBorder="1" applyAlignment="1">
      <alignment horizontal="center" vertical="center" wrapText="1"/>
    </xf>
    <xf numFmtId="0" fontId="41" fillId="48" borderId="19" xfId="0" applyFont="1" applyFill="1" applyBorder="1" applyAlignment="1">
      <alignment horizontal="center" vertical="center" wrapText="1"/>
    </xf>
    <xf numFmtId="0" fontId="41" fillId="48" borderId="3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3" xfId="0" applyFont="1" applyBorder="1" applyAlignment="1">
      <alignment horizontal="center" vertical="center" wrapText="1"/>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14" fillId="49" borderId="12" xfId="0" applyFont="1" applyFill="1" applyBorder="1" applyAlignment="1">
      <alignment horizontal="center" vertical="center"/>
    </xf>
    <xf numFmtId="0" fontId="14" fillId="49" borderId="11" xfId="0" applyFont="1" applyFill="1" applyBorder="1" applyAlignment="1">
      <alignment horizontal="center" vertical="center"/>
    </xf>
    <xf numFmtId="0" fontId="14" fillId="49" borderId="17" xfId="0" applyFont="1" applyFill="1" applyBorder="1" applyAlignment="1">
      <alignment horizontal="center" vertical="center"/>
    </xf>
    <xf numFmtId="0" fontId="14" fillId="49" borderId="13" xfId="0" applyFont="1" applyFill="1" applyBorder="1" applyAlignment="1">
      <alignment horizontal="center" vertical="center"/>
    </xf>
    <xf numFmtId="0" fontId="14" fillId="49" borderId="18" xfId="0" applyFont="1" applyFill="1" applyBorder="1" applyAlignment="1">
      <alignment horizontal="center" vertical="center"/>
    </xf>
    <xf numFmtId="0" fontId="14" fillId="49" borderId="22" xfId="0" applyFont="1" applyFill="1" applyBorder="1" applyAlignment="1">
      <alignment horizontal="center" vertical="center"/>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0" fillId="0" borderId="17" xfId="0" applyFont="1" applyFill="1" applyBorder="1" applyAlignment="1">
      <alignment horizontal="left" vertical="center" indent="1"/>
    </xf>
    <xf numFmtId="0" fontId="100" fillId="0" borderId="0" xfId="0" applyFont="1" applyFill="1" applyBorder="1" applyAlignment="1">
      <alignment horizontal="left" vertical="center" indent="1"/>
    </xf>
    <xf numFmtId="0" fontId="100"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44" xfId="0" applyFont="1" applyFill="1" applyBorder="1" applyAlignment="1">
      <alignment horizontal="center" vertical="center"/>
    </xf>
    <xf numFmtId="0" fontId="55" fillId="35" borderId="19" xfId="0" applyFont="1" applyFill="1" applyBorder="1" applyAlignment="1">
      <alignment horizontal="center" vertical="center"/>
    </xf>
    <xf numFmtId="0" fontId="55" fillId="35" borderId="20" xfId="0" applyFont="1" applyFill="1" applyBorder="1" applyAlignment="1">
      <alignment horizontal="center" vertical="center"/>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3" fillId="50" borderId="21" xfId="0" applyFont="1" applyFill="1" applyBorder="1" applyAlignment="1">
      <alignment horizontal="center" vertical="center" wrapText="1"/>
    </xf>
    <xf numFmtId="0" fontId="33" fillId="50" borderId="22"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4" fillId="48" borderId="17"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41" fillId="52" borderId="19" xfId="0" applyFont="1" applyFill="1" applyBorder="1" applyAlignment="1">
      <alignment horizontal="center" vertical="center" wrapText="1"/>
    </xf>
    <xf numFmtId="0" fontId="41" fillId="52" borderId="20" xfId="0" applyFont="1" applyFill="1" applyBorder="1" applyAlignment="1">
      <alignment horizontal="center" vertical="center" wrapText="1"/>
    </xf>
    <xf numFmtId="0" fontId="41" fillId="52" borderId="33" xfId="0" applyFont="1" applyFill="1" applyBorder="1" applyAlignment="1">
      <alignment horizontal="center" vertical="center" wrapText="1"/>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0" xfId="0" applyFont="1" applyFill="1" applyBorder="1" applyAlignment="1">
      <alignment horizontal="right" vertical="center"/>
    </xf>
    <xf numFmtId="0" fontId="65" fillId="33" borderId="0" xfId="0" applyFont="1" applyFill="1" applyBorder="1" applyAlignment="1">
      <alignment horizontal="center" vertical="center"/>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53" fillId="44" borderId="45" xfId="64" applyFont="1" applyFill="1" applyBorder="1" applyAlignment="1">
      <alignment horizontal="center"/>
      <protection/>
    </xf>
    <xf numFmtId="0" fontId="53" fillId="44" borderId="46" xfId="64" applyFont="1" applyFill="1" applyBorder="1" applyAlignment="1">
      <alignment horizontal="center"/>
      <protection/>
    </xf>
    <xf numFmtId="0" fontId="53" fillId="44" borderId="47"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48200"/>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3">
        <f>Monday!D2</f>
        <v>39944</v>
      </c>
    </row>
    <row r="4" spans="2:3" ht="20.25">
      <c r="B4" s="242" t="s">
        <v>238</v>
      </c>
      <c r="C4" s="248" t="s">
        <v>369</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C23" sqref="C23"/>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370</v>
      </c>
      <c r="C10" s="316" t="s">
        <v>296</v>
      </c>
      <c r="D10" s="317"/>
    </row>
    <row r="11" spans="1:4" ht="18">
      <c r="A11" s="319" t="s">
        <v>285</v>
      </c>
      <c r="B11" s="321" t="s">
        <v>371</v>
      </c>
      <c r="C11" s="316" t="s">
        <v>299</v>
      </c>
      <c r="D11" s="317"/>
    </row>
    <row r="12" spans="1:4" ht="18">
      <c r="A12" s="319" t="s">
        <v>291</v>
      </c>
      <c r="B12" s="30" t="s">
        <v>372</v>
      </c>
      <c r="C12" s="316" t="s">
        <v>298</v>
      </c>
      <c r="D12" s="317"/>
    </row>
    <row r="13" spans="1:4" ht="18">
      <c r="A13" s="319" t="s">
        <v>294</v>
      </c>
      <c r="B13" s="318" t="s">
        <v>375</v>
      </c>
      <c r="C13" s="316" t="s">
        <v>300</v>
      </c>
      <c r="D13" s="317"/>
    </row>
    <row r="14" spans="1:4" ht="18">
      <c r="A14" s="319" t="s">
        <v>292</v>
      </c>
      <c r="B14" s="318"/>
      <c r="C14" s="316" t="s">
        <v>370</v>
      </c>
      <c r="D14" s="317"/>
    </row>
    <row r="15" spans="1:3" s="322" customFormat="1" ht="15.75">
      <c r="A15" s="321" t="s">
        <v>296</v>
      </c>
      <c r="C15" s="321" t="s">
        <v>371</v>
      </c>
    </row>
    <row r="16" spans="1:3" ht="18">
      <c r="A16" s="316" t="s">
        <v>298</v>
      </c>
      <c r="C16" s="30" t="s">
        <v>372</v>
      </c>
    </row>
    <row r="17" spans="1:3" ht="18">
      <c r="A17" s="316" t="s">
        <v>370</v>
      </c>
      <c r="C17" s="11" t="s">
        <v>373</v>
      </c>
    </row>
    <row r="18" spans="1:4" ht="15.75">
      <c r="A18" s="321" t="s">
        <v>371</v>
      </c>
      <c r="B18" s="6"/>
      <c r="C18" s="30" t="s">
        <v>374</v>
      </c>
      <c r="D18" s="6"/>
    </row>
    <row r="19" spans="1:3" ht="15.75">
      <c r="A19" s="30" t="s">
        <v>372</v>
      </c>
      <c r="B19" s="23"/>
      <c r="C19" s="342" t="s">
        <v>404</v>
      </c>
    </row>
    <row r="20" ht="15.75">
      <c r="A20" s="11" t="s">
        <v>373</v>
      </c>
    </row>
    <row r="21" s="24" customFormat="1" ht="15.75">
      <c r="A21" s="30" t="s">
        <v>374</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376</v>
      </c>
      <c r="C20" t="s">
        <v>377</v>
      </c>
      <c r="D20" t="s">
        <v>378</v>
      </c>
      <c r="E20" s="23"/>
      <c r="F20" s="23"/>
      <c r="G20" s="23"/>
      <c r="H20" s="26" t="s">
        <v>379</v>
      </c>
    </row>
    <row r="21" spans="2:8" ht="12.75">
      <c r="B21" t="s">
        <v>380</v>
      </c>
      <c r="C21" t="s">
        <v>381</v>
      </c>
      <c r="D21" t="s">
        <v>382</v>
      </c>
      <c r="E21" s="23"/>
      <c r="F21" s="23"/>
      <c r="G21" s="23"/>
      <c r="H21" s="26" t="s">
        <v>383</v>
      </c>
    </row>
    <row r="22" spans="2:8" ht="12.75">
      <c r="B22" t="s">
        <v>384</v>
      </c>
      <c r="C22" t="s">
        <v>385</v>
      </c>
      <c r="D22" t="s">
        <v>329</v>
      </c>
      <c r="H22" s="26" t="s">
        <v>386</v>
      </c>
    </row>
    <row r="23" spans="2:8" ht="12.75">
      <c r="B23" t="s">
        <v>387</v>
      </c>
      <c r="C23" t="s">
        <v>388</v>
      </c>
      <c r="D23" t="s">
        <v>329</v>
      </c>
      <c r="E23" s="23"/>
      <c r="F23" s="23"/>
      <c r="H23" s="26" t="s">
        <v>389</v>
      </c>
    </row>
    <row r="24" spans="2:8" ht="12.75">
      <c r="B24" s="341" t="s">
        <v>403</v>
      </c>
      <c r="C24" s="341" t="s">
        <v>377</v>
      </c>
      <c r="D24" t="s">
        <v>378</v>
      </c>
      <c r="E24" s="23"/>
      <c r="F24" s="23"/>
      <c r="G24" s="23"/>
      <c r="H24" s="26"/>
    </row>
    <row r="25" spans="2:8" ht="12.75">
      <c r="B25" s="96" t="s">
        <v>405</v>
      </c>
      <c r="C25" s="97" t="s">
        <v>331</v>
      </c>
      <c r="D25" t="s">
        <v>406</v>
      </c>
      <c r="E25" s="97"/>
      <c r="F25" s="23"/>
      <c r="G25" s="96"/>
      <c r="H25" s="270" t="s">
        <v>407</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120" zoomScaleNormal="120" zoomScalePageLayoutView="0" workbookViewId="0" topLeftCell="A1">
      <selection activeCell="I1" sqref="I1"/>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582">
        <v>2009</v>
      </c>
      <c r="D3" s="583"/>
      <c r="E3" s="583"/>
      <c r="F3" s="583"/>
      <c r="G3" s="583"/>
      <c r="H3" s="583"/>
      <c r="I3" s="583"/>
      <c r="J3" s="583"/>
      <c r="K3" s="583"/>
      <c r="L3" s="583"/>
      <c r="M3" s="583"/>
      <c r="N3" s="584"/>
      <c r="O3" s="585">
        <v>2010</v>
      </c>
      <c r="P3" s="586"/>
      <c r="Q3" s="586"/>
      <c r="R3" s="586"/>
      <c r="S3" s="586"/>
      <c r="T3" s="586"/>
      <c r="U3" s="586"/>
      <c r="V3" s="586"/>
      <c r="W3" s="586"/>
      <c r="X3" s="586"/>
      <c r="Y3" s="587"/>
      <c r="Z3" s="587"/>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402</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400</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401</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41" t="s">
        <v>390</v>
      </c>
      <c r="C2" s="341" t="s">
        <v>391</v>
      </c>
    </row>
    <row r="3" spans="1:3" ht="12.75">
      <c r="A3" s="250"/>
      <c r="B3" s="341" t="s">
        <v>392</v>
      </c>
      <c r="C3" s="341" t="s">
        <v>329</v>
      </c>
    </row>
    <row r="4" spans="1:3" ht="12.75">
      <c r="A4" s="250"/>
      <c r="B4" s="251" t="s">
        <v>393</v>
      </c>
      <c r="C4" s="341" t="s">
        <v>324</v>
      </c>
    </row>
    <row r="5" spans="1:3" ht="12.75">
      <c r="A5" s="250"/>
      <c r="B5" s="341" t="s">
        <v>395</v>
      </c>
      <c r="C5" s="341" t="s">
        <v>394</v>
      </c>
    </row>
    <row r="6" spans="1:3" ht="12.75">
      <c r="A6" s="250"/>
      <c r="B6" s="341" t="s">
        <v>396</v>
      </c>
      <c r="C6" s="341" t="s">
        <v>382</v>
      </c>
    </row>
    <row r="7" spans="1:3" ht="12.75">
      <c r="A7" s="250"/>
      <c r="B7" s="341" t="s">
        <v>397</v>
      </c>
      <c r="C7" s="341" t="s">
        <v>382</v>
      </c>
    </row>
    <row r="8" spans="1:3" ht="12.75">
      <c r="A8" s="250"/>
      <c r="B8" s="341" t="s">
        <v>398</v>
      </c>
      <c r="C8" s="341" t="s">
        <v>399</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F21" sqref="AF21"/>
    </sheetView>
  </sheetViews>
  <sheetFormatPr defaultColWidth="9.140625" defaultRowHeight="12.75"/>
  <cols>
    <col min="1" max="1" width="0.2890625" style="369" customWidth="1"/>
    <col min="2" max="2" width="11.28125" style="369" customWidth="1"/>
    <col min="3" max="3" width="0.2890625" style="369" customWidth="1"/>
    <col min="4" max="4" width="10.8515625" style="369" customWidth="1"/>
    <col min="5" max="5" width="0.2890625" style="369" customWidth="1"/>
    <col min="6" max="9" width="6.28125" style="369" customWidth="1"/>
    <col min="10" max="10" width="0.2890625" style="369" customWidth="1"/>
    <col min="11" max="14" width="6.28125" style="369" customWidth="1"/>
    <col min="15" max="15" width="0.2890625" style="369" customWidth="1"/>
    <col min="16" max="19" width="6.28125" style="369" customWidth="1"/>
    <col min="20" max="20" width="0.2890625" style="369" customWidth="1"/>
    <col min="21" max="24" width="6.28125" style="369" customWidth="1"/>
    <col min="25" max="25" width="0.2890625" style="369" customWidth="1"/>
    <col min="26" max="29" width="6.28125" style="369" customWidth="1"/>
    <col min="30" max="30" width="0.2890625" style="369" customWidth="1"/>
    <col min="31" max="16384" width="9.140625" style="369" customWidth="1"/>
  </cols>
  <sheetData>
    <row r="1" s="343" customFormat="1" ht="1.5" customHeight="1" thickBot="1"/>
    <row r="2" spans="1:30" s="343" customFormat="1" ht="18">
      <c r="A2" s="344"/>
      <c r="B2" s="489" t="s">
        <v>366</v>
      </c>
      <c r="C2" s="344"/>
      <c r="D2" s="345" t="s">
        <v>408</v>
      </c>
      <c r="E2" s="346"/>
      <c r="F2" s="347"/>
      <c r="G2" s="347"/>
      <c r="H2" s="347"/>
      <c r="I2" s="347"/>
      <c r="J2" s="346"/>
      <c r="K2" s="347"/>
      <c r="L2" s="347"/>
      <c r="M2" s="347"/>
      <c r="N2" s="347"/>
      <c r="O2" s="346"/>
      <c r="P2" s="347"/>
      <c r="Q2" s="347"/>
      <c r="R2" s="347"/>
      <c r="S2" s="347"/>
      <c r="T2" s="346"/>
      <c r="U2" s="347"/>
      <c r="V2" s="347"/>
      <c r="W2" s="347"/>
      <c r="X2" s="347"/>
      <c r="Y2" s="346"/>
      <c r="Z2" s="347"/>
      <c r="AA2" s="347"/>
      <c r="AB2" s="348"/>
      <c r="AC2" s="349"/>
      <c r="AD2" s="344"/>
    </row>
    <row r="3" spans="1:36" s="343" customFormat="1" ht="18">
      <c r="A3" s="350"/>
      <c r="B3" s="490"/>
      <c r="C3" s="350"/>
      <c r="D3" s="351" t="s">
        <v>409</v>
      </c>
      <c r="E3" s="352"/>
      <c r="F3" s="353"/>
      <c r="G3" s="353"/>
      <c r="H3" s="353"/>
      <c r="I3" s="353"/>
      <c r="J3" s="352"/>
      <c r="K3" s="353"/>
      <c r="L3" s="353"/>
      <c r="M3" s="353"/>
      <c r="N3" s="353"/>
      <c r="O3" s="352"/>
      <c r="P3" s="353"/>
      <c r="Q3" s="353"/>
      <c r="R3" s="353"/>
      <c r="S3" s="353"/>
      <c r="T3" s="352"/>
      <c r="U3" s="353"/>
      <c r="V3" s="353"/>
      <c r="W3" s="353"/>
      <c r="X3" s="353"/>
      <c r="Y3" s="352"/>
      <c r="Z3" s="353"/>
      <c r="AA3" s="353"/>
      <c r="AB3" s="353"/>
      <c r="AC3" s="354"/>
      <c r="AD3" s="350"/>
      <c r="AE3" s="355"/>
      <c r="AF3" s="355"/>
      <c r="AG3" s="355"/>
      <c r="AH3" s="355"/>
      <c r="AI3" s="355"/>
      <c r="AJ3" s="356"/>
    </row>
    <row r="4" spans="1:36" s="343" customFormat="1" ht="18">
      <c r="A4" s="357"/>
      <c r="B4" s="490"/>
      <c r="C4" s="357"/>
      <c r="D4" s="358" t="s">
        <v>410</v>
      </c>
      <c r="E4" s="359"/>
      <c r="F4" s="360"/>
      <c r="G4" s="360"/>
      <c r="H4" s="360"/>
      <c r="I4" s="360"/>
      <c r="J4" s="359"/>
      <c r="K4" s="360"/>
      <c r="L4" s="360"/>
      <c r="M4" s="360"/>
      <c r="N4" s="360"/>
      <c r="O4" s="359"/>
      <c r="P4" s="360"/>
      <c r="Q4" s="360"/>
      <c r="R4" s="360"/>
      <c r="S4" s="360"/>
      <c r="T4" s="359"/>
      <c r="U4" s="360"/>
      <c r="V4" s="360"/>
      <c r="W4" s="360"/>
      <c r="X4" s="360"/>
      <c r="Y4" s="359"/>
      <c r="Z4" s="360"/>
      <c r="AA4" s="360"/>
      <c r="AB4" s="360"/>
      <c r="AC4" s="361"/>
      <c r="AD4" s="357"/>
      <c r="AE4" s="362"/>
      <c r="AF4" s="362"/>
      <c r="AG4" s="362"/>
      <c r="AH4" s="362"/>
      <c r="AI4" s="362"/>
      <c r="AJ4" s="363"/>
    </row>
    <row r="5" spans="1:30" s="343" customFormat="1" ht="13.5" customHeight="1" thickBot="1">
      <c r="A5" s="364"/>
      <c r="B5" s="490"/>
      <c r="C5" s="364"/>
      <c r="D5" s="547" t="s">
        <v>0</v>
      </c>
      <c r="E5" s="548"/>
      <c r="F5" s="548"/>
      <c r="G5" s="548"/>
      <c r="H5" s="548"/>
      <c r="I5" s="548"/>
      <c r="J5" s="548"/>
      <c r="K5" s="548"/>
      <c r="L5" s="548"/>
      <c r="M5" s="548"/>
      <c r="N5" s="548"/>
      <c r="O5" s="548"/>
      <c r="P5" s="548"/>
      <c r="Q5" s="548"/>
      <c r="R5" s="548"/>
      <c r="S5" s="548"/>
      <c r="T5" s="548"/>
      <c r="U5" s="548"/>
      <c r="V5" s="548"/>
      <c r="W5" s="548"/>
      <c r="X5" s="548"/>
      <c r="Y5" s="548"/>
      <c r="Z5" s="548"/>
      <c r="AA5" s="548"/>
      <c r="AB5" s="548"/>
      <c r="AC5" s="549"/>
      <c r="AD5" s="364"/>
    </row>
    <row r="6" spans="2:29" s="343" customFormat="1" ht="1.5" customHeight="1" thickBot="1">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row>
    <row r="7" spans="1:30" ht="12.75" thickBot="1">
      <c r="A7" s="366"/>
      <c r="B7" s="367" t="s">
        <v>1</v>
      </c>
      <c r="C7" s="366"/>
      <c r="D7" s="368" t="s">
        <v>3</v>
      </c>
      <c r="E7" s="366"/>
      <c r="F7" s="491" t="s">
        <v>4</v>
      </c>
      <c r="G7" s="492"/>
      <c r="H7" s="492"/>
      <c r="I7" s="493"/>
      <c r="J7" s="366"/>
      <c r="K7" s="448" t="s">
        <v>5</v>
      </c>
      <c r="L7" s="448"/>
      <c r="M7" s="448"/>
      <c r="N7" s="448"/>
      <c r="O7" s="366"/>
      <c r="P7" s="447" t="s">
        <v>6</v>
      </c>
      <c r="Q7" s="448"/>
      <c r="R7" s="448"/>
      <c r="S7" s="449"/>
      <c r="T7" s="366"/>
      <c r="U7" s="447" t="s">
        <v>7</v>
      </c>
      <c r="V7" s="448"/>
      <c r="W7" s="448"/>
      <c r="X7" s="449"/>
      <c r="Y7" s="366"/>
      <c r="Z7" s="447" t="s">
        <v>8</v>
      </c>
      <c r="AA7" s="448"/>
      <c r="AB7" s="448"/>
      <c r="AC7" s="449"/>
      <c r="AD7" s="366"/>
    </row>
    <row r="8" spans="2:29" s="343" customFormat="1" ht="1.5" customHeight="1" thickBot="1">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row>
    <row r="9" spans="1:30" ht="12.75">
      <c r="A9" s="370"/>
      <c r="B9" s="371" t="s">
        <v>9</v>
      </c>
      <c r="C9" s="370"/>
      <c r="D9" s="550"/>
      <c r="E9" s="370"/>
      <c r="F9" s="49"/>
      <c r="G9" s="49"/>
      <c r="H9" s="49"/>
      <c r="I9" s="50"/>
      <c r="J9" s="48"/>
      <c r="K9" s="51"/>
      <c r="L9" s="49"/>
      <c r="M9" s="49"/>
      <c r="N9" s="50"/>
      <c r="O9" s="48"/>
      <c r="P9" s="484" t="s">
        <v>10</v>
      </c>
      <c r="Q9" s="485"/>
      <c r="R9" s="485"/>
      <c r="S9" s="486"/>
      <c r="T9" s="48"/>
      <c r="U9" s="52" t="s">
        <v>2</v>
      </c>
      <c r="V9" s="53"/>
      <c r="W9" s="53"/>
      <c r="X9" s="54"/>
      <c r="Y9" s="48"/>
      <c r="Z9" s="52" t="s">
        <v>2</v>
      </c>
      <c r="AA9" s="53"/>
      <c r="AB9" s="53"/>
      <c r="AC9" s="54"/>
      <c r="AD9" s="370"/>
    </row>
    <row r="10" spans="1:30" ht="13.5" thickBot="1">
      <c r="A10" s="372"/>
      <c r="B10" s="371" t="s">
        <v>11</v>
      </c>
      <c r="C10" s="372"/>
      <c r="D10" s="551"/>
      <c r="E10" s="372"/>
      <c r="F10" s="59"/>
      <c r="G10" s="59"/>
      <c r="H10" s="59"/>
      <c r="I10" s="373"/>
      <c r="J10" s="55"/>
      <c r="K10" s="58"/>
      <c r="L10" s="56"/>
      <c r="M10" s="59"/>
      <c r="N10" s="57"/>
      <c r="O10" s="55"/>
      <c r="P10" s="487"/>
      <c r="Q10" s="461"/>
      <c r="R10" s="458"/>
      <c r="S10" s="488"/>
      <c r="T10" s="55"/>
      <c r="U10" s="60"/>
      <c r="V10" s="61"/>
      <c r="W10" s="61"/>
      <c r="X10" s="62"/>
      <c r="Y10" s="55"/>
      <c r="Z10" s="63"/>
      <c r="AA10" s="64"/>
      <c r="AB10" s="64"/>
      <c r="AC10" s="65"/>
      <c r="AD10" s="372"/>
    </row>
    <row r="11" spans="1:30" ht="12.75" customHeight="1">
      <c r="A11" s="374"/>
      <c r="B11" s="375" t="s">
        <v>12</v>
      </c>
      <c r="C11" s="374"/>
      <c r="D11" s="551"/>
      <c r="E11" s="374"/>
      <c r="F11" s="552" t="s">
        <v>411</v>
      </c>
      <c r="G11" s="553"/>
      <c r="H11" s="553"/>
      <c r="I11" s="554"/>
      <c r="J11" s="66"/>
      <c r="K11" s="467" t="s">
        <v>243</v>
      </c>
      <c r="L11" s="444" t="s">
        <v>139</v>
      </c>
      <c r="M11" s="463" t="s">
        <v>141</v>
      </c>
      <c r="N11" s="464" t="s">
        <v>244</v>
      </c>
      <c r="O11" s="66"/>
      <c r="P11" s="483" t="s">
        <v>367</v>
      </c>
      <c r="Q11" s="464" t="s">
        <v>244</v>
      </c>
      <c r="R11" s="443" t="s">
        <v>243</v>
      </c>
      <c r="S11" s="463" t="s">
        <v>141</v>
      </c>
      <c r="T11" s="66"/>
      <c r="U11" s="425" t="s">
        <v>242</v>
      </c>
      <c r="V11" s="464" t="s">
        <v>244</v>
      </c>
      <c r="W11" s="443" t="s">
        <v>243</v>
      </c>
      <c r="X11" s="463" t="s">
        <v>141</v>
      </c>
      <c r="Y11" s="66"/>
      <c r="Z11" s="63"/>
      <c r="AA11" s="64"/>
      <c r="AB11" s="64"/>
      <c r="AC11" s="65"/>
      <c r="AD11" s="374"/>
    </row>
    <row r="12" spans="1:30" ht="12.75">
      <c r="A12" s="374"/>
      <c r="B12" s="375" t="s">
        <v>14</v>
      </c>
      <c r="C12" s="374"/>
      <c r="D12" s="551"/>
      <c r="E12" s="374"/>
      <c r="F12" s="555"/>
      <c r="G12" s="556"/>
      <c r="H12" s="556"/>
      <c r="I12" s="557"/>
      <c r="J12" s="66"/>
      <c r="K12" s="443"/>
      <c r="L12" s="445"/>
      <c r="M12" s="463"/>
      <c r="N12" s="465"/>
      <c r="O12" s="66"/>
      <c r="P12" s="483"/>
      <c r="Q12" s="465"/>
      <c r="R12" s="443"/>
      <c r="S12" s="463"/>
      <c r="T12" s="66"/>
      <c r="U12" s="423"/>
      <c r="V12" s="465"/>
      <c r="W12" s="443"/>
      <c r="X12" s="463"/>
      <c r="Y12" s="66"/>
      <c r="Z12" s="63"/>
      <c r="AA12" s="64"/>
      <c r="AB12" s="64"/>
      <c r="AC12" s="65"/>
      <c r="AD12" s="374"/>
    </row>
    <row r="13" spans="1:30" ht="12.75">
      <c r="A13" s="374"/>
      <c r="B13" s="375" t="s">
        <v>15</v>
      </c>
      <c r="C13" s="374"/>
      <c r="D13" s="551"/>
      <c r="E13" s="374"/>
      <c r="F13" s="555"/>
      <c r="G13" s="556"/>
      <c r="H13" s="556"/>
      <c r="I13" s="557"/>
      <c r="J13" s="66"/>
      <c r="K13" s="443"/>
      <c r="L13" s="445"/>
      <c r="M13" s="463"/>
      <c r="N13" s="465"/>
      <c r="O13" s="66"/>
      <c r="P13" s="483"/>
      <c r="Q13" s="465"/>
      <c r="R13" s="443"/>
      <c r="S13" s="463"/>
      <c r="T13" s="66"/>
      <c r="U13" s="423"/>
      <c r="V13" s="465"/>
      <c r="W13" s="443"/>
      <c r="X13" s="463"/>
      <c r="Y13" s="66"/>
      <c r="Z13" s="63"/>
      <c r="AA13" s="64"/>
      <c r="AB13" s="64"/>
      <c r="AC13" s="65"/>
      <c r="AD13" s="374"/>
    </row>
    <row r="14" spans="1:30" ht="13.5" thickBot="1">
      <c r="A14" s="374"/>
      <c r="B14" s="375" t="s">
        <v>16</v>
      </c>
      <c r="C14" s="374"/>
      <c r="D14" s="551"/>
      <c r="E14" s="374"/>
      <c r="F14" s="555"/>
      <c r="G14" s="556"/>
      <c r="H14" s="556"/>
      <c r="I14" s="557"/>
      <c r="J14" s="66"/>
      <c r="K14" s="468"/>
      <c r="L14" s="446"/>
      <c r="M14" s="463"/>
      <c r="N14" s="466"/>
      <c r="O14" s="66"/>
      <c r="P14" s="483"/>
      <c r="Q14" s="466"/>
      <c r="R14" s="443"/>
      <c r="S14" s="463"/>
      <c r="T14" s="66"/>
      <c r="U14" s="426"/>
      <c r="V14" s="466"/>
      <c r="W14" s="443"/>
      <c r="X14" s="463"/>
      <c r="Y14" s="66"/>
      <c r="Z14" s="63"/>
      <c r="AA14" s="64"/>
      <c r="AB14" s="64"/>
      <c r="AC14" s="65"/>
      <c r="AD14" s="374"/>
    </row>
    <row r="15" spans="1:30" ht="13.5" thickBot="1">
      <c r="A15" s="374"/>
      <c r="B15" s="376" t="s">
        <v>17</v>
      </c>
      <c r="C15" s="374"/>
      <c r="D15" s="551"/>
      <c r="E15" s="374"/>
      <c r="F15" s="558"/>
      <c r="G15" s="559"/>
      <c r="H15" s="559"/>
      <c r="I15" s="560"/>
      <c r="J15" s="66"/>
      <c r="K15" s="469" t="s">
        <v>18</v>
      </c>
      <c r="L15" s="470"/>
      <c r="M15" s="470"/>
      <c r="N15" s="471"/>
      <c r="O15" s="66"/>
      <c r="P15" s="427" t="s">
        <v>18</v>
      </c>
      <c r="Q15" s="428"/>
      <c r="R15" s="428"/>
      <c r="S15" s="429"/>
      <c r="T15" s="66"/>
      <c r="U15" s="427" t="s">
        <v>18</v>
      </c>
      <c r="V15" s="428"/>
      <c r="W15" s="428"/>
      <c r="X15" s="429"/>
      <c r="Y15" s="66"/>
      <c r="Z15" s="63"/>
      <c r="AA15" s="64"/>
      <c r="AB15" s="64"/>
      <c r="AC15" s="65"/>
      <c r="AD15" s="374"/>
    </row>
    <row r="16" spans="1:30" ht="13.5" customHeight="1" thickBot="1">
      <c r="A16" s="374"/>
      <c r="B16" s="377" t="s">
        <v>19</v>
      </c>
      <c r="C16" s="374"/>
      <c r="D16" s="551"/>
      <c r="E16" s="374"/>
      <c r="F16" s="427" t="s">
        <v>18</v>
      </c>
      <c r="G16" s="428"/>
      <c r="H16" s="428"/>
      <c r="I16" s="429"/>
      <c r="J16" s="66"/>
      <c r="K16" s="467" t="s">
        <v>243</v>
      </c>
      <c r="L16" s="444" t="s">
        <v>139</v>
      </c>
      <c r="M16" s="463" t="s">
        <v>141</v>
      </c>
      <c r="N16" s="464" t="s">
        <v>244</v>
      </c>
      <c r="O16" s="66"/>
      <c r="P16" s="472" t="s">
        <v>91</v>
      </c>
      <c r="Q16" s="455"/>
      <c r="R16" s="455"/>
      <c r="S16" s="473"/>
      <c r="T16" s="66"/>
      <c r="U16" s="425" t="s">
        <v>242</v>
      </c>
      <c r="V16" s="464" t="s">
        <v>244</v>
      </c>
      <c r="W16" s="443" t="s">
        <v>243</v>
      </c>
      <c r="X16" s="463" t="s">
        <v>141</v>
      </c>
      <c r="Y16" s="66"/>
      <c r="Z16" s="63"/>
      <c r="AA16" s="64"/>
      <c r="AB16" s="64"/>
      <c r="AC16" s="65"/>
      <c r="AD16" s="374"/>
    </row>
    <row r="17" spans="1:30" ht="13.5" thickBot="1">
      <c r="A17" s="374"/>
      <c r="B17" s="377" t="s">
        <v>20</v>
      </c>
      <c r="C17" s="374"/>
      <c r="D17" s="551"/>
      <c r="E17" s="374"/>
      <c r="F17" s="561" t="s">
        <v>412</v>
      </c>
      <c r="G17" s="562"/>
      <c r="H17" s="562"/>
      <c r="I17" s="563"/>
      <c r="J17" s="66"/>
      <c r="K17" s="443"/>
      <c r="L17" s="445"/>
      <c r="M17" s="463"/>
      <c r="N17" s="465"/>
      <c r="O17" s="66"/>
      <c r="P17" s="474"/>
      <c r="Q17" s="475"/>
      <c r="R17" s="475"/>
      <c r="S17" s="476"/>
      <c r="T17" s="66"/>
      <c r="U17" s="423"/>
      <c r="V17" s="465"/>
      <c r="W17" s="443"/>
      <c r="X17" s="463"/>
      <c r="Y17" s="66"/>
      <c r="Z17" s="63"/>
      <c r="AA17" s="64"/>
      <c r="AB17" s="64"/>
      <c r="AC17" s="65"/>
      <c r="AD17" s="374"/>
    </row>
    <row r="18" spans="1:30" ht="12.75">
      <c r="A18" s="374"/>
      <c r="B18" s="377" t="s">
        <v>21</v>
      </c>
      <c r="C18" s="374"/>
      <c r="D18" s="551"/>
      <c r="E18" s="374"/>
      <c r="F18" s="564"/>
      <c r="G18" s="565"/>
      <c r="H18" s="565"/>
      <c r="I18" s="566"/>
      <c r="J18" s="66"/>
      <c r="K18" s="443"/>
      <c r="L18" s="445"/>
      <c r="M18" s="463"/>
      <c r="N18" s="465"/>
      <c r="O18" s="66"/>
      <c r="P18" s="477" t="s">
        <v>51</v>
      </c>
      <c r="Q18" s="478"/>
      <c r="R18" s="478"/>
      <c r="S18" s="479"/>
      <c r="T18" s="66"/>
      <c r="U18" s="423"/>
      <c r="V18" s="465"/>
      <c r="W18" s="443"/>
      <c r="X18" s="463"/>
      <c r="Y18" s="66"/>
      <c r="Z18" s="63"/>
      <c r="AA18" s="64"/>
      <c r="AB18" s="64"/>
      <c r="AC18" s="65"/>
      <c r="AD18" s="374"/>
    </row>
    <row r="19" spans="1:30" ht="13.5" thickBot="1">
      <c r="A19" s="374"/>
      <c r="B19" s="377" t="s">
        <v>42</v>
      </c>
      <c r="C19" s="374"/>
      <c r="D19" s="551"/>
      <c r="E19" s="374"/>
      <c r="F19" s="564"/>
      <c r="G19" s="565"/>
      <c r="H19" s="565"/>
      <c r="I19" s="566"/>
      <c r="J19" s="66"/>
      <c r="K19" s="468"/>
      <c r="L19" s="446"/>
      <c r="M19" s="463"/>
      <c r="N19" s="466"/>
      <c r="O19" s="66"/>
      <c r="P19" s="480"/>
      <c r="Q19" s="481"/>
      <c r="R19" s="481"/>
      <c r="S19" s="482"/>
      <c r="T19" s="66"/>
      <c r="U19" s="426"/>
      <c r="V19" s="466"/>
      <c r="W19" s="443"/>
      <c r="X19" s="463"/>
      <c r="Y19" s="66"/>
      <c r="Z19" s="494" t="s">
        <v>413</v>
      </c>
      <c r="AA19" s="495"/>
      <c r="AB19" s="495"/>
      <c r="AC19" s="496"/>
      <c r="AD19" s="374"/>
    </row>
    <row r="20" spans="1:30" ht="13.5" customHeight="1" thickBot="1">
      <c r="A20" s="374"/>
      <c r="B20" s="378" t="s">
        <v>47</v>
      </c>
      <c r="C20" s="374"/>
      <c r="D20" s="551"/>
      <c r="E20" s="374"/>
      <c r="F20" s="494" t="s">
        <v>413</v>
      </c>
      <c r="G20" s="495"/>
      <c r="H20" s="495"/>
      <c r="I20" s="496"/>
      <c r="J20" s="55"/>
      <c r="K20" s="417" t="s">
        <v>413</v>
      </c>
      <c r="L20" s="418"/>
      <c r="M20" s="418"/>
      <c r="N20" s="419"/>
      <c r="O20" s="55"/>
      <c r="P20" s="417" t="s">
        <v>413</v>
      </c>
      <c r="Q20" s="418"/>
      <c r="R20" s="418"/>
      <c r="S20" s="419"/>
      <c r="T20" s="55"/>
      <c r="U20" s="417" t="s">
        <v>413</v>
      </c>
      <c r="V20" s="418"/>
      <c r="W20" s="418"/>
      <c r="X20" s="419"/>
      <c r="Y20" s="55"/>
      <c r="Z20" s="497"/>
      <c r="AA20" s="498"/>
      <c r="AB20" s="498"/>
      <c r="AC20" s="499"/>
      <c r="AD20" s="374"/>
    </row>
    <row r="21" spans="1:30" ht="13.5" thickBot="1">
      <c r="A21" s="374"/>
      <c r="B21" s="378" t="s">
        <v>22</v>
      </c>
      <c r="C21" s="374"/>
      <c r="D21" s="551"/>
      <c r="E21" s="374"/>
      <c r="F21" s="497"/>
      <c r="G21" s="498"/>
      <c r="H21" s="498"/>
      <c r="I21" s="499"/>
      <c r="J21" s="55"/>
      <c r="K21" s="420"/>
      <c r="L21" s="421"/>
      <c r="M21" s="421"/>
      <c r="N21" s="422"/>
      <c r="O21" s="55"/>
      <c r="P21" s="420"/>
      <c r="Q21" s="421"/>
      <c r="R21" s="421"/>
      <c r="S21" s="422"/>
      <c r="T21" s="55"/>
      <c r="U21" s="420"/>
      <c r="V21" s="421"/>
      <c r="W21" s="421"/>
      <c r="X21" s="422"/>
      <c r="Y21" s="55"/>
      <c r="Z21" s="552" t="s">
        <v>411</v>
      </c>
      <c r="AA21" s="553"/>
      <c r="AB21" s="553"/>
      <c r="AC21" s="554"/>
      <c r="AD21" s="374"/>
    </row>
    <row r="22" spans="1:30" ht="12.75" customHeight="1">
      <c r="A22" s="374"/>
      <c r="B22" s="377" t="s">
        <v>23</v>
      </c>
      <c r="C22" s="374"/>
      <c r="D22" s="551"/>
      <c r="E22" s="374"/>
      <c r="F22" s="472" t="s">
        <v>92</v>
      </c>
      <c r="G22" s="455"/>
      <c r="H22" s="455"/>
      <c r="I22" s="473"/>
      <c r="J22" s="66"/>
      <c r="K22" s="440" t="s">
        <v>50</v>
      </c>
      <c r="L22" s="444" t="s">
        <v>139</v>
      </c>
      <c r="M22" s="463" t="s">
        <v>141</v>
      </c>
      <c r="N22" s="423" t="s">
        <v>242</v>
      </c>
      <c r="O22" s="66"/>
      <c r="P22" s="441" t="s">
        <v>50</v>
      </c>
      <c r="Q22" s="444" t="s">
        <v>139</v>
      </c>
      <c r="R22" s="443" t="s">
        <v>243</v>
      </c>
      <c r="S22" s="425" t="s">
        <v>242</v>
      </c>
      <c r="T22" s="66"/>
      <c r="U22" s="441" t="s">
        <v>50</v>
      </c>
      <c r="V22" s="444" t="s">
        <v>139</v>
      </c>
      <c r="W22" s="443" t="s">
        <v>243</v>
      </c>
      <c r="X22" s="463" t="s">
        <v>141</v>
      </c>
      <c r="Y22" s="66"/>
      <c r="Z22" s="555"/>
      <c r="AA22" s="556"/>
      <c r="AB22" s="556"/>
      <c r="AC22" s="557"/>
      <c r="AD22" s="374"/>
    </row>
    <row r="23" spans="1:30" ht="12.75">
      <c r="A23" s="374"/>
      <c r="B23" s="377" t="s">
        <v>24</v>
      </c>
      <c r="C23" s="374"/>
      <c r="D23" s="551"/>
      <c r="E23" s="374"/>
      <c r="F23" s="567"/>
      <c r="G23" s="458"/>
      <c r="H23" s="458"/>
      <c r="I23" s="568"/>
      <c r="J23" s="66"/>
      <c r="K23" s="441"/>
      <c r="L23" s="445"/>
      <c r="M23" s="463"/>
      <c r="N23" s="423"/>
      <c r="O23" s="66"/>
      <c r="P23" s="441"/>
      <c r="Q23" s="445"/>
      <c r="R23" s="443"/>
      <c r="S23" s="423"/>
      <c r="T23" s="66"/>
      <c r="U23" s="441"/>
      <c r="V23" s="445"/>
      <c r="W23" s="443"/>
      <c r="X23" s="463"/>
      <c r="Y23" s="66"/>
      <c r="Z23" s="555"/>
      <c r="AA23" s="556"/>
      <c r="AB23" s="556"/>
      <c r="AC23" s="557"/>
      <c r="AD23" s="374"/>
    </row>
    <row r="24" spans="1:30" ht="12.75">
      <c r="A24" s="374"/>
      <c r="B24" s="377" t="s">
        <v>25</v>
      </c>
      <c r="C24" s="374"/>
      <c r="D24" s="551"/>
      <c r="E24" s="374"/>
      <c r="F24" s="567"/>
      <c r="G24" s="458"/>
      <c r="H24" s="458"/>
      <c r="I24" s="568"/>
      <c r="J24" s="66"/>
      <c r="K24" s="441"/>
      <c r="L24" s="445"/>
      <c r="M24" s="463"/>
      <c r="N24" s="423"/>
      <c r="O24" s="66"/>
      <c r="P24" s="441"/>
      <c r="Q24" s="445"/>
      <c r="R24" s="443"/>
      <c r="S24" s="423"/>
      <c r="T24" s="66"/>
      <c r="U24" s="441"/>
      <c r="V24" s="445"/>
      <c r="W24" s="443"/>
      <c r="X24" s="463"/>
      <c r="Y24" s="66"/>
      <c r="Z24" s="555"/>
      <c r="AA24" s="556"/>
      <c r="AB24" s="556"/>
      <c r="AC24" s="557"/>
      <c r="AD24" s="374"/>
    </row>
    <row r="25" spans="1:30" ht="13.5" thickBot="1">
      <c r="A25" s="379"/>
      <c r="B25" s="377" t="s">
        <v>26</v>
      </c>
      <c r="C25" s="379"/>
      <c r="D25" s="380"/>
      <c r="E25" s="379"/>
      <c r="F25" s="474"/>
      <c r="G25" s="475"/>
      <c r="H25" s="475"/>
      <c r="I25" s="476"/>
      <c r="J25" s="67"/>
      <c r="K25" s="441"/>
      <c r="L25" s="446"/>
      <c r="M25" s="463"/>
      <c r="N25" s="423"/>
      <c r="O25" s="67"/>
      <c r="P25" s="441"/>
      <c r="Q25" s="446"/>
      <c r="R25" s="443"/>
      <c r="S25" s="426"/>
      <c r="T25" s="67"/>
      <c r="U25" s="441"/>
      <c r="V25" s="446"/>
      <c r="W25" s="443"/>
      <c r="X25" s="463"/>
      <c r="Y25" s="67"/>
      <c r="Z25" s="555"/>
      <c r="AA25" s="556"/>
      <c r="AB25" s="556"/>
      <c r="AC25" s="557"/>
      <c r="AD25" s="379"/>
    </row>
    <row r="26" spans="1:30" ht="13.5" thickBot="1">
      <c r="A26" s="379"/>
      <c r="B26" s="381" t="s">
        <v>27</v>
      </c>
      <c r="C26" s="379"/>
      <c r="D26" s="380"/>
      <c r="E26" s="379"/>
      <c r="F26" s="427" t="s">
        <v>18</v>
      </c>
      <c r="G26" s="428"/>
      <c r="H26" s="428"/>
      <c r="I26" s="429"/>
      <c r="J26" s="67"/>
      <c r="K26" s="427" t="s">
        <v>18</v>
      </c>
      <c r="L26" s="428"/>
      <c r="M26" s="428"/>
      <c r="N26" s="429"/>
      <c r="O26" s="67"/>
      <c r="P26" s="427" t="s">
        <v>18</v>
      </c>
      <c r="Q26" s="428"/>
      <c r="R26" s="428"/>
      <c r="S26" s="429"/>
      <c r="T26" s="67"/>
      <c r="U26" s="427" t="s">
        <v>18</v>
      </c>
      <c r="V26" s="428"/>
      <c r="W26" s="428"/>
      <c r="X26" s="429"/>
      <c r="Y26" s="67"/>
      <c r="Z26" s="555"/>
      <c r="AA26" s="556"/>
      <c r="AB26" s="556"/>
      <c r="AC26" s="557"/>
      <c r="AD26" s="379"/>
    </row>
    <row r="27" spans="1:30" ht="12.75" customHeight="1">
      <c r="A27" s="382"/>
      <c r="B27" s="375" t="s">
        <v>28</v>
      </c>
      <c r="C27" s="382"/>
      <c r="D27" s="569" t="s">
        <v>49</v>
      </c>
      <c r="E27" s="382"/>
      <c r="F27" s="502" t="s">
        <v>140</v>
      </c>
      <c r="G27" s="444" t="s">
        <v>139</v>
      </c>
      <c r="H27" s="463" t="s">
        <v>141</v>
      </c>
      <c r="I27" s="464" t="s">
        <v>244</v>
      </c>
      <c r="J27" s="68"/>
      <c r="K27" s="440" t="s">
        <v>50</v>
      </c>
      <c r="L27" s="444" t="s">
        <v>414</v>
      </c>
      <c r="M27" s="463" t="s">
        <v>141</v>
      </c>
      <c r="N27" s="423" t="s">
        <v>242</v>
      </c>
      <c r="O27" s="68"/>
      <c r="P27" s="424" t="s">
        <v>415</v>
      </c>
      <c r="Q27" s="444" t="s">
        <v>139</v>
      </c>
      <c r="R27" s="443" t="s">
        <v>243</v>
      </c>
      <c r="S27" s="425" t="s">
        <v>242</v>
      </c>
      <c r="T27" s="68"/>
      <c r="U27" s="441" t="s">
        <v>50</v>
      </c>
      <c r="V27" s="444" t="s">
        <v>139</v>
      </c>
      <c r="W27" s="443" t="s">
        <v>243</v>
      </c>
      <c r="X27" s="463" t="s">
        <v>141</v>
      </c>
      <c r="Y27" s="68"/>
      <c r="Z27" s="555"/>
      <c r="AA27" s="556"/>
      <c r="AB27" s="556"/>
      <c r="AC27" s="557"/>
      <c r="AD27" s="382"/>
    </row>
    <row r="28" spans="1:30" ht="12.75">
      <c r="A28" s="382"/>
      <c r="B28" s="377" t="s">
        <v>29</v>
      </c>
      <c r="C28" s="382"/>
      <c r="D28" s="570"/>
      <c r="E28" s="382"/>
      <c r="F28" s="502"/>
      <c r="G28" s="445"/>
      <c r="H28" s="463"/>
      <c r="I28" s="465"/>
      <c r="J28" s="68"/>
      <c r="K28" s="441"/>
      <c r="L28" s="445"/>
      <c r="M28" s="463"/>
      <c r="N28" s="423"/>
      <c r="O28" s="68"/>
      <c r="P28" s="424"/>
      <c r="Q28" s="445"/>
      <c r="R28" s="443"/>
      <c r="S28" s="423"/>
      <c r="T28" s="68"/>
      <c r="U28" s="441"/>
      <c r="V28" s="445"/>
      <c r="W28" s="443"/>
      <c r="X28" s="463"/>
      <c r="Y28" s="68"/>
      <c r="Z28" s="555"/>
      <c r="AA28" s="556"/>
      <c r="AB28" s="556"/>
      <c r="AC28" s="557"/>
      <c r="AD28" s="382"/>
    </row>
    <row r="29" spans="1:30" ht="13.5" thickBot="1">
      <c r="A29" s="382"/>
      <c r="B29" s="377" t="s">
        <v>30</v>
      </c>
      <c r="C29" s="382"/>
      <c r="D29" s="571"/>
      <c r="E29" s="382"/>
      <c r="F29" s="502"/>
      <c r="G29" s="445"/>
      <c r="H29" s="463"/>
      <c r="I29" s="465"/>
      <c r="J29" s="68"/>
      <c r="K29" s="441"/>
      <c r="L29" s="445"/>
      <c r="M29" s="463"/>
      <c r="N29" s="423"/>
      <c r="O29" s="68"/>
      <c r="P29" s="424"/>
      <c r="Q29" s="445"/>
      <c r="R29" s="443"/>
      <c r="S29" s="423"/>
      <c r="T29" s="68"/>
      <c r="U29" s="441"/>
      <c r="V29" s="445"/>
      <c r="W29" s="443"/>
      <c r="X29" s="463"/>
      <c r="Y29" s="68"/>
      <c r="Z29" s="555"/>
      <c r="AA29" s="556"/>
      <c r="AB29" s="556"/>
      <c r="AC29" s="557"/>
      <c r="AD29" s="382"/>
    </row>
    <row r="30" spans="1:30" ht="13.5" thickBot="1">
      <c r="A30" s="382"/>
      <c r="B30" s="377" t="s">
        <v>43</v>
      </c>
      <c r="C30" s="382"/>
      <c r="D30" s="380"/>
      <c r="E30" s="382"/>
      <c r="F30" s="502"/>
      <c r="G30" s="446"/>
      <c r="H30" s="463"/>
      <c r="I30" s="466"/>
      <c r="J30" s="68"/>
      <c r="K30" s="441"/>
      <c r="L30" s="446"/>
      <c r="M30" s="463"/>
      <c r="N30" s="423"/>
      <c r="O30" s="68"/>
      <c r="P30" s="424"/>
      <c r="Q30" s="446"/>
      <c r="R30" s="443"/>
      <c r="S30" s="426"/>
      <c r="T30" s="68"/>
      <c r="U30" s="441"/>
      <c r="V30" s="446"/>
      <c r="W30" s="443"/>
      <c r="X30" s="463"/>
      <c r="Y30" s="68"/>
      <c r="Z30" s="558"/>
      <c r="AA30" s="559"/>
      <c r="AB30" s="559"/>
      <c r="AC30" s="560"/>
      <c r="AD30" s="382"/>
    </row>
    <row r="31" spans="1:30" ht="13.5" customHeight="1" thickBot="1">
      <c r="A31" s="382"/>
      <c r="B31" s="378" t="s">
        <v>46</v>
      </c>
      <c r="C31" s="382"/>
      <c r="D31" s="380"/>
      <c r="E31" s="382"/>
      <c r="F31" s="529" t="s">
        <v>416</v>
      </c>
      <c r="G31" s="530"/>
      <c r="H31" s="417" t="s">
        <v>417</v>
      </c>
      <c r="I31" s="419"/>
      <c r="J31" s="68"/>
      <c r="K31" s="417" t="s">
        <v>48</v>
      </c>
      <c r="L31" s="418"/>
      <c r="M31" s="418"/>
      <c r="N31" s="419"/>
      <c r="O31" s="68"/>
      <c r="P31" s="427" t="s">
        <v>18</v>
      </c>
      <c r="Q31" s="428"/>
      <c r="R31" s="428"/>
      <c r="S31" s="429"/>
      <c r="T31" s="68"/>
      <c r="U31" s="430" t="s">
        <v>18</v>
      </c>
      <c r="V31" s="431"/>
      <c r="W31" s="431"/>
      <c r="X31" s="432"/>
      <c r="Y31" s="68"/>
      <c r="Z31" s="63"/>
      <c r="AA31" s="64"/>
      <c r="AB31" s="64"/>
      <c r="AC31" s="65"/>
      <c r="AD31" s="382"/>
    </row>
    <row r="32" spans="1:30" ht="12.75" customHeight="1">
      <c r="A32" s="382"/>
      <c r="B32" s="378" t="s">
        <v>31</v>
      </c>
      <c r="C32" s="382"/>
      <c r="D32" s="500" t="s">
        <v>10</v>
      </c>
      <c r="E32" s="382"/>
      <c r="F32" s="531"/>
      <c r="G32" s="532"/>
      <c r="H32" s="450"/>
      <c r="I32" s="452"/>
      <c r="J32" s="68"/>
      <c r="K32" s="450"/>
      <c r="L32" s="451"/>
      <c r="M32" s="451"/>
      <c r="N32" s="452"/>
      <c r="O32" s="68"/>
      <c r="P32" s="417" t="s">
        <v>54</v>
      </c>
      <c r="Q32" s="418"/>
      <c r="R32" s="418"/>
      <c r="S32" s="419"/>
      <c r="T32" s="68"/>
      <c r="U32" s="454" t="s">
        <v>13</v>
      </c>
      <c r="V32" s="455"/>
      <c r="W32" s="455"/>
      <c r="X32" s="456"/>
      <c r="Y32" s="68"/>
      <c r="Z32" s="63"/>
      <c r="AA32" s="64"/>
      <c r="AB32" s="64"/>
      <c r="AC32" s="65"/>
      <c r="AD32" s="382"/>
    </row>
    <row r="33" spans="1:30" ht="13.5" thickBot="1">
      <c r="A33" s="383"/>
      <c r="B33" s="378" t="s">
        <v>32</v>
      </c>
      <c r="C33" s="383"/>
      <c r="D33" s="501"/>
      <c r="E33" s="383"/>
      <c r="F33" s="533"/>
      <c r="G33" s="534"/>
      <c r="H33" s="420"/>
      <c r="I33" s="422"/>
      <c r="J33" s="69"/>
      <c r="K33" s="420"/>
      <c r="L33" s="421"/>
      <c r="M33" s="421"/>
      <c r="N33" s="422"/>
      <c r="O33" s="69"/>
      <c r="P33" s="450"/>
      <c r="Q33" s="451"/>
      <c r="R33" s="451"/>
      <c r="S33" s="452"/>
      <c r="T33" s="69"/>
      <c r="U33" s="457"/>
      <c r="V33" s="458"/>
      <c r="W33" s="458"/>
      <c r="X33" s="459"/>
      <c r="Y33" s="69"/>
      <c r="Z33" s="63"/>
      <c r="AA33" s="64"/>
      <c r="AB33" s="64"/>
      <c r="AC33" s="65"/>
      <c r="AD33" s="383"/>
    </row>
    <row r="34" spans="1:30" ht="12.75" customHeight="1">
      <c r="A34" s="384"/>
      <c r="B34" s="377" t="s">
        <v>33</v>
      </c>
      <c r="C34" s="384"/>
      <c r="D34" s="576" t="s">
        <v>418</v>
      </c>
      <c r="E34" s="384"/>
      <c r="F34" s="529" t="s">
        <v>419</v>
      </c>
      <c r="G34" s="530"/>
      <c r="H34" s="63"/>
      <c r="I34" s="64"/>
      <c r="J34" s="70"/>
      <c r="K34" s="440"/>
      <c r="L34" s="444"/>
      <c r="M34" s="518"/>
      <c r="N34" s="453"/>
      <c r="O34" s="70"/>
      <c r="P34" s="450"/>
      <c r="Q34" s="451"/>
      <c r="R34" s="451"/>
      <c r="S34" s="452"/>
      <c r="T34" s="70"/>
      <c r="U34" s="457"/>
      <c r="V34" s="458"/>
      <c r="W34" s="458"/>
      <c r="X34" s="459"/>
      <c r="Y34" s="70"/>
      <c r="Z34" s="63"/>
      <c r="AA34" s="64"/>
      <c r="AB34" s="64"/>
      <c r="AC34" s="65"/>
      <c r="AD34" s="384"/>
    </row>
    <row r="35" spans="1:30" ht="13.5" thickBot="1">
      <c r="A35" s="385"/>
      <c r="B35" s="386" t="s">
        <v>34</v>
      </c>
      <c r="C35" s="385"/>
      <c r="D35" s="577"/>
      <c r="E35" s="385"/>
      <c r="F35" s="531"/>
      <c r="G35" s="532"/>
      <c r="H35" s="63"/>
      <c r="I35" s="64"/>
      <c r="J35" s="71"/>
      <c r="K35" s="441"/>
      <c r="L35" s="445"/>
      <c r="M35" s="519"/>
      <c r="N35" s="423"/>
      <c r="O35" s="71"/>
      <c r="P35" s="450"/>
      <c r="Q35" s="451"/>
      <c r="R35" s="451"/>
      <c r="S35" s="452"/>
      <c r="T35" s="71"/>
      <c r="U35" s="460"/>
      <c r="V35" s="461"/>
      <c r="W35" s="461"/>
      <c r="X35" s="462"/>
      <c r="Y35" s="71"/>
      <c r="Z35" s="63"/>
      <c r="AA35" s="64"/>
      <c r="AB35" s="64"/>
      <c r="AC35" s="65"/>
      <c r="AD35" s="385"/>
    </row>
    <row r="36" spans="1:30" ht="13.5" thickBot="1">
      <c r="A36" s="385"/>
      <c r="B36" s="387" t="s">
        <v>35</v>
      </c>
      <c r="C36" s="385"/>
      <c r="D36" s="577"/>
      <c r="E36" s="385"/>
      <c r="F36" s="533"/>
      <c r="G36" s="534"/>
      <c r="H36" s="63"/>
      <c r="I36" s="64"/>
      <c r="J36" s="71"/>
      <c r="K36" s="441"/>
      <c r="L36" s="445"/>
      <c r="M36" s="519"/>
      <c r="N36" s="423"/>
      <c r="O36" s="71"/>
      <c r="P36" s="450"/>
      <c r="Q36" s="451"/>
      <c r="R36" s="451"/>
      <c r="S36" s="452"/>
      <c r="T36" s="71"/>
      <c r="U36" s="417" t="s">
        <v>48</v>
      </c>
      <c r="V36" s="418"/>
      <c r="W36" s="418"/>
      <c r="X36" s="419"/>
      <c r="Y36" s="71"/>
      <c r="Z36" s="63"/>
      <c r="AA36" s="64"/>
      <c r="AB36" s="64"/>
      <c r="AC36" s="65"/>
      <c r="AD36" s="385"/>
    </row>
    <row r="37" spans="1:30" ht="13.5" thickBot="1">
      <c r="A37" s="385"/>
      <c r="B37" s="388" t="s">
        <v>36</v>
      </c>
      <c r="C37" s="385"/>
      <c r="D37" s="578"/>
      <c r="E37" s="385"/>
      <c r="F37" s="529" t="s">
        <v>420</v>
      </c>
      <c r="G37" s="530"/>
      <c r="H37" s="63"/>
      <c r="I37" s="64"/>
      <c r="J37" s="71"/>
      <c r="K37" s="442"/>
      <c r="L37" s="446"/>
      <c r="M37" s="520"/>
      <c r="N37" s="426"/>
      <c r="O37" s="71"/>
      <c r="P37" s="450"/>
      <c r="Q37" s="451"/>
      <c r="R37" s="451"/>
      <c r="S37" s="452"/>
      <c r="T37" s="71"/>
      <c r="U37" s="450"/>
      <c r="V37" s="451"/>
      <c r="W37" s="451"/>
      <c r="X37" s="452"/>
      <c r="Y37" s="71"/>
      <c r="Z37" s="63"/>
      <c r="AA37" s="64"/>
      <c r="AB37" s="64"/>
      <c r="AC37" s="65"/>
      <c r="AD37" s="385"/>
    </row>
    <row r="38" spans="1:30" ht="13.5" thickBot="1">
      <c r="A38" s="389"/>
      <c r="B38" s="390" t="s">
        <v>44</v>
      </c>
      <c r="C38" s="389"/>
      <c r="D38" s="391"/>
      <c r="E38" s="389"/>
      <c r="F38" s="531"/>
      <c r="G38" s="532"/>
      <c r="H38" s="63"/>
      <c r="I38" s="64"/>
      <c r="J38" s="72"/>
      <c r="K38" s="63"/>
      <c r="L38" s="64"/>
      <c r="M38" s="64"/>
      <c r="N38" s="65"/>
      <c r="O38" s="72"/>
      <c r="P38" s="450"/>
      <c r="Q38" s="451"/>
      <c r="R38" s="451"/>
      <c r="S38" s="452"/>
      <c r="T38" s="72"/>
      <c r="U38" s="420"/>
      <c r="V38" s="421"/>
      <c r="W38" s="421"/>
      <c r="X38" s="422"/>
      <c r="Y38" s="72"/>
      <c r="Z38" s="63"/>
      <c r="AA38" s="64"/>
      <c r="AB38" s="64"/>
      <c r="AC38" s="65"/>
      <c r="AD38" s="389"/>
    </row>
    <row r="39" spans="1:30" ht="13.5" thickBot="1">
      <c r="A39" s="392"/>
      <c r="B39" s="393" t="s">
        <v>45</v>
      </c>
      <c r="C39" s="392"/>
      <c r="D39" s="394"/>
      <c r="E39" s="395"/>
      <c r="F39" s="533"/>
      <c r="G39" s="534"/>
      <c r="H39" s="77"/>
      <c r="I39" s="78"/>
      <c r="J39" s="396"/>
      <c r="K39" s="77"/>
      <c r="L39" s="78"/>
      <c r="M39" s="78"/>
      <c r="N39" s="79"/>
      <c r="O39" s="396"/>
      <c r="P39" s="420"/>
      <c r="Q39" s="421"/>
      <c r="R39" s="421"/>
      <c r="S39" s="422"/>
      <c r="T39" s="73"/>
      <c r="U39" s="74"/>
      <c r="V39" s="75"/>
      <c r="W39" s="75"/>
      <c r="X39" s="76"/>
      <c r="Y39" s="73"/>
      <c r="Z39" s="77"/>
      <c r="AA39" s="78"/>
      <c r="AB39" s="78"/>
      <c r="AC39" s="79"/>
      <c r="AD39" s="392"/>
    </row>
    <row r="40" spans="2:30" s="343" customFormat="1" ht="1.5" customHeight="1" thickBot="1">
      <c r="B40" s="365"/>
      <c r="C40" s="365"/>
      <c r="D40" s="365"/>
      <c r="E40" s="365"/>
      <c r="F40" s="397"/>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528" t="s">
        <v>37</v>
      </c>
      <c r="E42" s="528"/>
      <c r="F42" s="528"/>
      <c r="G42" s="528"/>
      <c r="H42" s="528"/>
      <c r="I42" s="528"/>
      <c r="J42" s="528"/>
      <c r="K42" s="528"/>
      <c r="L42" s="528"/>
      <c r="M42" s="528"/>
      <c r="N42" s="528"/>
      <c r="O42" s="528"/>
      <c r="P42" s="528"/>
      <c r="Q42" s="528"/>
      <c r="R42" s="528"/>
      <c r="S42" s="528"/>
      <c r="T42" s="528"/>
      <c r="U42" s="528"/>
      <c r="V42" s="528"/>
      <c r="W42" s="528"/>
      <c r="X42" s="528"/>
      <c r="Y42" s="528"/>
      <c r="Z42" s="528"/>
      <c r="AA42" s="105"/>
      <c r="AB42" s="105"/>
      <c r="AC42" s="106"/>
      <c r="AD42" s="276"/>
    </row>
    <row r="43" spans="1:30" s="86" customFormat="1" ht="12.75" customHeight="1" thickBot="1">
      <c r="A43" s="276"/>
      <c r="B43" s="104"/>
      <c r="C43" s="108"/>
      <c r="D43" s="108"/>
      <c r="E43" s="108"/>
      <c r="F43" s="433"/>
      <c r="G43" s="433"/>
      <c r="H43" s="433"/>
      <c r="I43" s="433"/>
      <c r="J43" s="433"/>
      <c r="K43" s="433"/>
      <c r="L43" s="433"/>
      <c r="M43" s="433"/>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434" t="s">
        <v>93</v>
      </c>
      <c r="G44" s="435"/>
      <c r="H44" s="435"/>
      <c r="I44" s="435"/>
      <c r="J44" s="435"/>
      <c r="K44" s="435"/>
      <c r="L44" s="435"/>
      <c r="M44" s="436"/>
      <c r="N44" s="111"/>
      <c r="O44" s="110"/>
      <c r="P44" s="80" t="s">
        <v>51</v>
      </c>
      <c r="Q44" s="111"/>
      <c r="R44" s="437" t="s">
        <v>52</v>
      </c>
      <c r="S44" s="438"/>
      <c r="T44" s="438"/>
      <c r="U44" s="438"/>
      <c r="V44" s="438"/>
      <c r="W44" s="438"/>
      <c r="X44" s="438"/>
      <c r="Y44" s="438"/>
      <c r="Z44" s="439"/>
      <c r="AA44" s="105"/>
      <c r="AB44" s="105"/>
      <c r="AC44" s="106"/>
      <c r="AD44" s="276"/>
    </row>
    <row r="45" spans="1:30" s="86" customFormat="1" ht="12.75" customHeight="1">
      <c r="A45" s="276"/>
      <c r="B45" s="104"/>
      <c r="C45" s="112"/>
      <c r="D45" s="84" t="s">
        <v>139</v>
      </c>
      <c r="E45" s="117"/>
      <c r="F45" s="398" t="s">
        <v>142</v>
      </c>
      <c r="G45" s="399"/>
      <c r="H45" s="399"/>
      <c r="I45" s="399"/>
      <c r="J45" s="399"/>
      <c r="K45" s="399"/>
      <c r="L45" s="399"/>
      <c r="M45" s="400"/>
      <c r="N45" s="114"/>
      <c r="O45" s="113"/>
      <c r="P45" s="81" t="s">
        <v>38</v>
      </c>
      <c r="Q45" s="114"/>
      <c r="R45" s="512" t="s">
        <v>39</v>
      </c>
      <c r="S45" s="513"/>
      <c r="T45" s="513"/>
      <c r="U45" s="513"/>
      <c r="V45" s="513"/>
      <c r="W45" s="513"/>
      <c r="X45" s="513"/>
      <c r="Y45" s="513"/>
      <c r="Z45" s="514"/>
      <c r="AA45" s="105"/>
      <c r="AB45" s="105"/>
      <c r="AC45" s="106"/>
      <c r="AD45" s="276"/>
    </row>
    <row r="46" spans="1:30" s="86" customFormat="1" ht="12.75" customHeight="1">
      <c r="A46" s="276"/>
      <c r="B46" s="104"/>
      <c r="C46" s="113"/>
      <c r="D46" s="119" t="s">
        <v>247</v>
      </c>
      <c r="E46" s="113"/>
      <c r="F46" s="515" t="s">
        <v>248</v>
      </c>
      <c r="G46" s="516"/>
      <c r="H46" s="516"/>
      <c r="I46" s="516"/>
      <c r="J46" s="516"/>
      <c r="K46" s="516"/>
      <c r="L46" s="516"/>
      <c r="M46" s="517"/>
      <c r="N46" s="116"/>
      <c r="O46" s="115"/>
      <c r="P46" s="82" t="s">
        <v>245</v>
      </c>
      <c r="Q46" s="116"/>
      <c r="R46" s="506" t="s">
        <v>246</v>
      </c>
      <c r="S46" s="507"/>
      <c r="T46" s="507"/>
      <c r="U46" s="507"/>
      <c r="V46" s="507"/>
      <c r="W46" s="507"/>
      <c r="X46" s="507"/>
      <c r="Y46" s="507"/>
      <c r="Z46" s="508"/>
      <c r="AA46" s="105"/>
      <c r="AB46" s="105"/>
      <c r="AC46" s="106"/>
      <c r="AD46" s="276"/>
    </row>
    <row r="47" spans="1:30" s="86" customFormat="1" ht="12.75" customHeight="1">
      <c r="A47" s="276"/>
      <c r="B47" s="104"/>
      <c r="C47" s="117"/>
      <c r="D47" s="120" t="s">
        <v>243</v>
      </c>
      <c r="E47" s="120"/>
      <c r="F47" s="535" t="s">
        <v>249</v>
      </c>
      <c r="G47" s="536"/>
      <c r="H47" s="536"/>
      <c r="I47" s="536"/>
      <c r="J47" s="536"/>
      <c r="K47" s="536"/>
      <c r="L47" s="536"/>
      <c r="M47" s="537"/>
      <c r="N47" s="114"/>
      <c r="O47" s="113"/>
      <c r="P47" s="84" t="s">
        <v>40</v>
      </c>
      <c r="Q47" s="118"/>
      <c r="R47" s="509" t="s">
        <v>41</v>
      </c>
      <c r="S47" s="510"/>
      <c r="T47" s="510"/>
      <c r="U47" s="510"/>
      <c r="V47" s="510"/>
      <c r="W47" s="510"/>
      <c r="X47" s="510"/>
      <c r="Y47" s="510"/>
      <c r="Z47" s="511"/>
      <c r="AA47" s="105"/>
      <c r="AB47" s="105"/>
      <c r="AC47" s="106"/>
      <c r="AD47" s="276"/>
    </row>
    <row r="48" spans="1:30" s="86" customFormat="1" ht="12.75" customHeight="1">
      <c r="A48" s="276"/>
      <c r="B48" s="104"/>
      <c r="C48" s="113"/>
      <c r="D48" s="85" t="s">
        <v>141</v>
      </c>
      <c r="E48" s="118"/>
      <c r="F48" s="538" t="s">
        <v>143</v>
      </c>
      <c r="G48" s="539"/>
      <c r="H48" s="539"/>
      <c r="I48" s="539"/>
      <c r="J48" s="539"/>
      <c r="K48" s="539"/>
      <c r="L48" s="539"/>
      <c r="M48" s="540"/>
      <c r="N48" s="114"/>
      <c r="O48" s="117"/>
      <c r="P48" s="401" t="s">
        <v>421</v>
      </c>
      <c r="Q48" s="402"/>
      <c r="R48" s="541" t="s">
        <v>422</v>
      </c>
      <c r="S48" s="542"/>
      <c r="T48" s="542"/>
      <c r="U48" s="542"/>
      <c r="V48" s="542"/>
      <c r="W48" s="542"/>
      <c r="X48" s="542"/>
      <c r="Y48" s="542"/>
      <c r="Z48" s="543"/>
      <c r="AA48" s="105"/>
      <c r="AB48" s="105"/>
      <c r="AC48" s="106"/>
      <c r="AD48" s="276"/>
    </row>
    <row r="49" spans="1:30" s="86" customFormat="1" ht="12.75" customHeight="1">
      <c r="A49" s="276"/>
      <c r="B49" s="104"/>
      <c r="C49" s="120"/>
      <c r="D49" s="121" t="s">
        <v>242</v>
      </c>
      <c r="E49" s="118"/>
      <c r="F49" s="544" t="s">
        <v>250</v>
      </c>
      <c r="G49" s="545"/>
      <c r="H49" s="545"/>
      <c r="I49" s="545"/>
      <c r="J49" s="545"/>
      <c r="K49" s="545"/>
      <c r="L49" s="545"/>
      <c r="M49" s="546"/>
      <c r="N49" s="114"/>
      <c r="O49" s="117"/>
      <c r="P49" s="121"/>
      <c r="Q49" s="118"/>
      <c r="R49" s="503"/>
      <c r="S49" s="504"/>
      <c r="T49" s="504"/>
      <c r="U49" s="504"/>
      <c r="V49" s="504"/>
      <c r="W49" s="504"/>
      <c r="X49" s="504"/>
      <c r="Y49" s="504"/>
      <c r="Z49" s="505"/>
      <c r="AA49" s="105"/>
      <c r="AB49" s="105"/>
      <c r="AC49" s="106"/>
      <c r="AD49" s="276"/>
    </row>
    <row r="50" spans="1:30" s="86" customFormat="1" ht="12.75" customHeight="1" thickBot="1">
      <c r="A50" s="276"/>
      <c r="B50" s="104"/>
      <c r="C50" s="109"/>
      <c r="D50" s="83"/>
      <c r="E50" s="113"/>
      <c r="F50" s="524"/>
      <c r="G50" s="525"/>
      <c r="H50" s="525"/>
      <c r="I50" s="525"/>
      <c r="J50" s="525"/>
      <c r="K50" s="525"/>
      <c r="L50" s="525"/>
      <c r="M50" s="526"/>
      <c r="N50" s="527" t="s">
        <v>140</v>
      </c>
      <c r="O50" s="527"/>
      <c r="P50" s="527"/>
      <c r="Q50" s="527"/>
      <c r="R50" s="521" t="s">
        <v>144</v>
      </c>
      <c r="S50" s="522"/>
      <c r="T50" s="522"/>
      <c r="U50" s="522"/>
      <c r="V50" s="522"/>
      <c r="W50" s="522"/>
      <c r="X50" s="522"/>
      <c r="Y50" s="522"/>
      <c r="Z50" s="523"/>
      <c r="AA50" s="105"/>
      <c r="AB50" s="105"/>
      <c r="AC50" s="106"/>
      <c r="AD50" s="276"/>
    </row>
    <row r="51" spans="1:30" s="86" customFormat="1" ht="12.75" customHeight="1">
      <c r="A51" s="276"/>
      <c r="B51" s="104"/>
      <c r="C51" s="109"/>
      <c r="D51" s="109"/>
      <c r="E51" s="109"/>
      <c r="F51" s="109"/>
      <c r="G51" s="109"/>
      <c r="H51" s="109"/>
      <c r="I51" s="109"/>
      <c r="J51" s="109"/>
      <c r="K51" s="109"/>
      <c r="L51" s="109"/>
      <c r="M51" s="109"/>
      <c r="N51" s="113"/>
      <c r="O51" s="113"/>
      <c r="P51" s="113"/>
      <c r="Q51" s="113"/>
      <c r="R51" s="113"/>
      <c r="S51" s="113"/>
      <c r="T51" s="113"/>
      <c r="U51" s="113"/>
      <c r="V51" s="113"/>
      <c r="W51" s="113"/>
      <c r="X51" s="113"/>
      <c r="Y51" s="113"/>
      <c r="Z51" s="113"/>
      <c r="AA51" s="105"/>
      <c r="AB51" s="105"/>
      <c r="AC51" s="106"/>
      <c r="AD51" s="276"/>
    </row>
    <row r="52" spans="2:30" s="343" customFormat="1" ht="1.5" customHeight="1" thickBot="1">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row>
    <row r="53" spans="1:30" s="278" customFormat="1" ht="9.75" customHeight="1">
      <c r="A53" s="277"/>
      <c r="B53" s="122"/>
      <c r="C53" s="123"/>
      <c r="D53" s="123"/>
      <c r="E53" s="123"/>
      <c r="F53" s="123"/>
      <c r="G53" s="123"/>
      <c r="H53" s="123"/>
      <c r="I53" s="123"/>
      <c r="J53" s="123"/>
      <c r="K53" s="124"/>
      <c r="L53" s="125"/>
      <c r="M53" s="126"/>
      <c r="N53" s="127"/>
      <c r="O53" s="128"/>
      <c r="P53" s="127"/>
      <c r="Q53" s="127"/>
      <c r="R53" s="127"/>
      <c r="S53" s="127"/>
      <c r="T53" s="128"/>
      <c r="U53" s="127"/>
      <c r="V53" s="127"/>
      <c r="W53" s="127"/>
      <c r="X53" s="127"/>
      <c r="Y53" s="128"/>
      <c r="Z53" s="127"/>
      <c r="AA53" s="127"/>
      <c r="AB53" s="127"/>
      <c r="AC53" s="129"/>
      <c r="AD53" s="277"/>
    </row>
    <row r="54" spans="1:30" s="278" customFormat="1" ht="9.75" customHeight="1">
      <c r="A54" s="279"/>
      <c r="B54" s="579" t="s">
        <v>251</v>
      </c>
      <c r="C54" s="580"/>
      <c r="D54" s="580"/>
      <c r="E54" s="580"/>
      <c r="F54" s="580"/>
      <c r="G54" s="580"/>
      <c r="H54" s="580"/>
      <c r="I54" s="580"/>
      <c r="J54" s="580"/>
      <c r="K54" s="581"/>
      <c r="L54" s="132"/>
      <c r="M54" s="133"/>
      <c r="N54" s="133"/>
      <c r="O54" s="134"/>
      <c r="P54" s="133"/>
      <c r="Q54" s="133"/>
      <c r="R54" s="575" t="s">
        <v>62</v>
      </c>
      <c r="S54" s="575"/>
      <c r="T54" s="575"/>
      <c r="U54" s="575"/>
      <c r="V54" s="575"/>
      <c r="W54" s="575"/>
      <c r="X54" s="575"/>
      <c r="Y54" s="575"/>
      <c r="Z54" s="575"/>
      <c r="AA54" s="133"/>
      <c r="AB54" s="133"/>
      <c r="AC54" s="135"/>
      <c r="AD54" s="279"/>
    </row>
    <row r="55" spans="1:30" s="278" customFormat="1" ht="9.75" customHeight="1">
      <c r="A55" s="280"/>
      <c r="B55" s="136"/>
      <c r="C55" s="137"/>
      <c r="D55" s="137"/>
      <c r="E55" s="137"/>
      <c r="F55" s="130"/>
      <c r="G55" s="130"/>
      <c r="H55" s="138"/>
      <c r="I55" s="138"/>
      <c r="J55" s="137"/>
      <c r="K55" s="139"/>
      <c r="L55" s="132"/>
      <c r="M55" s="140"/>
      <c r="N55" s="141"/>
      <c r="O55" s="142"/>
      <c r="P55" s="141"/>
      <c r="Q55" s="143"/>
      <c r="R55" s="141"/>
      <c r="S55" s="141"/>
      <c r="T55" s="142"/>
      <c r="U55" s="141"/>
      <c r="V55" s="141"/>
      <c r="W55" s="141"/>
      <c r="X55" s="141"/>
      <c r="Y55" s="142"/>
      <c r="Z55" s="141"/>
      <c r="AA55" s="141"/>
      <c r="AB55" s="141"/>
      <c r="AC55" s="144"/>
      <c r="AD55" s="280"/>
    </row>
    <row r="56" spans="1:30" s="278" customFormat="1" ht="9.75" customHeight="1">
      <c r="A56" s="281"/>
      <c r="B56" s="145"/>
      <c r="C56" s="146"/>
      <c r="D56" s="146">
        <f>G76/G74</f>
        <v>0</v>
      </c>
      <c r="E56" s="146"/>
      <c r="F56" s="147"/>
      <c r="G56" s="148" t="s">
        <v>223</v>
      </c>
      <c r="H56" s="282" t="s">
        <v>252</v>
      </c>
      <c r="I56" s="130"/>
      <c r="J56" s="146"/>
      <c r="K56" s="131"/>
      <c r="L56" s="133"/>
      <c r="M56" s="132"/>
      <c r="N56" s="149"/>
      <c r="O56" s="150"/>
      <c r="P56" s="149"/>
      <c r="Q56" s="133"/>
      <c r="R56" s="283" t="s">
        <v>63</v>
      </c>
      <c r="S56" s="284" t="s">
        <v>64</v>
      </c>
      <c r="T56" s="146"/>
      <c r="U56" s="284" t="s">
        <v>65</v>
      </c>
      <c r="V56" s="285" t="s">
        <v>66</v>
      </c>
      <c r="W56" s="284" t="s">
        <v>67</v>
      </c>
      <c r="X56" s="284" t="s">
        <v>68</v>
      </c>
      <c r="Y56" s="146"/>
      <c r="Z56" s="284" t="s">
        <v>253</v>
      </c>
      <c r="AA56" s="285" t="s">
        <v>69</v>
      </c>
      <c r="AB56" s="284" t="s">
        <v>70</v>
      </c>
      <c r="AC56" s="144"/>
      <c r="AD56" s="281"/>
    </row>
    <row r="57" spans="1:30" s="278" customFormat="1" ht="9.75" customHeight="1">
      <c r="A57" s="279"/>
      <c r="B57" s="145"/>
      <c r="C57" s="151"/>
      <c r="D57" s="151"/>
      <c r="E57" s="151"/>
      <c r="F57" s="152" t="s">
        <v>71</v>
      </c>
      <c r="G57" s="153">
        <v>1</v>
      </c>
      <c r="H57" s="286">
        <v>2</v>
      </c>
      <c r="I57" s="403"/>
      <c r="J57" s="151"/>
      <c r="K57" s="154"/>
      <c r="L57" s="155"/>
      <c r="M57" s="133"/>
      <c r="N57" s="156"/>
      <c r="O57" s="157"/>
      <c r="P57" s="156"/>
      <c r="Q57" s="156" t="s">
        <v>71</v>
      </c>
      <c r="R57" s="158">
        <v>12</v>
      </c>
      <c r="S57" s="158" t="s">
        <v>72</v>
      </c>
      <c r="T57" s="287"/>
      <c r="U57" s="158" t="s">
        <v>73</v>
      </c>
      <c r="V57" s="159" t="s">
        <v>73</v>
      </c>
      <c r="W57" s="158" t="s">
        <v>73</v>
      </c>
      <c r="X57" s="158" t="s">
        <v>73</v>
      </c>
      <c r="Y57" s="287"/>
      <c r="Z57" s="158" t="s">
        <v>73</v>
      </c>
      <c r="AA57" s="159">
        <v>1</v>
      </c>
      <c r="AB57" s="158">
        <v>1</v>
      </c>
      <c r="AC57" s="144"/>
      <c r="AD57" s="279"/>
    </row>
    <row r="58" spans="1:30" s="278" customFormat="1" ht="9.75" customHeight="1">
      <c r="A58" s="279"/>
      <c r="B58" s="145"/>
      <c r="C58" s="151"/>
      <c r="D58" s="151"/>
      <c r="E58" s="151"/>
      <c r="F58" s="152" t="s">
        <v>145</v>
      </c>
      <c r="G58" s="404">
        <v>2.5</v>
      </c>
      <c r="H58" s="288">
        <f>G58*2</f>
        <v>5</v>
      </c>
      <c r="I58" s="403"/>
      <c r="J58" s="151"/>
      <c r="K58" s="154"/>
      <c r="L58" s="155"/>
      <c r="M58" s="155"/>
      <c r="N58" s="156"/>
      <c r="O58" s="157"/>
      <c r="P58" s="156"/>
      <c r="Q58" s="156" t="s">
        <v>74</v>
      </c>
      <c r="R58" s="160">
        <v>150</v>
      </c>
      <c r="S58" s="160" t="s">
        <v>75</v>
      </c>
      <c r="T58" s="147"/>
      <c r="U58" s="160" t="s">
        <v>76</v>
      </c>
      <c r="V58" s="161" t="s">
        <v>73</v>
      </c>
      <c r="W58" s="160">
        <v>4</v>
      </c>
      <c r="X58" s="160">
        <v>1</v>
      </c>
      <c r="Y58" s="147"/>
      <c r="Z58" s="160">
        <v>1</v>
      </c>
      <c r="AA58" s="161">
        <v>1</v>
      </c>
      <c r="AB58" s="160">
        <v>1</v>
      </c>
      <c r="AC58" s="144"/>
      <c r="AD58" s="279"/>
    </row>
    <row r="59" spans="1:30" s="278" customFormat="1" ht="9.75" customHeight="1">
      <c r="A59" s="279"/>
      <c r="B59" s="145"/>
      <c r="C59" s="151"/>
      <c r="D59" s="151"/>
      <c r="E59" s="151"/>
      <c r="F59" s="289" t="s">
        <v>77</v>
      </c>
      <c r="G59" s="404">
        <v>1</v>
      </c>
      <c r="H59" s="288">
        <f aca="true" t="shared" si="0" ref="H59:H70">G59*2</f>
        <v>2</v>
      </c>
      <c r="I59" s="405"/>
      <c r="J59" s="151"/>
      <c r="K59" s="162"/>
      <c r="L59" s="163"/>
      <c r="M59" s="155"/>
      <c r="N59" s="164"/>
      <c r="O59" s="157"/>
      <c r="P59" s="164"/>
      <c r="Q59" s="164" t="s">
        <v>77</v>
      </c>
      <c r="R59" s="160">
        <v>20</v>
      </c>
      <c r="S59" s="160" t="s">
        <v>72</v>
      </c>
      <c r="T59" s="147"/>
      <c r="U59" s="160" t="s">
        <v>73</v>
      </c>
      <c r="V59" s="161" t="s">
        <v>73</v>
      </c>
      <c r="W59" s="160" t="s">
        <v>73</v>
      </c>
      <c r="X59" s="160" t="s">
        <v>73</v>
      </c>
      <c r="Y59" s="147"/>
      <c r="Z59" s="160" t="s">
        <v>73</v>
      </c>
      <c r="AA59" s="161">
        <v>1</v>
      </c>
      <c r="AB59" s="160">
        <v>1</v>
      </c>
      <c r="AC59" s="144"/>
      <c r="AD59" s="279"/>
    </row>
    <row r="60" spans="1:30" s="278" customFormat="1" ht="9.75" customHeight="1">
      <c r="A60" s="279"/>
      <c r="B60" s="145"/>
      <c r="C60" s="151"/>
      <c r="D60" s="151"/>
      <c r="E60" s="151"/>
      <c r="F60" s="165" t="s">
        <v>224</v>
      </c>
      <c r="G60" s="404">
        <v>0.5</v>
      </c>
      <c r="H60" s="288">
        <f t="shared" si="0"/>
        <v>1</v>
      </c>
      <c r="I60" s="406"/>
      <c r="J60" s="151"/>
      <c r="K60" s="166"/>
      <c r="L60" s="167"/>
      <c r="M60" s="163"/>
      <c r="N60" s="168"/>
      <c r="O60" s="157"/>
      <c r="P60" s="168"/>
      <c r="Q60" s="168" t="s">
        <v>224</v>
      </c>
      <c r="R60" s="160">
        <v>150</v>
      </c>
      <c r="S60" s="160" t="s">
        <v>75</v>
      </c>
      <c r="T60" s="147"/>
      <c r="U60" s="160" t="s">
        <v>76</v>
      </c>
      <c r="V60" s="161" t="s">
        <v>73</v>
      </c>
      <c r="W60" s="160">
        <v>4</v>
      </c>
      <c r="X60" s="160">
        <v>1</v>
      </c>
      <c r="Y60" s="147"/>
      <c r="Z60" s="160">
        <v>1</v>
      </c>
      <c r="AA60" s="160">
        <v>1</v>
      </c>
      <c r="AB60" s="160">
        <v>1</v>
      </c>
      <c r="AC60" s="144"/>
      <c r="AD60" s="279"/>
    </row>
    <row r="61" spans="1:30" s="278" customFormat="1" ht="9.75" customHeight="1">
      <c r="A61" s="279"/>
      <c r="B61" s="145"/>
      <c r="C61" s="151"/>
      <c r="D61" s="151"/>
      <c r="E61" s="151"/>
      <c r="F61" s="176" t="s">
        <v>423</v>
      </c>
      <c r="G61" s="404">
        <v>1</v>
      </c>
      <c r="H61" s="288">
        <f t="shared" si="0"/>
        <v>2</v>
      </c>
      <c r="I61" s="407">
        <v>1</v>
      </c>
      <c r="J61" s="151"/>
      <c r="K61" s="170"/>
      <c r="L61" s="171"/>
      <c r="M61" s="171"/>
      <c r="N61" s="149"/>
      <c r="O61" s="157"/>
      <c r="P61" s="149"/>
      <c r="Q61" s="179" t="s">
        <v>423</v>
      </c>
      <c r="R61" s="160">
        <v>50</v>
      </c>
      <c r="S61" s="160" t="s">
        <v>75</v>
      </c>
      <c r="T61" s="147"/>
      <c r="U61" s="160" t="s">
        <v>76</v>
      </c>
      <c r="V61" s="161" t="s">
        <v>73</v>
      </c>
      <c r="W61" s="160">
        <v>4</v>
      </c>
      <c r="X61" s="160">
        <v>1</v>
      </c>
      <c r="Y61" s="147"/>
      <c r="Z61" s="160">
        <v>1</v>
      </c>
      <c r="AA61" s="161">
        <v>1</v>
      </c>
      <c r="AB61" s="160">
        <v>1</v>
      </c>
      <c r="AC61" s="144"/>
      <c r="AD61" s="279"/>
    </row>
    <row r="62" spans="1:30" s="278" customFormat="1" ht="9.75" customHeight="1">
      <c r="A62" s="279"/>
      <c r="B62" s="145"/>
      <c r="C62" s="151"/>
      <c r="D62" s="151"/>
      <c r="E62" s="151"/>
      <c r="F62" s="169" t="s">
        <v>94</v>
      </c>
      <c r="G62" s="404">
        <v>6</v>
      </c>
      <c r="H62" s="288">
        <f t="shared" si="0"/>
        <v>12</v>
      </c>
      <c r="I62" s="408">
        <v>6</v>
      </c>
      <c r="J62" s="151"/>
      <c r="K62" s="173"/>
      <c r="L62" s="174"/>
      <c r="M62" s="174"/>
      <c r="N62" s="175"/>
      <c r="O62" s="157"/>
      <c r="P62" s="175"/>
      <c r="Q62" s="172" t="s">
        <v>94</v>
      </c>
      <c r="R62" s="160">
        <v>50</v>
      </c>
      <c r="S62" s="160" t="s">
        <v>75</v>
      </c>
      <c r="T62" s="147"/>
      <c r="U62" s="160" t="s">
        <v>76</v>
      </c>
      <c r="V62" s="161" t="s">
        <v>73</v>
      </c>
      <c r="W62" s="160">
        <v>4</v>
      </c>
      <c r="X62" s="160">
        <v>1</v>
      </c>
      <c r="Y62" s="147"/>
      <c r="Z62" s="160">
        <v>1</v>
      </c>
      <c r="AA62" s="161">
        <v>1</v>
      </c>
      <c r="AB62" s="160">
        <v>1</v>
      </c>
      <c r="AC62" s="144"/>
      <c r="AD62" s="279"/>
    </row>
    <row r="63" spans="1:30" s="278" customFormat="1" ht="9.75" customHeight="1">
      <c r="A63" s="279"/>
      <c r="B63" s="145"/>
      <c r="C63" s="151"/>
      <c r="D63" s="151"/>
      <c r="E63" s="151"/>
      <c r="F63" s="181" t="s">
        <v>146</v>
      </c>
      <c r="G63" s="404">
        <v>8</v>
      </c>
      <c r="H63" s="288">
        <f t="shared" si="0"/>
        <v>16</v>
      </c>
      <c r="I63" s="409">
        <v>8</v>
      </c>
      <c r="J63" s="151"/>
      <c r="K63" s="177"/>
      <c r="L63" s="178"/>
      <c r="M63" s="174"/>
      <c r="N63" s="149"/>
      <c r="O63" s="157"/>
      <c r="P63" s="149"/>
      <c r="Q63" s="185" t="s">
        <v>146</v>
      </c>
      <c r="R63" s="160">
        <v>60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254</v>
      </c>
      <c r="G64" s="404">
        <v>6</v>
      </c>
      <c r="H64" s="288">
        <f t="shared" si="0"/>
        <v>12</v>
      </c>
      <c r="I64" s="410">
        <v>6</v>
      </c>
      <c r="J64" s="151"/>
      <c r="K64" s="182"/>
      <c r="L64" s="183"/>
      <c r="M64" s="178"/>
      <c r="N64" s="184"/>
      <c r="O64" s="157"/>
      <c r="P64" s="184"/>
      <c r="Q64" s="190" t="s">
        <v>254</v>
      </c>
      <c r="R64" s="160">
        <v>20</v>
      </c>
      <c r="S64" s="160" t="s">
        <v>75</v>
      </c>
      <c r="T64" s="147"/>
      <c r="U64" s="160" t="s">
        <v>76</v>
      </c>
      <c r="V64" s="161" t="s">
        <v>73</v>
      </c>
      <c r="W64" s="160">
        <v>4</v>
      </c>
      <c r="X64" s="180" t="s">
        <v>73</v>
      </c>
      <c r="Y64" s="147"/>
      <c r="Z64" s="180" t="s">
        <v>73</v>
      </c>
      <c r="AA64" s="161">
        <v>1</v>
      </c>
      <c r="AB64" s="160">
        <v>1</v>
      </c>
      <c r="AC64" s="144"/>
      <c r="AD64" s="279"/>
    </row>
    <row r="65" spans="1:30" s="278" customFormat="1" ht="9.75" customHeight="1">
      <c r="A65" s="279"/>
      <c r="B65" s="145"/>
      <c r="C65" s="151"/>
      <c r="D65" s="151"/>
      <c r="E65" s="151"/>
      <c r="F65" s="165" t="s">
        <v>255</v>
      </c>
      <c r="G65" s="404">
        <v>10</v>
      </c>
      <c r="H65" s="288">
        <f t="shared" si="0"/>
        <v>20</v>
      </c>
      <c r="I65" s="406">
        <v>9</v>
      </c>
      <c r="J65" s="151"/>
      <c r="K65" s="166"/>
      <c r="L65" s="167"/>
      <c r="M65" s="183"/>
      <c r="N65" s="185"/>
      <c r="O65" s="157"/>
      <c r="P65" s="185"/>
      <c r="Q65" s="168" t="s">
        <v>255</v>
      </c>
      <c r="R65" s="160">
        <v>60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186" t="s">
        <v>147</v>
      </c>
      <c r="G66" s="404">
        <v>10</v>
      </c>
      <c r="H66" s="288">
        <f t="shared" si="0"/>
        <v>20</v>
      </c>
      <c r="I66" s="411">
        <v>10</v>
      </c>
      <c r="J66" s="151"/>
      <c r="K66" s="187"/>
      <c r="L66" s="188"/>
      <c r="M66" s="167"/>
      <c r="N66" s="179"/>
      <c r="O66" s="157"/>
      <c r="P66" s="179"/>
      <c r="Q66" s="175" t="s">
        <v>147</v>
      </c>
      <c r="R66" s="160">
        <v>75</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91" t="s">
        <v>256</v>
      </c>
      <c r="G67" s="404">
        <v>6</v>
      </c>
      <c r="H67" s="288">
        <f t="shared" si="0"/>
        <v>12</v>
      </c>
      <c r="I67" s="411">
        <v>6</v>
      </c>
      <c r="J67" s="151"/>
      <c r="K67" s="187"/>
      <c r="L67" s="188"/>
      <c r="M67" s="167"/>
      <c r="N67" s="179"/>
      <c r="O67" s="157"/>
      <c r="P67" s="179"/>
      <c r="Q67" s="194" t="s">
        <v>256</v>
      </c>
      <c r="R67" s="160">
        <v>40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86"/>
      <c r="G68" s="404">
        <v>0</v>
      </c>
      <c r="H68" s="288">
        <f t="shared" si="0"/>
        <v>0</v>
      </c>
      <c r="I68" s="411"/>
      <c r="J68" s="151"/>
      <c r="K68" s="187"/>
      <c r="L68" s="188"/>
      <c r="M68" s="167"/>
      <c r="N68" s="179"/>
      <c r="O68" s="157"/>
      <c r="P68" s="172"/>
      <c r="Q68" s="175"/>
      <c r="R68" s="160"/>
      <c r="S68" s="160"/>
      <c r="T68" s="147"/>
      <c r="U68" s="160"/>
      <c r="V68" s="161"/>
      <c r="W68" s="160"/>
      <c r="X68" s="180"/>
      <c r="Y68" s="147"/>
      <c r="Z68" s="160"/>
      <c r="AA68" s="161"/>
      <c r="AB68" s="180"/>
      <c r="AC68" s="144"/>
      <c r="AD68" s="279"/>
    </row>
    <row r="69" spans="1:30" s="278" customFormat="1" ht="9.75" customHeight="1">
      <c r="A69" s="279"/>
      <c r="B69" s="145"/>
      <c r="C69" s="151"/>
      <c r="D69" s="151"/>
      <c r="E69" s="151"/>
      <c r="F69" s="191"/>
      <c r="G69" s="404">
        <v>0</v>
      </c>
      <c r="H69" s="288">
        <f t="shared" si="0"/>
        <v>0</v>
      </c>
      <c r="I69" s="412"/>
      <c r="J69" s="151"/>
      <c r="K69" s="192"/>
      <c r="L69" s="193"/>
      <c r="M69" s="155"/>
      <c r="N69" s="172"/>
      <c r="O69" s="157"/>
      <c r="P69" s="149"/>
      <c r="Q69" s="194"/>
      <c r="R69" s="160"/>
      <c r="S69" s="160"/>
      <c r="T69" s="147"/>
      <c r="U69" s="160"/>
      <c r="V69" s="161"/>
      <c r="W69" s="160"/>
      <c r="X69" s="180"/>
      <c r="Y69" s="147"/>
      <c r="Z69" s="160"/>
      <c r="AA69" s="161"/>
      <c r="AB69" s="180"/>
      <c r="AC69" s="144"/>
      <c r="AD69" s="279"/>
    </row>
    <row r="70" spans="1:30" s="278" customFormat="1" ht="9.75" customHeight="1">
      <c r="A70" s="279"/>
      <c r="B70" s="145"/>
      <c r="C70" s="151"/>
      <c r="D70" s="151"/>
      <c r="E70" s="151"/>
      <c r="F70" s="195" t="s">
        <v>148</v>
      </c>
      <c r="G70" s="413">
        <v>1</v>
      </c>
      <c r="H70" s="290">
        <f t="shared" si="0"/>
        <v>2</v>
      </c>
      <c r="I70" s="414">
        <v>1</v>
      </c>
      <c r="J70" s="151"/>
      <c r="K70" s="192"/>
      <c r="L70" s="193"/>
      <c r="M70" s="155"/>
      <c r="N70" s="149"/>
      <c r="O70" s="157"/>
      <c r="P70" s="149"/>
      <c r="Q70" s="196" t="s">
        <v>148</v>
      </c>
      <c r="R70" s="291">
        <v>150</v>
      </c>
      <c r="S70" s="291" t="s">
        <v>75</v>
      </c>
      <c r="T70" s="292"/>
      <c r="U70" s="291" t="s">
        <v>76</v>
      </c>
      <c r="V70" s="293" t="s">
        <v>73</v>
      </c>
      <c r="W70" s="291">
        <v>4</v>
      </c>
      <c r="X70" s="294">
        <v>1</v>
      </c>
      <c r="Y70" s="292"/>
      <c r="Z70" s="291">
        <v>1</v>
      </c>
      <c r="AA70" s="293">
        <v>1</v>
      </c>
      <c r="AB70" s="294">
        <v>1</v>
      </c>
      <c r="AC70" s="144"/>
      <c r="AD70" s="279"/>
    </row>
    <row r="71" spans="1:30" s="278" customFormat="1" ht="9.75" customHeight="1">
      <c r="A71" s="295"/>
      <c r="B71" s="197"/>
      <c r="C71" s="198"/>
      <c r="D71" s="198"/>
      <c r="E71" s="198"/>
      <c r="F71" s="138"/>
      <c r="G71" s="199"/>
      <c r="H71" s="296"/>
      <c r="I71" s="138"/>
      <c r="J71" s="198"/>
      <c r="K71" s="139"/>
      <c r="L71" s="193"/>
      <c r="M71" s="132"/>
      <c r="N71" s="185"/>
      <c r="O71" s="200"/>
      <c r="P71" s="185"/>
      <c r="Q71" s="297"/>
      <c r="R71" s="298"/>
      <c r="S71" s="298"/>
      <c r="T71" s="297"/>
      <c r="U71" s="298"/>
      <c r="V71" s="298"/>
      <c r="W71" s="298"/>
      <c r="X71" s="298"/>
      <c r="Y71" s="297"/>
      <c r="Z71" s="298"/>
      <c r="AA71" s="298"/>
      <c r="AB71" s="298"/>
      <c r="AC71" s="144"/>
      <c r="AD71" s="295"/>
    </row>
    <row r="72" spans="1:30" s="301" customFormat="1" ht="9.75" customHeight="1">
      <c r="A72" s="299"/>
      <c r="B72" s="572" t="s">
        <v>257</v>
      </c>
      <c r="C72" s="573"/>
      <c r="D72" s="573"/>
      <c r="E72" s="573"/>
      <c r="F72" s="574"/>
      <c r="G72" s="203">
        <v>8</v>
      </c>
      <c r="H72" s="300">
        <f>G72*2</f>
        <v>16</v>
      </c>
      <c r="I72" s="138"/>
      <c r="J72" s="138"/>
      <c r="K72" s="139"/>
      <c r="L72" s="193"/>
      <c r="M72" s="132"/>
      <c r="N72" s="133"/>
      <c r="O72" s="204"/>
      <c r="P72" s="133"/>
      <c r="Q72" s="133"/>
      <c r="R72" s="133"/>
      <c r="S72" s="133"/>
      <c r="T72" s="132"/>
      <c r="U72" s="133"/>
      <c r="V72" s="133"/>
      <c r="W72" s="133"/>
      <c r="X72" s="133"/>
      <c r="Y72" s="132"/>
      <c r="Z72" s="133"/>
      <c r="AA72" s="133"/>
      <c r="AB72" s="133"/>
      <c r="AC72" s="205"/>
      <c r="AD72" s="299"/>
    </row>
    <row r="73" spans="1:30" s="301" customFormat="1" ht="9.75" customHeight="1">
      <c r="A73" s="299"/>
      <c r="B73" s="145"/>
      <c r="C73" s="138"/>
      <c r="D73" s="138"/>
      <c r="E73" s="138"/>
      <c r="F73" s="206"/>
      <c r="G73" s="207"/>
      <c r="H73" s="208">
        <f>SUM(H57:H72)</f>
        <v>122</v>
      </c>
      <c r="I73" s="206"/>
      <c r="J73" s="138"/>
      <c r="K73" s="209"/>
      <c r="L73" s="132"/>
      <c r="M73" s="133"/>
      <c r="N73" s="133"/>
      <c r="O73" s="204"/>
      <c r="P73" s="133"/>
      <c r="Q73" s="132"/>
      <c r="R73" s="302" t="s">
        <v>63</v>
      </c>
      <c r="S73" s="132" t="s">
        <v>78</v>
      </c>
      <c r="T73" s="132"/>
      <c r="U73" s="132"/>
      <c r="V73" s="302" t="s">
        <v>66</v>
      </c>
      <c r="W73" s="132" t="s">
        <v>79</v>
      </c>
      <c r="X73" s="132"/>
      <c r="Y73" s="132"/>
      <c r="Z73" s="302" t="s">
        <v>253</v>
      </c>
      <c r="AA73" s="132" t="s">
        <v>80</v>
      </c>
      <c r="AB73" s="132"/>
      <c r="AC73" s="144"/>
      <c r="AD73" s="299"/>
    </row>
    <row r="74" spans="1:31" s="278" customFormat="1" ht="9.75" customHeight="1">
      <c r="A74" s="299"/>
      <c r="B74" s="572" t="s">
        <v>258</v>
      </c>
      <c r="C74" s="573"/>
      <c r="D74" s="573"/>
      <c r="E74" s="573"/>
      <c r="F74" s="574"/>
      <c r="G74" s="303">
        <f>0.75*17</f>
        <v>12.75</v>
      </c>
      <c r="H74" s="303" t="e">
        <f>hour*2</f>
        <v>#REF!</v>
      </c>
      <c r="I74" s="138"/>
      <c r="J74" s="138"/>
      <c r="K74" s="139"/>
      <c r="L74" s="132"/>
      <c r="M74" s="132"/>
      <c r="N74" s="132"/>
      <c r="O74" s="204"/>
      <c r="P74" s="133"/>
      <c r="Q74" s="132"/>
      <c r="R74" s="302" t="s">
        <v>64</v>
      </c>
      <c r="S74" s="132" t="s">
        <v>81</v>
      </c>
      <c r="T74" s="132"/>
      <c r="U74" s="132"/>
      <c r="V74" s="302" t="s">
        <v>67</v>
      </c>
      <c r="W74" s="132" t="s">
        <v>82</v>
      </c>
      <c r="X74" s="132"/>
      <c r="Y74" s="132"/>
      <c r="Z74" s="302" t="s">
        <v>69</v>
      </c>
      <c r="AA74" s="132" t="s">
        <v>83</v>
      </c>
      <c r="AB74" s="132"/>
      <c r="AC74" s="144"/>
      <c r="AD74" s="299"/>
      <c r="AE74" s="304"/>
    </row>
    <row r="75" spans="1:31" s="278" customFormat="1" ht="9.75" customHeight="1">
      <c r="A75" s="305"/>
      <c r="B75" s="201"/>
      <c r="C75" s="210"/>
      <c r="D75" s="210"/>
      <c r="E75" s="210"/>
      <c r="F75" s="138"/>
      <c r="G75" s="130"/>
      <c r="H75" s="211"/>
      <c r="I75" s="138"/>
      <c r="J75" s="210"/>
      <c r="K75" s="139"/>
      <c r="L75" s="132"/>
      <c r="M75" s="132"/>
      <c r="N75" s="132"/>
      <c r="O75" s="212"/>
      <c r="P75" s="133"/>
      <c r="Q75" s="132"/>
      <c r="R75" s="302" t="s">
        <v>65</v>
      </c>
      <c r="S75" s="132" t="s">
        <v>84</v>
      </c>
      <c r="T75" s="306"/>
      <c r="U75" s="132"/>
      <c r="V75" s="302" t="s">
        <v>68</v>
      </c>
      <c r="W75" s="132" t="s">
        <v>85</v>
      </c>
      <c r="X75" s="132"/>
      <c r="Y75" s="306"/>
      <c r="Z75" s="302" t="s">
        <v>70</v>
      </c>
      <c r="AA75" s="132" t="s">
        <v>86</v>
      </c>
      <c r="AB75" s="132"/>
      <c r="AC75" s="144"/>
      <c r="AD75" s="305"/>
      <c r="AE75" s="307"/>
    </row>
    <row r="76" spans="1:31" s="278" customFormat="1" ht="9.75" customHeight="1">
      <c r="A76" s="299"/>
      <c r="B76" s="201"/>
      <c r="C76" s="210"/>
      <c r="D76" s="151"/>
      <c r="E76" s="151"/>
      <c r="F76" s="138"/>
      <c r="G76" s="130"/>
      <c r="H76" s="211"/>
      <c r="I76" s="138"/>
      <c r="J76" s="138"/>
      <c r="K76" s="139"/>
      <c r="L76" s="132"/>
      <c r="M76" s="132"/>
      <c r="N76" s="132"/>
      <c r="O76" s="204"/>
      <c r="P76" s="133"/>
      <c r="Q76" s="132"/>
      <c r="R76" s="133"/>
      <c r="S76" s="132"/>
      <c r="T76" s="132"/>
      <c r="U76" s="132"/>
      <c r="V76" s="133"/>
      <c r="W76" s="132"/>
      <c r="X76" s="132"/>
      <c r="Y76" s="132"/>
      <c r="Z76" s="133"/>
      <c r="AA76" s="132"/>
      <c r="AB76" s="132"/>
      <c r="AC76" s="144"/>
      <c r="AD76" s="299"/>
      <c r="AE76" s="307"/>
    </row>
    <row r="77" spans="1:31" s="278" customFormat="1" ht="9.75" customHeight="1">
      <c r="A77" s="308"/>
      <c r="B77" s="201"/>
      <c r="C77" s="202"/>
      <c r="D77" s="151"/>
      <c r="E77" s="151"/>
      <c r="F77" s="138"/>
      <c r="G77" s="213"/>
      <c r="H77" s="211"/>
      <c r="I77" s="138"/>
      <c r="J77" s="202"/>
      <c r="K77" s="139"/>
      <c r="L77" s="132"/>
      <c r="M77" s="132"/>
      <c r="N77" s="132"/>
      <c r="O77" s="214"/>
      <c r="P77" s="133"/>
      <c r="Q77" s="132"/>
      <c r="R77" s="575" t="s">
        <v>87</v>
      </c>
      <c r="S77" s="575"/>
      <c r="T77" s="575"/>
      <c r="U77" s="575"/>
      <c r="V77" s="575"/>
      <c r="W77" s="575"/>
      <c r="X77" s="575"/>
      <c r="Y77" s="575"/>
      <c r="Z77" s="575"/>
      <c r="AA77" s="575"/>
      <c r="AB77" s="575"/>
      <c r="AC77" s="205"/>
      <c r="AD77" s="308"/>
      <c r="AE77" s="307"/>
    </row>
    <row r="78" spans="1:30" s="278" customFormat="1" ht="9.75" customHeight="1" thickBot="1">
      <c r="A78" s="309"/>
      <c r="B78" s="215"/>
      <c r="C78" s="216"/>
      <c r="D78" s="216"/>
      <c r="E78" s="216"/>
      <c r="F78" s="216"/>
      <c r="G78" s="216"/>
      <c r="H78" s="216"/>
      <c r="I78" s="216"/>
      <c r="J78" s="216"/>
      <c r="K78" s="217"/>
      <c r="L78" s="218"/>
      <c r="M78" s="218"/>
      <c r="N78" s="218"/>
      <c r="O78" s="219"/>
      <c r="P78" s="218"/>
      <c r="Q78" s="218"/>
      <c r="R78" s="219"/>
      <c r="S78" s="219"/>
      <c r="T78" s="219"/>
      <c r="U78" s="219"/>
      <c r="V78" s="219"/>
      <c r="W78" s="219"/>
      <c r="X78" s="219"/>
      <c r="Y78" s="219"/>
      <c r="Z78" s="219"/>
      <c r="AA78" s="219"/>
      <c r="AB78" s="219"/>
      <c r="AC78" s="220"/>
      <c r="AD78" s="309"/>
    </row>
    <row r="79" spans="2:30"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row>
    <row r="80" spans="1:30" s="86" customFormat="1" ht="12.75">
      <c r="A80" s="310"/>
      <c r="C80" s="310"/>
      <c r="D80" s="310"/>
      <c r="E80" s="310"/>
      <c r="F80" s="310"/>
      <c r="G80" s="310"/>
      <c r="J80" s="310"/>
      <c r="O80" s="310"/>
      <c r="T80" s="310"/>
      <c r="Y80" s="310"/>
      <c r="AD80" s="310"/>
    </row>
    <row r="81" spans="16:24" s="415" customFormat="1" ht="12">
      <c r="P81" s="416"/>
      <c r="Q81" s="416"/>
      <c r="R81" s="416"/>
      <c r="S81" s="416"/>
      <c r="U81" s="416"/>
      <c r="V81" s="416"/>
      <c r="W81" s="416"/>
      <c r="X81" s="416"/>
    </row>
    <row r="82" spans="16:24" s="415" customFormat="1" ht="12">
      <c r="P82" s="416"/>
      <c r="Q82" s="416"/>
      <c r="R82" s="416"/>
      <c r="S82" s="416"/>
      <c r="U82" s="416"/>
      <c r="V82" s="416"/>
      <c r="W82" s="416"/>
      <c r="X82" s="416"/>
    </row>
    <row r="83" spans="16:24" s="415" customFormat="1" ht="12">
      <c r="P83" s="416"/>
      <c r="Q83" s="416"/>
      <c r="R83" s="416"/>
      <c r="S83" s="416"/>
      <c r="U83" s="416"/>
      <c r="V83" s="416"/>
      <c r="W83" s="416"/>
      <c r="X83" s="416"/>
    </row>
    <row r="84" spans="16:24" s="415" customFormat="1" ht="12">
      <c r="P84" s="416"/>
      <c r="Q84" s="416"/>
      <c r="R84" s="416"/>
      <c r="S84" s="416"/>
      <c r="U84" s="416"/>
      <c r="V84" s="416"/>
      <c r="W84" s="416"/>
      <c r="X84" s="416"/>
    </row>
    <row r="85" spans="16:24" s="415" customFormat="1" ht="12">
      <c r="P85" s="416"/>
      <c r="Q85" s="416"/>
      <c r="R85" s="416"/>
      <c r="S85" s="416"/>
      <c r="U85" s="416"/>
      <c r="V85" s="416"/>
      <c r="W85" s="416"/>
      <c r="X85" s="416"/>
    </row>
    <row r="86" spans="16:24" s="415" customFormat="1" ht="12">
      <c r="P86" s="416"/>
      <c r="Q86" s="416"/>
      <c r="R86" s="416"/>
      <c r="S86" s="416"/>
      <c r="U86" s="416"/>
      <c r="V86" s="416"/>
      <c r="W86" s="416"/>
      <c r="X86" s="416"/>
    </row>
    <row r="87" s="415" customFormat="1" ht="12"/>
    <row r="88" s="415" customFormat="1" ht="12"/>
    <row r="89" s="415" customFormat="1" ht="12"/>
    <row r="90" s="415" customFormat="1" ht="12"/>
    <row r="91" s="415" customFormat="1" ht="12"/>
    <row r="92" spans="1:30" ht="12">
      <c r="A92" s="415"/>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row>
    <row r="93" spans="1:30" ht="12">
      <c r="A93" s="415"/>
      <c r="B93" s="415"/>
      <c r="C93" s="415"/>
      <c r="D93" s="415"/>
      <c r="E93" s="415"/>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row>
    <row r="94" spans="1:30" ht="12">
      <c r="A94" s="415"/>
      <c r="C94" s="415"/>
      <c r="D94" s="415"/>
      <c r="E94" s="415"/>
      <c r="F94" s="415"/>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row>
    <row r="95" spans="1:30" ht="12">
      <c r="A95" s="415"/>
      <c r="C95" s="415"/>
      <c r="D95" s="415"/>
      <c r="E95" s="415"/>
      <c r="F95" s="415"/>
      <c r="G95" s="415"/>
      <c r="H95" s="415"/>
      <c r="I95" s="415"/>
      <c r="J95" s="415"/>
      <c r="K95" s="415"/>
      <c r="L95" s="415"/>
      <c r="M95" s="415"/>
      <c r="N95" s="415"/>
      <c r="O95" s="415"/>
      <c r="P95" s="415"/>
      <c r="Q95" s="415"/>
      <c r="R95" s="415"/>
      <c r="S95" s="415"/>
      <c r="T95" s="415"/>
      <c r="U95" s="415"/>
      <c r="V95" s="415"/>
      <c r="W95" s="415"/>
      <c r="X95" s="415"/>
      <c r="Y95" s="415"/>
      <c r="Z95" s="415"/>
      <c r="AD95" s="415"/>
    </row>
    <row r="96" spans="1:30" ht="12">
      <c r="A96" s="415"/>
      <c r="C96" s="415"/>
      <c r="D96" s="415"/>
      <c r="E96" s="415"/>
      <c r="F96" s="415"/>
      <c r="G96" s="415"/>
      <c r="J96" s="415"/>
      <c r="O96" s="415"/>
      <c r="T96" s="415"/>
      <c r="Y96" s="415"/>
      <c r="AD96" s="415"/>
    </row>
    <row r="97" spans="1:30" ht="12">
      <c r="A97" s="415"/>
      <c r="C97" s="415"/>
      <c r="D97" s="415"/>
      <c r="E97" s="415"/>
      <c r="F97" s="415"/>
      <c r="G97" s="415"/>
      <c r="J97" s="415"/>
      <c r="O97" s="415"/>
      <c r="T97" s="415"/>
      <c r="Y97" s="415"/>
      <c r="AD97" s="415"/>
    </row>
  </sheetData>
  <sheetProtection/>
  <mergeCells count="114">
    <mergeCell ref="B72:F72"/>
    <mergeCell ref="B74:F74"/>
    <mergeCell ref="R77:AB77"/>
    <mergeCell ref="H31:I33"/>
    <mergeCell ref="D34:D37"/>
    <mergeCell ref="F34:G36"/>
    <mergeCell ref="F37:G39"/>
    <mergeCell ref="B54:K54"/>
    <mergeCell ref="R54:Z54"/>
    <mergeCell ref="U36:X38"/>
    <mergeCell ref="D5:AC5"/>
    <mergeCell ref="D9:D24"/>
    <mergeCell ref="F11:I15"/>
    <mergeCell ref="F16:I16"/>
    <mergeCell ref="F17:I19"/>
    <mergeCell ref="Z19:AC20"/>
    <mergeCell ref="Z21:AC30"/>
    <mergeCell ref="F22:I25"/>
    <mergeCell ref="D27:D29"/>
    <mergeCell ref="I27:I30"/>
    <mergeCell ref="R50:Z50"/>
    <mergeCell ref="F50:M50"/>
    <mergeCell ref="N50:Q50"/>
    <mergeCell ref="D42:Z42"/>
    <mergeCell ref="F31:G33"/>
    <mergeCell ref="F47:M47"/>
    <mergeCell ref="F48:M48"/>
    <mergeCell ref="R48:Z48"/>
    <mergeCell ref="F49:M49"/>
    <mergeCell ref="R49:Z49"/>
    <mergeCell ref="R46:Z46"/>
    <mergeCell ref="R47:Z47"/>
    <mergeCell ref="R45:Z45"/>
    <mergeCell ref="F46:M46"/>
    <mergeCell ref="M34:M37"/>
    <mergeCell ref="L34:L37"/>
    <mergeCell ref="P32:S39"/>
    <mergeCell ref="L27:L30"/>
    <mergeCell ref="D32:D33"/>
    <mergeCell ref="F27:F30"/>
    <mergeCell ref="G27:G30"/>
    <mergeCell ref="H27:H30"/>
    <mergeCell ref="K27:K30"/>
    <mergeCell ref="N27:N30"/>
    <mergeCell ref="W16:W19"/>
    <mergeCell ref="P22:P25"/>
    <mergeCell ref="V22:V25"/>
    <mergeCell ref="M22:M25"/>
    <mergeCell ref="F20:I21"/>
    <mergeCell ref="U7:X7"/>
    <mergeCell ref="K7:N7"/>
    <mergeCell ref="S11:S14"/>
    <mergeCell ref="Q11:Q14"/>
    <mergeCell ref="U16:U19"/>
    <mergeCell ref="Z7:AC7"/>
    <mergeCell ref="P9:S10"/>
    <mergeCell ref="X11:X14"/>
    <mergeCell ref="R11:R14"/>
    <mergeCell ref="U11:U14"/>
    <mergeCell ref="B2:B5"/>
    <mergeCell ref="F7:I7"/>
    <mergeCell ref="K11:K14"/>
    <mergeCell ref="L11:L14"/>
    <mergeCell ref="M11:M14"/>
    <mergeCell ref="V16:V19"/>
    <mergeCell ref="K20:N21"/>
    <mergeCell ref="W11:W14"/>
    <mergeCell ref="L22:L25"/>
    <mergeCell ref="X22:X25"/>
    <mergeCell ref="K16:K19"/>
    <mergeCell ref="L16:L19"/>
    <mergeCell ref="K15:N15"/>
    <mergeCell ref="N11:N14"/>
    <mergeCell ref="M16:M19"/>
    <mergeCell ref="U32:X35"/>
    <mergeCell ref="W27:W30"/>
    <mergeCell ref="M27:M30"/>
    <mergeCell ref="S27:S30"/>
    <mergeCell ref="X27:X30"/>
    <mergeCell ref="V11:V14"/>
    <mergeCell ref="U22:U25"/>
    <mergeCell ref="U15:X15"/>
    <mergeCell ref="N16:N19"/>
    <mergeCell ref="X16:X19"/>
    <mergeCell ref="P15:S15"/>
    <mergeCell ref="P7:S7"/>
    <mergeCell ref="K31:N33"/>
    <mergeCell ref="N34:N37"/>
    <mergeCell ref="R27:R30"/>
    <mergeCell ref="P20:S21"/>
    <mergeCell ref="P16:S17"/>
    <mergeCell ref="P18:S19"/>
    <mergeCell ref="P11:P14"/>
    <mergeCell ref="Q27:Q30"/>
    <mergeCell ref="F43:M43"/>
    <mergeCell ref="F44:M44"/>
    <mergeCell ref="R44:Z44"/>
    <mergeCell ref="K34:K37"/>
    <mergeCell ref="K22:K25"/>
    <mergeCell ref="W22:W25"/>
    <mergeCell ref="F26:I26"/>
    <mergeCell ref="K26:N26"/>
    <mergeCell ref="Q22:Q25"/>
    <mergeCell ref="R22:R25"/>
    <mergeCell ref="U20:X21"/>
    <mergeCell ref="N22:N25"/>
    <mergeCell ref="P27:P30"/>
    <mergeCell ref="S22:S25"/>
    <mergeCell ref="P31:S31"/>
    <mergeCell ref="U31:X31"/>
    <mergeCell ref="P26:S26"/>
    <mergeCell ref="U26:X26"/>
    <mergeCell ref="U27:U30"/>
    <mergeCell ref="V27:V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5" sqref="B15"/>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359</v>
      </c>
    </row>
    <row r="11" spans="1:2" ht="15.75">
      <c r="A11" s="8">
        <v>2</v>
      </c>
      <c r="B11" s="8" t="s">
        <v>360</v>
      </c>
    </row>
    <row r="12" spans="1:2" ht="15">
      <c r="A12" s="7"/>
      <c r="B12" s="238" t="s">
        <v>424</v>
      </c>
    </row>
    <row r="13" spans="1:2" ht="15">
      <c r="A13" s="7"/>
      <c r="B13" s="238" t="s">
        <v>361</v>
      </c>
    </row>
    <row r="14" spans="1:2" ht="15">
      <c r="A14" s="7"/>
      <c r="B14" s="238"/>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workbookViewId="0" topLeftCell="A1">
      <selection activeCell="D21" sqref="D21"/>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259</v>
      </c>
      <c r="G1" s="2"/>
      <c r="H1" s="9"/>
      <c r="I1" s="9"/>
    </row>
    <row r="2" spans="2:9" ht="15.75">
      <c r="B2" s="2"/>
      <c r="C2" s="16"/>
      <c r="D2" s="88">
        <v>39944</v>
      </c>
      <c r="G2" s="2"/>
      <c r="H2" s="9"/>
      <c r="I2" s="9"/>
    </row>
    <row r="3" spans="2:9" ht="15.75">
      <c r="B3" s="2"/>
      <c r="C3" s="16"/>
      <c r="D3" s="16"/>
      <c r="G3" s="2"/>
      <c r="H3" s="9"/>
      <c r="I3" s="9"/>
    </row>
    <row r="4" spans="2:9" ht="15.75">
      <c r="B4" s="33"/>
      <c r="C4" s="30"/>
      <c r="D4" s="18" t="s">
        <v>107</v>
      </c>
      <c r="G4" s="8"/>
      <c r="H4" s="31"/>
      <c r="I4" s="32">
        <v>0.4375</v>
      </c>
    </row>
    <row r="5" spans="2:9" ht="15.75">
      <c r="B5" s="27"/>
      <c r="C5" s="28"/>
      <c r="D5" s="23"/>
      <c r="G5" s="31"/>
      <c r="H5" s="31"/>
      <c r="I5" s="29"/>
    </row>
    <row r="6" spans="2:9" ht="15.75">
      <c r="B6" s="33"/>
      <c r="C6" s="30"/>
      <c r="D6" s="18" t="s">
        <v>105</v>
      </c>
      <c r="G6" s="8"/>
      <c r="H6" s="31">
        <v>150</v>
      </c>
      <c r="I6" s="32">
        <v>0.5625</v>
      </c>
    </row>
    <row r="7" spans="2:9" ht="15.75">
      <c r="B7" s="27"/>
      <c r="C7" s="28"/>
      <c r="D7" s="23"/>
      <c r="G7" s="31"/>
      <c r="H7" s="31"/>
      <c r="I7" s="32"/>
    </row>
    <row r="8" spans="2:10" ht="15.75">
      <c r="B8" s="8"/>
      <c r="D8" s="239"/>
      <c r="G8" s="11"/>
      <c r="H8" s="326"/>
      <c r="I8" s="32"/>
      <c r="J8" s="29"/>
    </row>
    <row r="9" spans="2:10" ht="15.75">
      <c r="B9" s="8"/>
      <c r="D9" s="239"/>
      <c r="H9" s="31"/>
      <c r="I9" s="32"/>
      <c r="J9" s="31"/>
    </row>
    <row r="10" spans="2:10" ht="15.75">
      <c r="B10" s="8"/>
      <c r="D10" s="239" t="s">
        <v>363</v>
      </c>
      <c r="H10" s="31"/>
      <c r="I10" s="32"/>
      <c r="J10" s="32"/>
    </row>
    <row r="11" spans="1:10" s="312" customFormat="1" ht="15.75">
      <c r="A11" s="337"/>
      <c r="B11" s="334"/>
      <c r="D11" s="338"/>
      <c r="E11" s="339"/>
      <c r="F11" s="339"/>
      <c r="H11" s="326"/>
      <c r="I11" s="315"/>
      <c r="J11" s="340"/>
    </row>
    <row r="12" spans="1:10" ht="15.75">
      <c r="A12" s="89"/>
      <c r="B12" s="8"/>
      <c r="D12" s="239"/>
      <c r="H12" s="31"/>
      <c r="I12" s="32"/>
      <c r="J12" s="32"/>
    </row>
    <row r="13" spans="1:10" ht="15.75">
      <c r="A13" s="89"/>
      <c r="B13" s="8"/>
      <c r="D13" s="239"/>
      <c r="G13" s="330"/>
      <c r="H13" s="31"/>
      <c r="I13" s="32"/>
      <c r="J13" s="32"/>
    </row>
    <row r="14" spans="1:10" ht="15.75">
      <c r="A14" s="89"/>
      <c r="B14" s="8"/>
      <c r="D14" s="239"/>
      <c r="G14" s="11"/>
      <c r="H14" s="31"/>
      <c r="I14" s="32"/>
      <c r="J14" s="32"/>
    </row>
    <row r="15" spans="1:10" ht="15.75">
      <c r="A15" s="89"/>
      <c r="B15" s="8"/>
      <c r="D15" s="239"/>
      <c r="G15" s="8"/>
      <c r="H15" s="31"/>
      <c r="I15" s="32"/>
      <c r="J15" s="32"/>
    </row>
    <row r="16" spans="1:10" ht="15.75">
      <c r="A16" s="89"/>
      <c r="I16" s="32"/>
      <c r="J16" s="32"/>
    </row>
    <row r="17" spans="1:10" ht="15.75">
      <c r="A17" s="89"/>
      <c r="J17" s="32"/>
    </row>
    <row r="18" ht="15.75">
      <c r="J18" s="32"/>
    </row>
    <row r="19" ht="15.75">
      <c r="J19" s="32"/>
    </row>
    <row r="20" ht="15.75">
      <c r="J20" s="32"/>
    </row>
    <row r="21" ht="15.75">
      <c r="J21" s="32"/>
    </row>
    <row r="22" ht="15.75">
      <c r="J22" s="32"/>
    </row>
    <row r="24" spans="2:9" ht="15.75">
      <c r="B24" s="89"/>
      <c r="C24" s="30"/>
      <c r="E24"/>
      <c r="F24"/>
      <c r="H24" s="34"/>
      <c r="I24" s="32"/>
    </row>
    <row r="25" spans="2:9" ht="15.75">
      <c r="B25" s="89"/>
      <c r="C25" s="30"/>
      <c r="D25" s="239"/>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4" sqref="D24"/>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Monday!D2+1</f>
        <v>39945</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2.1</v>
      </c>
      <c r="C5" s="30"/>
      <c r="D5" s="239" t="s">
        <v>53</v>
      </c>
      <c r="E5" s="31"/>
      <c r="F5" s="31"/>
      <c r="G5" s="11" t="s">
        <v>262</v>
      </c>
      <c r="H5" s="34">
        <v>1</v>
      </c>
      <c r="I5" s="32">
        <v>0.5625</v>
      </c>
      <c r="J5" s="32"/>
    </row>
    <row r="6" spans="2:10" ht="15.75">
      <c r="B6" s="89">
        <f>B5+0.1</f>
        <v>2.2</v>
      </c>
      <c r="C6" s="30"/>
      <c r="D6" s="239" t="s">
        <v>106</v>
      </c>
      <c r="E6" s="31"/>
      <c r="F6" s="31"/>
      <c r="G6" s="11"/>
      <c r="H6" s="34">
        <v>5</v>
      </c>
      <c r="I6" s="32">
        <f aca="true" t="shared" si="0" ref="I6:I12">I5+TIME(0,H5,0)</f>
        <v>0.5631944444444444</v>
      </c>
      <c r="J6" s="32"/>
    </row>
    <row r="7" spans="2:10" s="311" customFormat="1" ht="15.75">
      <c r="B7" s="328">
        <f>B6+0.1</f>
        <v>2.3000000000000003</v>
      </c>
      <c r="C7" s="334"/>
      <c r="D7" s="329" t="s">
        <v>425</v>
      </c>
      <c r="E7" s="87"/>
      <c r="F7" s="314"/>
      <c r="G7" s="335" t="s">
        <v>426</v>
      </c>
      <c r="H7" s="314">
        <v>4</v>
      </c>
      <c r="I7" s="315">
        <f t="shared" si="0"/>
        <v>0.5666666666666667</v>
      </c>
      <c r="J7" s="315"/>
    </row>
    <row r="8" spans="2:10" ht="15.75">
      <c r="B8" s="89">
        <f>B7+0.1</f>
        <v>2.4000000000000004</v>
      </c>
      <c r="D8" s="8" t="s">
        <v>428</v>
      </c>
      <c r="E8" s="87"/>
      <c r="F8" s="31"/>
      <c r="G8" s="329" t="s">
        <v>368</v>
      </c>
      <c r="H8" s="34">
        <v>20</v>
      </c>
      <c r="I8" s="32">
        <f t="shared" si="0"/>
        <v>0.5694444444444444</v>
      </c>
      <c r="J8" s="32"/>
    </row>
    <row r="9" spans="2:10" ht="15.75">
      <c r="B9" s="89">
        <f>B8+0.1</f>
        <v>2.5000000000000004</v>
      </c>
      <c r="C9" s="30"/>
      <c r="D9" s="11" t="s">
        <v>432</v>
      </c>
      <c r="E9" s="336"/>
      <c r="F9" s="31"/>
      <c r="G9" s="11" t="s">
        <v>434</v>
      </c>
      <c r="H9" s="34">
        <v>30</v>
      </c>
      <c r="I9" s="32">
        <f t="shared" si="0"/>
        <v>0.5833333333333333</v>
      </c>
      <c r="J9" s="32"/>
    </row>
    <row r="10" spans="2:10" ht="15.75">
      <c r="B10" s="89">
        <f>B9+0.1</f>
        <v>2.6000000000000005</v>
      </c>
      <c r="C10" s="30"/>
      <c r="D10" s="239" t="s">
        <v>430</v>
      </c>
      <c r="E10" s="6"/>
      <c r="F10" s="6"/>
      <c r="G10" s="11" t="s">
        <v>429</v>
      </c>
      <c r="H10" s="34">
        <v>30</v>
      </c>
      <c r="I10" s="32">
        <f t="shared" si="0"/>
        <v>0.6041666666666666</v>
      </c>
      <c r="J10" s="32"/>
    </row>
    <row r="11" spans="2:10" ht="15.75">
      <c r="B11" s="8">
        <v>2.7</v>
      </c>
      <c r="D11" s="239" t="s">
        <v>431</v>
      </c>
      <c r="E11" s="31"/>
      <c r="F11" s="31"/>
      <c r="G11" s="11" t="s">
        <v>433</v>
      </c>
      <c r="H11" s="34">
        <v>30</v>
      </c>
      <c r="I11" s="32">
        <f t="shared" si="0"/>
        <v>0.625</v>
      </c>
      <c r="J11" s="32"/>
    </row>
    <row r="12" spans="2:10" ht="15.75">
      <c r="B12" s="89"/>
      <c r="C12" s="30"/>
      <c r="E12" s="31"/>
      <c r="F12" s="31"/>
      <c r="G12" s="11"/>
      <c r="H12" s="34"/>
      <c r="I12" s="32">
        <f t="shared" si="0"/>
        <v>0.6458333333333334</v>
      </c>
      <c r="J12" s="32"/>
    </row>
    <row r="13" spans="4:10" ht="15.75">
      <c r="D13" s="239" t="s">
        <v>18</v>
      </c>
      <c r="J13" s="32"/>
    </row>
    <row r="14" ht="15.75">
      <c r="J14" s="32"/>
    </row>
    <row r="15" spans="2:9" ht="15.75">
      <c r="B15" s="89">
        <v>3.1</v>
      </c>
      <c r="C15" s="30"/>
      <c r="D15" s="239" t="s">
        <v>53</v>
      </c>
      <c r="E15" s="31"/>
      <c r="F15" s="31"/>
      <c r="G15" s="11" t="s">
        <v>262</v>
      </c>
      <c r="H15" s="34">
        <v>1</v>
      </c>
      <c r="I15" s="32">
        <v>0.6666666666666666</v>
      </c>
    </row>
    <row r="16" spans="2:9" ht="15.75">
      <c r="B16" s="89">
        <f>B15+0.1</f>
        <v>3.2</v>
      </c>
      <c r="C16" s="30"/>
      <c r="D16" s="239" t="s">
        <v>106</v>
      </c>
      <c r="E16" s="31"/>
      <c r="F16" s="31"/>
      <c r="G16" s="11" t="s">
        <v>262</v>
      </c>
      <c r="H16" s="34">
        <v>4</v>
      </c>
      <c r="I16" s="32">
        <f>I15+TIME(0,H15,0)</f>
        <v>0.6673611111111111</v>
      </c>
    </row>
    <row r="17" spans="2:9" ht="15.75">
      <c r="B17" s="89">
        <f>B16+0.1</f>
        <v>3.3000000000000003</v>
      </c>
      <c r="D17" s="239" t="s">
        <v>427</v>
      </c>
      <c r="E17" s="31"/>
      <c r="F17" s="31"/>
      <c r="G17" s="329" t="s">
        <v>368</v>
      </c>
      <c r="H17" s="34">
        <v>115</v>
      </c>
      <c r="I17" s="32">
        <f>I16+TIME(0,H16,0)</f>
        <v>0.6701388888888888</v>
      </c>
    </row>
    <row r="18" spans="2:9" ht="15.75">
      <c r="B18" s="89">
        <f>B17+0.1</f>
        <v>3.4000000000000004</v>
      </c>
      <c r="C18" s="30"/>
      <c r="H18" s="34"/>
      <c r="I18" s="32">
        <f>I17+TIME(0,H17,0)</f>
        <v>0.75</v>
      </c>
    </row>
    <row r="19" spans="4:9" ht="15.75">
      <c r="D19" s="239"/>
      <c r="E19" s="31"/>
      <c r="F19" s="31"/>
      <c r="G19" s="11"/>
      <c r="H19" s="34"/>
      <c r="I19" s="32"/>
    </row>
    <row r="20" spans="2:9" ht="15.75">
      <c r="B20" s="89"/>
      <c r="C20" s="30"/>
      <c r="D20" s="239"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239"/>
      <c r="E24" s="31"/>
      <c r="F24" s="31"/>
      <c r="G24" s="11"/>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G17" sqref="G17"/>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Monday!D2+1</f>
        <v>39945</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2.1</v>
      </c>
      <c r="C5" s="30"/>
      <c r="D5" s="239" t="s">
        <v>53</v>
      </c>
      <c r="E5" s="31"/>
      <c r="F5" s="31"/>
      <c r="G5" s="11" t="s">
        <v>262</v>
      </c>
      <c r="H5" s="34">
        <v>1</v>
      </c>
      <c r="I5" s="32">
        <v>0.5625</v>
      </c>
      <c r="J5" s="32"/>
    </row>
    <row r="6" spans="2:10" ht="15.75">
      <c r="B6" s="89">
        <f>B5+0.1</f>
        <v>2.2</v>
      </c>
      <c r="C6" s="30"/>
      <c r="D6" s="239" t="s">
        <v>106</v>
      </c>
      <c r="E6" s="31"/>
      <c r="F6" s="31"/>
      <c r="G6" s="335" t="s">
        <v>426</v>
      </c>
      <c r="H6" s="34">
        <v>4</v>
      </c>
      <c r="I6" s="32">
        <f>I5+TIME(0,H5,0)</f>
        <v>0.5631944444444444</v>
      </c>
      <c r="J6" s="32"/>
    </row>
    <row r="7" spans="2:10" s="311" customFormat="1" ht="15.75">
      <c r="B7" s="328">
        <f>B6+0.1</f>
        <v>2.3000000000000003</v>
      </c>
      <c r="C7" s="334"/>
      <c r="D7" s="335" t="s">
        <v>437</v>
      </c>
      <c r="E7" s="87"/>
      <c r="F7" s="314"/>
      <c r="G7" s="11" t="s">
        <v>438</v>
      </c>
      <c r="H7" s="314">
        <v>30</v>
      </c>
      <c r="I7" s="315">
        <f>I6+TIME(0,H6,0)</f>
        <v>0.5659722222222222</v>
      </c>
      <c r="J7" s="315"/>
    </row>
    <row r="8" spans="2:10" ht="15.75">
      <c r="B8" s="89">
        <f>B7+0.1</f>
        <v>2.4000000000000004</v>
      </c>
      <c r="D8" s="8" t="s">
        <v>435</v>
      </c>
      <c r="E8" s="87"/>
      <c r="F8" s="31"/>
      <c r="G8" s="11" t="s">
        <v>436</v>
      </c>
      <c r="H8" s="34">
        <v>30</v>
      </c>
      <c r="I8" s="32">
        <f>I7+TIME(0,H7,0)</f>
        <v>0.5868055555555556</v>
      </c>
      <c r="J8" s="32"/>
    </row>
    <row r="9" spans="2:10" ht="15.75">
      <c r="B9" s="89">
        <f>B8+0.1</f>
        <v>2.5000000000000004</v>
      </c>
      <c r="C9" s="30"/>
      <c r="D9" s="8"/>
      <c r="E9" s="336"/>
      <c r="F9" s="31"/>
      <c r="H9" s="34"/>
      <c r="I9" s="32">
        <f>I8+TIME(0,H8,0)</f>
        <v>0.607638888888889</v>
      </c>
      <c r="J9" s="32"/>
    </row>
    <row r="10" spans="2:10" ht="15.75">
      <c r="B10" s="89">
        <f>B9+0.1</f>
        <v>2.6000000000000005</v>
      </c>
      <c r="C10" s="30"/>
      <c r="D10" s="11"/>
      <c r="E10" s="6"/>
      <c r="F10" s="6"/>
      <c r="G10" s="11"/>
      <c r="H10" s="34"/>
      <c r="I10" s="32"/>
      <c r="J10" s="32"/>
    </row>
    <row r="11" spans="2:10" ht="15.75">
      <c r="B11" s="8">
        <v>2.7</v>
      </c>
      <c r="D11" s="239"/>
      <c r="E11" s="31"/>
      <c r="F11" s="31"/>
      <c r="G11" s="11"/>
      <c r="H11" s="34"/>
      <c r="I11" s="32"/>
      <c r="J11" s="32"/>
    </row>
    <row r="12" spans="2:10" ht="15.75">
      <c r="B12" s="89"/>
      <c r="C12" s="30"/>
      <c r="E12" s="31"/>
      <c r="F12" s="31"/>
      <c r="G12" s="11"/>
      <c r="H12" s="34"/>
      <c r="I12" s="32"/>
      <c r="J12" s="32"/>
    </row>
    <row r="13" spans="4:10" ht="15.75">
      <c r="D13" s="239" t="s">
        <v>18</v>
      </c>
      <c r="J13" s="32"/>
    </row>
    <row r="14" ht="15.75">
      <c r="J14" s="32"/>
    </row>
    <row r="15" spans="2:9" ht="15.75">
      <c r="B15" s="89">
        <v>3.1</v>
      </c>
      <c r="C15" s="30"/>
      <c r="D15" s="239" t="s">
        <v>53</v>
      </c>
      <c r="E15" s="31"/>
      <c r="F15" s="31"/>
      <c r="G15" s="11" t="s">
        <v>262</v>
      </c>
      <c r="H15" s="34">
        <v>1</v>
      </c>
      <c r="I15" s="32">
        <v>0.6666666666666666</v>
      </c>
    </row>
    <row r="16" spans="2:9" ht="15.75">
      <c r="B16" s="89">
        <f>B15+0.1</f>
        <v>3.2</v>
      </c>
      <c r="C16" s="30"/>
      <c r="D16" s="239" t="s">
        <v>106</v>
      </c>
      <c r="E16" s="31"/>
      <c r="F16" s="31"/>
      <c r="G16" s="11" t="s">
        <v>262</v>
      </c>
      <c r="H16" s="34">
        <v>4</v>
      </c>
      <c r="I16" s="32">
        <f>I15+TIME(0,H15,0)</f>
        <v>0.6673611111111111</v>
      </c>
    </row>
    <row r="17" spans="2:9" ht="15.75">
      <c r="B17" s="89">
        <f>B16+0.1</f>
        <v>3.3000000000000003</v>
      </c>
      <c r="D17" s="239" t="s">
        <v>441</v>
      </c>
      <c r="E17" s="31"/>
      <c r="F17" s="31"/>
      <c r="G17" s="329" t="s">
        <v>368</v>
      </c>
      <c r="H17" s="34">
        <v>115</v>
      </c>
      <c r="I17" s="32">
        <f>I16+TIME(0,H16,0)</f>
        <v>0.6701388888888888</v>
      </c>
    </row>
    <row r="18" spans="2:9" ht="15.75">
      <c r="B18" s="89">
        <f>B17+0.1</f>
        <v>3.4000000000000004</v>
      </c>
      <c r="C18" s="30"/>
      <c r="H18" s="34"/>
      <c r="I18" s="32">
        <f>I17+TIME(0,H17,0)</f>
        <v>0.75</v>
      </c>
    </row>
    <row r="19" spans="4:9" ht="15.75">
      <c r="D19" s="239"/>
      <c r="E19" s="31"/>
      <c r="F19" s="31"/>
      <c r="G19" s="11"/>
      <c r="H19" s="34"/>
      <c r="I19" s="32"/>
    </row>
    <row r="20" spans="2:9" ht="15.75">
      <c r="B20" s="89"/>
      <c r="C20" s="30"/>
      <c r="D20" s="239"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239"/>
      <c r="E24" s="31"/>
      <c r="F24" s="31"/>
      <c r="G24" s="11"/>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5"/>
  <sheetViews>
    <sheetView tabSelected="1" zoomScale="102" zoomScaleNormal="102" zoomScalePageLayoutView="0" workbookViewId="0" topLeftCell="A1">
      <selection activeCell="D23" sqref="D23"/>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Monday!D2+3</f>
        <v>39947</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4.1</v>
      </c>
      <c r="C7" s="30"/>
      <c r="D7" s="11" t="s">
        <v>53</v>
      </c>
      <c r="E7" s="31"/>
      <c r="F7" s="31"/>
      <c r="G7" s="11" t="s">
        <v>261</v>
      </c>
      <c r="H7" s="34">
        <v>1</v>
      </c>
      <c r="I7" s="32">
        <v>0.3333333333333333</v>
      </c>
      <c r="J7" s="31"/>
    </row>
    <row r="8" spans="1:10" ht="15.75">
      <c r="A8"/>
      <c r="B8" s="89">
        <f>B7+0.1</f>
        <v>4.199999999999999</v>
      </c>
      <c r="C8" s="30"/>
      <c r="D8" s="11" t="s">
        <v>106</v>
      </c>
      <c r="E8" s="31"/>
      <c r="F8" s="31"/>
      <c r="H8" s="34">
        <v>4</v>
      </c>
      <c r="I8" s="32">
        <f>I7+TIME(0,H7,0)</f>
        <v>0.33402777777777776</v>
      </c>
      <c r="J8" s="31"/>
    </row>
    <row r="9" spans="1:10" ht="15.75">
      <c r="A9"/>
      <c r="B9" s="89">
        <f>B8+0.1</f>
        <v>4.299999999999999</v>
      </c>
      <c r="C9" s="30"/>
      <c r="D9" s="11" t="s">
        <v>439</v>
      </c>
      <c r="G9" s="11" t="s">
        <v>440</v>
      </c>
      <c r="H9" s="34">
        <v>60</v>
      </c>
      <c r="I9" s="32">
        <f>I8+TIME(0,H8,0)</f>
        <v>0.3368055555555555</v>
      </c>
      <c r="J9" s="31"/>
    </row>
    <row r="10" spans="2:10" s="311" customFormat="1" ht="18.75" customHeight="1">
      <c r="B10" s="89">
        <f>B9+0.1</f>
        <v>4.399999999999999</v>
      </c>
      <c r="C10" s="312"/>
      <c r="D10" s="11"/>
      <c r="E10" s="313"/>
      <c r="G10" s="11"/>
      <c r="H10" s="314"/>
      <c r="I10" s="315">
        <f>I9+TIME(0,H9,0)</f>
        <v>0.3784722222222222</v>
      </c>
      <c r="J10" s="312"/>
    </row>
    <row r="11" spans="1:10" ht="15.75">
      <c r="A11"/>
      <c r="B11" s="89">
        <f>B10+0.1</f>
        <v>4.499999999999998</v>
      </c>
      <c r="C11" s="30"/>
      <c r="D11" s="11"/>
      <c r="I11" s="32">
        <f>I10+TIME(0,H10,0)</f>
        <v>0.3784722222222222</v>
      </c>
      <c r="J11" s="31"/>
    </row>
    <row r="12" spans="1:10" ht="15.75">
      <c r="A12"/>
      <c r="B12" s="89">
        <v>4.6</v>
      </c>
      <c r="C12" s="30"/>
      <c r="D12" s="11"/>
      <c r="I12" s="32">
        <f>I11+TIME(0,H11,0)</f>
        <v>0.3784722222222222</v>
      </c>
      <c r="J12"/>
    </row>
    <row r="13" spans="1:10" ht="15.75">
      <c r="A13"/>
      <c r="B13" s="89"/>
      <c r="C13" s="30"/>
      <c r="D13" s="11" t="s">
        <v>364</v>
      </c>
      <c r="E13" s="31"/>
      <c r="F13" s="31"/>
      <c r="I13" s="32"/>
      <c r="J13"/>
    </row>
    <row r="14" spans="1:9" ht="15.75">
      <c r="A14"/>
      <c r="B14" s="89"/>
      <c r="C14" s="30"/>
      <c r="E14" s="31"/>
      <c r="F14" s="31"/>
      <c r="I14" s="32"/>
    </row>
    <row r="15" spans="1:10" ht="15.75">
      <c r="A15"/>
      <c r="B15" s="327">
        <v>5.1</v>
      </c>
      <c r="D15" s="11" t="s">
        <v>53</v>
      </c>
      <c r="E15" s="31"/>
      <c r="F15" s="31"/>
      <c r="G15" s="23"/>
      <c r="H15" s="34">
        <v>1</v>
      </c>
      <c r="I15" s="32">
        <v>0.4375</v>
      </c>
      <c r="J15" s="31"/>
    </row>
    <row r="16" spans="1:10" ht="15.75">
      <c r="A16"/>
      <c r="B16" s="89">
        <f>B15+0.1</f>
        <v>5.199999999999999</v>
      </c>
      <c r="C16" s="30"/>
      <c r="D16" s="11" t="s">
        <v>106</v>
      </c>
      <c r="E16" s="31"/>
      <c r="F16" s="31"/>
      <c r="H16" s="34">
        <v>4</v>
      </c>
      <c r="I16" s="32">
        <f>I15+TIME(0,H15,0)</f>
        <v>0.43819444444444444</v>
      </c>
      <c r="J16" s="31"/>
    </row>
    <row r="17" spans="1:10" s="311" customFormat="1" ht="15.75">
      <c r="A17" s="312"/>
      <c r="B17" s="328">
        <f>B16+0.1</f>
        <v>5.299999999999999</v>
      </c>
      <c r="C17" s="312"/>
      <c r="D17" s="329" t="s">
        <v>442</v>
      </c>
      <c r="E17" s="313"/>
      <c r="F17" s="313"/>
      <c r="G17" s="329" t="s">
        <v>368</v>
      </c>
      <c r="H17" s="314">
        <v>115</v>
      </c>
      <c r="I17" s="315">
        <f>I16+TIME(0,H16,0)</f>
        <v>0.4409722222222222</v>
      </c>
      <c r="J17" s="312"/>
    </row>
    <row r="18" spans="1:10" s="311" customFormat="1" ht="17.25" customHeight="1">
      <c r="A18" s="312"/>
      <c r="B18" s="328">
        <f>B17+0.1</f>
        <v>5.399999999999999</v>
      </c>
      <c r="C18" s="312"/>
      <c r="D18" s="329"/>
      <c r="E18" s="313"/>
      <c r="F18" s="313"/>
      <c r="G18" s="329"/>
      <c r="H18" s="314">
        <v>0</v>
      </c>
      <c r="I18" s="315">
        <f>I17+TIME(0,H17,0)</f>
        <v>0.5208333333333334</v>
      </c>
      <c r="J18" s="312"/>
    </row>
    <row r="19" spans="2:9" ht="15.75">
      <c r="B19" s="331">
        <f>B18+0.1</f>
        <v>5.499999999999998</v>
      </c>
      <c r="D19" s="11"/>
      <c r="G19" s="329"/>
      <c r="H19" s="34">
        <v>0</v>
      </c>
      <c r="I19" s="315">
        <f>I18+TIME(0,H18,0)</f>
        <v>0.5208333333333334</v>
      </c>
    </row>
    <row r="20" spans="4:9" ht="15.75">
      <c r="D20" s="24"/>
      <c r="I20" s="315">
        <f>I19+TIME(0,H19,0)</f>
        <v>0.5208333333333334</v>
      </c>
    </row>
    <row r="22" ht="15.75">
      <c r="D22" s="11"/>
    </row>
    <row r="23" ht="15.75">
      <c r="D23" s="11" t="s">
        <v>365</v>
      </c>
    </row>
    <row r="25" spans="2:9" ht="15.75">
      <c r="B25" s="30"/>
      <c r="D25" s="11"/>
      <c r="I25" s="32"/>
    </row>
    <row r="26" spans="2:9" ht="15.75">
      <c r="B26" s="30"/>
      <c r="D26" s="11"/>
      <c r="I26" s="332"/>
    </row>
    <row r="27" spans="2:9" ht="15.75">
      <c r="B27" s="30"/>
      <c r="D27" s="239"/>
      <c r="E27" s="34"/>
      <c r="F27" s="34"/>
      <c r="G27" s="8"/>
      <c r="I27" s="332"/>
    </row>
    <row r="28" spans="2:9" ht="15.75">
      <c r="B28" s="30"/>
      <c r="D28" s="329"/>
      <c r="I28" s="332"/>
    </row>
    <row r="29" spans="2:9" ht="15.75">
      <c r="B29" s="30"/>
      <c r="D29" s="8"/>
      <c r="I29" s="332"/>
    </row>
    <row r="30" spans="2:9" ht="15.75">
      <c r="B30" s="30"/>
      <c r="D30" s="329"/>
      <c r="I30" s="332"/>
    </row>
    <row r="31" ht="15.75">
      <c r="I31" s="332"/>
    </row>
    <row r="34" ht="15.75">
      <c r="D34" s="24"/>
    </row>
    <row r="35" spans="4:9" ht="15.75">
      <c r="D35" s="8" t="s">
        <v>362</v>
      </c>
      <c r="I35"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2009-07-07T05:40:54Z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