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2" activeTab="1"/>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<sst xmlns="http://schemas.openxmlformats.org/spreadsheetml/2006/main" count="4175" uniqueCount="1136">
  <si>
    <t>November, 2008</t>
  </si>
  <si>
    <t>IEEE P802.15.3-08/0742r04</t>
  </si>
  <si>
    <t>IEEE P802.15</t>
  </si>
  <si>
    <t>Wireless Personal Area Networks</t>
  </si>
  <si>
    <t>Project</t>
  </si>
  <si>
    <t>IEEE P802.15 Working Group for Wireless Personal Area Networks (WPANs)</t>
  </si>
  <si>
    <t>Title</t>
  </si>
  <si>
    <t>LB47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</si>
  <si>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</si>
  <si>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</si>
  <si>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</si>
  <si>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</si>
  <si>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</si>
  <si>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</si>
  <si>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</si>
  <si>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</si>
  <si>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</si>
  <si>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</si>
  <si>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</si>
  <si>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</si>
  <si>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LB47.]</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</si>
  <si>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</si>
  <si>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</si>
  <si>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</si>
  <si>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</si>
  <si>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</si>
  <si>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</si>
  <si>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</si>
  <si>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</si>
  <si>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</si>
  <si>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</si>
  <si>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</si>
  <si>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</si>
  <si>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</si>
  <si>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</si>
  <si>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</si>
  <si>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</si>
  <si>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</si>
  <si>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</si>
  <si>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</si>
  <si>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</si>
  <si>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</si>
  <si>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Michael McLaughlin</t>
  </si>
  <si>
    <t>N</t>
  </si>
  <si>
    <t>12</t>
  </si>
  <si>
    <t>12.2.2</t>
  </si>
  <si>
    <t>71</t>
  </si>
  <si>
    <t>T</t>
  </si>
  <si>
    <t>Y</t>
  </si>
  <si>
    <t>I am voting no because the Single Carrier modes above 2Gbps have been removed. These two modes provide bit rates of 4.5 Gbps and 6 Gbps. Contribution 15-08-0589-01-003c demonstrates and simulates how remarkably well the 4.5 Gbps mode performs. Performance over a LOS channe allows the range to exceed 10 metres.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There has been some misinformation that 2Gbps is a high enough bit rate for HDTV. This is not true, in fact the next generation of HDTV will need even higher rates than any 3c modes can support.
The industry needs a low cost, low power, high speed mode. An example application for these modes is downloading a movie in seconds to an iPod or similar portable device, then replaying the same movie wirelessly to your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two modes which have very similar bit rates, these should be the first target for removal. Some of the bit rates are almost identical, and the granularity is much too high.</t>
  </si>
  <si>
    <t>Reinstate the Single carrier modes above 2Gbps, in particular the 4.5 Gbps 8 star QAM single carrier PHY mode.</t>
  </si>
  <si>
    <t>Accept in principle.  Resolve as indicated in 15-08-0812-01.</t>
  </si>
  <si>
    <t>C</t>
  </si>
  <si>
    <t>SC PHY-Class3</t>
  </si>
  <si>
    <t>Sum</t>
  </si>
  <si>
    <t>Andre Bourdoux</t>
  </si>
  <si>
    <t>12.2.1 and 12.2.2</t>
  </si>
  <si>
    <t>69-71</t>
  </si>
  <si>
    <t>I am voting no because the two Single Carrier class 3 modes above 3Gbps have been removed. These two modes provide bit rates of 4.5 Gbps and 6 Gbps.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 industry needs a low cost, low power, high speed mode. An example application for these modes is downloading a movie in seconds to an iPod or similar portable device, then replaying the same movie wirelessly to an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2 modes which have very similar bit rates, these should be the first target for removal. Some of the bit rates are almost identical, and the granularity is much too high.</t>
  </si>
  <si>
    <t>Reinstate the Single carrier class 3 modes. These are the HR1 4.5 Gbps and HR2 6Gbps modes in Draft 0. Additionally, For the HR1 4.5Gbps mode, 8-PSK should be specified instead of star 8QAM for its better robustness against non-linearity and quantization.</t>
  </si>
  <si>
    <t>Rick Roberts</t>
  </si>
  <si>
    <t>12.2.7.3</t>
  </si>
  <si>
    <t>92</t>
  </si>
  <si>
    <t>Fig 147</t>
  </si>
  <si>
    <t>Unified spectral mask for 15.3c devices</t>
  </si>
  <si>
    <t>There should only be one spectral mask that applies to all 15.3c devices, else how do we specify adjacent channel performance.  Of most concern is the difference with the AV PHY on OOB rejection.</t>
  </si>
  <si>
    <t>Accept in principle.  Unify the transmit PSD for 15.3c devices use HSI transmit PSD mask for all PHYs and indicate in the text that “OOK systems shall meet the same PSD mask, except for the single line spectra of 40 dBr within the frequency band of [-6 MHz,+6 MHz] from the carrier frequency.</t>
  </si>
  <si>
    <t>PHY</t>
  </si>
  <si>
    <t>Baykas</t>
  </si>
  <si>
    <t>12.3.4.1</t>
  </si>
  <si>
    <t>116</t>
  </si>
  <si>
    <t>Fig 163</t>
  </si>
  <si>
    <t>12.4.4.1</t>
  </si>
  <si>
    <t>145</t>
  </si>
  <si>
    <t>Fig 213</t>
  </si>
  <si>
    <t>12.2.9</t>
  </si>
  <si>
    <t>94</t>
  </si>
  <si>
    <t>Table 123</t>
  </si>
  <si>
    <t>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</si>
  <si>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specified for SIFS &amp; MIFS.</t>
  </si>
  <si>
    <t>Reject: Different SIFS and MIFS times are required for different applications.</t>
  </si>
  <si>
    <t>SC PHY</t>
  </si>
  <si>
    <t>12.1.8</t>
  </si>
  <si>
    <t>62</t>
  </si>
  <si>
    <t>Lack of common mode for all 802.15.3c devices</t>
  </si>
  <si>
    <t>Only AV and HIS PNC devices are required to support the common mode.  How does a consumer know if they are buying a PNC or not?  This leaves the problem of 15.3c compliant devices not being able to interop, which is unacceptable.  Make the CM mandatory for all 15.3c compliant devices, not just the PNC.</t>
  </si>
  <si>
    <t>Reject.  The CMS in the PNC capable DEVs is already sufficient for interference mitigation among PHY modes.  For interoperability among PHY modes, 12.1.9 has specified rules to allow multi-PHY modes to operate in the same piconet.</t>
  </si>
  <si>
    <t>Common Mode</t>
  </si>
  <si>
    <t>12.1</t>
  </si>
  <si>
    <t>59</t>
  </si>
  <si>
    <t>Merger of OFDM PHY types.</t>
  </si>
  <si>
    <t>This comment was rejected for the first letter ballot.  I'm rejecting that rejection and once again stating that we don't need both an AV OFDM PHY and an HSI OFDM PHY.  Merge these two OFDM PHYs together and have only one OFDM PHY option.</t>
  </si>
  <si>
    <t>Reject. Each of the PHYs in the 802.15.3c draft address unique market segments that are cost sensitive and application constrained.  The SC PHY is aimed at battery powered devices that are extremely low cost.  The HSI PHY is optimized for devices with low-latency, bi-directional high-speed data.  The AV PHY provides a cost effective solution for consumer electronic devices that predominantly connect with high-speed data in only one direction and require low latency.</t>
  </si>
  <si>
    <t>Number of PHYs</t>
  </si>
  <si>
    <t>JPKG</t>
  </si>
  <si>
    <t>Christopher Hansen</t>
  </si>
  <si>
    <t>12.2.2.5</t>
  </si>
  <si>
    <t>80</t>
  </si>
  <si>
    <t>32</t>
  </si>
  <si>
    <t>Aren't all modes optional in this amendment?</t>
  </si>
  <si>
    <t>Remove section 12.2.2.5</t>
  </si>
  <si>
    <t>Reject. The OOK/DAMI modes are designed for low complexity and low power consumption. The OOK mode can adopt the simplest envelope detection scheme for low complexity, power consumption and cost implementation. The DAMI is for high data rate applications, and offers low power consumption and complexity.</t>
  </si>
  <si>
    <t>Bosco</t>
  </si>
  <si>
    <t>DAMI and OOK are inefficient.</t>
  </si>
  <si>
    <t>1</t>
  </si>
  <si>
    <t>It doesn't make sense to have 2 complete OFDM PHY modes that are so similar.</t>
  </si>
  <si>
    <t>Unify the two OFDM PHYs in 12.3 and 12.4.</t>
  </si>
  <si>
    <t>12.3.2.4</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</si>
  <si>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</si>
  <si>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</si>
  <si>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</si>
  <si>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</si>
  <si>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UEP</t>
  </si>
  <si>
    <t>Jisung</t>
  </si>
  <si>
    <t>Zhou Lan</t>
  </si>
  <si>
    <t>7</t>
  </si>
  <si>
    <t>7.2.8.1</t>
  </si>
  <si>
    <t>18</t>
  </si>
  <si>
    <t>2</t>
  </si>
  <si>
    <t>E</t>
  </si>
  <si>
    <t xml:space="preserve">change "...i.e. the lsb of the field..." to "...the first bit from right..." because it is very easy to misunderstand this with the lsb in the ACK or lsb ACK </t>
  </si>
  <si>
    <t>change as recommended</t>
  </si>
  <si>
    <t>Accept in principle. Change "...i.e. the lsb of the field..." to "... i.e., the lsb of the field which is the first bit from right in Figure 10d ..." because it is very easy to misunderstand this with the lsb in the ACK or lsb ACK.</t>
  </si>
  <si>
    <t>Editorial</t>
  </si>
  <si>
    <t>7.2.8.2</t>
  </si>
  <si>
    <t>19</t>
  </si>
  <si>
    <t>Figure 10h</t>
  </si>
  <si>
    <t>Figure 10h - Why the field name "MSDU base-request" and "MSDU base-response" has to relate with "base"</t>
  </si>
  <si>
    <t>Clarify the terms</t>
  </si>
  <si>
    <t>Accept in principle.  Change “MSDU base request” to be “MPDU request number” and change “MSDU Base response” to be  “MPDU response number”</t>
  </si>
  <si>
    <t>The field name is MSDU Base-reponse. Hower in the following text, sometimes it is used as MSDU Base-reply, sometimes is used as MSDU Base-response</t>
  </si>
  <si>
    <t>Choose the right one and make replacement through the document</t>
  </si>
  <si>
    <t>7.4.6</t>
  </si>
  <si>
    <t>29</t>
  </si>
  <si>
    <t>27</t>
  </si>
  <si>
    <t>"… is defined in 12.6.2..." should be "…is defined in 12.1.5..."</t>
  </si>
  <si>
    <t>Accept.</t>
  </si>
  <si>
    <t>8</t>
  </si>
  <si>
    <t xml:space="preserve">Misusing of source DEV, destination DEV, originating DEV, targeting DEV through this section. </t>
  </si>
  <si>
    <t>choose the one fit 802.15.3 convention and make replacement</t>
  </si>
  <si>
    <t>8.7a.1</t>
  </si>
  <si>
    <t>51,52</t>
  </si>
  <si>
    <t>Fiugure 125f and 125g</t>
  </si>
  <si>
    <t>flip the figures to match 802.15.3 convention</t>
  </si>
  <si>
    <t>13</t>
  </si>
  <si>
    <t>155</t>
  </si>
  <si>
    <t>36</t>
  </si>
  <si>
    <t xml:space="preserve">"+p" and "-p" are used in Figure 216 inconsistently </t>
  </si>
  <si>
    <t>P. 153 Figure 216, replace all “+p” by “p”</t>
  </si>
  <si>
    <t>13.2.1</t>
  </si>
  <si>
    <t>158</t>
  </si>
  <si>
    <t>33</t>
  </si>
  <si>
    <r>
      <t>"</t>
    </r>
    <r>
      <rPr>
        <i/>
        <sz val="10"/>
        <rFont val="Arial"/>
        <family val="2"/>
      </rPr>
      <t>n</t>
    </r>
    <r>
      <rPr>
        <sz val="10"/>
        <rFont val="Arial"/>
        <family val="2"/>
      </rPr>
      <t>" in the equation shall be "</t>
    </r>
    <r>
      <rPr>
        <i/>
        <sz val="10"/>
        <rFont val="Arial"/>
        <family val="2"/>
      </rPr>
      <t>m</t>
    </r>
    <r>
      <rPr>
        <sz val="10"/>
        <rFont val="Arial"/>
        <family val="2"/>
      </rPr>
      <t>"</t>
    </r>
  </si>
  <si>
    <r>
      <t>Replace "</t>
    </r>
    <r>
      <rPr>
        <i/>
        <sz val="10"/>
        <rFont val="Arial"/>
        <family val="2"/>
      </rPr>
      <t>n</t>
    </r>
    <r>
      <rPr>
        <sz val="10"/>
        <rFont val="Arial"/>
        <family val="2"/>
      </rPr>
      <t>" with "</t>
    </r>
    <r>
      <rPr>
        <i/>
        <sz val="10"/>
        <rFont val="Arial"/>
        <family val="2"/>
      </rPr>
      <t>m</t>
    </r>
    <r>
      <rPr>
        <sz val="10"/>
        <rFont val="Arial"/>
        <family val="2"/>
      </rPr>
      <t>"</t>
    </r>
  </si>
  <si>
    <t>13.3</t>
  </si>
  <si>
    <t>160</t>
  </si>
  <si>
    <t>4</t>
  </si>
  <si>
    <r>
      <t>"</t>
    </r>
    <r>
      <rPr>
        <i/>
        <sz val="10"/>
        <rFont val="Arial"/>
        <family val="2"/>
      </rPr>
      <t>K</t>
    </r>
    <r>
      <rPr>
        <sz val="10"/>
        <rFont val="Arial"/>
        <family val="2"/>
      </rPr>
      <t>" in the equation shalll be "</t>
    </r>
    <r>
      <rPr>
        <i/>
        <sz val="10"/>
        <rFont val="Arial"/>
        <family val="2"/>
      </rPr>
      <t>Nf</t>
    </r>
    <r>
      <rPr>
        <sz val="10"/>
        <rFont val="Arial"/>
        <family val="2"/>
      </rPr>
      <t>"</t>
    </r>
  </si>
  <si>
    <r>
      <t>Replace "</t>
    </r>
    <r>
      <rPr>
        <i/>
        <sz val="10"/>
        <rFont val="Arial"/>
        <family val="2"/>
      </rPr>
      <t>K</t>
    </r>
    <r>
      <rPr>
        <sz val="10"/>
        <rFont val="Arial"/>
        <family val="2"/>
      </rPr>
      <t>" with "</t>
    </r>
    <r>
      <rPr>
        <i/>
        <sz val="10"/>
        <rFont val="Arial"/>
        <family val="2"/>
      </rPr>
      <t>Nf</t>
    </r>
    <r>
      <rPr>
        <sz val="10"/>
        <rFont val="Arial"/>
        <family val="2"/>
      </rPr>
      <t>"</t>
    </r>
  </si>
  <si>
    <t>10</t>
  </si>
  <si>
    <t>15</t>
  </si>
  <si>
    <t>17</t>
  </si>
  <si>
    <t>"clause 13.2.1" shall be "clause 13.4.1"</t>
  </si>
  <si>
    <t>revise it</t>
  </si>
  <si>
    <t>13.4.1.1.1</t>
  </si>
  <si>
    <t>162</t>
  </si>
  <si>
    <t>22</t>
  </si>
  <si>
    <t>The sentence is started with "The the second stage … "</t>
  </si>
  <si>
    <t>Delete the second "the"</t>
  </si>
  <si>
    <t>13.4.1.2.1</t>
  </si>
  <si>
    <t>170</t>
  </si>
  <si>
    <t>11</t>
  </si>
  <si>
    <t>Do not use term "frame", otherwise, the beam to HR beam mapping frame has to be defiend</t>
  </si>
  <si>
    <t>Delete it.</t>
  </si>
  <si>
    <t>172</t>
  </si>
  <si>
    <t>26</t>
  </si>
  <si>
    <t>Do not use term "frame"</t>
  </si>
  <si>
    <t>change "The frame format" into "the announce command" to keep consistency with previous context.</t>
  </si>
  <si>
    <t>Delete one of two "illustrated in"</t>
  </si>
  <si>
    <t>change as recommended.</t>
  </si>
  <si>
    <t>13.4.1.2.2</t>
  </si>
  <si>
    <t>173</t>
  </si>
  <si>
    <t>13.4.2</t>
  </si>
  <si>
    <t>48</t>
  </si>
  <si>
    <t>Rather than tracking only the best and second best HRS beams, the tracking phase in fact tracks the best and second best clusters</t>
  </si>
  <si>
    <t>change the sentences.</t>
  </si>
  <si>
    <t>174</t>
  </si>
  <si>
    <t>23</t>
  </si>
  <si>
    <t xml:space="preserve">Since the "best beam" is inside the best cluster, so delete " best beam" to keep consistency with following explainations. </t>
  </si>
  <si>
    <t>28</t>
  </si>
  <si>
    <t xml:space="preserve">From Figure 267, we can not read out "The tracking frequency of best cluster of HRS beams is higher than the tracking frequency of the second best cluster" as mentioned in line 24. </t>
  </si>
  <si>
    <t>revise the figure.</t>
  </si>
  <si>
    <t>There is no "guard time" drawn in Figure 269 and 270 as mentioned in line 48</t>
  </si>
  <si>
    <t>revise the figures.</t>
  </si>
  <si>
    <t>176</t>
  </si>
  <si>
    <t>4, 5</t>
  </si>
  <si>
    <t>change "tracking and swiching" to "tracking and switching process", otherwise it reads like swiching from DEV2 to DEV1</t>
  </si>
  <si>
    <t>Chang-woo Pyo</t>
  </si>
  <si>
    <t>20</t>
  </si>
  <si>
    <t>Figure 10i</t>
  </si>
  <si>
    <t>UEP mode is redundance since the UEP mode is defined in the PHY header</t>
  </si>
  <si>
    <t>Remove "UEP mode" and the related description</t>
  </si>
  <si>
    <t>Withdrawn, 11/11/08</t>
  </si>
  <si>
    <t>Chang Woo Pyo</t>
  </si>
  <si>
    <t>21</t>
  </si>
  <si>
    <t xml:space="preserve">Figure 10m shows the format of MSDU subheader of an IDLE-MPDU, However the definition of IDLE-MPDU and its format is missing. </t>
  </si>
  <si>
    <t>Define IDLE-MPDU</t>
  </si>
  <si>
    <t>Accept in principle.  Resolve as indicated in 15-08-0806-00 with the exception that the HCS is not inverted for the zero length MSDU.</t>
  </si>
  <si>
    <t>MAC</t>
  </si>
  <si>
    <t>Chang Woo Pyo, Huai-Rong</t>
  </si>
  <si>
    <t>7.3.6</t>
  </si>
  <si>
    <t xml:space="preserve">Sync frame contains CTA block information which has the DEV ID and other information of the existing piconet. Because the purpose of having Sync frame is just to mitigate interference, the DEVID, PNCAddress information of the existing piconet shall not be exposed to the new piconet due to the security reason. </t>
  </si>
  <si>
    <t>Remove the information in Sync frame, which may cause security problems. Only keep those necessary for interference mitigation.</t>
  </si>
  <si>
    <t>Accept in principle.  Resolve as indicated in 15-08-0760-01 with the change that the CTA location is a 2 octet field.</t>
  </si>
  <si>
    <t>Vered Bar</t>
  </si>
  <si>
    <t>7.4.11</t>
  </si>
  <si>
    <t>30</t>
  </si>
  <si>
    <t>Figure 42</t>
  </si>
  <si>
    <t>"OOK capable" and "DAMI capable" is not necessary, since the OOK and DAMI capable DEV operate in a child piconet only</t>
  </si>
  <si>
    <t>Remove "OOK capable" and "DAMI capable"</t>
  </si>
  <si>
    <t>Withdrawn</t>
  </si>
  <si>
    <t>The capability IE is used for both 2.4GHz DEVs and mmWave DEVs. Indication for 2.4GHz and mmWave is needed to distinguish the usage of the IE</t>
  </si>
  <si>
    <t>Add indication field for 2.4 GHz usage and mmWave usage</t>
  </si>
  <si>
    <t>Accept in principle. Change from “Figure 42” to “Figure 42a” for separating it into 2.4GHz and the 60GHz DEV capability, change the Figure titles appropriately.</t>
  </si>
  <si>
    <t>7.4.22</t>
  </si>
  <si>
    <t>38</t>
  </si>
  <si>
    <t xml:space="preserve">The Quai-omni IE contains information of S-CAP and quasi-omni beacon. The synchrronization IE defined in 7.4.35 contains also information of S-CAP. So it would be better to merge these two IEs due to the similarity of functionality.  </t>
  </si>
  <si>
    <t>merge the two IEs</t>
  </si>
  <si>
    <t>Accept in principle.  Resolve as indicated in 15-08-0796-00.</t>
  </si>
  <si>
    <t>45</t>
  </si>
  <si>
    <t xml:space="preserve">There are 13 bits for Beacon offset time which is able to represent from 1 us to 8192 us interval between two beacon frames. However, look at page 47, line 23, the guard time between two consecutively transmitted beacon frames is 62.5 ns which can not be counted in us unit. </t>
  </si>
  <si>
    <t>increase the gurad time to us level or increase the resolution of Beacon offest time field.</t>
  </si>
  <si>
    <t>51</t>
  </si>
  <si>
    <t xml:space="preserve">The sentence says "… the destination PHY divides it…", which specify the related operation shall be performed by PHY. From a standard point of view, this is a too rigid requirement for the implementor. It is suggested to remove these requirement for more flexibility without harming the function. </t>
  </si>
  <si>
    <t>change as recommended, and make related changes on Figure 125f and 125g.</t>
  </si>
  <si>
    <t>8.7a.2</t>
  </si>
  <si>
    <t>52</t>
  </si>
  <si>
    <t>46</t>
  </si>
  <si>
    <t>"order offset" is not clear</t>
  </si>
  <si>
    <t>Provide better text for clarification</t>
  </si>
  <si>
    <t>Withdrawn, 11/12/2008</t>
  </si>
  <si>
    <t>8.9.7</t>
  </si>
  <si>
    <t>54</t>
  </si>
  <si>
    <t>49</t>
  </si>
  <si>
    <t xml:space="preserve">The subclause does not include procedures for channel probing </t>
  </si>
  <si>
    <t>Add procedures</t>
  </si>
  <si>
    <t>Accept in principle.  Resolve as indicated in 15-08-0796-00.  Note in the document, the resolution is erroneously referred to CID 48.</t>
  </si>
  <si>
    <t>5</t>
  </si>
  <si>
    <t>5.3.12</t>
  </si>
  <si>
    <t>3</t>
  </si>
  <si>
    <t>Figure 2a</t>
  </si>
  <si>
    <t>Figure 2a - Unclear "d" in the caption of "Contention access period"</t>
  </si>
  <si>
    <t>Clear the figure</t>
  </si>
  <si>
    <t>5.3.13</t>
  </si>
  <si>
    <t>43-44</t>
  </si>
  <si>
    <t>The sentence  "However, under …. Performance degradation" is redundance for aggregation</t>
  </si>
  <si>
    <t>Delete the sentence</t>
  </si>
  <si>
    <t>The sentence of "bidirectional communications" is too specific</t>
  </si>
  <si>
    <t>Delete "bidirectional" through the low latency aggregation section</t>
  </si>
  <si>
    <t>Accept. Change in one location.</t>
  </si>
  <si>
    <t>5.3.14</t>
  </si>
  <si>
    <t>50</t>
  </si>
  <si>
    <t>The sentence  "which has a beam forming antenna….for beamfoming," is redundant</t>
  </si>
  <si>
    <t>Replace the sentence as follows "which is capable of beam forming, as described in 7.4.11"</t>
  </si>
  <si>
    <t>Accept in principle.  Rewrite the sentence for clarity.</t>
  </si>
  <si>
    <t>5.5.1</t>
  </si>
  <si>
    <t>The sentence "The HSI mode is … bi-directional communication" is not clear. HIS is not only for low latency and bi-directional communication.</t>
  </si>
  <si>
    <t>Clarify the sentence</t>
  </si>
  <si>
    <t>7.2.6</t>
  </si>
  <si>
    <t>The sentence "For SC and HSI PHYs,… in 12.2.4.2" shall separate the reference for SC and HIS PHYs.</t>
  </si>
  <si>
    <t>Replace the sentence as follows "For SC PHY, the MAC header validation is defined in 12.2.4.2. For HSI PHY, the MAC header validation is defined in 12.3.1.10."</t>
  </si>
  <si>
    <t xml:space="preserve">The sentence "the Aggregation field and Low Latency Mode field shall be set as indicated in PHY header as desrbied in 12.2.4.1" is misleading </t>
  </si>
  <si>
    <t xml:space="preserve">Replace the sentence as follows "the Aggregation field and Low Latency Mode field in PHY header shall be set as described in 12.2.4.1." </t>
  </si>
  <si>
    <t>53</t>
  </si>
  <si>
    <t xml:space="preserve">The sentence "To use UEP mode, …" is not appropriately placed.  
</t>
  </si>
  <si>
    <t>Move the sentence in front of  Line 6, Page 18 where is the starting place of describing UEP</t>
  </si>
  <si>
    <t>10-11</t>
  </si>
  <si>
    <t>The sentene "in EEP low latency,…used in the subframs" is redundant, the same information appears in page 20, line 12</t>
  </si>
  <si>
    <t>Figure 10f</t>
  </si>
  <si>
    <t>Figure 10f - The term of "subframe" is not clear and not consistent with standard aggregation.</t>
  </si>
  <si>
    <t>Change "Subframe1', .."Subframe n" to "MSDU payload 1"…"MSDU payload n"</t>
  </si>
  <si>
    <t>40, 42</t>
  </si>
  <si>
    <t>The sentences of "The subframe field …" and "the FCS is " are redundant.</t>
  </si>
  <si>
    <t>Delete the sentences</t>
  </si>
  <si>
    <t>7.4.11, Figure 42</t>
  </si>
  <si>
    <t>PHY mode capable field shall be indicated earlier part in the DEV capabilities field due to those significancy</t>
  </si>
  <si>
    <t>move b24-b28 towards the position before b18</t>
  </si>
  <si>
    <t>"Supported data rates" is correct for 2.4GHz, but for mmWave it is "supported MCSs"</t>
  </si>
  <si>
    <t>change "Supported data rates " to "Supported data rates/MCSs"</t>
  </si>
  <si>
    <t>Accept in principle. The figure is now specific to mmWave.</t>
  </si>
  <si>
    <t xml:space="preserve">"Aggregation support" is better to change "Supported aggregation" </t>
  </si>
  <si>
    <t>change as the commment</t>
  </si>
  <si>
    <t>31</t>
  </si>
  <si>
    <t>Table 49b, Table 49c</t>
  </si>
  <si>
    <t>The two tables can be combined</t>
  </si>
  <si>
    <t>Suggested resolution is
0: No UEP support
1:UEP Type 1 using different FECs only (SC PHY)
2:UEP Type 2 using different MCSs (SC PHY)
3: UEP Type 3 using different MCSs only (All PHYs)
4: UEP Type 3 using skewed constellation only (All PHYs)
5: UEP Type3 using different MCSs and skewed constellation (All PHYs)
6-7: Reserved</t>
  </si>
  <si>
    <t>Accept in principle.  One table is fine except that for 5, it is only applicable to SC and HSI PHYs  as it is forbiden for the AV PHY.</t>
  </si>
  <si>
    <t>Table 49a</t>
  </si>
  <si>
    <t>Description "suport"s in the entity of table are not suitable</t>
  </si>
  <si>
    <t>Remove those "support"s</t>
  </si>
  <si>
    <t>42</t>
  </si>
  <si>
    <t>There is no explanation about aggregation</t>
  </si>
  <si>
    <t>put the sentence "The supported Aggregation field indicates the supported types of aggregation" in front of L.42</t>
  </si>
  <si>
    <t>Accept in principle.  Add “The Supported Aggregation field indicates the type of aggregation that is supported by the DEV.”</t>
  </si>
  <si>
    <t>change "Supported IFS encoding table" to "Supported IFS encoding" for consistency</t>
  </si>
  <si>
    <t>Move the paragraph "The Supported IFS field….be different " before Table 49d</t>
  </si>
  <si>
    <t>Remove the paragraph to the position before Table 49d</t>
  </si>
  <si>
    <t>Reject.  The Table is supposed to follow the paragraph in which is is first referenced.</t>
  </si>
  <si>
    <t>34</t>
  </si>
  <si>
    <t>Typo - change "The number of beacon frames…." to "The Number Beacon Frames..."</t>
  </si>
  <si>
    <t>Figure 48e</t>
  </si>
  <si>
    <t>change "PNC directional capabilities" to "PNC antenna direction control capabilies" for a better understanding</t>
  </si>
  <si>
    <t>Accept in principle. Change to “PNC directional antenna capabilities”  Be sure to check for other occurances</t>
  </si>
  <si>
    <t>Typo: "files"</t>
  </si>
  <si>
    <t>Revise into "fields"</t>
  </si>
  <si>
    <t>22-25</t>
  </si>
  <si>
    <t>The field values {0, 1, 2-7} has no consistency with the previous expression</t>
  </si>
  <si>
    <t>Revise into the values {000, 001, 010-111}</t>
  </si>
  <si>
    <t>Accept in principle.  Change the previous list to use 0-3 instead of 00, 01, 10, 11.</t>
  </si>
  <si>
    <t>There is no reference for S-CAP</t>
  </si>
  <si>
    <t>Add reference to "8.6.6.2"</t>
  </si>
  <si>
    <t>BST has no reference</t>
  </si>
  <si>
    <t>Add reference to "clause 13"</t>
  </si>
  <si>
    <t>7.4.23</t>
  </si>
  <si>
    <t>Figure 48g</t>
  </si>
  <si>
    <t>"TSD switching request time" is not clear to understand</t>
  </si>
  <si>
    <t xml:space="preserve">Change "TSD switching request time" to "TSD feedback period" 
change the description for it "TSD Feedback Period field indicates the time interval of the TSD IE sent from the DEV to the PNC for feedback" </t>
  </si>
  <si>
    <t>Table 49e</t>
  </si>
  <si>
    <t>Current mode names are not clear</t>
  </si>
  <si>
    <t>Suggested resolution is
0: Announce - Announce TSD IE sent from PNC to DEV
1: Request to switch - Switch to the next transmit direction requested from DEV to PNC
2: Request to stay - Stay at the current transmit direction requested from DEV to PNC
3: Response - In response of a request
4-255: Reserved</t>
  </si>
  <si>
    <t>TSD has no reference</t>
  </si>
  <si>
    <t>Add reference to "13.7"</t>
  </si>
  <si>
    <t>7.4.23, Table 49e</t>
  </si>
  <si>
    <t>change "Descriptions" to "Description" for consistency</t>
  </si>
  <si>
    <t>7.4.24</t>
  </si>
  <si>
    <t>35</t>
  </si>
  <si>
    <t>Figure 48i</t>
  </si>
  <si>
    <t>Componet names are not clear. Need to clarify the components</t>
  </si>
  <si>
    <t>Add the description "UEP specific handles three different types of components with a specific number of lsb and msb per octet to pretect unequally."</t>
  </si>
  <si>
    <t>Accept in principle.  Add text that says that the components are intended to handle the different components of a video signal, e.g., RGB, YCbCr, etc.</t>
  </si>
  <si>
    <t>7.4.26</t>
  </si>
  <si>
    <t>Figure 48l</t>
  </si>
  <si>
    <t>The resolution for CTA relinquish duration field is missing</t>
  </si>
  <si>
    <t>Change "The CTA Relinquish Duration field contains the CTA relinquish duration value in microsecond" to "The CTA Relinquish Duration field contains the CTA relinquish duration value in the resolution of microsecond"</t>
  </si>
  <si>
    <t>Accept in principle.  The resolution of the field is determined by the units used, hence it is microseconds.  Rewrite it as “The CTA Relinquish Duration field contains the time in microseconds for which the time in the CTA is reqlinquished.</t>
  </si>
  <si>
    <t>8.4.1</t>
  </si>
  <si>
    <t>The usage of "mode" "PHY mode" "mmWave PHY mode" etc. should be kept consistent</t>
  </si>
  <si>
    <t>for example, remove "mode" from all "PHY mode" descriptions</t>
  </si>
  <si>
    <t>Accept in principle.  Make the usage consistent.</t>
  </si>
  <si>
    <t>Reference for "combined FCS" is missing</t>
  </si>
  <si>
    <t>Add reference to 7.2.9.2</t>
  </si>
  <si>
    <t>change "…NAKed MSDUs" to "…corrupted MSDUs" because there is no NACK defined</t>
  </si>
  <si>
    <t>Accept in principle.  Change to “incorrectly received MSDUs.”</t>
  </si>
  <si>
    <t>8.8.3b</t>
  </si>
  <si>
    <t>"12.2.5" is wrong reference</t>
  </si>
  <si>
    <t>Revise into "7.2.8"</t>
  </si>
  <si>
    <t>Accept in principle.  Reference 7.2.8.1 and 7.2.8.2</t>
  </si>
  <si>
    <t>8.8.3b.2</t>
  </si>
  <si>
    <t>Typo: "according rules"</t>
  </si>
  <si>
    <t>Revise into " according to the rules"</t>
  </si>
  <si>
    <t>best in  "...best MCS best..." is duplicated</t>
  </si>
  <si>
    <t>Remove the second one</t>
  </si>
  <si>
    <t>Table60c</t>
  </si>
  <si>
    <t>Change the caption of Table 60c to "MAC sublayer parameters -HSI PHY dependent"</t>
  </si>
  <si>
    <t>Start new paragraph with "UEP type 1 ..."</t>
  </si>
  <si>
    <t>13.7</t>
  </si>
  <si>
    <t>"directional beacons" shall be "quasi-omni beacons"</t>
  </si>
  <si>
    <t>Both "Mapping" and "Clustering" are not suitablly named terms</t>
  </si>
  <si>
    <t>use suitable names for both of them</t>
  </si>
  <si>
    <t>Accept in principle.  The editors will work on some better names.</t>
  </si>
  <si>
    <t>All</t>
  </si>
  <si>
    <t>Both Capital and lower-case are employed for field namings</t>
  </si>
  <si>
    <t>Keep consistency of field naming</t>
  </si>
  <si>
    <t>Accept.  Follow the convention in 802.15.3.</t>
  </si>
  <si>
    <t>Makoto Noda</t>
  </si>
  <si>
    <t>12.2.1</t>
  </si>
  <si>
    <t>68</t>
  </si>
  <si>
    <t>typo ("LPDC" for MR1 in Table102)</t>
  </si>
  <si>
    <t>Change to "LDPC"</t>
  </si>
  <si>
    <t>12.2.2.2.3</t>
  </si>
  <si>
    <t>75</t>
  </si>
  <si>
    <t>40</t>
  </si>
  <si>
    <t>typo ("c" in "codeword c" is italic)</t>
  </si>
  <si>
    <t>Change the font style to bold and non-italic for "c"</t>
  </si>
  <si>
    <t>Chin-Sean Sum</t>
  </si>
  <si>
    <t>Several typos and information redundancy are found</t>
  </si>
  <si>
    <t>Make corrections according to doc. 08/736</t>
  </si>
  <si>
    <t>Accept in principle.  p61, l 27, the is is extra, delete it.  The vertical line is already in figure 140.  Other corrections are OK.</t>
  </si>
  <si>
    <t>Since SC and HSI modes are sharing a lot of similarities in system design, it is good to have both subclauses to be structurally aligned.</t>
  </si>
  <si>
    <t>Align sub-clauses of both clauses as much as possible.</t>
  </si>
  <si>
    <t>The optional low complexity mode is located in the middle of the SC PHY system design. It is cleaner to move this subclause to the end of the SC clause.</t>
  </si>
  <si>
    <t>Move 12.2.2.5 to the end of 12.2 SC clause</t>
  </si>
  <si>
    <t>Amal Ekbal</t>
  </si>
  <si>
    <t>12.2.5</t>
  </si>
  <si>
    <t>87</t>
  </si>
  <si>
    <t>46-54</t>
  </si>
  <si>
    <t>Throuout the document there is a mix between the wording 'frame payload' and 'MAC frame body', often even in the same section as given in the example:  
e) spread the encoded and scrambled MAC frame body using the spreading code as detailed in
12.2.2.3,
f) append scrambled pad bits to the frame payload,
g) map the MAC frame body onto the appropriate constellation as described in 12.2.2.1</t>
  </si>
  <si>
    <t>Replace all 'frame payload' occurences with 'MAC fame body' or the opposite.</t>
  </si>
  <si>
    <t>Accept in principle.  Use MAC frame body.</t>
  </si>
  <si>
    <t>12.2.2.1.1</t>
  </si>
  <si>
    <t>72</t>
  </si>
  <si>
    <t>1-20</t>
  </si>
  <si>
    <t>Pulse shaping filter appears in the diagram.  There is no mention of the filter itself.  Roor-raised cosine (RRC) with roll-off of 0.25?
One cannot leave the filter to be defined only by the PSD mask.  This is needed anyway for definition of EVM (as one has to measure error with respect to something!).</t>
  </si>
  <si>
    <t>Add to text that matched filter is RRC with roll-off 0.25.</t>
  </si>
  <si>
    <t>Accept in principle. We don't have to define the roll-off factor for the modulation section  Add that the test equipment should use a value for the roll-off factor of 0.25 for measuring EVM.</t>
  </si>
  <si>
    <t>Aziz</t>
  </si>
  <si>
    <t xml:space="preserve">12 </t>
  </si>
  <si>
    <t>12.2.7.2</t>
  </si>
  <si>
    <t>91</t>
  </si>
  <si>
    <t>23-40</t>
  </si>
  <si>
    <t>Definition of EVM is not complete without specification of the pulse shape.  Is it to be RRC with roll-off 0.25, GMSK or optionally both.  This needs to be defined.</t>
  </si>
  <si>
    <t>Specify filter.</t>
  </si>
  <si>
    <t>12.2.2.2.4</t>
  </si>
  <si>
    <t>76</t>
  </si>
  <si>
    <t>Need to expand section (or add another section) to define the Stuff Bits at the encoder.  Didn't find any definition.
Need to clarify if the padding bits are "prepended" to the data (as with shortened LDPC operation) or "appended" to the data.</t>
  </si>
  <si>
    <t xml:space="preserve"> Important to clarify that the stuff bits at the encoder input are zeros, are added at the end of the data portion, and are not included in the encoded data (which is obvious from the equations in this section).</t>
  </si>
  <si>
    <t>Accept in principle.  The stuff bits section is being rewritten, so the editors will review it to make sure the new subclause explains this correctly.</t>
  </si>
  <si>
    <t>'12.2.1</t>
  </si>
  <si>
    <t>17-39</t>
  </si>
  <si>
    <t>Class 3 (8QAM and 16QAM) have been removed.</t>
  </si>
  <si>
    <t>Suggest to reinstate the modulation schemes (at least the 16-QAM), with LDPC coding instead of RS</t>
  </si>
  <si>
    <t>12..2.2.2.2</t>
  </si>
  <si>
    <t>74</t>
  </si>
  <si>
    <t>9-15</t>
  </si>
  <si>
    <t xml:space="preserve">There is no code rate between 1/2 and 3/4.  This causes large jumps in the availble rates.  </t>
  </si>
  <si>
    <t>Suggest adding an LDPC 2/3 code rate, and use them for both HSI and SC.</t>
  </si>
  <si>
    <t>Accept in principle.  Add the MCS described in 15-08-0826-00 for HSI only.</t>
  </si>
  <si>
    <t>Lakkis</t>
  </si>
  <si>
    <t>7.3.4</t>
  </si>
  <si>
    <t xml:space="preserve">Table 44-MAC header settings of a Imm-ACK frame Table 45-MAC header settings of a Dly-ACK frame are very helpful. There should be such tables in 7.3.4 for different type of aggregated frames and B-ACK frames.
</t>
  </si>
  <si>
    <t>add tables for aggregated frames and B-ACK frame</t>
  </si>
  <si>
    <t>Reject. This is not needed since it will be just a repetition of the information in subclause 7.2.8.</t>
  </si>
  <si>
    <t>chang Woo Pyo</t>
  </si>
  <si>
    <t xml:space="preserve"> offset field allows the receive to doublecheck whether the counting is correct or not  in the offset field description.
</t>
  </si>
  <si>
    <t>Either clarify use of offset field as "double check" or change standard aggregation subframe  identification to explicit</t>
  </si>
  <si>
    <t>chang Woo Pyo, Vered Bar</t>
  </si>
  <si>
    <t>8.8.3.b.1</t>
  </si>
  <si>
    <t xml:space="preserve">In all other ACK method, the transmitter has two choices for each of the subframes: 1)retransmit the subframes, or 2) drop the subframe. It is not the case for standard aggregation since subframe identification is implicit </t>
  </si>
  <si>
    <t>Either clarify what are the re-transmision rules or change standard aggregation subframe  identification to explicit</t>
  </si>
  <si>
    <t>Accept in principle. Based on the resolution of CID 105, the identification of each subframe is now explicit. To drop a retransmission, the transmitter advance the MSDU number and the Fragment number number in the MAC header to inform the receiver the subframes with the lower MSDU number and Fragment number have been dropped.</t>
  </si>
  <si>
    <t>It is not clear from the text what the receiver is supposed to do in case the MSDU and fragment number in MAC headers are identical to previous packet (Blk-Ack is lost) for standard aggregation</t>
  </si>
  <si>
    <t xml:space="preserve">Duplicate frames are ignored (subclause 8.8.5 in
802.15.3).  However, the text may need to be updated for the new MAC
header information.  </t>
  </si>
  <si>
    <t>Accept in principle. Add sentences after line 54 page 53 “In case that the Blk-ACK is lost, the source may retransmit the same frame after RIFS. The MSDU and fragment number in MAC header will be same to that of the previous transmitted frame. The retry bit in MAC header shall be set, as described in 7.2.5.1, to allow the destination DEV understand that the whole frame is retransmitted”</t>
  </si>
  <si>
    <t>It is not clear from the text what the transmitter is supposed to do in caseit does not receive Blk-Ack  for previous packet (Blk-Ack is lost) for standard aggregation</t>
  </si>
  <si>
    <t>12.1.8.1</t>
  </si>
  <si>
    <t>63</t>
  </si>
  <si>
    <t xml:space="preserve">CP operation for association CTAs which are not using the "association CAP", and "open CTA" is not defined except for AV PHY </t>
  </si>
  <si>
    <t>need same level of specification as for the CAP (8.6.6)</t>
  </si>
  <si>
    <t>Accept in principle.  Add a row to table D1.1 for AssociationS- CAP, entries the same as CAP, but with the access method a cross reference 8.6.6.2.  Also add entry for S-CAP.  Also add a cross-reference to Annex D1.1.1 to 8.6.6 to help explain this.</t>
  </si>
  <si>
    <t>sync frame is only mandated for PNC which is not providing a good enough solution for hidden nodes problem</t>
  </si>
  <si>
    <t>add sync frame as optional for dev to allow for faster scan of PNC candidate and beter interference mitigation between neighboring piconets</t>
  </si>
  <si>
    <t>Accept in principle.  Resolve as indicated in 15-08-0791-02</t>
  </si>
  <si>
    <t>sync frame is not defined for DEV</t>
  </si>
  <si>
    <t xml:space="preserve">add sync frame as optional for dev and define rules for  new Sync_frame_capability_IE and for Sync_frame_control IE </t>
  </si>
  <si>
    <t>8.2</t>
  </si>
  <si>
    <t>What happends if 2 independent Piconets operating in the same channel are in range of each other</t>
  </si>
  <si>
    <t xml:space="preserve">Define rules for piconets merger (define which PNC becomes the parent PNC)  or stop. </t>
  </si>
  <si>
    <t>Reject. 802.15.3 already provides a rule to avoid 2 parent piconets in a same channel (pg.155, 802.15.3)</t>
  </si>
  <si>
    <t>7.2</t>
  </si>
  <si>
    <t>Retry Counter is not defined for transmitter. Potential waisted power consumption  for transmitter when receiver is out of range</t>
  </si>
  <si>
    <t xml:space="preserve">add Retry counter and define rules for Retry counter expiration (either add to MAC header or use Max Burst /Rx Buffer size Field </t>
  </si>
  <si>
    <t>Reject.  Not needed since the Retry counter is already defined in 15.3b as a maximum of 4.</t>
  </si>
  <si>
    <t>Max Burst Size and RX buffer Size have the same meaning, why use 2 terms?</t>
  </si>
  <si>
    <t>use Max Burst Size instead of RX buffer Size</t>
  </si>
  <si>
    <t>Reject.  They are used for different things, so using the same name would be confusing.</t>
  </si>
  <si>
    <t>12.2.1.4</t>
  </si>
  <si>
    <t xml:space="preserve"> 34-45 </t>
  </si>
  <si>
    <t xml:space="preserve">There are errors calculating the NCES, TCES and thus Npre and Tpre.  Not taken into account is the different lengths of the codes .  According to 12.2.3.3, the repetitions are 8, 2 and 1 respectively.  The code lengths are different and are of lengths 256*2*2, 256*2*2 and 128*2*2, accounting for a/b and pre/post-fixes. BTW, the use of the wording 'repetitions' is wrong throughout.  1 repetition means twice! </t>
  </si>
  <si>
    <t>Change numbers accordingly: NCES = [8 2 1] respecively, with equivalent 128 chips lengths of [64, 16, 4]  respectively, and TCES = [4.741 1.185 0.296] usec respectively.  Update Npre and Tpre accordingly, where specifying Npre in equivalent 128 chip lenghts. As one needs to change to equivalent lengths, due to the different CES sequence lengths, onle should probably change everything to subblock lengths (i.e, 256 chips) or change the whole definition of subblock lengths.</t>
  </si>
  <si>
    <t>Accept in principle.  The CES lengths have changed, verify that the correct numbers are put in here.</t>
  </si>
  <si>
    <t>James Yee</t>
  </si>
  <si>
    <t>24</t>
  </si>
  <si>
    <t>My comment for LB43, CID#227 stated "Having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</si>
  <si>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The resolution of "Reject: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 did not address my concerns. The 3 PHYs still have coexistance problems and I see no evidence of the optimized performance described above.</t>
  </si>
  <si>
    <t>12.2</t>
  </si>
  <si>
    <t>67</t>
  </si>
  <si>
    <t>Removal of the &gt; 3Gbps "class 3" SC-PHY MCS makes the SC-PHY unsuitable for higher rate applications. The removal was not justified with sufficient technical reason.</t>
  </si>
  <si>
    <t>Reintroduce the higher rate &gt; 3Gbps "class 3" MCS of the SC-PHY.</t>
  </si>
  <si>
    <t>Yukimasa Nagai</t>
  </si>
  <si>
    <t>No abbreviation for HIS</t>
  </si>
  <si>
    <t>Add HIS (High Interface)</t>
  </si>
  <si>
    <t>Accept in principle.  Add acronyms for HSI and AV, check for occurrences of HIS.</t>
  </si>
  <si>
    <t>2.8.1</t>
  </si>
  <si>
    <t>There is no explanation for the relationship between retry field in Frame controll field and Subheader field.</t>
  </si>
  <si>
    <t>For example insert the following sentence "Retry field in Frame control shall be set to one if at least a Retry field in Subheader field is set  to one."</t>
  </si>
  <si>
    <t>Accept in principle.  Add a clarifying sentence.</t>
  </si>
  <si>
    <t>No RX buffer size field on Figure 10e</t>
  </si>
  <si>
    <t>Erase this paragraph or add this field on Figure 10e</t>
  </si>
  <si>
    <t>Reject. It is actually in the correct location.  It is the last field in the header and so it is described last.</t>
  </si>
  <si>
    <t>2.8.2</t>
  </si>
  <si>
    <t>No MSDU Base-reply field on Figure 10h</t>
  </si>
  <si>
    <t>Change the figure 10h or change the sentences</t>
  </si>
  <si>
    <t>The definition for field are as follow: "MSDU Base-request filed indicates the most recent MSDU sequence number acknowledged". And "MSDU Base-reply field shall be a copy from the received MSDU Base-request." Furthermore, "MSDU Base-reply ifled indicates the first MSDU sequenc number of the transmitted Blk-ACK bitmap-field."
I think the sequence number in MSDU Base-reply field is double acknowledged, is it right?</t>
  </si>
  <si>
    <t>Accept in principle.  The MSDU base reply field contains the information received in the preceding packet.  No change is required.</t>
  </si>
  <si>
    <t>47</t>
  </si>
  <si>
    <t>UEP fields are double present in low latency aggregation format.
On Figure 10h, and on Figure 142.</t>
  </si>
  <si>
    <t>Add the relationship between UEP mode (Figure 10i) and UEP (Figure 142), or remove one.</t>
  </si>
  <si>
    <t>Accept in principle.  The UEP field indicates the MCS used for that subframe, which can be different.  If so, then the description is wrong and will be fixed.  If not, then there needs to be a technical change.</t>
  </si>
  <si>
    <t>Jason Trachewsky</t>
  </si>
  <si>
    <t>12.2.5.5.1</t>
  </si>
  <si>
    <t>24-27</t>
  </si>
  <si>
    <t>There are way too many pilot word lengths defined.  Why do we need 0, 16, 32, and 64? This creates a huge implementation burden.</t>
  </si>
  <si>
    <t>Please define only 0 and 64.  This comment was not accepted, since 16 is in the list of supported pilot word lengths.</t>
  </si>
  <si>
    <t>Accept in principle.  Define pilot word lengths of 0 and 64, with 64 always used for the header, for all SC MCSs for other than the CMS MCS, the sub-block length is 512 for all SC MCSs, and do the necessary modifications to the stuff bits and pad bits to match these changes.</t>
  </si>
  <si>
    <t>12.2.8.4</t>
  </si>
  <si>
    <t>93</t>
  </si>
  <si>
    <t>22-42</t>
  </si>
  <si>
    <t xml:space="preserve">At what point shall the ACI and AACI be measured (e.g., at the antenna connector)?  </t>
  </si>
  <si>
    <t>Removal is not "acceptance" of this comment.  We need some guidelines for implementers.</t>
  </si>
  <si>
    <t>Reject.  The ACI and AACI requirements have been removed from the draft.  Thus, there is no requirement to define the measurement point.</t>
  </si>
  <si>
    <t>Jean Schwoerer</t>
  </si>
  <si>
    <t>12.3.2.3.4</t>
  </si>
  <si>
    <t>120</t>
  </si>
  <si>
    <t>"12.3.2.3.5" has nothing to do here.</t>
  </si>
  <si>
    <t>Please remove it.</t>
  </si>
  <si>
    <t xml:space="preserve">As it was already mentionned during LB43, Figure 158 is not correct as there are two entries on the first I block while only one arrow is pictured on the current figure. </t>
  </si>
  <si>
    <t>Please replace this figure by the more precise and correct one that was sent for the resolution of CID247.</t>
  </si>
  <si>
    <t>Accept in principle. Replace with the figure in document 15-08-0791-01.</t>
  </si>
  <si>
    <t>HSI PHY</t>
  </si>
  <si>
    <t xml:space="preserve">Philippe Chambelin </t>
  </si>
  <si>
    <t>There is no consistency between the three PHYs description. The sub-chapters for SC PHY, HSI PHY and AV PHY should be the same.</t>
  </si>
  <si>
    <t>Please reconsider the paragraphs describing the 3 main PHY in order to provide a consitent description.</t>
  </si>
  <si>
    <t>Accept in principle.  Review the paragraphs and see if some commonality can be introduced.</t>
  </si>
  <si>
    <t>12.3</t>
  </si>
  <si>
    <t>97</t>
  </si>
  <si>
    <t>12.4</t>
  </si>
  <si>
    <t>121</t>
  </si>
  <si>
    <t>12.3.1.1</t>
  </si>
  <si>
    <t>98</t>
  </si>
  <si>
    <t>1-50</t>
  </si>
  <si>
    <t xml:space="preserve">The data rate proposed for the 10 HRP modes by HSI are exactly the same than those proposed by AV PHY. There is no reason to duplicate these modes. </t>
  </si>
  <si>
    <t>Please consider to select different mode or data rate between both PHY or reduce to only one PHY.</t>
  </si>
  <si>
    <t>47-54</t>
  </si>
  <si>
    <t>The coexistence promotion is limited to the 3 PHYs proposed within this standard as it's only used CMS capability. Coexistence with other 60 GHz PHY should be consider to optimize coexistence and reduce interference.</t>
  </si>
  <si>
    <t>Propose channel sounding capability  not only declaration through the CMS</t>
  </si>
  <si>
    <t>Reject. To date, no other 60 GHz systems have completed their specifications with which TG3c could address coexistence.  Without these, it is not possible to define a useful channel sounding method.</t>
  </si>
  <si>
    <t>Alberto Valdes Garcia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</si>
  <si>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</si>
  <si>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These are the HR1 4.5 Gbps and HR2 6Gbps modes in Draft 0. Technical improvements to the original description of this modes should be discussed.</t>
  </si>
  <si>
    <t>12.1.11</t>
  </si>
  <si>
    <t>65</t>
  </si>
  <si>
    <t xml:space="preserve">in table 100 is not clear what OFDM mode, SC mode, HIS mode, AV mode and OOK mode mean. For exampple "OOK mode" is not defined anywhere else </t>
  </si>
  <si>
    <t>Table 100 needs more explanation and it should be compatible with the descriptions on the rest of the document.</t>
  </si>
  <si>
    <t>Accept in principle. The information is already described in 12.2.2.5 and Annex D2. No change required</t>
  </si>
  <si>
    <t>Pascal Pagani</t>
  </si>
  <si>
    <t>John Barr</t>
  </si>
  <si>
    <t>Thur AM1</t>
  </si>
  <si>
    <t>6</t>
  </si>
  <si>
    <t>I see no reason for requiring both CMS and MLR for SC devices. Since the CMS is the base rate for the SC PHY, it can be used for all coexistence and interoperability messages. This should allow devices to be built that guarrantee coexistence while being cost effective for certain use cases. If necessary, require that al least one mode with data rate &gt; 1 Gbps is also included. (Note this section has been changed so all items in the section are up for comment.) If the text in 12.2.2.5 indicating that only CMS is mandatory does not also include MLR, then the specfication will be consistent with necessary use cases.</t>
  </si>
  <si>
    <t>Change "There are two mandatory MCSs for all SC devices, The common mode signaling (CMS) and the mandatory low rate (MLR)." to "The common mode signaling (CMS) shall be mandatory for all SC devices." On line 28 also change "The RS(255,239) and the shortened RS(33,17) block codes are mandaotry, ..." to "The RS(255,239) block code is mandatory, ...". Also, change any other place where both CMS and MLR are mandatory to just indicate CMS as mandatory.</t>
  </si>
  <si>
    <t>Accept in principle. Resolve as indicated in 15-08-0787-01, slide 8.</t>
  </si>
  <si>
    <t>John Dorsey</t>
  </si>
  <si>
    <t>64</t>
  </si>
  <si>
    <t>These mode definitions make no sense.  An "OFDM mode" is listed instead of the distinct "HSI" and "AV" modes.  "OOK mode" is listed as a separate thing from the "SC mode", but OOK is defined in a subclause of the SC PHY mode (12.2).</t>
  </si>
  <si>
    <t>Redefine as a bit mask rather than assigning an index to each arbitrary combination of PHY modes.</t>
  </si>
  <si>
    <t>Accept in principle.  Resolve as indicated in CID 191.</t>
  </si>
  <si>
    <t>9</t>
  </si>
  <si>
    <t>The "at least one" requirement has not been fixed from the previous letter ballot.  There needs to be a common PHY mode supported by all implementations that supports gigabit rates; this should probably be the SC mode.  Note that the standard Reject remark for "Number of PHYs" comments on LB43 does not address the present comment.  It's fine to optimize different PHY modes for different applications.  The problem is that those modes don't interoperate, and the draft standard allows two conforming implementations to be incapable of communication at high rate.</t>
  </si>
  <si>
    <t>Require all implementations to support the SC PHY mode.</t>
  </si>
  <si>
    <t>Yasunao Katayama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</si>
  <si>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</si>
  <si>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as optional modes. These are the HR1 4.5 Gbps and HR2 6Gbps modes in Draft 0. Technical improvements to the original description of this modes should be discussed.</t>
  </si>
  <si>
    <t>12.2.3 and 12.2.4</t>
  </si>
  <si>
    <t>107-161</t>
  </si>
  <si>
    <t xml:space="preserve">Having two not interoperable OFDM modes could confuse the market. It has been claimed that HSI PHY is optimized for low-latency, bi-directional data connectivity while AV PHY is optimized for the delivery of uncompressed, lossless audio and video content, but this distinction is very technical, and it will not make much sense for ordinary users. There would be two IEEE 802.15.3c OFDM compliant devices that cannot talk each other. </t>
  </si>
  <si>
    <t xml:space="preserve">I suggest two OFDM parties to make futher effors. One suggestion is to clearly position both of them as optional modes on top of SC CR and MR modes. </t>
  </si>
  <si>
    <t xml:space="preserve">It is not exactly clear what OFDM mode, SC mode, HIS mode, AV mode and OOK mode means in table 99. For exampple, I do not fine "OOK mode" other than this place </t>
  </si>
  <si>
    <t>This part is newly added this time. Needs more explanation.</t>
  </si>
  <si>
    <t>Jeyhan Karaoguz</t>
  </si>
  <si>
    <t>8.16.2.2</t>
  </si>
  <si>
    <t xml:space="preserve">It is inefficient and unnecessary to transmit different beacons for HSI and AV modes. </t>
  </si>
  <si>
    <t>My original comment is rejected without any effort to combine two OFDM modes into one. Since both HSI and AV modes both use OFDM as the PHY layer, these options  should merge into one mode with common command frames, beacons, preambles, rates, etc.</t>
  </si>
  <si>
    <t>70</t>
  </si>
  <si>
    <t>OOK PHY mode is not necessary as the other SC PHY modes cover its usage cases</t>
  </si>
  <si>
    <t xml:space="preserve">OOK PHY Option should be removed from the specification. I believe there are other SC PHY modes that are just as inexpensive to build. </t>
  </si>
  <si>
    <t>Reject. The OOK mode is designed for handheld device usages, which requiring simplest envelope detection and ultra low power consumption. OOK is the best option for cost and power sensitive handheld devices. The DAMI mode is designed for higher data rates and portable applications.</t>
  </si>
  <si>
    <t>DAMI PHY mode is not necessary as the other SC PHY modes cover its usage cases</t>
  </si>
  <si>
    <t>DAMI PHY Option should be removed from the specification.</t>
  </si>
  <si>
    <t>3 PHY modes are defined with overlapping charateristics</t>
  </si>
  <si>
    <t>2 PHY modes, being SC and OFDM, should suffice in addressing all usage cases that 802.15.3c standard covers.</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</si>
  <si>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</si>
  <si>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</si>
  <si>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Accept in principle: Add the sentence to 8.6.6.3  “ A device that is not omni capable on reception and supports multiple receive directions shall implement directional association.”</t>
  </si>
  <si>
    <t>Su-Khiong Yong</t>
  </si>
  <si>
    <t>7.2.8.1/2</t>
  </si>
  <si>
    <t>In 7.2.8.1 &amp; 7.2.8.2 UEP MCS uses 5 bits but in 12.2.2.4 UEP SC only requires 3-bits</t>
  </si>
  <si>
    <t>discussion</t>
  </si>
  <si>
    <t>Accept in principle.  No change the length of MCS information (5bits) for the future extension and keep consistency of PHY header MCS length. No change required.</t>
  </si>
  <si>
    <t>12.2.2.5.1</t>
  </si>
  <si>
    <t>81</t>
  </si>
  <si>
    <t>Table 112</t>
  </si>
  <si>
    <t>PNC capable OOK/DAMI dev can only support 25.3Mbps?</t>
  </si>
  <si>
    <t>Clarification</t>
  </si>
  <si>
    <t>Accept in principle. Table 111 defines that OOK and DAMI DEVs support both CMS and the the respective 00K or DAMI mode.  No change required.</t>
  </si>
  <si>
    <t>12.2.4.1</t>
  </si>
  <si>
    <t>84</t>
  </si>
  <si>
    <t>Figure 141</t>
  </si>
  <si>
    <t xml:space="preserve">only 12 different MCSs are used and 4 bits shall be enough and 5-bit is currently used. </t>
  </si>
  <si>
    <t>Reject.  Additional MCSs may be added in the future.  Reserving the values allows room for future expansion.</t>
  </si>
  <si>
    <t>12.3.1.9.4</t>
  </si>
  <si>
    <t>104</t>
  </si>
  <si>
    <t>Table 136</t>
  </si>
  <si>
    <t>Only 11 different MCSs are used and 4 bits shall be enough</t>
  </si>
  <si>
    <t>correct it</t>
  </si>
  <si>
    <t>12.2.2.1.2</t>
  </si>
  <si>
    <t>Fig 131</t>
  </si>
  <si>
    <t>Title of Fig 131: p/2 BPSK is not correct</t>
  </si>
  <si>
    <t>Accept in principle.  The correction needs to be applied to Figure 131.</t>
  </si>
  <si>
    <t>13.1</t>
  </si>
  <si>
    <t>154</t>
  </si>
  <si>
    <t>16</t>
  </si>
  <si>
    <t>B_n(d,t) should be H_n(d,t)</t>
  </si>
  <si>
    <t>13.1.1</t>
  </si>
  <si>
    <t xml:space="preserve">around the DEV is incoorect, it should also inlcude PNC </t>
  </si>
  <si>
    <t>add PNC</t>
  </si>
  <si>
    <t>13.1.4</t>
  </si>
  <si>
    <t>156</t>
  </si>
  <si>
    <t>polar direction not horizontal direction</t>
  </si>
  <si>
    <t>how many total of beams and how it is encoded?</t>
  </si>
  <si>
    <t>Accept in principle.  Replace “Bits c1c0 shall encode the total number of beams in the horizontal direction (excluding the center beam).” with “Bits c1c0 shall encode the total number of beams in the horizontal direction (excluding the center beam). The maximum number of beams (excluding the center beam) shall be 3 which corresponds to the setting c1c0=11.”</t>
  </si>
  <si>
    <t>Beam forming</t>
  </si>
  <si>
    <t>azimuth direction instead of vertical direction for consistency</t>
  </si>
  <si>
    <t>W_{w,M} should be W_{1,M}</t>
  </si>
  <si>
    <t>wrong ref. should be 13.4.1</t>
  </si>
  <si>
    <t>delete double "the"</t>
  </si>
  <si>
    <t>delete "and not PET"</t>
  </si>
  <si>
    <t>3, 4</t>
  </si>
  <si>
    <t>13.4.1.1.2</t>
  </si>
  <si>
    <t>46-47</t>
  </si>
  <si>
    <t>The order of the 1st sentence "For SC….Imp-ACK requested" and 2nd setence "the annouce command….Announce command from DEV2"</t>
  </si>
  <si>
    <t>swap the order of these two sentence</t>
  </si>
  <si>
    <t>Reject.  The order of the sentences is correct.</t>
  </si>
  <si>
    <t>missing shown in Figure 238</t>
  </si>
  <si>
    <t>add it</t>
  </si>
  <si>
    <t>26-27</t>
  </si>
  <si>
    <t>18-19</t>
  </si>
  <si>
    <t>168</t>
  </si>
  <si>
    <t>Figure 244</t>
  </si>
  <si>
    <t>Secotr training is not correct: use beam training</t>
  </si>
  <si>
    <t>169</t>
  </si>
  <si>
    <t>the sentence "the beam training sequence….sector level training" is not complete. The complete sentence is "For SC and HIS PHY, the beam training sequence shall be transmitted in the mode (preamble type) agreed upon during the sector mapping stage of the sector level training. For the AV PHY, the beam training shall be the HRP PHY.</t>
  </si>
  <si>
    <t>Fig 254</t>
  </si>
  <si>
    <t>need a space between "AAS HR beamDEV1--&gt;DEV2"</t>
  </si>
  <si>
    <t>24-25</t>
  </si>
  <si>
    <t>175</t>
  </si>
  <si>
    <t>con should be can</t>
  </si>
  <si>
    <t>13.6</t>
  </si>
  <si>
    <t>Figure 125b is wrongly reference and also the actual figure is missing</t>
  </si>
  <si>
    <t>replace the missing Figure with the Figure as in DF00</t>
  </si>
  <si>
    <t>Accept in principle.  Put figure 125b in the correct format and reformat the figure from DF00 to be in the correct format.</t>
  </si>
  <si>
    <t>Huai-Rong Shao</t>
  </si>
  <si>
    <t>iii</t>
  </si>
  <si>
    <t>"Chiu Ngo" is missing from the assistant editor list.</t>
  </si>
  <si>
    <t>Add "Chiu Ngo" as assistant editor</t>
  </si>
  <si>
    <t>Accept in principle.  All individuals who do the work of assistant editor are listed on the page.</t>
  </si>
  <si>
    <t>0</t>
  </si>
  <si>
    <t>v</t>
  </si>
  <si>
    <t>Error in "Sandra Xian Ping Qin"</t>
  </si>
  <si>
    <t>Change to "Sandra Xiang Ping Qin"</t>
  </si>
  <si>
    <t>17-23</t>
  </si>
  <si>
    <t>Figure  10m only defines the MSDU subheader of IDLE-MPDU. No definition of the format of IDLE-MPDU. Does IDLE-MPDU have multiple MSDUs or only one MSDU? Doe s it has MAC subheader too? Does it has sub-frame payload?</t>
  </si>
  <si>
    <t>More discussion and clarification.</t>
  </si>
  <si>
    <t>25-27</t>
  </si>
  <si>
    <t>Can MSDUs and IDLE-MPDUs are mixed together since they are processed at different layers?</t>
  </si>
  <si>
    <t xml:space="preserve">"MPDU HCSn field set to inverted MSDU sub-header HCS to ensure the MSDU HCS check fails." is not a good solution since it requests the receiver to continuously searching and calculate HCS when it meets  IDLE-MPDUs. It is not power efficient.  </t>
  </si>
  <si>
    <t>Remove the paragraph at line 25~27. Add a bit in the PHY header to indicate the frame is a IDLE-MPDU, or setting "Aggregation" bit to "0" and "Low-latency mode" bit to "1" to indicate it is a IDLE-MPDU rather than a low-latency aggregated frame.</t>
  </si>
  <si>
    <t>45-48</t>
  </si>
  <si>
    <t>In Figure 23a, why CTA blocks are needed? Sync frame overhead is big if too many CTA blocks are included.</t>
  </si>
  <si>
    <t>Reduce the Sync frame size</t>
  </si>
  <si>
    <t>14-15</t>
  </si>
  <si>
    <t xml:space="preserve">It is not clear what does CAP end time mean? It means the CAP after the Sync frame or the CAP after the beacon in another PHY mode. It is not clear either where the Sync frame is loacated, immediately after the beacon? </t>
  </si>
  <si>
    <t>Further discussion</t>
  </si>
  <si>
    <t>17-18</t>
  </si>
  <si>
    <t xml:space="preserve">"The Frame start time field indicates the time stamp for the Sync frame which is the start time of the preamble" however, how does the MAC know the start time of the PHY preamble? </t>
  </si>
  <si>
    <t>Accept in principle.  The MAC schedules when the frame will be sent and so it knows the timing.  No change required.</t>
  </si>
  <si>
    <t xml:space="preserve">What does "Omni-directional antenna (no beam forming capability)" mean? Link budget for omni-directional antenna? </t>
  </si>
  <si>
    <t>More clarification</t>
  </si>
  <si>
    <t>Accept in principle.  Replace “0 –› Omni‐directional antenna (no beam forming capability)” with “0 –› No beam forming capability”</t>
  </si>
  <si>
    <t>8.6.2</t>
  </si>
  <si>
    <t xml:space="preserve">"The PNC may transmit quasi-omni beacons, as described in 8.6.6.1, for beam forming between PNC…" quasi-omni beacon is not transmitted by beamforming. </t>
  </si>
  <si>
    <t>Change the sentence to "The PNC may transmit quasi-omni beacons, as described in 8.6.6.1, between PNC…"</t>
  </si>
  <si>
    <t>8.6.6.3</t>
  </si>
  <si>
    <t>"Once the Imm-ACK to the second Association Request command is received successfully" could cause deadlock if Imm-ACK to the second Association Request command never can be received</t>
  </si>
  <si>
    <t xml:space="preserve">Chage "Once the Imm-ACK to the second Association Request command is received successfully" to "Once an Association Response command or an Imm-ACK to the second Association Request command is received successfully" </t>
  </si>
  <si>
    <t xml:space="preserve">Accept in principle. Change "Once the Imm-ACK to the second Association Request command is received successfully" to "Once an Association Response command or an Imm-ACK to the Association Request command is received successfully" </t>
  </si>
  <si>
    <t>Huai-Rong</t>
  </si>
  <si>
    <t>36-37</t>
  </si>
  <si>
    <t>It is not clear how to aggregate IDLE MPDUs</t>
  </si>
  <si>
    <t>8.9</t>
  </si>
  <si>
    <t>42-45</t>
  </si>
  <si>
    <t xml:space="preserve">Is device-to-device (Rather than bettwen PNC and dev) is allowed in 15.3c? The answer seems "yes" since peer discovery is described. However, how can two devices commnuicate to each other at CAP since their antenna directions may not point to each other?  If only allow device-to-device communication at a CTA, the MAC efficiency could be very low particularly for data applications with very random and bursty traffic. </t>
  </si>
  <si>
    <t>More discussion.</t>
  </si>
  <si>
    <t>Accept in principle.  Resolve as indicated in 15-08-0814-00.</t>
  </si>
  <si>
    <t>chang Woo Pyo, Lakkis</t>
  </si>
  <si>
    <t>Bruce Bosco</t>
  </si>
  <si>
    <t>.2</t>
  </si>
  <si>
    <t>90</t>
  </si>
  <si>
    <t>Class III removed. Not clear why. No SC mode capable of meeting rate requirements for HDMI, or even other uncompressed streaming video applications. SC modes have a nice progression from CR  on up using spreading and progressive MCS. Should continue into 4.5 plus Gb/s rates. May require multigigabit converters, but that is yet another implementation issues which others will have to contend with.</t>
  </si>
  <si>
    <t>Keep at least one Class III mode.</t>
  </si>
  <si>
    <t>James Gilb</t>
  </si>
  <si>
    <t>The LRP TX mask can be relaxed (as well as the EVM) to increase the efficiency of the transmitters for this mode.</t>
  </si>
  <si>
    <t>Change TX mask as described in document to be submitted.</t>
  </si>
  <si>
    <t>Accept in principle.  Resolve as indicated in 15-08-0782-00.</t>
  </si>
  <si>
    <t>AV PHY</t>
  </si>
  <si>
    <t>12.4.4.2</t>
  </si>
  <si>
    <t>146</t>
  </si>
  <si>
    <t>The HRP EVM should be made more stringent to enhance performance.</t>
  </si>
  <si>
    <t>Decrease allowed EVM for HRP mode 0 and perhaps mode 1.</t>
  </si>
  <si>
    <t>Ryuhei Funada</t>
  </si>
  <si>
    <t>1.10.4</t>
  </si>
  <si>
    <t>The PHYPIB_Mode has not been updated. Update PHYPIB_Mode with addition of DAMI</t>
  </si>
  <si>
    <t>Replace with the following: 0x01=SC mode, 0x02=HSI mode, 0x03=AV mode, 0x04=OOK mode, 0x05=DAMI mode, 0x06=SC mode HSI mode, 0x07=SC mode AV mode, 0x08=SC mode OOK mode, 0x09=SC mode DAMI mode, 0x0A-SC mode HSI mode OOK mode, 0x0B-SC mode HSI mode DAMI mode, 0x0C-0xFF=Reserved</t>
  </si>
  <si>
    <t>Accept in principle.  Replace with bit 1, SC PHY, bit 2, HSI PHY, bit 3 AV PHY, bit 4, OOK PHY, bit 5 DAMI PHY, bit 6-8 reserved.  A bit is set to one if the associated PHY is supported, and is set to zero otherwise.  The field is now a bitmap.</t>
  </si>
  <si>
    <t>Class 1 is specified to achieve data rates of up to 1.6Gb/s, not 1.5Gb/s.</t>
  </si>
  <si>
    <t>Correct it</t>
  </si>
  <si>
    <t>Accept in principle.  Make the change and add the space between the number and the unit here and throughout the draft.</t>
  </si>
  <si>
    <t>Class 2 is specified to achieve data rates of up to 3.1Gb/s, not 3Gb/s</t>
  </si>
  <si>
    <t>2.1</t>
  </si>
  <si>
    <t>HSI uses the term of data rate, whereas PHY-SAP uses the term of PHY-SAP data rate</t>
  </si>
  <si>
    <t>Align the terminologies</t>
  </si>
  <si>
    <t>Accept in principle.  Use “data rate”, the PHY-SAP is not used in the draft.</t>
  </si>
  <si>
    <t>2.1.2</t>
  </si>
  <si>
    <t>69</t>
  </si>
  <si>
    <t>R_H is only used in Table 103 and 104</t>
  </si>
  <si>
    <t>Remove them from the figures</t>
  </si>
  <si>
    <t>2.1.4</t>
  </si>
  <si>
    <t>14</t>
  </si>
  <si>
    <t>Typo:C of Tc is not capital in the colum "Fomula" in Table 105</t>
  </si>
  <si>
    <r>
      <t xml:space="preserve">Correct it to </t>
    </r>
    <r>
      <rPr>
        <i/>
        <sz val="10"/>
        <rFont val="Arial"/>
        <family val="2"/>
      </rPr>
      <t>c</t>
    </r>
  </si>
  <si>
    <t>Accept in principle.  Change in Figure 105 and Figure 128 (2 locations).</t>
  </si>
  <si>
    <t>Typo</t>
  </si>
  <si>
    <t>Change to Subblock rate</t>
  </si>
  <si>
    <t>23, 34</t>
  </si>
  <si>
    <t>Number of code repetitions</t>
  </si>
  <si>
    <t>Accept in principle.  Change to “instances” as repetition is wrong.</t>
  </si>
  <si>
    <t>2.1.</t>
  </si>
  <si>
    <t>37</t>
  </si>
  <si>
    <t>Code repetition is not clearly mentioned</t>
  </si>
  <si>
    <t>Add footnote stating that a code repetition is 128 chips equivalent in Table 106.</t>
  </si>
  <si>
    <t>Accept in principle.  Find the correct wording from earlier drafts.</t>
  </si>
  <si>
    <t>Change * to x</t>
  </si>
  <si>
    <t>HSI uses terms: long SYNC, long CES, and long SFD in table 129, whereas SC uses terms: long preamble in 106. Medium and short as well.</t>
  </si>
  <si>
    <t>Accept.  TE will decide on a consistent terminology</t>
  </si>
  <si>
    <t>RFEC for SC MCS is not cleary mentioned.</t>
  </si>
  <si>
    <t>Put RFEC in the end of "FEC type " in Table 102</t>
  </si>
  <si>
    <t xml:space="preserve">FEC rates in Table 97, 98, 102 and 111 should not be approximate values to calculate Npay in Table 106 </t>
  </si>
  <si>
    <t>Add FEC rates with fractional number in the figures</t>
  </si>
  <si>
    <t>Accept in principle.  Remove FEC rate and simply reference how it is calculated.</t>
  </si>
  <si>
    <t>2.2.1.2</t>
  </si>
  <si>
    <t>44</t>
  </si>
  <si>
    <t>Wrong reference</t>
  </si>
  <si>
    <t>Change to Figure135 to Figure 144</t>
  </si>
  <si>
    <t>Wrong equation</t>
  </si>
  <si>
    <t>See 15-08-0674-04-003c</t>
  </si>
  <si>
    <t>A</t>
  </si>
  <si>
    <t>31,35</t>
  </si>
  <si>
    <t>Change to Figure130(b) to Figure 130(c)</t>
  </si>
  <si>
    <t>2.2.2.2</t>
  </si>
  <si>
    <t>change R to RFEC</t>
  </si>
  <si>
    <t>2.3</t>
  </si>
  <si>
    <t>82</t>
  </si>
  <si>
    <t>Change Frame Premble to PHY preamble</t>
  </si>
  <si>
    <t>2.3.3</t>
  </si>
  <si>
    <t>83</t>
  </si>
  <si>
    <t>change chipsv to chips</t>
  </si>
  <si>
    <t>85</t>
  </si>
  <si>
    <t>HSI uses two figures for base header encoding process and optional header encoding process, whereas SC uses only one figure for them</t>
  </si>
  <si>
    <t>Align the figures (Figure 141 for SC, and Figures 151 and 152 for HSI)</t>
  </si>
  <si>
    <t>3.1.3</t>
  </si>
  <si>
    <t>99</t>
  </si>
  <si>
    <t>LENGTH is not cleary mentioned.</t>
  </si>
  <si>
    <t>Replace LENGTH with Npayload (used by SC)</t>
  </si>
  <si>
    <t>153</t>
  </si>
  <si>
    <t>There is no clear description on how to use stream index to indicate the allocated CTA for beamforming.</t>
  </si>
  <si>
    <t>Define it if necessary or delete the beamforming stream index if it is unnecessary</t>
  </si>
  <si>
    <t xml:space="preserve">Accept in principle: Add a sentence to section 7.5.6.1: At the end of the paragraph that define the stream index. In the case where the DEV is requesting an allocation for beamforming, the n the stream index shall be set to beam forming stream value as described in 7.2.5. Add a sentence to section 8.5.1.1 “If the stream index is set to  beam forming stream value then the request is for a CTA for beam forming. If the PNC grants this request, it shall assign the stream index value to be the beam forming stream index.”   </t>
  </si>
  <si>
    <t>BF</t>
  </si>
  <si>
    <t>13.2</t>
  </si>
  <si>
    <t>There is no clear definition of "sub-optimal beam-switching criterion"</t>
  </si>
  <si>
    <t>Define it if necessary or delete this sentence</t>
  </si>
  <si>
    <t>Accept in principle.  Replace “sub-optimal beam-switching” with BST.</t>
  </si>
  <si>
    <t>13.4.1.1.1 13.4.1.1.2  13.4.1.2.1</t>
  </si>
  <si>
    <t>163,   165,  169</t>
  </si>
  <si>
    <t>4 ,      51, 8,46</t>
  </si>
  <si>
    <t>It is clearly defined for AV PHY that LRP mode shall be used for Annouce command transmission, however there is no clear definition for SC and HSI</t>
  </si>
  <si>
    <t>Define it</t>
  </si>
  <si>
    <t xml:space="preserve">Accept in principle. Add the following sentence into above related positions to indicate the MCS for Announce command transmission. “For the SC and HSI, the feedback IE sent from both DEV1 and DEV2 shall be transmitted using CMS.”
</t>
  </si>
  <si>
    <t>163  166</t>
  </si>
  <si>
    <t>27,50, 21,44</t>
  </si>
  <si>
    <t>"SYNC mode" here is in fact to define the length of training sequences, it is not for sycronization. Use other name to denote it</t>
  </si>
  <si>
    <t>change the name</t>
  </si>
  <si>
    <t>Accept in principle.  Replace “SYNC mode” with “Preamble Type”.</t>
  </si>
  <si>
    <t>There is no the mentioned time value defined in MLE</t>
  </si>
  <si>
    <t>Reject: Remove all MLME related informtation from beamforming.</t>
  </si>
  <si>
    <t xml:space="preserve">N </t>
  </si>
  <si>
    <t>I did not find the "beam grouping methord" in this clauses</t>
  </si>
  <si>
    <t>Discript it or give some references</t>
  </si>
  <si>
    <t>Eduardo Casas</t>
  </si>
  <si>
    <t>1 to 4</t>
  </si>
  <si>
    <t>59-158</t>
  </si>
  <si>
    <t>all</t>
  </si>
  <si>
    <t>Three PHYs are two too many.  No evidence was presented that the performance of any of these PHYs is significantly better than any other so the two additional PHYs simply makes coexistence and interoperability more difficult for no good reason.  ---&gt; Clarification for LB47: The assertion that the SC PHY is optimized for low power is not self-evident since a higher rate PHY enables the device to stay in sleep mode more often thus reducing power consumption.  It's also not self-evident that a fully-integrated AV or HSI PHY implementation would have significantly lower cost since it would not consume significantly smaller die area than a SC implementation (the die area being dominated by passive RF components).  There seems to be no justification for including a SC PHY.  The response to this comment claims that both HSI and AV PHY are optimized for low latency.  This supports the original comment that one of them is redundant and should be removed.</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</si>
  <si>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</si>
  <si>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</si>
  <si>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</si>
  <si>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 ---&gt; Clarification for LB47: The intent of the original comment was to point out that the proposed SIFS is very long relative to typical packet lengths used in data networks.  The protocols used by these data networks cannot be easily changed and a PHY with a 5000-sample SIFS will be an inefficient transport for these protocols.</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</si>
  <si>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</si>
  <si>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</si>
  <si>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12.3.5.4</t>
  </si>
  <si>
    <t>123</t>
  </si>
  <si>
    <t>same issue as above but for HSI PHY</t>
  </si>
  <si>
    <t>as above</t>
  </si>
  <si>
    <t>Accept in principle: Align with single carrier, HSI PHY will have 4 SIFS options, one of which is approximately 500 samples (0.2 us).</t>
  </si>
  <si>
    <t>56</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</si>
  <si>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</si>
  <si>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  ---&gt; Additional Comment for LB47: The text now in 12.1.8 does exactly what the original recommended change said should *not* be done!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</si>
  <si>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</si>
  <si>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Accept in principle.  For the single PHY mode PNCs, interference mitigation is achieved by using CMS.  The rule that allows multi-PHY modes to operate in the same channel is already stated in 12.1.9.  No change require.</t>
  </si>
  <si>
    <t>Kyeongpyo Kim</t>
  </si>
  <si>
    <t>It is hard to figure out from the text whether the length of MAC subheader format for standard aggregation for SC in Fig. 10c is variable or fixed?</t>
  </si>
  <si>
    <t>The text should clearly describe whether the length of MAC subheader is fixed or not.
If the length of MAC subheader is fixed, it needs to be clearly described that every MAC subheader for standard aggregation contains all eight subheader fields. Also, Fig. 125f in p. 51 needs to be modified since there are only 4 subheaders in the figure when 4 subframes are aggregated. Fig. 125g in p. 52 also needs to be modified.
If the length of MAC subheader is variable, the receiver should know the length of MAC subheader to decode the MAC subheader which is encoded with shortened RS encoder. So, there should be a field which contains the information of the length of the header somewhere in PHY header or MAC header each of which has the fixed length.</t>
  </si>
  <si>
    <t>25</t>
  </si>
  <si>
    <t>In case of standard aggregation, LDPC decoding delay can cause a problem.
Block ACK is used for standard aggregation. So, the receiver shall send block ACK after SIFS time if the standard aggregation is used. However, if the payload is encoded with LDPC encoder, there is a possibility to fail in sending block ACK in time due to LDPC decoding delay.</t>
  </si>
  <si>
    <t>Present the supporting material to ensure that the LDPC decoding delay for the payload does not cause any problem.</t>
  </si>
  <si>
    <t>Reject. For BPSK, the worst case delay is 388 ns. The current default SIFS time for SC PHY is 2.5 us, which is more than enough time for the decoding.</t>
  </si>
  <si>
    <t>12.3.1</t>
  </si>
  <si>
    <t>It is unclear whether the optional frame header with MAC subheader for HSI OFDM has a variable length or not.</t>
  </si>
  <si>
    <t>The text should clearly describe whether the length of the optional frame header is variable or not.</t>
  </si>
  <si>
    <t>12.3.1.8</t>
  </si>
  <si>
    <t>103</t>
  </si>
  <si>
    <t>The receiver may require a large size of memory to buffer the payload before demodulation if LDPC encoding is used for the header because of LDPC decoding delay.</t>
  </si>
  <si>
    <t>Reconsider applying LDPC code to the header or present the supporting material to ensure that the LDPC decoding delay for the header does not cause any problem.</t>
  </si>
  <si>
    <t>Accept in principle.   Assuming a master clock of 1728/8 = 216 MHz, an LDPC block code can be decoded in 48 iterations ~ 48/216e6 ~ 220 ns. Using a higher master clock or lower number of iterations will decrease the decoding delay. No change required.</t>
  </si>
  <si>
    <t>lakkis</t>
  </si>
  <si>
    <t>12.4.3.2</t>
  </si>
  <si>
    <t>139</t>
  </si>
  <si>
    <t>39</t>
  </si>
  <si>
    <t>Regardless of the number of subframes in the MAC frame body, HRP header should have all of 7 subframe headers. However, it is not clear that the subrame does not exist if the value of the subframe length field in the corresponding subframe header is 0.</t>
  </si>
  <si>
    <t>The text should clearly describe that if the value of the subframe length field in the subframe header is 0, the corresponding subframe does not exist.</t>
  </si>
  <si>
    <t>Accept in principle.  Add a sentence to the definition of the  length field that says “If a subframe is not present in the frame, then its Length field shall be set to zero.”</t>
  </si>
  <si>
    <t>7.2.9.1</t>
  </si>
  <si>
    <t>The value of the MAC extension header field in Fig. 10o and in Fig. 10p is 5 bytes, not 12 bytes according to Fig. 10r.</t>
  </si>
  <si>
    <t>Correct the figures as indicated.</t>
  </si>
  <si>
    <t>7.2.9.3</t>
  </si>
  <si>
    <t>HRP extended MAC header format in Fig. 10o has the variable length according to the extended control header in Fig. 10q. So, the  length of the extended MAC header in Fig. 10ad is not 66 octets since the length of the extended MAC header format in Fig. 10o and in Fig. 10p is variable.</t>
  </si>
  <si>
    <t>Correct the figures.</t>
  </si>
  <si>
    <t>Accept in principle. The last sentence in subclause 7.2.9.1 indicates that the HRP MAC header is always a fixed length.</t>
  </si>
  <si>
    <t>12.4.2.7</t>
  </si>
  <si>
    <t>128</t>
  </si>
  <si>
    <t>According to the text, the combination of the HRP header, MAC header and HCS is devided into 2 parts each of which is encoded with different shortened RS encoder, RS(56, 48) and RS(52, 44). However, the length of MAC header is varible and the combination of HRP header, MAC header and HCS cannot be encoded with fixed-sized shortened RS encoders.</t>
  </si>
  <si>
    <t>Keep the first shortened RS encoder(RS(56, 48)) as it is now and change the second one(RS(52, 44)) to have variable size.</t>
  </si>
  <si>
    <t>Accept in principle.  Because the HRP MAC header is fixed length, as indicated in subclause 7.2.9.1, the second RS code does not need a variable size.</t>
  </si>
  <si>
    <t>Ismail Lakkis</t>
  </si>
  <si>
    <t>12.2.2.2.2</t>
  </si>
  <si>
    <t>Too much gap between rate 1/2 and 3/4, add a rate in the middle</t>
  </si>
  <si>
    <t>Add rate 5/8 add an MCS using 16QAM and LDPC rate 5/8 in HSI-OFDM</t>
  </si>
  <si>
    <t>Withdrawn, 11/13/2008</t>
  </si>
  <si>
    <t>Su-block length of 256 incures high overhead and too many CP options</t>
  </si>
  <si>
    <t>Change sub-block length to 512 and adopt CP = 64 only, and modify pad bits location and number of pad bits since now there is an integer relationship between number of coded bits per subblock and LDPC codeword length</t>
  </si>
  <si>
    <t>Accept in principle. Resolve as indicated in CID 125.</t>
  </si>
  <si>
    <t>26-28</t>
  </si>
  <si>
    <t>The cyclic shift direction is wrong</t>
  </si>
  <si>
    <t>Change cyclic shift right to left and explanation below</t>
  </si>
  <si>
    <t>Remove sub-clause</t>
  </si>
  <si>
    <t>Describe it in Table 106</t>
  </si>
  <si>
    <t>Accept in principle.  Resolve as indicated in 15-08-0810-00 slides 4-10.</t>
  </si>
  <si>
    <t>12.2.3</t>
  </si>
  <si>
    <t>Simplify SC CES structure and sequences in the preamble</t>
  </si>
  <si>
    <t>Proposal to be submitted</t>
  </si>
  <si>
    <t>Accept in principle.  Resolve as indicated in 15-08-0810-00 slides 4-10 for HSI and in 15-08-0826-00 slides 7-8 for SC.</t>
  </si>
  <si>
    <t>Simplify OFDM CES structure and sequences</t>
  </si>
  <si>
    <t>Accept in principle.  Resolve as indicated in 15-08-0810-00, slide 14 and 15.</t>
  </si>
  <si>
    <t>12.2.2.4</t>
  </si>
  <si>
    <t>79</t>
  </si>
  <si>
    <t>25-28</t>
  </si>
  <si>
    <t>Demux in figure 136 is not explained</t>
  </si>
  <si>
    <t>Is this a bit multiplexer or octet or ?</t>
  </si>
  <si>
    <t>Accept in principle. Resolve as indicated in 15-08-807-00.</t>
  </si>
  <si>
    <t>12.2.4</t>
  </si>
  <si>
    <t>8-26</t>
  </si>
  <si>
    <t>Pad bits construction is not explained, is it better to add pad bits before or after encoding? Same for data (both SC &amp; HIS-OFDM)</t>
  </si>
  <si>
    <t>86</t>
  </si>
  <si>
    <t>1-12</t>
  </si>
  <si>
    <t>Restrict usage of long preamble to common mode only, same for base header.</t>
  </si>
  <si>
    <t>All MCSs excpet common mode should not use long premable or base header</t>
  </si>
  <si>
    <t>Accept in principle: Restrict the usage of the long preamble to the CMS only, same for the base header. Change the name of long preamble to CMS preamble and specify header with spreading 64 as CMS header. Restrict their use only with CMS. Rename medium preamble as long preamble.</t>
  </si>
  <si>
    <t>33-50</t>
  </si>
  <si>
    <t>Use a shorter header for common mode and regular header for data</t>
  </si>
  <si>
    <t>22-end</t>
  </si>
  <si>
    <t>Why pad bits are added after FEC and not in the beginning</t>
  </si>
  <si>
    <t>Spectral mask looks funny</t>
  </si>
  <si>
    <t>Match HIS-OFDM spectral mask</t>
  </si>
  <si>
    <t>Pad bits in Figure 149, where are they?</t>
  </si>
  <si>
    <t>1-22</t>
  </si>
  <si>
    <t>A rate between 3Gbps and 4.5 Gbps is needed</t>
  </si>
  <si>
    <t>Add a rate for 16QAM with spreading that provides frequency diversity and is equivalent to QPSK but better performance</t>
  </si>
  <si>
    <t>12.3.1.3</t>
  </si>
  <si>
    <t>100</t>
  </si>
  <si>
    <t>Table</t>
  </si>
  <si>
    <t>Is is better to add pad bits after or before encoding</t>
  </si>
  <si>
    <t>12.3.1.4</t>
  </si>
  <si>
    <t>101</t>
  </si>
  <si>
    <t>Current CES does not allow frequency domain equalization, and simplify sequences</t>
  </si>
  <si>
    <t>12.3.1.6</t>
  </si>
  <si>
    <t>102</t>
  </si>
  <si>
    <t>Table 133</t>
  </si>
  <si>
    <t>Is there a need for short and long CES? Sinmplify</t>
  </si>
  <si>
    <t>4-end</t>
  </si>
  <si>
    <t>Pad bits are added before encoding. Is it not easier to add them in the beginning or explain more</t>
  </si>
  <si>
    <t>12.3.1.9</t>
  </si>
  <si>
    <t>Should beam tracking index be part of header for both SC &amp; OFDM?</t>
  </si>
  <si>
    <t>12.3.2</t>
  </si>
  <si>
    <t>107</t>
  </si>
  <si>
    <t>Pad bits location and figure 155 don’t match.</t>
  </si>
  <si>
    <t>Explain pad bits and change figure and explanation</t>
  </si>
  <si>
    <t>12.3.2.3</t>
  </si>
  <si>
    <t>109</t>
  </si>
  <si>
    <t>Add description of FEC shortening of last block</t>
  </si>
  <si>
    <t>Accept in principle. On page 73, line 21, replace “pre-appended” with “appended” and on page 74, line 49, after the word LDPC, add (672,l), replace “prepended” with “appended”.</t>
  </si>
  <si>
    <t>Add more description on the effect of switched antennas and sectored antennas on the 2-level beamforming</t>
  </si>
  <si>
    <t>13.4, P160, lines 40‐41: replace the following lines “The beam forming protocol consists of a mandatory two‐level training mechanism and an optional tracking” with “The beam forming protocol consists of a two‐level training mechanism and an optional tracking”</t>
  </si>
  <si>
    <t>change guard time to "BISF" beamforming interframe spacing" and change value, it is too short and should not be the same everywhere</t>
  </si>
  <si>
    <t>Accept in principle.  Resolve as indicated in 15-08-0826-00, slide 9.  Also use BSIFS for quasi-omni guard time in 8.6.6.</t>
  </si>
  <si>
    <t>Revisit Feedback stage in the two level beamforming for devices that are omni capable on Tx or Rx</t>
  </si>
  <si>
    <t>Is SAS needed? If not remove from beamforming</t>
  </si>
  <si>
    <t>Yongsun Kim </t>
  </si>
  <si>
    <t>There can be problems in terms of reliable communication in case only beamforming technology is used for avoiding channel blocking. It's because reflection loss is too much dependent upon material type reflected as much as -4dBm to -18dBm according to document numbered IEEE doc.:802.11-08/1044r0.</t>
  </si>
  <si>
    <t>Relay should be introduced in this standard for reliable communication. ETRI will provide more detailed explanation.</t>
  </si>
  <si>
    <t>Misc</t>
  </si>
  <si>
    <t>Yongsun Kim</t>
  </si>
  <si>
    <t>Hiroshi Harada</t>
  </si>
  <si>
    <t>Mode must be "mode"</t>
  </si>
  <si>
    <t>Change "Mode" to mode</t>
  </si>
  <si>
    <t>12.1.6</t>
  </si>
  <si>
    <t>60</t>
  </si>
  <si>
    <t>29-33</t>
  </si>
  <si>
    <t>Shall we need or Shall we use phase correction by using pilot subcarriers and/or channel estimation in order to measure EVM?</t>
  </si>
  <si>
    <t>Please clarify it on the text.</t>
  </si>
  <si>
    <t>49-54</t>
  </si>
  <si>
    <t>Shall HSI  PNC-capable  and AV PNC-capable DEVs be able to send CMS command frames if both DEVs shall be able to receive the command frames</t>
  </si>
  <si>
    <t>Please add "An AV PNC-capable DEV shall be able to transmit CMS command frames" and "An HSI PNC-capable DEV shall be able to transmit CMS command frames."</t>
  </si>
  <si>
    <t>Accept in principle. This rule has already been defined in 12.1.8.  No change required.</t>
  </si>
  <si>
    <t>12.1.10.5</t>
  </si>
  <si>
    <t>19-20</t>
  </si>
  <si>
    <t>The word "12.3 Mb/s" is newly appeared. The table that describes it needs to be reffered.</t>
  </si>
  <si>
    <t>The base frame header shall be the 12.3 Mb/s header with spreading on 64 in Table 103.</t>
  </si>
  <si>
    <t>15-37</t>
  </si>
  <si>
    <t>Please arrange the digit number after decimal point for PHY SAP rate. For LR!-SF64, 25.3 but for LR1-SF4 it is 379.</t>
  </si>
  <si>
    <t>Please arrange it.</t>
  </si>
  <si>
    <t>12.2.1.1.1</t>
  </si>
  <si>
    <t>As for unit of "Mchips/s", please keep consistency with Table 128 in which the unit of chip rate is "MHz" .</t>
  </si>
  <si>
    <t>Please keep consistency.</t>
  </si>
  <si>
    <t>12.2.1.2</t>
  </si>
  <si>
    <t>Nsubblok2 must be removed because it is confused with Nsubblock.</t>
  </si>
  <si>
    <t>12.2.2.3.2</t>
  </si>
  <si>
    <t>78</t>
  </si>
  <si>
    <t>In Figure 135, last digit of initialization value can not be seen.</t>
  </si>
  <si>
    <t>Please clearly draw it.</t>
  </si>
  <si>
    <t>As for x-1,x-2,….x-15, please use subscript.</t>
  </si>
  <si>
    <t>Please use subscript.</t>
  </si>
  <si>
    <t>In Table 110, PHY-SAP rate of BPSK+RS is 1518.4 Mb/s but in Table 102, the rate is 1518. Please arrange the digit number after decimal point for PHY SAP rate.</t>
  </si>
  <si>
    <t xml:space="preserve">Please change the name " low complexity mode", because there is no guarantee of "low complexity" for OOK and DAMI in comparison with phase modulation base PHY mode. </t>
  </si>
  <si>
    <t>Please use other word such as "non-phase modulation PHY mode".</t>
  </si>
  <si>
    <t>Caption of Figure 139 must be on the caption of Table 111.</t>
  </si>
  <si>
    <t>Please change it.</t>
  </si>
  <si>
    <t>The place to put Figures 141 and 142 must be exchange.</t>
  </si>
  <si>
    <t>Please exchage it.</t>
  </si>
  <si>
    <t>12.2.5.5.2</t>
  </si>
  <si>
    <t>18-24</t>
  </si>
  <si>
    <t>Please clarify the inteval of PCES insertion.</t>
  </si>
  <si>
    <t>Please clarify it or please remove PCES.</t>
  </si>
  <si>
    <t>Accept in principle. Add the following to table 106, parameter 1: N_block – number of sub-blocks per block, value 64: 2 T_block, block duration, value (N_sub-block*N_block+N_PW)*T_c, also state the interval of the PCES in subclause 12.2.5.5.2., add “The interval of the PCES is given in Table 106.”</t>
  </si>
  <si>
    <t>Please clarify "K"</t>
  </si>
  <si>
    <t>4-22</t>
  </si>
  <si>
    <t>Please keep consistency with Table 102 with regard to the words and order of items. For example, Data rate must be PHY-SAP data rate.</t>
  </si>
  <si>
    <t>Please keep consistency with Table 102</t>
  </si>
  <si>
    <t>12.3.1.2</t>
  </si>
  <si>
    <t>3-6</t>
  </si>
  <si>
    <t>In Table127, please use "coded bits/OFDM symbol" instead of "coded bits/symbol" and use "number of pad bit" instead of "number of zero pad bit" in order to keep consistency with Table 103</t>
  </si>
  <si>
    <t>Please change them.</t>
  </si>
  <si>
    <t>12.3.2.8</t>
  </si>
  <si>
    <t>115</t>
  </si>
  <si>
    <t>35-41</t>
  </si>
  <si>
    <t>Please clarify the inteval of PCES insertion. Based on 12.3.1.9, only PCES period is defiend.</t>
  </si>
  <si>
    <t>Accept in principle.  Change the last sentence of 12.3.2.8 to be “The value of N_PCES shall be set to 96 OFDM symbols for the HSI PHY.”</t>
  </si>
  <si>
    <t>8-15</t>
  </si>
  <si>
    <t>For both HIS- and AV-OFDMs, please use same words to show its specifications. For example, Modualtion must be modulation scheme, Code rate must be FEC rate.</t>
  </si>
  <si>
    <t>11-14</t>
  </si>
  <si>
    <t>Do not use raw data rate, please use PHY-SAP rate to keep consistency with other PHY modes.</t>
  </si>
  <si>
    <t>Please chnge it</t>
  </si>
  <si>
    <t>2-10</t>
  </si>
  <si>
    <t>For both HIS- and AV-OFDMs, please use same words to show its specifications. For example, Modualtion must be modulation scheme, FEC must be FEC rate. Do not use raw data rate, please use PHY-SAP rate to keep consistency with other PHY modes.</t>
  </si>
  <si>
    <t>12-27</t>
  </si>
  <si>
    <t>The names of parameters must be same with HSI-OFDM to keep consistency with Table 128.</t>
  </si>
  <si>
    <t>33-48</t>
  </si>
  <si>
    <t>2-14</t>
  </si>
  <si>
    <t>In Table 187, ther are no blocks of EEP data multplexer and no UEP coding data multiplexer. The block of CCA-D convolutional encoder &amp; punctuing CC E-H must be "convolutional encoder &amp; punctuing. "Guard interval "must be "Gurad interval insertion".</t>
  </si>
  <si>
    <t>18-22</t>
  </si>
  <si>
    <t>In Table 188, FEC must be convolutional encoder &amp; puncturing. Cyclic prefix must be "Guard interval insersion" to keep consistency with Figure 187.</t>
  </si>
  <si>
    <t>12.4.2.6</t>
  </si>
  <si>
    <t>HRP outer code must be HRP RS outer code to keep consistency with Figure 187.</t>
  </si>
  <si>
    <t>12.4.2.10.1</t>
  </si>
  <si>
    <t>EEP data multiplexer must be EEP coding data multiplexer to keep consistency with the name of subclause 12.4.2.10.2 "UEP coding data multiplexer"</t>
  </si>
  <si>
    <t>Tuncer Baykas</t>
  </si>
  <si>
    <t>table 102</t>
  </si>
  <si>
    <t>Remove LR2 MCSs, since their performance is very close to LR3 and MR1</t>
  </si>
  <si>
    <t>Change as recommended</t>
  </si>
  <si>
    <t>Accept in principle.  Remove LR2-SF2 and keep LR2-SF1</t>
  </si>
  <si>
    <t>If necessary improve CMS performance and change preamble length.</t>
  </si>
  <si>
    <t>Do not mandate the use of long preamble at the beginning of CTAP transmission, medium preamble or short preamble can be used.</t>
  </si>
  <si>
    <t>Accept in principle: Mandate medium preamble in d02 at the beginning of the CTAP, which is called long preamble due to the resolution of CID 3239.</t>
  </si>
  <si>
    <t xml:space="preserve"> Add the explanation "The CMS is used for beacon and command frame transmission of association procedure and in commend frame and training sequence transmission of beamforming procedure.</t>
  </si>
  <si>
    <t>12.</t>
  </si>
  <si>
    <t>Improve the explanation of CMS section.</t>
  </si>
  <si>
    <t>12.1.4</t>
  </si>
  <si>
    <t>Table106</t>
  </si>
  <si>
    <t xml:space="preserve">Indicate preamble options used for CMS  </t>
  </si>
  <si>
    <t>89</t>
  </si>
  <si>
    <t>Indicate that the definition the reason of creating subblocks</t>
  </si>
  <si>
    <t>12.2.10.1</t>
  </si>
  <si>
    <t>95</t>
  </si>
  <si>
    <t>Indicate Maximum transfer sizes for both aggregated and non aggreagted cases.</t>
  </si>
  <si>
    <t>Improve the explanation of the preamble section</t>
  </si>
  <si>
    <t xml:space="preserve"> The calculation for stuff chips presented seems not to hold for all modulation schemes-the whole calculation need to be re-written.</t>
  </si>
  <si>
    <t>The EVM sections require revision. In the beginning part of chapter 12, there is a clause discussing the EVM calculation for OFDM systems. It should also include the same for SC.</t>
  </si>
  <si>
    <t>general</t>
  </si>
  <si>
    <t xml:space="preserve">CCA times for 3 PHYs are different, use 5 us for all of them. </t>
  </si>
  <si>
    <t>Accept in principle: Specify a CMS CCA time of 5 us.</t>
  </si>
  <si>
    <t>Improve the explanation of CMS section. Input the sentence " Both SC and HSI PNC-capable DEV shall transmit and receive CMS synch frame as a beacon"</t>
  </si>
  <si>
    <t>Accept in principle.  Add to the end of 12.1.9 the following, “As a further example, an HSI PNC-capable DEV may implement the CMS mode instead of HSI mode 0.  In that case, the HSI PNC-capable DEV would operate the piconet in SC PHY mode, sending the beacon using CMS.  DEVs in the piconet that support HSI PHY are then able to use the HSI MCSs for communication in CTAs.</t>
  </si>
  <si>
    <t>12.4.4.1and 12.2.7.3</t>
  </si>
  <si>
    <t>"Both transmission PSD mask shall be the same as specification"</t>
  </si>
  <si>
    <t>`</t>
  </si>
  <si>
    <t>Technical comments</t>
  </si>
  <si>
    <t>Percent complete</t>
  </si>
  <si>
    <t>Open</t>
  </si>
  <si>
    <t>O</t>
  </si>
  <si>
    <t>Assigned</t>
  </si>
  <si>
    <t>Closed</t>
  </si>
  <si>
    <t>Written</t>
  </si>
  <si>
    <t>W</t>
  </si>
  <si>
    <t>Total</t>
  </si>
  <si>
    <t>Editorial comments</t>
  </si>
  <si>
    <t>Total # comments</t>
  </si>
  <si>
    <t>Initial tally</t>
  </si>
  <si>
    <t>Technical</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</si>
  <si>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</si>
  <si>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</si>
  <si>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</si>
  <si>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</si>
  <si>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</si>
  <si>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</si>
  <si>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</si>
  <si>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michael@decawave.com</t>
  </si>
  <si>
    <t>DecaWave</t>
  </si>
  <si>
    <t>Mc_Laughlin-TG3c-comment-sheet.xls</t>
  </si>
  <si>
    <t>bourdoux@imec.be</t>
  </si>
  <si>
    <t>IMEC</t>
  </si>
  <si>
    <t>TG3c-comment-sheet_LB47_AndreBourdoux.xls</t>
  </si>
  <si>
    <t>richard.d.roberts@intel.com</t>
  </si>
  <si>
    <t>Intel</t>
  </si>
  <si>
    <t>Rick_Roberts_TG3c-comment-sheet.xls</t>
  </si>
  <si>
    <t>chansen@broadcom.com</t>
  </si>
  <si>
    <t>Broadcom</t>
  </si>
  <si>
    <t>TG3c-comment-sheet-Hansen.xls</t>
  </si>
  <si>
    <t>lan@nict.go.jp</t>
  </si>
  <si>
    <t>NICT</t>
  </si>
  <si>
    <t>TG3c-comment-sheet-Zhou-Lan-v1.xls</t>
  </si>
  <si>
    <t>cwpyo@nict.go.jp</t>
  </si>
  <si>
    <t>TG3c-comment-sheet-Chang-Woo-PYO-r.xls</t>
  </si>
  <si>
    <t>MakotoB.Noda@jp.sony.com</t>
  </si>
  <si>
    <t>Sony</t>
  </si>
  <si>
    <t>TG3c-comment-sheet_LB47Sony.xls</t>
  </si>
  <si>
    <t>sum@nict.go.jp</t>
  </si>
  <si>
    <t>TG3c-comment-sheet-Chin-Sean-Sum.xls</t>
  </si>
  <si>
    <t>aekbal@qualcomm.com</t>
  </si>
  <si>
    <t>Qualcomm</t>
  </si>
  <si>
    <t>TG3c-comment-sheet-AmalEkbal.xls</t>
  </si>
  <si>
    <t>james.yee@mediatek.com</t>
  </si>
  <si>
    <t>MediaTek</t>
  </si>
  <si>
    <t>TG3c-comment-sheet-James-Yee.xls</t>
  </si>
  <si>
    <t>Nagai.Yukimasa@ds.MitsubishiElectric.co.jp</t>
  </si>
  <si>
    <t>Mitsubishi Electric</t>
  </si>
  <si>
    <t>TG3c-comment-sheet-Yukimasa-Nagai.xls</t>
  </si>
  <si>
    <t>jat@broadcom.com</t>
  </si>
  <si>
    <t>LB47-Trachewsky-Jason-No-Comment-Sheet.xls</t>
  </si>
  <si>
    <t>jean.schwoerer@orange-ftgroup.com</t>
  </si>
  <si>
    <t>France Telecom</t>
  </si>
  <si>
    <t>LB47-TG3c-comment-sheet-Jean-Schwoerer.xls</t>
  </si>
  <si>
    <t>philippe.chambelin@thomson.net</t>
  </si>
  <si>
    <t>Thomson</t>
  </si>
  <si>
    <t>TG3c-comment-sheet-Philippe-Chambelin.xls</t>
  </si>
  <si>
    <t>avaldes@us.ibm.com</t>
  </si>
  <si>
    <t>IBM</t>
  </si>
  <si>
    <t>TG3c-comment-sheet-Albert-Valdes-Garcia.xls</t>
  </si>
  <si>
    <t>pascal.pagani@gmail.com</t>
  </si>
  <si>
    <t>France Telecom / Orange Labs</t>
  </si>
  <si>
    <t>LB47-TG3c-comment-sheet-Pascal-Pagani.xls</t>
  </si>
  <si>
    <t>john.barr@motorola.com</t>
  </si>
  <si>
    <t>Motorola</t>
  </si>
  <si>
    <t>TG3c-comment-sheet-JRB-2.xls</t>
  </si>
  <si>
    <t>jdorsey@apple.com</t>
  </si>
  <si>
    <t>Apple Inc.</t>
  </si>
  <si>
    <t>Apple 802.15 LB47 comments.xls</t>
  </si>
  <si>
    <t>YASUNAOK@jp.ibm.com</t>
  </si>
  <si>
    <t>TG3c-Comment-Sheet-Yasunao-Katayama.xls</t>
  </si>
  <si>
    <t>jeyhan@broadcom.com</t>
  </si>
  <si>
    <t>TG3c-comment-sheet JK.xls</t>
  </si>
  <si>
    <t>sk.yong@sisa.samsung.com</t>
  </si>
  <si>
    <t>Samsung</t>
  </si>
  <si>
    <t>TG3c-D02-comment-sheet_sky.xls</t>
  </si>
  <si>
    <t>hr.shao@samsung.com</t>
  </si>
  <si>
    <t>TG3c-D02-comment-sheet_Shao-Huairong.xls</t>
  </si>
  <si>
    <t>Bruce.A.Bosco@motorola.com</t>
  </si>
  <si>
    <t>Bruce_Bosco_Comments_LB47.xls</t>
  </si>
  <si>
    <t>gilb@ieee.org</t>
  </si>
  <si>
    <t>TG3c-comment-sheet-Gilb.xls</t>
  </si>
  <si>
    <t>funada@nict.go.jp</t>
  </si>
  <si>
    <t>TG3c-comment-sheet-Ryuhei-Funada.xls</t>
  </si>
  <si>
    <t>eduardo.casas@intel.com</t>
  </si>
  <si>
    <t>TG3c-comment-sheet-Eduardo-Casas.xls</t>
  </si>
  <si>
    <t>kpkim@etri.re.kr</t>
  </si>
  <si>
    <t>ETRI</t>
  </si>
  <si>
    <t>TG3c-comment-sheet-Kyeong-Pyo-Kim.xls</t>
  </si>
  <si>
    <t>ilakkis@yahoo.com</t>
  </si>
  <si>
    <t>Tensorcom</t>
  </si>
  <si>
    <t>TG3c-comment-sheet-Ismail-Lakkis.xls</t>
  </si>
  <si>
    <t>doori@etri.re.kr</t>
  </si>
  <si>
    <t>TG3c-comment-sheet_yongsunKim.xls</t>
  </si>
  <si>
    <t>harada@nict.go.jp</t>
  </si>
  <si>
    <t>TG3c-comment-sheet-Harada_r2.xls</t>
  </si>
  <si>
    <t>tbaykas@gmail.com</t>
  </si>
  <si>
    <t>TG3c-comment-sheet-Baykas.xls</t>
  </si>
  <si>
    <t>Total # commenters</t>
  </si>
  <si>
    <t>Total # approve</t>
  </si>
  <si>
    <t>Total # disapprove</t>
  </si>
</sst>
</file>

<file path=xl/styles.xml><?xml version="1.0" encoding="utf-8"?>
<styleSheet xmlns="http://schemas.openxmlformats.org/spreadsheetml/2006/main">
  <numFmts count="5">
    <numFmt numFmtId="164" formatCode="GENERAL"/>
    <numFmt numFmtId="165" formatCode="MMM\-YY"/>
    <numFmt numFmtId="166" formatCode="M/D/YYYY"/>
    <numFmt numFmtId="167" formatCode="MM/DD/YY"/>
    <numFmt numFmtId="168"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i/>
      <sz val="10"/>
      <name val="Arial"/>
      <family val="2"/>
    </font>
    <font>
      <sz val="10"/>
      <color indexed="10"/>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7">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6" fontId="0" fillId="0" borderId="0" xfId="0" applyNumberFormat="1" applyFont="1" applyAlignment="1">
      <alignment/>
    </xf>
    <xf numFmtId="164" fontId="0" fillId="0" borderId="0" xfId="0" applyFont="1" applyAlignment="1">
      <alignment/>
    </xf>
    <xf numFmtId="164" fontId="0" fillId="0" borderId="5" xfId="0" applyFont="1" applyBorder="1" applyAlignment="1">
      <alignment/>
    </xf>
    <xf numFmtId="164" fontId="0" fillId="0" borderId="0" xfId="0" applyFont="1" applyAlignment="1">
      <alignment wrapText="1"/>
    </xf>
    <xf numFmtId="164" fontId="8" fillId="0" borderId="0" xfId="0" applyFont="1" applyAlignment="1">
      <alignment/>
    </xf>
    <xf numFmtId="167" fontId="0" fillId="0" borderId="4" xfId="0" applyNumberFormat="1" applyFont="1" applyBorder="1" applyAlignment="1">
      <alignment/>
    </xf>
    <xf numFmtId="164" fontId="0" fillId="0" borderId="0" xfId="0" applyNumberFormat="1" applyAlignment="1">
      <alignment/>
    </xf>
    <xf numFmtId="168" fontId="0" fillId="0" borderId="0" xfId="0" applyNumberFormat="1" applyAlignment="1">
      <alignment/>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50" zoomScaleNormal="50"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November,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4.25">
      <c r="B14" s="6"/>
      <c r="C14" s="11"/>
      <c r="D14" s="11"/>
    </row>
    <row r="15" spans="2:3" ht="14.25">
      <c r="B15" s="6"/>
      <c r="C15" s="12"/>
    </row>
    <row r="16" spans="2:4" ht="14.2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R686"/>
  <sheetViews>
    <sheetView tabSelected="1" zoomScale="50" zoomScaleNormal="50" workbookViewId="0" topLeftCell="A138">
      <selection activeCell="L139" sqref="L139"/>
    </sheetView>
  </sheetViews>
  <sheetFormatPr defaultColWidth="12.57421875" defaultRowHeight="12.75"/>
  <cols>
    <col min="1" max="1" width="4.57421875" style="13" customWidth="1"/>
    <col min="2" max="2" width="19.57421875" style="13" customWidth="1"/>
    <col min="3" max="3" width="5.421875" style="13" customWidth="1"/>
    <col min="4" max="4" width="9.140625" style="14" customWidth="1"/>
    <col min="5" max="5" width="9.8515625" style="13" customWidth="1"/>
    <col min="6" max="6" width="5.57421875" style="13" customWidth="1"/>
    <col min="7" max="7" width="4.7109375" style="13" customWidth="1"/>
    <col min="8" max="8" width="3.57421875" style="13" customWidth="1"/>
    <col min="9" max="9" width="12.8515625" style="13" customWidth="1"/>
    <col min="10" max="10" width="38.8515625" style="15" customWidth="1"/>
    <col min="11" max="11" width="33.00390625" style="15" customWidth="1"/>
    <col min="12" max="12" width="35.8515625" style="15"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3" t="s">
        <v>27</v>
      </c>
      <c r="D1" s="14" t="s">
        <v>28</v>
      </c>
      <c r="E1" s="13" t="s">
        <v>29</v>
      </c>
      <c r="F1" s="13" t="s">
        <v>30</v>
      </c>
      <c r="G1" s="13" t="s">
        <v>31</v>
      </c>
      <c r="H1" s="13" t="s">
        <v>32</v>
      </c>
      <c r="I1" s="13" t="s">
        <v>33</v>
      </c>
      <c r="J1" s="15" t="s">
        <v>34</v>
      </c>
      <c r="K1" s="15" t="s">
        <v>35</v>
      </c>
      <c r="L1" s="15" t="s">
        <v>36</v>
      </c>
      <c r="M1" s="13" t="s">
        <v>37</v>
      </c>
      <c r="N1" s="13" t="s">
        <v>38</v>
      </c>
      <c r="O1" s="13" t="s">
        <v>39</v>
      </c>
      <c r="P1" s="13" t="s">
        <v>40</v>
      </c>
      <c r="Q1" s="13" t="s">
        <v>41</v>
      </c>
    </row>
    <row r="2" spans="1:17" ht="409.5">
      <c r="A2" s="13">
        <v>1</v>
      </c>
      <c r="B2" s="13" t="s">
        <v>42</v>
      </c>
      <c r="C2" s="13" t="s">
        <v>43</v>
      </c>
      <c r="D2" s="16" t="s">
        <v>44</v>
      </c>
      <c r="E2" s="13" t="s">
        <v>45</v>
      </c>
      <c r="F2" s="13" t="s">
        <v>46</v>
      </c>
      <c r="H2" s="13" t="s">
        <v>47</v>
      </c>
      <c r="I2" s="13" t="s">
        <v>48</v>
      </c>
      <c r="J2" s="17" t="s">
        <v>49</v>
      </c>
      <c r="K2" s="17" t="s">
        <v>50</v>
      </c>
      <c r="L2" s="17" t="s">
        <v>51</v>
      </c>
      <c r="M2" s="13" t="s">
        <v>52</v>
      </c>
      <c r="N2" s="13" t="s">
        <v>53</v>
      </c>
      <c r="O2" s="13" t="s">
        <v>54</v>
      </c>
      <c r="P2" s="13">
        <f aca="true" t="shared" si="0" ref="P2:P33">IF(H2="E",M2,"")</f>
      </c>
      <c r="Q2" s="13" t="str">
        <f aca="true" t="shared" si="1" ref="Q2:Q65">IF(H2="T",M2,"")</f>
        <v>C</v>
      </c>
    </row>
    <row r="3" spans="1:17" ht="382.5">
      <c r="A3" s="13">
        <v>2</v>
      </c>
      <c r="B3" s="13" t="s">
        <v>55</v>
      </c>
      <c r="C3" s="13" t="s">
        <v>43</v>
      </c>
      <c r="D3" s="16" t="s">
        <v>44</v>
      </c>
      <c r="E3" s="13" t="s">
        <v>56</v>
      </c>
      <c r="F3" s="13" t="s">
        <v>57</v>
      </c>
      <c r="H3" s="13" t="s">
        <v>47</v>
      </c>
      <c r="I3" s="13" t="s">
        <v>48</v>
      </c>
      <c r="J3" s="17" t="s">
        <v>58</v>
      </c>
      <c r="K3" s="17" t="s">
        <v>59</v>
      </c>
      <c r="L3" s="17" t="s">
        <v>51</v>
      </c>
      <c r="M3" s="13" t="s">
        <v>52</v>
      </c>
      <c r="N3" s="13" t="s">
        <v>53</v>
      </c>
      <c r="O3" s="13" t="s">
        <v>54</v>
      </c>
      <c r="P3" s="13">
        <f t="shared" si="0"/>
      </c>
      <c r="Q3" s="13" t="str">
        <f t="shared" si="1"/>
        <v>C</v>
      </c>
    </row>
    <row r="4" spans="1:18" ht="88.5">
      <c r="A4" s="13">
        <v>3</v>
      </c>
      <c r="B4" s="13" t="s">
        <v>60</v>
      </c>
      <c r="C4" s="13" t="s">
        <v>43</v>
      </c>
      <c r="D4" s="16" t="s">
        <v>44</v>
      </c>
      <c r="E4" s="13" t="s">
        <v>61</v>
      </c>
      <c r="F4" s="13" t="s">
        <v>62</v>
      </c>
      <c r="G4" s="13" t="s">
        <v>63</v>
      </c>
      <c r="H4" s="13" t="s">
        <v>47</v>
      </c>
      <c r="I4" s="13" t="s">
        <v>48</v>
      </c>
      <c r="J4" s="17" t="s">
        <v>64</v>
      </c>
      <c r="K4" s="17" t="s">
        <v>65</v>
      </c>
      <c r="L4" s="17" t="s">
        <v>66</v>
      </c>
      <c r="M4" s="13" t="s">
        <v>52</v>
      </c>
      <c r="N4" s="13" t="s">
        <v>67</v>
      </c>
      <c r="O4" s="13" t="s">
        <v>68</v>
      </c>
      <c r="P4" s="13">
        <f t="shared" si="0"/>
      </c>
      <c r="Q4" s="13" t="str">
        <f t="shared" si="1"/>
        <v>C</v>
      </c>
      <c r="R4" s="18"/>
    </row>
    <row r="5" spans="1:18" ht="88.5">
      <c r="A5" s="13">
        <v>4</v>
      </c>
      <c r="B5" s="13" t="s">
        <v>60</v>
      </c>
      <c r="C5" s="13" t="s">
        <v>43</v>
      </c>
      <c r="D5" s="16" t="s">
        <v>44</v>
      </c>
      <c r="E5" s="13" t="s">
        <v>69</v>
      </c>
      <c r="F5" s="13" t="s">
        <v>70</v>
      </c>
      <c r="G5" s="13" t="s">
        <v>71</v>
      </c>
      <c r="H5" s="13" t="s">
        <v>47</v>
      </c>
      <c r="I5" s="13" t="s">
        <v>48</v>
      </c>
      <c r="J5" s="17" t="s">
        <v>64</v>
      </c>
      <c r="K5" s="17" t="s">
        <v>65</v>
      </c>
      <c r="L5" s="17" t="s">
        <v>66</v>
      </c>
      <c r="M5" s="13" t="s">
        <v>52</v>
      </c>
      <c r="N5" s="13" t="s">
        <v>67</v>
      </c>
      <c r="O5" s="13" t="s">
        <v>68</v>
      </c>
      <c r="P5" s="13">
        <f t="shared" si="0"/>
      </c>
      <c r="Q5" s="13" t="str">
        <f t="shared" si="1"/>
        <v>C</v>
      </c>
      <c r="R5" s="18"/>
    </row>
    <row r="6" spans="1:18" ht="88.5">
      <c r="A6" s="13">
        <v>5</v>
      </c>
      <c r="B6" s="13" t="s">
        <v>60</v>
      </c>
      <c r="C6" s="13" t="s">
        <v>43</v>
      </c>
      <c r="D6" s="16" t="s">
        <v>44</v>
      </c>
      <c r="E6" s="13" t="s">
        <v>72</v>
      </c>
      <c r="F6" s="13" t="s">
        <v>73</v>
      </c>
      <c r="G6" s="13" t="s">
        <v>74</v>
      </c>
      <c r="H6" s="13" t="s">
        <v>47</v>
      </c>
      <c r="I6" s="13" t="s">
        <v>48</v>
      </c>
      <c r="J6" s="17" t="s">
        <v>64</v>
      </c>
      <c r="K6" s="17" t="s">
        <v>65</v>
      </c>
      <c r="L6" s="17" t="s">
        <v>66</v>
      </c>
      <c r="M6" s="13" t="s">
        <v>52</v>
      </c>
      <c r="N6" s="13" t="s">
        <v>67</v>
      </c>
      <c r="O6" s="13" t="s">
        <v>68</v>
      </c>
      <c r="P6" s="13">
        <f t="shared" si="0"/>
      </c>
      <c r="Q6" s="13" t="str">
        <f t="shared" si="1"/>
        <v>C</v>
      </c>
      <c r="R6" s="18"/>
    </row>
    <row r="7" spans="1:18" ht="99.75">
      <c r="A7" s="13">
        <v>6</v>
      </c>
      <c r="B7" s="13" t="s">
        <v>60</v>
      </c>
      <c r="C7" s="13" t="s">
        <v>43</v>
      </c>
      <c r="D7" s="16" t="s">
        <v>44</v>
      </c>
      <c r="E7" s="13" t="s">
        <v>75</v>
      </c>
      <c r="F7" s="13" t="s">
        <v>76</v>
      </c>
      <c r="G7" s="13" t="s">
        <v>77</v>
      </c>
      <c r="H7" s="13" t="s">
        <v>47</v>
      </c>
      <c r="I7" s="13" t="s">
        <v>48</v>
      </c>
      <c r="J7" s="17" t="s">
        <v>78</v>
      </c>
      <c r="K7" s="17" t="s">
        <v>79</v>
      </c>
      <c r="L7" s="17" t="s">
        <v>80</v>
      </c>
      <c r="M7" s="13" t="s">
        <v>52</v>
      </c>
      <c r="N7" s="13" t="s">
        <v>81</v>
      </c>
      <c r="O7" s="13" t="s">
        <v>68</v>
      </c>
      <c r="P7" s="13">
        <f t="shared" si="0"/>
      </c>
      <c r="Q7" s="13" t="str">
        <f t="shared" si="1"/>
        <v>C</v>
      </c>
      <c r="R7" s="18"/>
    </row>
    <row r="8" spans="1:17" ht="99.75">
      <c r="A8" s="13">
        <v>7</v>
      </c>
      <c r="B8" s="13" t="s">
        <v>60</v>
      </c>
      <c r="C8" s="13" t="s">
        <v>43</v>
      </c>
      <c r="D8" s="16" t="s">
        <v>44</v>
      </c>
      <c r="E8" s="13" t="s">
        <v>82</v>
      </c>
      <c r="F8" s="13" t="s">
        <v>83</v>
      </c>
      <c r="H8" s="13" t="s">
        <v>47</v>
      </c>
      <c r="I8" s="13" t="s">
        <v>48</v>
      </c>
      <c r="J8" s="17" t="s">
        <v>84</v>
      </c>
      <c r="K8" s="17" t="s">
        <v>85</v>
      </c>
      <c r="L8" s="17" t="s">
        <v>86</v>
      </c>
      <c r="M8" s="13" t="s">
        <v>52</v>
      </c>
      <c r="N8" s="13" t="s">
        <v>87</v>
      </c>
      <c r="O8" s="13" t="s">
        <v>54</v>
      </c>
      <c r="P8" s="13">
        <f t="shared" si="0"/>
      </c>
      <c r="Q8" s="13" t="str">
        <f t="shared" si="1"/>
        <v>C</v>
      </c>
    </row>
    <row r="9" spans="1:17" ht="132">
      <c r="A9" s="13">
        <v>8</v>
      </c>
      <c r="B9" s="13" t="s">
        <v>60</v>
      </c>
      <c r="C9" s="13" t="s">
        <v>43</v>
      </c>
      <c r="D9" s="16" t="s">
        <v>44</v>
      </c>
      <c r="E9" s="13" t="s">
        <v>88</v>
      </c>
      <c r="F9" s="13" t="s">
        <v>89</v>
      </c>
      <c r="H9" s="13" t="s">
        <v>47</v>
      </c>
      <c r="I9" s="13" t="s">
        <v>48</v>
      </c>
      <c r="J9" s="17" t="s">
        <v>90</v>
      </c>
      <c r="K9" s="17" t="s">
        <v>91</v>
      </c>
      <c r="L9" s="17" t="s">
        <v>92</v>
      </c>
      <c r="M9" s="13" t="s">
        <v>52</v>
      </c>
      <c r="N9" s="13" t="s">
        <v>93</v>
      </c>
      <c r="O9" s="13" t="s">
        <v>94</v>
      </c>
      <c r="P9" s="13">
        <f t="shared" si="0"/>
      </c>
      <c r="Q9" s="13" t="str">
        <f t="shared" si="1"/>
        <v>C</v>
      </c>
    </row>
    <row r="10" spans="1:17" ht="88.5">
      <c r="A10" s="13">
        <v>9</v>
      </c>
      <c r="B10" s="13" t="s">
        <v>95</v>
      </c>
      <c r="C10" s="13" t="s">
        <v>43</v>
      </c>
      <c r="D10" s="16" t="s">
        <v>44</v>
      </c>
      <c r="E10" s="13" t="s">
        <v>96</v>
      </c>
      <c r="F10" s="13" t="s">
        <v>97</v>
      </c>
      <c r="G10" s="13" t="s">
        <v>98</v>
      </c>
      <c r="H10" s="13" t="s">
        <v>47</v>
      </c>
      <c r="I10" s="13" t="s">
        <v>48</v>
      </c>
      <c r="J10" s="17" t="s">
        <v>99</v>
      </c>
      <c r="K10" s="17" t="s">
        <v>100</v>
      </c>
      <c r="L10" s="17" t="s">
        <v>101</v>
      </c>
      <c r="M10" s="13" t="s">
        <v>52</v>
      </c>
      <c r="N10" s="13" t="s">
        <v>81</v>
      </c>
      <c r="O10" s="13" t="s">
        <v>102</v>
      </c>
      <c r="P10" s="13">
        <f t="shared" si="0"/>
      </c>
      <c r="Q10" s="13" t="str">
        <f t="shared" si="1"/>
        <v>C</v>
      </c>
    </row>
    <row r="11" spans="1:17" ht="88.5">
      <c r="A11" s="13">
        <v>10</v>
      </c>
      <c r="B11" s="13" t="s">
        <v>95</v>
      </c>
      <c r="C11" s="13" t="s">
        <v>43</v>
      </c>
      <c r="D11" s="16" t="s">
        <v>44</v>
      </c>
      <c r="E11" s="17" t="s">
        <v>96</v>
      </c>
      <c r="F11" s="13" t="s">
        <v>97</v>
      </c>
      <c r="G11" s="13" t="s">
        <v>98</v>
      </c>
      <c r="H11" s="13" t="s">
        <v>47</v>
      </c>
      <c r="I11" s="13" t="s">
        <v>48</v>
      </c>
      <c r="J11" s="17" t="s">
        <v>103</v>
      </c>
      <c r="K11" s="17" t="s">
        <v>100</v>
      </c>
      <c r="L11" s="17" t="s">
        <v>101</v>
      </c>
      <c r="M11" s="13" t="s">
        <v>52</v>
      </c>
      <c r="N11" s="13" t="s">
        <v>81</v>
      </c>
      <c r="O11" s="13" t="s">
        <v>102</v>
      </c>
      <c r="P11" s="13">
        <f t="shared" si="0"/>
      </c>
      <c r="Q11" s="13" t="str">
        <f t="shared" si="1"/>
        <v>C</v>
      </c>
    </row>
    <row r="12" spans="1:17" ht="132">
      <c r="A12" s="13">
        <v>11</v>
      </c>
      <c r="B12" s="13" t="s">
        <v>95</v>
      </c>
      <c r="C12" s="13" t="s">
        <v>43</v>
      </c>
      <c r="D12" s="16" t="s">
        <v>44</v>
      </c>
      <c r="E12" s="13">
        <v>12.3</v>
      </c>
      <c r="F12" s="13">
        <v>97</v>
      </c>
      <c r="G12" s="13" t="s">
        <v>104</v>
      </c>
      <c r="H12" s="13" t="s">
        <v>47</v>
      </c>
      <c r="I12" s="13" t="s">
        <v>48</v>
      </c>
      <c r="J12" s="17" t="s">
        <v>105</v>
      </c>
      <c r="K12" s="17" t="s">
        <v>106</v>
      </c>
      <c r="L12" s="17" t="s">
        <v>92</v>
      </c>
      <c r="M12" s="13" t="s">
        <v>52</v>
      </c>
      <c r="N12" s="13" t="s">
        <v>93</v>
      </c>
      <c r="O12" s="13" t="s">
        <v>94</v>
      </c>
      <c r="P12" s="13">
        <f t="shared" si="0"/>
      </c>
      <c r="Q12" s="13" t="str">
        <f t="shared" si="1"/>
        <v>C</v>
      </c>
    </row>
    <row r="13" spans="1:17" ht="56.25">
      <c r="A13" s="13">
        <v>12</v>
      </c>
      <c r="B13" s="13" t="s">
        <v>95</v>
      </c>
      <c r="C13" s="13" t="s">
        <v>43</v>
      </c>
      <c r="D13" s="16" t="s">
        <v>44</v>
      </c>
      <c r="E13" s="13" t="s">
        <v>107</v>
      </c>
      <c r="F13" s="13" t="s">
        <v>108</v>
      </c>
      <c r="G13" s="13" t="s">
        <v>104</v>
      </c>
      <c r="H13" s="13" t="s">
        <v>47</v>
      </c>
      <c r="I13" s="13" t="s">
        <v>48</v>
      </c>
      <c r="J13" s="17" t="s">
        <v>109</v>
      </c>
      <c r="K13" s="17" t="s">
        <v>110</v>
      </c>
      <c r="L13" s="17" t="s">
        <v>111</v>
      </c>
      <c r="M13" s="13" t="s">
        <v>52</v>
      </c>
      <c r="N13" s="13" t="s">
        <v>112</v>
      </c>
      <c r="O13" s="13" t="s">
        <v>113</v>
      </c>
      <c r="P13" s="13">
        <f t="shared" si="0"/>
      </c>
      <c r="Q13" s="13" t="str">
        <f t="shared" si="1"/>
        <v>C</v>
      </c>
    </row>
    <row r="14" spans="1:17" ht="66.75">
      <c r="A14" s="13">
        <v>13</v>
      </c>
      <c r="B14" s="13" t="s">
        <v>114</v>
      </c>
      <c r="C14" s="13" t="s">
        <v>48</v>
      </c>
      <c r="D14" s="16" t="s">
        <v>115</v>
      </c>
      <c r="E14" s="13" t="s">
        <v>116</v>
      </c>
      <c r="F14" s="13" t="s">
        <v>117</v>
      </c>
      <c r="G14" s="13" t="s">
        <v>118</v>
      </c>
      <c r="H14" s="13" t="s">
        <v>119</v>
      </c>
      <c r="I14" s="13" t="s">
        <v>43</v>
      </c>
      <c r="J14" s="17" t="s">
        <v>120</v>
      </c>
      <c r="K14" s="17" t="s">
        <v>121</v>
      </c>
      <c r="L14" s="17" t="s">
        <v>122</v>
      </c>
      <c r="M14" s="13" t="s">
        <v>52</v>
      </c>
      <c r="N14" s="13" t="s">
        <v>123</v>
      </c>
      <c r="O14" s="13" t="s">
        <v>94</v>
      </c>
      <c r="P14" s="13" t="str">
        <f t="shared" si="0"/>
        <v>C</v>
      </c>
      <c r="Q14" s="13">
        <f t="shared" si="1"/>
      </c>
    </row>
    <row r="15" spans="1:17" ht="45">
      <c r="A15" s="13">
        <v>14</v>
      </c>
      <c r="B15" s="13" t="s">
        <v>114</v>
      </c>
      <c r="C15" s="13" t="s">
        <v>48</v>
      </c>
      <c r="D15" s="16" t="s">
        <v>115</v>
      </c>
      <c r="E15" s="13" t="s">
        <v>124</v>
      </c>
      <c r="F15" s="13" t="s">
        <v>125</v>
      </c>
      <c r="G15" s="13" t="s">
        <v>126</v>
      </c>
      <c r="H15" s="13" t="s">
        <v>119</v>
      </c>
      <c r="I15" s="13" t="s">
        <v>43</v>
      </c>
      <c r="J15" s="17" t="s">
        <v>127</v>
      </c>
      <c r="K15" s="17" t="s">
        <v>128</v>
      </c>
      <c r="L15" s="17" t="s">
        <v>129</v>
      </c>
      <c r="M15" s="13" t="s">
        <v>52</v>
      </c>
      <c r="N15" s="13" t="s">
        <v>123</v>
      </c>
      <c r="O15" s="13" t="s">
        <v>94</v>
      </c>
      <c r="P15" s="13" t="str">
        <f t="shared" si="0"/>
        <v>C</v>
      </c>
      <c r="Q15" s="13">
        <f t="shared" si="1"/>
      </c>
    </row>
    <row r="16" spans="1:17" ht="45">
      <c r="A16" s="13">
        <v>15</v>
      </c>
      <c r="B16" s="13" t="s">
        <v>114</v>
      </c>
      <c r="C16" s="13" t="s">
        <v>48</v>
      </c>
      <c r="D16" s="16" t="s">
        <v>115</v>
      </c>
      <c r="E16" s="13" t="s">
        <v>124</v>
      </c>
      <c r="F16" s="13" t="s">
        <v>125</v>
      </c>
      <c r="G16" s="13" t="s">
        <v>126</v>
      </c>
      <c r="H16" s="13" t="s">
        <v>119</v>
      </c>
      <c r="I16" s="13" t="s">
        <v>43</v>
      </c>
      <c r="J16" s="17" t="s">
        <v>130</v>
      </c>
      <c r="K16" s="17" t="s">
        <v>131</v>
      </c>
      <c r="L16" s="17" t="s">
        <v>129</v>
      </c>
      <c r="M16" s="13" t="s">
        <v>52</v>
      </c>
      <c r="N16" s="13" t="s">
        <v>123</v>
      </c>
      <c r="O16" s="13" t="s">
        <v>94</v>
      </c>
      <c r="P16" s="13" t="str">
        <f t="shared" si="0"/>
        <v>C</v>
      </c>
      <c r="Q16" s="13">
        <f t="shared" si="1"/>
      </c>
    </row>
    <row r="17" spans="1:17" ht="23.25">
      <c r="A17" s="13">
        <v>16</v>
      </c>
      <c r="B17" s="13" t="s">
        <v>114</v>
      </c>
      <c r="C17" s="13" t="s">
        <v>48</v>
      </c>
      <c r="D17" s="16" t="s">
        <v>115</v>
      </c>
      <c r="E17" s="13" t="s">
        <v>132</v>
      </c>
      <c r="F17" s="13" t="s">
        <v>133</v>
      </c>
      <c r="G17" s="13" t="s">
        <v>134</v>
      </c>
      <c r="H17" s="13" t="s">
        <v>119</v>
      </c>
      <c r="I17" s="13" t="s">
        <v>43</v>
      </c>
      <c r="J17" s="17" t="s">
        <v>135</v>
      </c>
      <c r="K17" s="17" t="s">
        <v>121</v>
      </c>
      <c r="L17" s="17" t="s">
        <v>136</v>
      </c>
      <c r="M17" s="13" t="s">
        <v>52</v>
      </c>
      <c r="N17" s="13" t="s">
        <v>123</v>
      </c>
      <c r="O17" s="13" t="s">
        <v>94</v>
      </c>
      <c r="P17" s="13" t="str">
        <f t="shared" si="0"/>
        <v>C</v>
      </c>
      <c r="Q17" s="13">
        <f t="shared" si="1"/>
      </c>
    </row>
    <row r="18" spans="1:17" ht="34.5">
      <c r="A18" s="13">
        <v>17</v>
      </c>
      <c r="B18" s="13" t="s">
        <v>114</v>
      </c>
      <c r="C18" s="13" t="s">
        <v>48</v>
      </c>
      <c r="D18" s="16" t="s">
        <v>137</v>
      </c>
      <c r="H18" s="13" t="s">
        <v>119</v>
      </c>
      <c r="I18" s="13" t="s">
        <v>43</v>
      </c>
      <c r="J18" s="17" t="s">
        <v>138</v>
      </c>
      <c r="K18" s="17" t="s">
        <v>139</v>
      </c>
      <c r="L18" s="17" t="s">
        <v>136</v>
      </c>
      <c r="M18" s="13" t="s">
        <v>52</v>
      </c>
      <c r="N18" s="13" t="s">
        <v>123</v>
      </c>
      <c r="O18" s="13" t="s">
        <v>94</v>
      </c>
      <c r="P18" s="13" t="str">
        <f t="shared" si="0"/>
        <v>C</v>
      </c>
      <c r="Q18" s="13">
        <f t="shared" si="1"/>
      </c>
    </row>
    <row r="19" spans="1:17" ht="12.75">
      <c r="A19" s="13">
        <v>18</v>
      </c>
      <c r="B19" s="13" t="s">
        <v>114</v>
      </c>
      <c r="C19" s="13" t="s">
        <v>48</v>
      </c>
      <c r="D19" s="16" t="s">
        <v>137</v>
      </c>
      <c r="E19" s="13" t="s">
        <v>140</v>
      </c>
      <c r="F19" s="13" t="s">
        <v>141</v>
      </c>
      <c r="G19" s="13" t="s">
        <v>142</v>
      </c>
      <c r="H19" s="13" t="s">
        <v>119</v>
      </c>
      <c r="I19" s="13" t="s">
        <v>43</v>
      </c>
      <c r="J19" s="17" t="s">
        <v>143</v>
      </c>
      <c r="K19" s="17" t="s">
        <v>121</v>
      </c>
      <c r="L19" s="17" t="s">
        <v>136</v>
      </c>
      <c r="M19" s="13" t="s">
        <v>52</v>
      </c>
      <c r="N19" s="13" t="s">
        <v>123</v>
      </c>
      <c r="O19" s="13" t="s">
        <v>94</v>
      </c>
      <c r="P19" s="13" t="str">
        <f t="shared" si="0"/>
        <v>C</v>
      </c>
      <c r="Q19" s="13">
        <f t="shared" si="1"/>
      </c>
    </row>
    <row r="20" spans="1:17" ht="23.25">
      <c r="A20" s="13">
        <v>19</v>
      </c>
      <c r="B20" s="13" t="s">
        <v>114</v>
      </c>
      <c r="C20" s="13" t="s">
        <v>48</v>
      </c>
      <c r="D20" s="16" t="s">
        <v>144</v>
      </c>
      <c r="F20" s="13" t="s">
        <v>145</v>
      </c>
      <c r="G20" s="13" t="s">
        <v>146</v>
      </c>
      <c r="H20" s="13" t="s">
        <v>119</v>
      </c>
      <c r="I20" s="13" t="s">
        <v>43</v>
      </c>
      <c r="J20" s="17" t="s">
        <v>147</v>
      </c>
      <c r="K20" s="17" t="s">
        <v>148</v>
      </c>
      <c r="L20" s="17" t="s">
        <v>136</v>
      </c>
      <c r="M20" s="13" t="s">
        <v>52</v>
      </c>
      <c r="N20" s="13" t="s">
        <v>123</v>
      </c>
      <c r="O20" s="13" t="s">
        <v>94</v>
      </c>
      <c r="P20" s="13" t="str">
        <f t="shared" si="0"/>
        <v>C</v>
      </c>
      <c r="Q20" s="13">
        <f t="shared" si="1"/>
      </c>
    </row>
    <row r="21" spans="1:17" ht="12.75">
      <c r="A21" s="13">
        <v>20</v>
      </c>
      <c r="B21" s="13" t="s">
        <v>114</v>
      </c>
      <c r="C21" s="13" t="s">
        <v>48</v>
      </c>
      <c r="D21" s="16" t="s">
        <v>144</v>
      </c>
      <c r="E21" s="13" t="s">
        <v>149</v>
      </c>
      <c r="F21" s="13" t="s">
        <v>150</v>
      </c>
      <c r="G21" s="13" t="s">
        <v>151</v>
      </c>
      <c r="H21" s="13" t="s">
        <v>119</v>
      </c>
      <c r="I21" s="13" t="s">
        <v>43</v>
      </c>
      <c r="J21" s="17" t="s">
        <v>152</v>
      </c>
      <c r="K21" s="17" t="s">
        <v>153</v>
      </c>
      <c r="L21" s="17" t="s">
        <v>136</v>
      </c>
      <c r="M21" s="13" t="s">
        <v>52</v>
      </c>
      <c r="N21" s="13" t="s">
        <v>123</v>
      </c>
      <c r="O21" s="13" t="s">
        <v>94</v>
      </c>
      <c r="P21" s="13" t="str">
        <f t="shared" si="0"/>
        <v>C</v>
      </c>
      <c r="Q21" s="13">
        <f t="shared" si="1"/>
      </c>
    </row>
    <row r="22" spans="1:17" ht="12.75">
      <c r="A22" s="13">
        <v>21</v>
      </c>
      <c r="B22" s="13" t="s">
        <v>114</v>
      </c>
      <c r="C22" s="13" t="s">
        <v>48</v>
      </c>
      <c r="D22" s="16" t="s">
        <v>144</v>
      </c>
      <c r="E22" s="13" t="s">
        <v>154</v>
      </c>
      <c r="F22" s="13" t="s">
        <v>155</v>
      </c>
      <c r="G22" s="13" t="s">
        <v>156</v>
      </c>
      <c r="H22" s="13" t="s">
        <v>119</v>
      </c>
      <c r="I22" s="13" t="s">
        <v>43</v>
      </c>
      <c r="J22" s="17" t="s">
        <v>157</v>
      </c>
      <c r="K22" s="17" t="s">
        <v>158</v>
      </c>
      <c r="L22" s="17" t="s">
        <v>136</v>
      </c>
      <c r="M22" s="13" t="s">
        <v>52</v>
      </c>
      <c r="N22" s="13" t="s">
        <v>123</v>
      </c>
      <c r="O22" s="13" t="s">
        <v>94</v>
      </c>
      <c r="P22" s="13" t="str">
        <f t="shared" si="0"/>
        <v>C</v>
      </c>
      <c r="Q22" s="13">
        <f t="shared" si="1"/>
      </c>
    </row>
    <row r="23" spans="1:17" ht="12.75">
      <c r="A23" s="13">
        <v>22</v>
      </c>
      <c r="B23" s="13" t="s">
        <v>114</v>
      </c>
      <c r="C23" s="13" t="s">
        <v>48</v>
      </c>
      <c r="D23" s="16" t="s">
        <v>144</v>
      </c>
      <c r="E23" s="13" t="s">
        <v>154</v>
      </c>
      <c r="F23" s="13" t="s">
        <v>155</v>
      </c>
      <c r="G23" s="13" t="s">
        <v>159</v>
      </c>
      <c r="H23" s="13" t="s">
        <v>119</v>
      </c>
      <c r="I23" s="13" t="s">
        <v>43</v>
      </c>
      <c r="J23" s="17" t="s">
        <v>157</v>
      </c>
      <c r="K23" s="17" t="s">
        <v>158</v>
      </c>
      <c r="L23" s="17" t="s">
        <v>136</v>
      </c>
      <c r="M23" s="13" t="s">
        <v>52</v>
      </c>
      <c r="N23" s="13" t="s">
        <v>123</v>
      </c>
      <c r="O23" s="13" t="s">
        <v>94</v>
      </c>
      <c r="P23" s="13" t="str">
        <f t="shared" si="0"/>
        <v>C</v>
      </c>
      <c r="Q23" s="13">
        <f t="shared" si="1"/>
      </c>
    </row>
    <row r="24" spans="1:17" ht="12.75">
      <c r="A24" s="13">
        <v>23</v>
      </c>
      <c r="B24" s="13" t="s">
        <v>114</v>
      </c>
      <c r="C24" s="13" t="s">
        <v>48</v>
      </c>
      <c r="D24" s="16" t="s">
        <v>144</v>
      </c>
      <c r="E24" s="13" t="s">
        <v>154</v>
      </c>
      <c r="F24" s="13" t="s">
        <v>155</v>
      </c>
      <c r="G24" s="13" t="s">
        <v>160</v>
      </c>
      <c r="H24" s="13" t="s">
        <v>119</v>
      </c>
      <c r="I24" s="13" t="s">
        <v>43</v>
      </c>
      <c r="J24" s="17" t="s">
        <v>157</v>
      </c>
      <c r="K24" s="17" t="s">
        <v>158</v>
      </c>
      <c r="L24" s="17" t="s">
        <v>136</v>
      </c>
      <c r="M24" s="13" t="s">
        <v>52</v>
      </c>
      <c r="N24" s="13" t="s">
        <v>123</v>
      </c>
      <c r="O24" s="13" t="s">
        <v>94</v>
      </c>
      <c r="P24" s="13" t="str">
        <f t="shared" si="0"/>
        <v>C</v>
      </c>
      <c r="Q24" s="13">
        <f t="shared" si="1"/>
      </c>
    </row>
    <row r="25" spans="1:17" ht="12.75">
      <c r="A25" s="13">
        <v>24</v>
      </c>
      <c r="B25" s="13" t="s">
        <v>114</v>
      </c>
      <c r="C25" s="13" t="s">
        <v>48</v>
      </c>
      <c r="D25" s="16" t="s">
        <v>144</v>
      </c>
      <c r="E25" s="13" t="s">
        <v>154</v>
      </c>
      <c r="F25" s="13" t="s">
        <v>155</v>
      </c>
      <c r="G25" s="13" t="s">
        <v>161</v>
      </c>
      <c r="H25" s="13" t="s">
        <v>119</v>
      </c>
      <c r="I25" s="13" t="s">
        <v>43</v>
      </c>
      <c r="J25" s="17" t="s">
        <v>157</v>
      </c>
      <c r="K25" s="17" t="s">
        <v>158</v>
      </c>
      <c r="L25" s="17" t="s">
        <v>136</v>
      </c>
      <c r="M25" s="13" t="s">
        <v>52</v>
      </c>
      <c r="N25" s="13" t="s">
        <v>123</v>
      </c>
      <c r="O25" s="13" t="s">
        <v>94</v>
      </c>
      <c r="P25" s="13" t="str">
        <f t="shared" si="0"/>
        <v>C</v>
      </c>
      <c r="Q25" s="13">
        <f t="shared" si="1"/>
      </c>
    </row>
    <row r="26" spans="1:17" ht="12.75">
      <c r="A26" s="13">
        <v>25</v>
      </c>
      <c r="B26" s="13" t="s">
        <v>114</v>
      </c>
      <c r="C26" s="13" t="s">
        <v>48</v>
      </c>
      <c r="D26" s="16" t="s">
        <v>144</v>
      </c>
      <c r="E26" s="13" t="s">
        <v>154</v>
      </c>
      <c r="F26" s="13" t="s">
        <v>155</v>
      </c>
      <c r="G26" s="13" t="s">
        <v>146</v>
      </c>
      <c r="H26" s="13" t="s">
        <v>119</v>
      </c>
      <c r="I26" s="13" t="s">
        <v>43</v>
      </c>
      <c r="J26" s="17" t="s">
        <v>162</v>
      </c>
      <c r="K26" s="17" t="s">
        <v>163</v>
      </c>
      <c r="L26" s="17" t="s">
        <v>136</v>
      </c>
      <c r="M26" s="13" t="s">
        <v>52</v>
      </c>
      <c r="N26" s="13" t="s">
        <v>123</v>
      </c>
      <c r="O26" s="13" t="s">
        <v>94</v>
      </c>
      <c r="P26" s="13" t="str">
        <f t="shared" si="0"/>
        <v>C</v>
      </c>
      <c r="Q26" s="13">
        <f t="shared" si="1"/>
      </c>
    </row>
    <row r="27" spans="1:17" ht="23.25">
      <c r="A27" s="13">
        <v>26</v>
      </c>
      <c r="B27" s="13" t="s">
        <v>114</v>
      </c>
      <c r="C27" s="13" t="s">
        <v>48</v>
      </c>
      <c r="D27" s="16" t="s">
        <v>144</v>
      </c>
      <c r="E27" s="13" t="s">
        <v>164</v>
      </c>
      <c r="F27" s="13" t="s">
        <v>165</v>
      </c>
      <c r="G27" s="13" t="s">
        <v>166</v>
      </c>
      <c r="H27" s="13" t="s">
        <v>119</v>
      </c>
      <c r="I27" s="13" t="s">
        <v>43</v>
      </c>
      <c r="J27" s="17" t="s">
        <v>167</v>
      </c>
      <c r="K27" s="17" t="s">
        <v>168</v>
      </c>
      <c r="L27" s="17" t="s">
        <v>136</v>
      </c>
      <c r="M27" s="13" t="s">
        <v>52</v>
      </c>
      <c r="N27" s="13" t="s">
        <v>123</v>
      </c>
      <c r="O27" s="13" t="s">
        <v>94</v>
      </c>
      <c r="P27" s="13" t="str">
        <f t="shared" si="0"/>
        <v>C</v>
      </c>
      <c r="Q27" s="13">
        <f t="shared" si="1"/>
      </c>
    </row>
    <row r="28" spans="1:17" ht="23.25">
      <c r="A28" s="13">
        <v>27</v>
      </c>
      <c r="B28" s="13" t="s">
        <v>114</v>
      </c>
      <c r="C28" s="13" t="s">
        <v>48</v>
      </c>
      <c r="D28" s="16" t="s">
        <v>144</v>
      </c>
      <c r="E28" s="13" t="s">
        <v>169</v>
      </c>
      <c r="F28" s="13" t="s">
        <v>170</v>
      </c>
      <c r="G28" s="13" t="s">
        <v>171</v>
      </c>
      <c r="H28" s="13" t="s">
        <v>119</v>
      </c>
      <c r="I28" s="13" t="s">
        <v>43</v>
      </c>
      <c r="J28" s="17" t="s">
        <v>172</v>
      </c>
      <c r="K28" s="17" t="s">
        <v>173</v>
      </c>
      <c r="L28" s="17" t="s">
        <v>136</v>
      </c>
      <c r="M28" s="13" t="s">
        <v>52</v>
      </c>
      <c r="N28" s="13" t="s">
        <v>123</v>
      </c>
      <c r="O28" s="13" t="s">
        <v>94</v>
      </c>
      <c r="P28" s="13" t="str">
        <f t="shared" si="0"/>
        <v>C</v>
      </c>
      <c r="Q28" s="13">
        <f t="shared" si="1"/>
      </c>
    </row>
    <row r="29" spans="1:17" ht="34.5">
      <c r="A29" s="13">
        <v>28</v>
      </c>
      <c r="B29" s="13" t="s">
        <v>114</v>
      </c>
      <c r="C29" s="13" t="s">
        <v>48</v>
      </c>
      <c r="D29" s="16" t="s">
        <v>144</v>
      </c>
      <c r="E29" s="13" t="s">
        <v>169</v>
      </c>
      <c r="F29" s="13" t="s">
        <v>174</v>
      </c>
      <c r="G29" s="13" t="s">
        <v>175</v>
      </c>
      <c r="H29" s="13" t="s">
        <v>119</v>
      </c>
      <c r="I29" s="13" t="s">
        <v>43</v>
      </c>
      <c r="J29" s="17" t="s">
        <v>176</v>
      </c>
      <c r="K29" s="17" t="s">
        <v>177</v>
      </c>
      <c r="L29" s="17" t="s">
        <v>136</v>
      </c>
      <c r="M29" s="13" t="s">
        <v>52</v>
      </c>
      <c r="N29" s="13" t="s">
        <v>123</v>
      </c>
      <c r="O29" s="13" t="s">
        <v>94</v>
      </c>
      <c r="P29" s="13" t="str">
        <f t="shared" si="0"/>
        <v>C</v>
      </c>
      <c r="Q29" s="13">
        <f t="shared" si="1"/>
      </c>
    </row>
    <row r="30" spans="1:17" ht="12.75">
      <c r="A30" s="13">
        <v>29</v>
      </c>
      <c r="B30" s="13" t="s">
        <v>114</v>
      </c>
      <c r="C30" s="13" t="s">
        <v>48</v>
      </c>
      <c r="D30" s="16" t="s">
        <v>144</v>
      </c>
      <c r="E30" s="13" t="s">
        <v>169</v>
      </c>
      <c r="F30" s="13" t="s">
        <v>174</v>
      </c>
      <c r="G30" s="13" t="s">
        <v>175</v>
      </c>
      <c r="H30" s="13" t="s">
        <v>119</v>
      </c>
      <c r="I30" s="13" t="s">
        <v>43</v>
      </c>
      <c r="J30" s="17" t="s">
        <v>178</v>
      </c>
      <c r="K30" s="17" t="s">
        <v>179</v>
      </c>
      <c r="L30" s="17" t="s">
        <v>136</v>
      </c>
      <c r="M30" s="13" t="s">
        <v>52</v>
      </c>
      <c r="N30" s="13" t="s">
        <v>123</v>
      </c>
      <c r="O30" s="13" t="s">
        <v>94</v>
      </c>
      <c r="P30" s="13" t="str">
        <f t="shared" si="0"/>
        <v>C</v>
      </c>
      <c r="Q30" s="13">
        <f t="shared" si="1"/>
      </c>
    </row>
    <row r="31" spans="1:17" ht="34.5">
      <c r="A31" s="13">
        <v>30</v>
      </c>
      <c r="B31" s="13" t="s">
        <v>114</v>
      </c>
      <c r="C31" s="13" t="s">
        <v>48</v>
      </c>
      <c r="D31" s="16" t="s">
        <v>144</v>
      </c>
      <c r="E31" s="13" t="s">
        <v>180</v>
      </c>
      <c r="F31" s="13" t="s">
        <v>181</v>
      </c>
      <c r="G31" s="13" t="s">
        <v>159</v>
      </c>
      <c r="H31" s="13" t="s">
        <v>119</v>
      </c>
      <c r="I31" s="13" t="s">
        <v>43</v>
      </c>
      <c r="J31" s="17" t="s">
        <v>176</v>
      </c>
      <c r="K31" s="17" t="s">
        <v>177</v>
      </c>
      <c r="L31" s="17" t="s">
        <v>136</v>
      </c>
      <c r="M31" s="13" t="s">
        <v>52</v>
      </c>
      <c r="N31" s="13" t="s">
        <v>123</v>
      </c>
      <c r="O31" s="13" t="s">
        <v>94</v>
      </c>
      <c r="P31" s="13" t="str">
        <f t="shared" si="0"/>
        <v>C</v>
      </c>
      <c r="Q31" s="13">
        <f t="shared" si="1"/>
      </c>
    </row>
    <row r="32" spans="1:17" ht="34.5">
      <c r="A32" s="13">
        <v>31</v>
      </c>
      <c r="B32" s="13" t="s">
        <v>114</v>
      </c>
      <c r="C32" s="13" t="s">
        <v>48</v>
      </c>
      <c r="D32" s="16" t="s">
        <v>144</v>
      </c>
      <c r="E32" s="13" t="s">
        <v>182</v>
      </c>
      <c r="F32" s="13" t="s">
        <v>181</v>
      </c>
      <c r="G32" s="13" t="s">
        <v>183</v>
      </c>
      <c r="H32" s="13" t="s">
        <v>119</v>
      </c>
      <c r="I32" s="13" t="s">
        <v>43</v>
      </c>
      <c r="J32" s="17" t="s">
        <v>184</v>
      </c>
      <c r="K32" s="17" t="s">
        <v>185</v>
      </c>
      <c r="L32" s="17" t="s">
        <v>136</v>
      </c>
      <c r="M32" s="13" t="s">
        <v>52</v>
      </c>
      <c r="N32" s="13" t="s">
        <v>123</v>
      </c>
      <c r="O32" s="13" t="s">
        <v>94</v>
      </c>
      <c r="P32" s="13" t="str">
        <f t="shared" si="0"/>
        <v>C</v>
      </c>
      <c r="Q32" s="13">
        <f t="shared" si="1"/>
      </c>
    </row>
    <row r="33" spans="1:17" ht="34.5">
      <c r="A33" s="13">
        <v>32</v>
      </c>
      <c r="B33" s="13" t="s">
        <v>114</v>
      </c>
      <c r="C33" s="13" t="s">
        <v>48</v>
      </c>
      <c r="D33" s="16" t="s">
        <v>144</v>
      </c>
      <c r="E33" s="13" t="s">
        <v>182</v>
      </c>
      <c r="F33" s="13" t="s">
        <v>186</v>
      </c>
      <c r="G33" s="13" t="s">
        <v>187</v>
      </c>
      <c r="H33" s="13" t="s">
        <v>119</v>
      </c>
      <c r="I33" s="13" t="s">
        <v>43</v>
      </c>
      <c r="J33" s="17" t="s">
        <v>188</v>
      </c>
      <c r="K33" s="17" t="s">
        <v>179</v>
      </c>
      <c r="L33" s="17" t="s">
        <v>136</v>
      </c>
      <c r="M33" s="13" t="s">
        <v>52</v>
      </c>
      <c r="N33" s="13" t="s">
        <v>123</v>
      </c>
      <c r="O33" s="13" t="s">
        <v>94</v>
      </c>
      <c r="P33" s="13" t="str">
        <f t="shared" si="0"/>
        <v>C</v>
      </c>
      <c r="Q33" s="13">
        <f t="shared" si="1"/>
      </c>
    </row>
    <row r="34" spans="1:17" ht="56.25">
      <c r="A34" s="13">
        <v>33</v>
      </c>
      <c r="B34" s="13" t="s">
        <v>114</v>
      </c>
      <c r="C34" s="13" t="s">
        <v>48</v>
      </c>
      <c r="D34" s="16" t="s">
        <v>144</v>
      </c>
      <c r="E34" s="13" t="s">
        <v>182</v>
      </c>
      <c r="F34" s="13" t="s">
        <v>186</v>
      </c>
      <c r="G34" s="13" t="s">
        <v>189</v>
      </c>
      <c r="H34" s="13" t="s">
        <v>119</v>
      </c>
      <c r="I34" s="13" t="s">
        <v>43</v>
      </c>
      <c r="J34" s="17" t="s">
        <v>190</v>
      </c>
      <c r="K34" s="17" t="s">
        <v>191</v>
      </c>
      <c r="L34" s="17" t="s">
        <v>136</v>
      </c>
      <c r="M34" s="13" t="s">
        <v>52</v>
      </c>
      <c r="N34" s="13" t="s">
        <v>123</v>
      </c>
      <c r="O34" s="13" t="s">
        <v>94</v>
      </c>
      <c r="P34" s="13" t="str">
        <f aca="true" t="shared" si="2" ref="P34:P65">IF(H34="E",M34,"")</f>
        <v>C</v>
      </c>
      <c r="Q34" s="13">
        <f t="shared" si="1"/>
      </c>
    </row>
    <row r="35" spans="1:17" ht="23.25">
      <c r="A35" s="13">
        <v>34</v>
      </c>
      <c r="B35" s="13" t="s">
        <v>114</v>
      </c>
      <c r="C35" s="13" t="s">
        <v>48</v>
      </c>
      <c r="D35" s="16" t="s">
        <v>144</v>
      </c>
      <c r="E35" s="13" t="s">
        <v>182</v>
      </c>
      <c r="F35" s="13" t="s">
        <v>186</v>
      </c>
      <c r="G35" s="13" t="s">
        <v>183</v>
      </c>
      <c r="H35" s="13" t="s">
        <v>119</v>
      </c>
      <c r="I35" s="13" t="s">
        <v>43</v>
      </c>
      <c r="J35" s="17" t="s">
        <v>192</v>
      </c>
      <c r="K35" s="17" t="s">
        <v>193</v>
      </c>
      <c r="L35" s="17" t="s">
        <v>136</v>
      </c>
      <c r="M35" s="13" t="s">
        <v>52</v>
      </c>
      <c r="N35" s="13" t="s">
        <v>123</v>
      </c>
      <c r="O35" s="13" t="s">
        <v>94</v>
      </c>
      <c r="P35" s="13" t="str">
        <f t="shared" si="2"/>
        <v>C</v>
      </c>
      <c r="Q35" s="13">
        <f t="shared" si="1"/>
      </c>
    </row>
    <row r="36" spans="1:17" ht="34.5">
      <c r="A36" s="13">
        <v>35</v>
      </c>
      <c r="B36" s="13" t="s">
        <v>114</v>
      </c>
      <c r="C36" s="13" t="s">
        <v>48</v>
      </c>
      <c r="D36" s="16" t="s">
        <v>144</v>
      </c>
      <c r="E36" s="13" t="s">
        <v>182</v>
      </c>
      <c r="F36" s="13" t="s">
        <v>194</v>
      </c>
      <c r="G36" s="13" t="s">
        <v>195</v>
      </c>
      <c r="H36" s="13" t="s">
        <v>119</v>
      </c>
      <c r="I36" s="13" t="s">
        <v>43</v>
      </c>
      <c r="J36" s="17" t="s">
        <v>196</v>
      </c>
      <c r="K36" s="17" t="s">
        <v>179</v>
      </c>
      <c r="L36" s="17" t="s">
        <v>136</v>
      </c>
      <c r="M36" s="13" t="s">
        <v>52</v>
      </c>
      <c r="N36" s="13" t="s">
        <v>123</v>
      </c>
      <c r="O36" s="13" t="s">
        <v>94</v>
      </c>
      <c r="P36" s="13" t="str">
        <f t="shared" si="2"/>
        <v>C</v>
      </c>
      <c r="Q36" s="13">
        <f t="shared" si="1"/>
      </c>
    </row>
    <row r="37" spans="1:18" ht="23.25">
      <c r="A37" s="13">
        <v>36</v>
      </c>
      <c r="B37" s="13" t="s">
        <v>197</v>
      </c>
      <c r="C37" s="13" t="s">
        <v>48</v>
      </c>
      <c r="D37" s="16" t="s">
        <v>115</v>
      </c>
      <c r="E37" s="13" t="s">
        <v>124</v>
      </c>
      <c r="F37" s="13" t="s">
        <v>198</v>
      </c>
      <c r="G37" s="13" t="s">
        <v>199</v>
      </c>
      <c r="H37" s="13" t="s">
        <v>47</v>
      </c>
      <c r="I37" s="13" t="s">
        <v>43</v>
      </c>
      <c r="J37" s="17" t="s">
        <v>200</v>
      </c>
      <c r="K37" s="17" t="s">
        <v>201</v>
      </c>
      <c r="L37" s="17" t="s">
        <v>202</v>
      </c>
      <c r="M37" s="13" t="s">
        <v>52</v>
      </c>
      <c r="N37" s="13" t="s">
        <v>112</v>
      </c>
      <c r="O37" s="17" t="s">
        <v>203</v>
      </c>
      <c r="P37" s="13">
        <f t="shared" si="2"/>
      </c>
      <c r="Q37" s="13" t="str">
        <f t="shared" si="1"/>
        <v>C</v>
      </c>
      <c r="R37" s="18"/>
    </row>
    <row r="38" spans="1:18" ht="45">
      <c r="A38" s="13">
        <v>37</v>
      </c>
      <c r="B38" s="13" t="s">
        <v>197</v>
      </c>
      <c r="C38" s="13" t="s">
        <v>48</v>
      </c>
      <c r="D38" s="16" t="s">
        <v>115</v>
      </c>
      <c r="E38" s="13" t="s">
        <v>124</v>
      </c>
      <c r="F38" s="13" t="s">
        <v>204</v>
      </c>
      <c r="G38" s="13" t="s">
        <v>134</v>
      </c>
      <c r="H38" s="13" t="s">
        <v>47</v>
      </c>
      <c r="I38" s="13" t="s">
        <v>43</v>
      </c>
      <c r="J38" s="17" t="s">
        <v>205</v>
      </c>
      <c r="K38" s="17" t="s">
        <v>206</v>
      </c>
      <c r="L38" s="17" t="s">
        <v>207</v>
      </c>
      <c r="M38" s="13" t="s">
        <v>52</v>
      </c>
      <c r="N38" s="13" t="s">
        <v>208</v>
      </c>
      <c r="O38" s="17" t="s">
        <v>209</v>
      </c>
      <c r="P38" s="13">
        <f t="shared" si="2"/>
      </c>
      <c r="Q38" s="13" t="str">
        <f t="shared" si="1"/>
        <v>C</v>
      </c>
      <c r="R38" s="18"/>
    </row>
    <row r="39" spans="1:17" ht="88.5">
      <c r="A39" s="13">
        <v>38</v>
      </c>
      <c r="B39" s="13" t="s">
        <v>197</v>
      </c>
      <c r="C39" s="13" t="s">
        <v>48</v>
      </c>
      <c r="D39" s="16" t="s">
        <v>115</v>
      </c>
      <c r="E39" s="13" t="s">
        <v>210</v>
      </c>
      <c r="F39" s="13" t="s">
        <v>189</v>
      </c>
      <c r="G39" s="13" t="s">
        <v>166</v>
      </c>
      <c r="H39" s="13" t="s">
        <v>47</v>
      </c>
      <c r="I39" s="13" t="s">
        <v>43</v>
      </c>
      <c r="J39" s="17" t="s">
        <v>211</v>
      </c>
      <c r="K39" s="17" t="s">
        <v>212</v>
      </c>
      <c r="L39" s="17" t="s">
        <v>213</v>
      </c>
      <c r="M39" s="13" t="s">
        <v>52</v>
      </c>
      <c r="N39" s="13" t="s">
        <v>208</v>
      </c>
      <c r="O39" s="13" t="s">
        <v>214</v>
      </c>
      <c r="P39" s="13">
        <f t="shared" si="2"/>
      </c>
      <c r="Q39" s="13" t="str">
        <f t="shared" si="1"/>
        <v>C</v>
      </c>
    </row>
    <row r="40" spans="1:17" ht="34.5">
      <c r="A40" s="13">
        <v>39</v>
      </c>
      <c r="B40" s="13" t="s">
        <v>197</v>
      </c>
      <c r="C40" s="13" t="s">
        <v>48</v>
      </c>
      <c r="D40" s="16" t="s">
        <v>115</v>
      </c>
      <c r="E40" s="13" t="s">
        <v>215</v>
      </c>
      <c r="F40" s="13" t="s">
        <v>216</v>
      </c>
      <c r="G40" s="13" t="s">
        <v>217</v>
      </c>
      <c r="H40" s="13" t="s">
        <v>47</v>
      </c>
      <c r="I40" s="13" t="s">
        <v>43</v>
      </c>
      <c r="J40" s="17" t="s">
        <v>218</v>
      </c>
      <c r="K40" s="17" t="s">
        <v>219</v>
      </c>
      <c r="L40" s="17" t="s">
        <v>220</v>
      </c>
      <c r="M40" s="13" t="s">
        <v>52</v>
      </c>
      <c r="N40" s="13" t="s">
        <v>208</v>
      </c>
      <c r="O40" s="17"/>
      <c r="P40" s="13">
        <f t="shared" si="2"/>
      </c>
      <c r="Q40" s="13" t="str">
        <f t="shared" si="1"/>
        <v>C</v>
      </c>
    </row>
    <row r="41" spans="1:17" ht="45">
      <c r="A41" s="13">
        <v>40</v>
      </c>
      <c r="B41" s="13" t="s">
        <v>197</v>
      </c>
      <c r="C41" s="13" t="s">
        <v>48</v>
      </c>
      <c r="D41" s="16">
        <v>7</v>
      </c>
      <c r="E41" s="13" t="s">
        <v>215</v>
      </c>
      <c r="F41" s="13" t="s">
        <v>216</v>
      </c>
      <c r="H41" s="13" t="s">
        <v>47</v>
      </c>
      <c r="I41" s="13" t="s">
        <v>43</v>
      </c>
      <c r="J41" s="17" t="s">
        <v>221</v>
      </c>
      <c r="K41" s="17" t="s">
        <v>222</v>
      </c>
      <c r="L41" s="17" t="s">
        <v>223</v>
      </c>
      <c r="M41" s="13" t="s">
        <v>52</v>
      </c>
      <c r="N41" s="13" t="s">
        <v>208</v>
      </c>
      <c r="O41" s="17" t="s">
        <v>203</v>
      </c>
      <c r="P41" s="13">
        <f t="shared" si="2"/>
      </c>
      <c r="Q41" s="13" t="str">
        <f t="shared" si="1"/>
        <v>C</v>
      </c>
    </row>
    <row r="42" spans="1:17" ht="66.75">
      <c r="A42" s="13">
        <v>41</v>
      </c>
      <c r="B42" s="13" t="s">
        <v>197</v>
      </c>
      <c r="C42" s="13" t="s">
        <v>48</v>
      </c>
      <c r="D42" s="16" t="s">
        <v>115</v>
      </c>
      <c r="E42" s="13" t="s">
        <v>224</v>
      </c>
      <c r="F42" s="13" t="s">
        <v>151</v>
      </c>
      <c r="G42" s="13" t="s">
        <v>225</v>
      </c>
      <c r="H42" s="13" t="s">
        <v>47</v>
      </c>
      <c r="I42" s="13" t="s">
        <v>43</v>
      </c>
      <c r="J42" s="17" t="s">
        <v>226</v>
      </c>
      <c r="K42" s="17" t="s">
        <v>227</v>
      </c>
      <c r="L42" s="17" t="s">
        <v>228</v>
      </c>
      <c r="M42" s="13" t="s">
        <v>52</v>
      </c>
      <c r="N42" s="13" t="s">
        <v>208</v>
      </c>
      <c r="O42" s="17" t="s">
        <v>203</v>
      </c>
      <c r="P42" s="13">
        <f t="shared" si="2"/>
      </c>
      <c r="Q42" s="13" t="str">
        <f t="shared" si="1"/>
        <v>C</v>
      </c>
    </row>
    <row r="43" spans="1:17" ht="78">
      <c r="A43" s="13">
        <v>42</v>
      </c>
      <c r="B43" s="13" t="s">
        <v>197</v>
      </c>
      <c r="C43" s="13" t="s">
        <v>48</v>
      </c>
      <c r="D43" s="16" t="s">
        <v>115</v>
      </c>
      <c r="E43" s="13" t="s">
        <v>224</v>
      </c>
      <c r="F43" s="13" t="s">
        <v>151</v>
      </c>
      <c r="G43" s="13" t="s">
        <v>229</v>
      </c>
      <c r="H43" s="13" t="s">
        <v>47</v>
      </c>
      <c r="I43" s="13" t="s">
        <v>43</v>
      </c>
      <c r="J43" s="17" t="s">
        <v>230</v>
      </c>
      <c r="K43" s="17" t="s">
        <v>231</v>
      </c>
      <c r="L43" s="17" t="s">
        <v>228</v>
      </c>
      <c r="M43" s="13" t="s">
        <v>52</v>
      </c>
      <c r="N43" s="13" t="s">
        <v>208</v>
      </c>
      <c r="O43" s="17" t="s">
        <v>203</v>
      </c>
      <c r="P43" s="13">
        <f t="shared" si="2"/>
      </c>
      <c r="Q43" s="13" t="str">
        <f t="shared" si="1"/>
        <v>C</v>
      </c>
    </row>
    <row r="44" spans="1:17" ht="78">
      <c r="A44" s="13">
        <v>43</v>
      </c>
      <c r="B44" s="13" t="s">
        <v>197</v>
      </c>
      <c r="C44" s="13" t="s">
        <v>48</v>
      </c>
      <c r="D44" s="16" t="s">
        <v>137</v>
      </c>
      <c r="E44" s="13" t="s">
        <v>140</v>
      </c>
      <c r="F44" s="13" t="s">
        <v>232</v>
      </c>
      <c r="G44" s="13" t="s">
        <v>156</v>
      </c>
      <c r="H44" s="13" t="s">
        <v>47</v>
      </c>
      <c r="I44" s="13" t="s">
        <v>43</v>
      </c>
      <c r="J44" s="17" t="s">
        <v>233</v>
      </c>
      <c r="K44" s="17" t="s">
        <v>234</v>
      </c>
      <c r="L44" s="17" t="s">
        <v>228</v>
      </c>
      <c r="M44" s="13" t="s">
        <v>52</v>
      </c>
      <c r="N44" s="13" t="s">
        <v>208</v>
      </c>
      <c r="O44" s="17" t="s">
        <v>203</v>
      </c>
      <c r="P44" s="13">
        <f t="shared" si="2"/>
      </c>
      <c r="Q44" s="13" t="str">
        <f t="shared" si="1"/>
        <v>C</v>
      </c>
    </row>
    <row r="45" spans="1:17" ht="23.25">
      <c r="A45" s="13">
        <v>44</v>
      </c>
      <c r="B45" s="13" t="s">
        <v>197</v>
      </c>
      <c r="C45" s="13" t="s">
        <v>48</v>
      </c>
      <c r="D45" s="16" t="s">
        <v>137</v>
      </c>
      <c r="E45" s="13" t="s">
        <v>235</v>
      </c>
      <c r="F45" s="13" t="s">
        <v>236</v>
      </c>
      <c r="G45" s="13" t="s">
        <v>237</v>
      </c>
      <c r="H45" s="13" t="s">
        <v>47</v>
      </c>
      <c r="I45" s="13" t="s">
        <v>43</v>
      </c>
      <c r="J45" s="17" t="s">
        <v>238</v>
      </c>
      <c r="K45" s="17" t="s">
        <v>239</v>
      </c>
      <c r="L45" s="17" t="s">
        <v>240</v>
      </c>
      <c r="M45" s="13" t="s">
        <v>52</v>
      </c>
      <c r="N45" s="13" t="s">
        <v>208</v>
      </c>
      <c r="O45" s="17" t="s">
        <v>203</v>
      </c>
      <c r="P45" s="13">
        <f t="shared" si="2"/>
      </c>
      <c r="Q45" s="13" t="str">
        <f t="shared" si="1"/>
        <v>C</v>
      </c>
    </row>
    <row r="46" spans="1:17" ht="45">
      <c r="A46" s="13">
        <v>45</v>
      </c>
      <c r="B46" s="13" t="s">
        <v>197</v>
      </c>
      <c r="C46" s="13" t="s">
        <v>48</v>
      </c>
      <c r="D46" s="16" t="s">
        <v>137</v>
      </c>
      <c r="E46" s="13" t="s">
        <v>241</v>
      </c>
      <c r="F46" s="13" t="s">
        <v>242</v>
      </c>
      <c r="G46" s="13" t="s">
        <v>243</v>
      </c>
      <c r="H46" s="13" t="s">
        <v>47</v>
      </c>
      <c r="I46" s="13" t="s">
        <v>43</v>
      </c>
      <c r="J46" s="17" t="s">
        <v>244</v>
      </c>
      <c r="K46" s="17" t="s">
        <v>245</v>
      </c>
      <c r="L46" s="17" t="s">
        <v>246</v>
      </c>
      <c r="M46" s="13" t="s">
        <v>52</v>
      </c>
      <c r="N46" s="13" t="s">
        <v>208</v>
      </c>
      <c r="O46" s="17" t="s">
        <v>203</v>
      </c>
      <c r="P46" s="13">
        <f t="shared" si="2"/>
      </c>
      <c r="Q46" s="13" t="str">
        <f t="shared" si="1"/>
        <v>C</v>
      </c>
    </row>
    <row r="47" spans="1:17" ht="45">
      <c r="A47" s="13">
        <v>46</v>
      </c>
      <c r="B47" s="13" t="s">
        <v>197</v>
      </c>
      <c r="C47" s="13" t="s">
        <v>48</v>
      </c>
      <c r="D47" s="16" t="s">
        <v>115</v>
      </c>
      <c r="E47" s="13" t="s">
        <v>124</v>
      </c>
      <c r="F47" s="13" t="s">
        <v>125</v>
      </c>
      <c r="G47" s="13" t="s">
        <v>126</v>
      </c>
      <c r="H47" s="13" t="s">
        <v>119</v>
      </c>
      <c r="I47" s="13" t="s">
        <v>43</v>
      </c>
      <c r="J47" s="17" t="s">
        <v>127</v>
      </c>
      <c r="K47" s="17" t="s">
        <v>128</v>
      </c>
      <c r="L47" s="17" t="s">
        <v>129</v>
      </c>
      <c r="M47" s="13" t="s">
        <v>52</v>
      </c>
      <c r="N47" s="13" t="s">
        <v>123</v>
      </c>
      <c r="O47" s="13" t="s">
        <v>94</v>
      </c>
      <c r="P47" s="13" t="str">
        <f t="shared" si="2"/>
        <v>C</v>
      </c>
      <c r="Q47" s="13">
        <f t="shared" si="1"/>
      </c>
    </row>
    <row r="48" spans="1:17" ht="45">
      <c r="A48" s="13">
        <v>47</v>
      </c>
      <c r="B48" s="13" t="s">
        <v>197</v>
      </c>
      <c r="C48" s="13" t="s">
        <v>48</v>
      </c>
      <c r="D48" s="16" t="s">
        <v>115</v>
      </c>
      <c r="E48" s="13" t="s">
        <v>124</v>
      </c>
      <c r="F48" s="13" t="s">
        <v>125</v>
      </c>
      <c r="G48" s="13" t="s">
        <v>126</v>
      </c>
      <c r="H48" s="13" t="s">
        <v>119</v>
      </c>
      <c r="I48" s="13" t="s">
        <v>43</v>
      </c>
      <c r="J48" s="17" t="s">
        <v>130</v>
      </c>
      <c r="K48" s="17" t="s">
        <v>131</v>
      </c>
      <c r="L48" s="17" t="s">
        <v>129</v>
      </c>
      <c r="M48" s="13" t="s">
        <v>52</v>
      </c>
      <c r="N48" s="13" t="s">
        <v>123</v>
      </c>
      <c r="O48" s="13" t="s">
        <v>94</v>
      </c>
      <c r="P48" s="13" t="str">
        <f t="shared" si="2"/>
        <v>C</v>
      </c>
      <c r="Q48" s="13">
        <f t="shared" si="1"/>
      </c>
    </row>
    <row r="49" spans="1:17" ht="23.25">
      <c r="A49" s="13">
        <v>48</v>
      </c>
      <c r="B49" s="13" t="s">
        <v>197</v>
      </c>
      <c r="C49" s="13" t="s">
        <v>48</v>
      </c>
      <c r="D49" s="16" t="s">
        <v>115</v>
      </c>
      <c r="E49" s="13" t="s">
        <v>132</v>
      </c>
      <c r="F49" s="13" t="s">
        <v>133</v>
      </c>
      <c r="G49" s="13" t="s">
        <v>134</v>
      </c>
      <c r="H49" s="13" t="s">
        <v>119</v>
      </c>
      <c r="I49" s="13" t="s">
        <v>43</v>
      </c>
      <c r="J49" s="17" t="s">
        <v>135</v>
      </c>
      <c r="K49" s="17" t="s">
        <v>121</v>
      </c>
      <c r="L49" s="17" t="s">
        <v>136</v>
      </c>
      <c r="M49" s="13" t="s">
        <v>52</v>
      </c>
      <c r="N49" s="13" t="s">
        <v>123</v>
      </c>
      <c r="O49" s="13" t="s">
        <v>94</v>
      </c>
      <c r="P49" s="13" t="str">
        <f t="shared" si="2"/>
        <v>C</v>
      </c>
      <c r="Q49" s="13">
        <f t="shared" si="1"/>
      </c>
    </row>
    <row r="50" spans="1:17" ht="34.5">
      <c r="A50" s="13">
        <v>49</v>
      </c>
      <c r="B50" s="13" t="s">
        <v>197</v>
      </c>
      <c r="C50" s="13" t="s">
        <v>48</v>
      </c>
      <c r="D50" s="16" t="s">
        <v>137</v>
      </c>
      <c r="H50" s="13" t="s">
        <v>119</v>
      </c>
      <c r="I50" s="13" t="s">
        <v>43</v>
      </c>
      <c r="J50" s="17" t="s">
        <v>138</v>
      </c>
      <c r="K50" s="17" t="s">
        <v>139</v>
      </c>
      <c r="L50" s="17" t="s">
        <v>136</v>
      </c>
      <c r="M50" s="13" t="s">
        <v>52</v>
      </c>
      <c r="N50" s="13" t="s">
        <v>123</v>
      </c>
      <c r="O50" s="13" t="s">
        <v>94</v>
      </c>
      <c r="P50" s="13" t="str">
        <f t="shared" si="2"/>
        <v>C</v>
      </c>
      <c r="Q50" s="13">
        <f t="shared" si="1"/>
      </c>
    </row>
    <row r="51" spans="1:17" ht="12.75">
      <c r="A51" s="13">
        <v>50</v>
      </c>
      <c r="B51" s="13" t="s">
        <v>197</v>
      </c>
      <c r="C51" s="13" t="s">
        <v>48</v>
      </c>
      <c r="D51" s="16" t="s">
        <v>137</v>
      </c>
      <c r="E51" s="13" t="s">
        <v>140</v>
      </c>
      <c r="F51" s="13" t="s">
        <v>141</v>
      </c>
      <c r="G51" s="13" t="s">
        <v>142</v>
      </c>
      <c r="H51" s="13" t="s">
        <v>119</v>
      </c>
      <c r="I51" s="13" t="s">
        <v>43</v>
      </c>
      <c r="J51" s="17" t="s">
        <v>143</v>
      </c>
      <c r="K51" s="17" t="s">
        <v>121</v>
      </c>
      <c r="L51" s="17" t="s">
        <v>136</v>
      </c>
      <c r="M51" s="13" t="s">
        <v>52</v>
      </c>
      <c r="N51" s="13" t="s">
        <v>123</v>
      </c>
      <c r="O51" s="13" t="s">
        <v>94</v>
      </c>
      <c r="P51" s="13" t="str">
        <f t="shared" si="2"/>
        <v>C</v>
      </c>
      <c r="Q51" s="13">
        <f t="shared" si="1"/>
      </c>
    </row>
    <row r="52" spans="1:17" ht="23.25">
      <c r="A52" s="13">
        <v>51</v>
      </c>
      <c r="B52" s="13" t="s">
        <v>197</v>
      </c>
      <c r="C52" s="13" t="s">
        <v>48</v>
      </c>
      <c r="D52" s="16" t="s">
        <v>247</v>
      </c>
      <c r="E52" s="13" t="s">
        <v>248</v>
      </c>
      <c r="F52" s="13" t="s">
        <v>249</v>
      </c>
      <c r="G52" s="13" t="s">
        <v>250</v>
      </c>
      <c r="H52" s="13" t="s">
        <v>119</v>
      </c>
      <c r="I52" s="13" t="s">
        <v>43</v>
      </c>
      <c r="J52" s="17" t="s">
        <v>251</v>
      </c>
      <c r="K52" s="17" t="s">
        <v>252</v>
      </c>
      <c r="L52" s="17" t="s">
        <v>136</v>
      </c>
      <c r="M52" s="13" t="s">
        <v>52</v>
      </c>
      <c r="N52" s="13" t="s">
        <v>123</v>
      </c>
      <c r="O52" s="13" t="s">
        <v>94</v>
      </c>
      <c r="P52" s="13" t="str">
        <f t="shared" si="2"/>
        <v>C</v>
      </c>
      <c r="Q52" s="13">
        <f t="shared" si="1"/>
      </c>
    </row>
    <row r="53" spans="1:17" ht="34.5">
      <c r="A53" s="13">
        <v>52</v>
      </c>
      <c r="B53" s="13" t="s">
        <v>197</v>
      </c>
      <c r="C53" s="13" t="s">
        <v>48</v>
      </c>
      <c r="D53" s="16" t="s">
        <v>247</v>
      </c>
      <c r="E53" s="13" t="s">
        <v>253</v>
      </c>
      <c r="F53" s="13" t="s">
        <v>249</v>
      </c>
      <c r="G53" s="13" t="s">
        <v>254</v>
      </c>
      <c r="H53" s="13" t="s">
        <v>119</v>
      </c>
      <c r="I53" s="13" t="s">
        <v>43</v>
      </c>
      <c r="J53" s="17" t="s">
        <v>255</v>
      </c>
      <c r="K53" s="17" t="s">
        <v>256</v>
      </c>
      <c r="L53" s="17" t="s">
        <v>136</v>
      </c>
      <c r="M53" s="13" t="s">
        <v>52</v>
      </c>
      <c r="N53" s="13" t="s">
        <v>123</v>
      </c>
      <c r="O53" s="13" t="s">
        <v>94</v>
      </c>
      <c r="P53" s="13" t="str">
        <f t="shared" si="2"/>
        <v>C</v>
      </c>
      <c r="Q53" s="13">
        <f t="shared" si="1"/>
      </c>
    </row>
    <row r="54" spans="1:17" ht="23.25">
      <c r="A54" s="13">
        <v>53</v>
      </c>
      <c r="B54" s="13" t="s">
        <v>197</v>
      </c>
      <c r="C54" s="13" t="s">
        <v>48</v>
      </c>
      <c r="D54" s="16">
        <v>5</v>
      </c>
      <c r="E54" s="13" t="s">
        <v>253</v>
      </c>
      <c r="F54" s="13">
        <v>3</v>
      </c>
      <c r="G54" s="13">
        <v>46</v>
      </c>
      <c r="H54" s="13" t="s">
        <v>119</v>
      </c>
      <c r="I54" s="13" t="s">
        <v>43</v>
      </c>
      <c r="J54" s="17" t="s">
        <v>257</v>
      </c>
      <c r="K54" s="17" t="s">
        <v>258</v>
      </c>
      <c r="L54" s="17" t="s">
        <v>259</v>
      </c>
      <c r="M54" s="13" t="s">
        <v>52</v>
      </c>
      <c r="N54" s="13" t="s">
        <v>123</v>
      </c>
      <c r="O54" s="13" t="s">
        <v>94</v>
      </c>
      <c r="P54" s="13" t="str">
        <f t="shared" si="2"/>
        <v>C</v>
      </c>
      <c r="Q54" s="13">
        <f t="shared" si="1"/>
      </c>
    </row>
    <row r="55" spans="1:17" ht="34.5">
      <c r="A55" s="13">
        <v>54</v>
      </c>
      <c r="B55" s="13" t="s">
        <v>197</v>
      </c>
      <c r="C55" s="13" t="s">
        <v>48</v>
      </c>
      <c r="D55" s="16" t="s">
        <v>247</v>
      </c>
      <c r="E55" s="13" t="s">
        <v>260</v>
      </c>
      <c r="F55" s="13" t="s">
        <v>249</v>
      </c>
      <c r="G55" s="13" t="s">
        <v>261</v>
      </c>
      <c r="H55" s="13" t="s">
        <v>119</v>
      </c>
      <c r="I55" s="13" t="s">
        <v>43</v>
      </c>
      <c r="J55" s="17" t="s">
        <v>262</v>
      </c>
      <c r="K55" s="17" t="s">
        <v>263</v>
      </c>
      <c r="L55" s="17" t="s">
        <v>264</v>
      </c>
      <c r="M55" s="13" t="s">
        <v>52</v>
      </c>
      <c r="N55" s="13" t="s">
        <v>123</v>
      </c>
      <c r="O55" s="13" t="s">
        <v>94</v>
      </c>
      <c r="P55" s="13" t="str">
        <f t="shared" si="2"/>
        <v>C</v>
      </c>
      <c r="Q55" s="13">
        <f t="shared" si="1"/>
      </c>
    </row>
    <row r="56" spans="1:17" ht="45">
      <c r="A56" s="13">
        <v>55</v>
      </c>
      <c r="B56" s="13" t="s">
        <v>197</v>
      </c>
      <c r="C56" s="13" t="s">
        <v>48</v>
      </c>
      <c r="D56" s="16" t="s">
        <v>247</v>
      </c>
      <c r="E56" s="13" t="s">
        <v>265</v>
      </c>
      <c r="F56" s="13" t="s">
        <v>156</v>
      </c>
      <c r="G56" s="13" t="s">
        <v>237</v>
      </c>
      <c r="H56" s="13" t="s">
        <v>119</v>
      </c>
      <c r="I56" s="13" t="s">
        <v>43</v>
      </c>
      <c r="J56" s="17" t="s">
        <v>266</v>
      </c>
      <c r="K56" s="17" t="s">
        <v>267</v>
      </c>
      <c r="L56" s="17" t="s">
        <v>264</v>
      </c>
      <c r="M56" s="13" t="s">
        <v>52</v>
      </c>
      <c r="N56" s="13" t="s">
        <v>123</v>
      </c>
      <c r="O56" s="13" t="s">
        <v>94</v>
      </c>
      <c r="P56" s="13" t="str">
        <f t="shared" si="2"/>
        <v>C</v>
      </c>
      <c r="Q56" s="13">
        <f t="shared" si="1"/>
      </c>
    </row>
    <row r="57" spans="1:17" ht="56.25">
      <c r="A57" s="13">
        <v>56</v>
      </c>
      <c r="B57" s="13" t="s">
        <v>197</v>
      </c>
      <c r="C57" s="13" t="s">
        <v>48</v>
      </c>
      <c r="D57" s="16" t="s">
        <v>115</v>
      </c>
      <c r="E57" s="13" t="s">
        <v>268</v>
      </c>
      <c r="F57" s="13" t="s">
        <v>161</v>
      </c>
      <c r="G57" s="13" t="s">
        <v>247</v>
      </c>
      <c r="H57" s="13" t="s">
        <v>119</v>
      </c>
      <c r="I57" s="13" t="s">
        <v>43</v>
      </c>
      <c r="J57" s="17" t="s">
        <v>269</v>
      </c>
      <c r="K57" s="17" t="s">
        <v>270</v>
      </c>
      <c r="L57" s="17" t="s">
        <v>136</v>
      </c>
      <c r="M57" s="13" t="s">
        <v>52</v>
      </c>
      <c r="N57" s="13" t="s">
        <v>123</v>
      </c>
      <c r="O57" s="13" t="s">
        <v>94</v>
      </c>
      <c r="P57" s="13" t="str">
        <f t="shared" si="2"/>
        <v>C</v>
      </c>
      <c r="Q57" s="13">
        <f t="shared" si="1"/>
      </c>
    </row>
    <row r="58" spans="1:17" ht="45">
      <c r="A58" s="13">
        <v>57</v>
      </c>
      <c r="B58" s="13" t="s">
        <v>197</v>
      </c>
      <c r="C58" s="13" t="s">
        <v>48</v>
      </c>
      <c r="D58" s="16" t="s">
        <v>115</v>
      </c>
      <c r="E58" s="13" t="s">
        <v>116</v>
      </c>
      <c r="F58" s="13" t="s">
        <v>161</v>
      </c>
      <c r="G58" s="13" t="s">
        <v>187</v>
      </c>
      <c r="H58" s="13" t="s">
        <v>119</v>
      </c>
      <c r="I58" s="13" t="s">
        <v>43</v>
      </c>
      <c r="J58" s="17" t="s">
        <v>271</v>
      </c>
      <c r="K58" s="17" t="s">
        <v>272</v>
      </c>
      <c r="L58" s="17" t="s">
        <v>136</v>
      </c>
      <c r="M58" s="13" t="s">
        <v>52</v>
      </c>
      <c r="N58" s="13" t="s">
        <v>123</v>
      </c>
      <c r="O58" s="13" t="s">
        <v>94</v>
      </c>
      <c r="P58" s="13" t="str">
        <f t="shared" si="2"/>
        <v>C</v>
      </c>
      <c r="Q58" s="13">
        <f t="shared" si="1"/>
      </c>
    </row>
    <row r="59" spans="1:17" ht="34.5">
      <c r="A59" s="13">
        <v>58</v>
      </c>
      <c r="B59" s="13" t="s">
        <v>197</v>
      </c>
      <c r="C59" s="13" t="s">
        <v>48</v>
      </c>
      <c r="D59" s="16" t="s">
        <v>115</v>
      </c>
      <c r="E59" s="13" t="s">
        <v>116</v>
      </c>
      <c r="F59" s="13" t="s">
        <v>161</v>
      </c>
      <c r="G59" s="13" t="s">
        <v>273</v>
      </c>
      <c r="H59" s="13" t="s">
        <v>119</v>
      </c>
      <c r="I59" s="13" t="s">
        <v>43</v>
      </c>
      <c r="J59" s="17" t="s">
        <v>274</v>
      </c>
      <c r="K59" s="17" t="s">
        <v>275</v>
      </c>
      <c r="L59" s="17" t="s">
        <v>136</v>
      </c>
      <c r="M59" s="13" t="s">
        <v>52</v>
      </c>
      <c r="N59" s="13" t="s">
        <v>123</v>
      </c>
      <c r="O59" s="13" t="s">
        <v>94</v>
      </c>
      <c r="P59" s="13" t="str">
        <f t="shared" si="2"/>
        <v>C</v>
      </c>
      <c r="Q59" s="13">
        <f t="shared" si="1"/>
      </c>
    </row>
    <row r="60" spans="1:17" ht="34.5">
      <c r="A60" s="13">
        <v>59</v>
      </c>
      <c r="B60" s="13" t="s">
        <v>197</v>
      </c>
      <c r="C60" s="13" t="s">
        <v>48</v>
      </c>
      <c r="D60" s="16" t="s">
        <v>115</v>
      </c>
      <c r="E60" s="13" t="s">
        <v>124</v>
      </c>
      <c r="F60" s="13" t="s">
        <v>125</v>
      </c>
      <c r="G60" s="13" t="s">
        <v>276</v>
      </c>
      <c r="H60" s="13" t="s">
        <v>119</v>
      </c>
      <c r="I60" s="13" t="s">
        <v>43</v>
      </c>
      <c r="J60" s="17" t="s">
        <v>277</v>
      </c>
      <c r="K60" s="17" t="s">
        <v>256</v>
      </c>
      <c r="L60" s="17" t="s">
        <v>136</v>
      </c>
      <c r="M60" s="13" t="s">
        <v>52</v>
      </c>
      <c r="N60" s="13" t="s">
        <v>123</v>
      </c>
      <c r="O60" s="13" t="s">
        <v>94</v>
      </c>
      <c r="P60" s="13" t="str">
        <f t="shared" si="2"/>
        <v>C</v>
      </c>
      <c r="Q60" s="13">
        <f t="shared" si="1"/>
      </c>
    </row>
    <row r="61" spans="1:17" ht="23.25">
      <c r="A61" s="13">
        <v>60</v>
      </c>
      <c r="B61" s="13" t="s">
        <v>197</v>
      </c>
      <c r="C61" s="13" t="s">
        <v>48</v>
      </c>
      <c r="D61" s="16" t="s">
        <v>115</v>
      </c>
      <c r="E61" s="13" t="s">
        <v>124</v>
      </c>
      <c r="F61" s="13" t="s">
        <v>125</v>
      </c>
      <c r="G61" s="13" t="s">
        <v>278</v>
      </c>
      <c r="H61" s="13" t="s">
        <v>119</v>
      </c>
      <c r="I61" s="13" t="s">
        <v>43</v>
      </c>
      <c r="J61" s="17" t="s">
        <v>279</v>
      </c>
      <c r="K61" s="17" t="s">
        <v>280</v>
      </c>
      <c r="L61" s="17" t="s">
        <v>136</v>
      </c>
      <c r="M61" s="13" t="s">
        <v>52</v>
      </c>
      <c r="N61" s="13" t="s">
        <v>123</v>
      </c>
      <c r="O61" s="13" t="s">
        <v>94</v>
      </c>
      <c r="P61" s="13" t="str">
        <f t="shared" si="2"/>
        <v>C</v>
      </c>
      <c r="Q61" s="13">
        <f t="shared" si="1"/>
      </c>
    </row>
    <row r="62" spans="1:17" ht="23.25">
      <c r="A62" s="13">
        <v>61</v>
      </c>
      <c r="B62" s="13" t="s">
        <v>197</v>
      </c>
      <c r="C62" s="13" t="s">
        <v>48</v>
      </c>
      <c r="D62" s="16" t="s">
        <v>115</v>
      </c>
      <c r="E62" s="13" t="s">
        <v>124</v>
      </c>
      <c r="F62" s="13" t="s">
        <v>125</v>
      </c>
      <c r="G62" s="13" t="s">
        <v>281</v>
      </c>
      <c r="H62" s="13" t="s">
        <v>119</v>
      </c>
      <c r="I62" s="13" t="s">
        <v>43</v>
      </c>
      <c r="J62" s="17" t="s">
        <v>282</v>
      </c>
      <c r="K62" s="17" t="s">
        <v>283</v>
      </c>
      <c r="L62" s="17" t="s">
        <v>136</v>
      </c>
      <c r="M62" s="13" t="s">
        <v>52</v>
      </c>
      <c r="N62" s="13" t="s">
        <v>123</v>
      </c>
      <c r="O62" s="13" t="s">
        <v>94</v>
      </c>
      <c r="P62" s="13" t="str">
        <f t="shared" si="2"/>
        <v>C</v>
      </c>
      <c r="Q62" s="13">
        <f t="shared" si="1"/>
      </c>
    </row>
    <row r="63" spans="1:17" ht="34.5">
      <c r="A63" s="13">
        <v>62</v>
      </c>
      <c r="B63" s="13" t="s">
        <v>197</v>
      </c>
      <c r="C63" s="13" t="s">
        <v>48</v>
      </c>
      <c r="D63" s="16">
        <v>7</v>
      </c>
      <c r="E63" s="13" t="s">
        <v>284</v>
      </c>
      <c r="F63" s="13" t="s">
        <v>216</v>
      </c>
      <c r="G63" s="13" t="s">
        <v>198</v>
      </c>
      <c r="H63" s="13" t="s">
        <v>119</v>
      </c>
      <c r="I63" s="13" t="s">
        <v>43</v>
      </c>
      <c r="J63" s="17" t="s">
        <v>285</v>
      </c>
      <c r="K63" s="17" t="s">
        <v>286</v>
      </c>
      <c r="L63" s="17" t="s">
        <v>136</v>
      </c>
      <c r="M63" s="13" t="s">
        <v>52</v>
      </c>
      <c r="N63" s="13" t="s">
        <v>123</v>
      </c>
      <c r="O63" s="13" t="s">
        <v>94</v>
      </c>
      <c r="P63" s="13" t="str">
        <f t="shared" si="2"/>
        <v>C</v>
      </c>
      <c r="Q63" s="13">
        <f t="shared" si="1"/>
      </c>
    </row>
    <row r="64" spans="1:17" ht="23.25">
      <c r="A64" s="13">
        <v>63</v>
      </c>
      <c r="B64" s="13" t="s">
        <v>197</v>
      </c>
      <c r="C64" s="13" t="s">
        <v>48</v>
      </c>
      <c r="D64" s="16">
        <v>7</v>
      </c>
      <c r="E64" s="13" t="s">
        <v>284</v>
      </c>
      <c r="F64" s="13" t="s">
        <v>216</v>
      </c>
      <c r="G64" s="13" t="s">
        <v>247</v>
      </c>
      <c r="H64" s="13" t="s">
        <v>119</v>
      </c>
      <c r="I64" s="13" t="s">
        <v>43</v>
      </c>
      <c r="J64" s="17" t="s">
        <v>287</v>
      </c>
      <c r="K64" s="17" t="s">
        <v>288</v>
      </c>
      <c r="L64" s="17" t="s">
        <v>289</v>
      </c>
      <c r="M64" s="13" t="s">
        <v>52</v>
      </c>
      <c r="N64" s="13" t="s">
        <v>123</v>
      </c>
      <c r="O64" s="13" t="s">
        <v>94</v>
      </c>
      <c r="P64" s="13" t="str">
        <f t="shared" si="2"/>
        <v>C</v>
      </c>
      <c r="Q64" s="13">
        <f t="shared" si="1"/>
      </c>
    </row>
    <row r="65" spans="1:17" ht="23.25">
      <c r="A65" s="13">
        <v>64</v>
      </c>
      <c r="B65" s="13" t="s">
        <v>197</v>
      </c>
      <c r="C65" s="13" t="s">
        <v>48</v>
      </c>
      <c r="D65" s="16" t="s">
        <v>115</v>
      </c>
      <c r="E65" s="13" t="s">
        <v>215</v>
      </c>
      <c r="F65" s="13" t="s">
        <v>216</v>
      </c>
      <c r="G65" s="13" t="s">
        <v>217</v>
      </c>
      <c r="H65" s="13" t="s">
        <v>119</v>
      </c>
      <c r="I65" s="13" t="s">
        <v>43</v>
      </c>
      <c r="J65" s="17" t="s">
        <v>290</v>
      </c>
      <c r="K65" s="17" t="s">
        <v>291</v>
      </c>
      <c r="L65" s="17" t="s">
        <v>136</v>
      </c>
      <c r="M65" s="13" t="s">
        <v>52</v>
      </c>
      <c r="N65" s="13" t="s">
        <v>123</v>
      </c>
      <c r="O65" s="13" t="s">
        <v>94</v>
      </c>
      <c r="P65" s="13" t="str">
        <f t="shared" si="2"/>
        <v>C</v>
      </c>
      <c r="Q65" s="13">
        <f t="shared" si="1"/>
      </c>
    </row>
    <row r="66" spans="1:17" ht="143.25">
      <c r="A66" s="13">
        <v>65</v>
      </c>
      <c r="B66" s="13" t="s">
        <v>197</v>
      </c>
      <c r="C66" s="13" t="s">
        <v>48</v>
      </c>
      <c r="D66" s="16" t="s">
        <v>115</v>
      </c>
      <c r="E66" s="13" t="s">
        <v>215</v>
      </c>
      <c r="F66" s="13" t="s">
        <v>292</v>
      </c>
      <c r="G66" s="13" t="s">
        <v>293</v>
      </c>
      <c r="H66" s="13" t="s">
        <v>119</v>
      </c>
      <c r="I66" s="13" t="s">
        <v>43</v>
      </c>
      <c r="J66" s="17" t="s">
        <v>294</v>
      </c>
      <c r="K66" s="17" t="s">
        <v>295</v>
      </c>
      <c r="L66" s="17" t="s">
        <v>296</v>
      </c>
      <c r="M66" s="13" t="s">
        <v>52</v>
      </c>
      <c r="N66" s="13" t="s">
        <v>123</v>
      </c>
      <c r="O66" s="13" t="s">
        <v>94</v>
      </c>
      <c r="P66" s="13" t="str">
        <f aca="true" t="shared" si="3" ref="P66:P97">IF(H66="E",M66,"")</f>
        <v>C</v>
      </c>
      <c r="Q66" s="13">
        <f aca="true" t="shared" si="4" ref="Q66:Q129">IF(H66="T",M66,"")</f>
      </c>
    </row>
    <row r="67" spans="1:17" ht="23.25">
      <c r="A67" s="13">
        <v>66</v>
      </c>
      <c r="B67" s="13" t="s">
        <v>197</v>
      </c>
      <c r="C67" s="13" t="s">
        <v>48</v>
      </c>
      <c r="D67" s="16" t="s">
        <v>115</v>
      </c>
      <c r="E67" s="13" t="s">
        <v>215</v>
      </c>
      <c r="F67" s="13" t="s">
        <v>292</v>
      </c>
      <c r="G67" s="13" t="s">
        <v>297</v>
      </c>
      <c r="H67" s="13" t="s">
        <v>119</v>
      </c>
      <c r="I67" s="13" t="s">
        <v>43</v>
      </c>
      <c r="J67" s="17" t="s">
        <v>298</v>
      </c>
      <c r="K67" s="17" t="s">
        <v>299</v>
      </c>
      <c r="L67" s="17" t="s">
        <v>136</v>
      </c>
      <c r="M67" s="13" t="s">
        <v>52</v>
      </c>
      <c r="N67" s="13" t="s">
        <v>123</v>
      </c>
      <c r="O67" s="13" t="s">
        <v>94</v>
      </c>
      <c r="P67" s="13" t="str">
        <f t="shared" si="3"/>
        <v>C</v>
      </c>
      <c r="Q67" s="13">
        <f t="shared" si="4"/>
      </c>
    </row>
    <row r="68" spans="1:17" ht="45">
      <c r="A68" s="13">
        <v>67</v>
      </c>
      <c r="B68" s="13" t="s">
        <v>197</v>
      </c>
      <c r="C68" s="13" t="s">
        <v>48</v>
      </c>
      <c r="D68" s="16" t="s">
        <v>115</v>
      </c>
      <c r="E68" s="13" t="s">
        <v>215</v>
      </c>
      <c r="F68" s="13" t="s">
        <v>98</v>
      </c>
      <c r="G68" s="13" t="s">
        <v>300</v>
      </c>
      <c r="H68" s="13" t="s">
        <v>119</v>
      </c>
      <c r="I68" s="13" t="s">
        <v>43</v>
      </c>
      <c r="J68" s="17" t="s">
        <v>301</v>
      </c>
      <c r="K68" s="17" t="s">
        <v>302</v>
      </c>
      <c r="L68" s="17" t="s">
        <v>303</v>
      </c>
      <c r="M68" s="13" t="s">
        <v>52</v>
      </c>
      <c r="N68" s="13" t="s">
        <v>123</v>
      </c>
      <c r="O68" s="13" t="s">
        <v>94</v>
      </c>
      <c r="P68" s="13" t="str">
        <f t="shared" si="3"/>
        <v>C</v>
      </c>
      <c r="Q68" s="13">
        <f t="shared" si="4"/>
      </c>
    </row>
    <row r="69" spans="1:17" ht="23.25">
      <c r="A69" s="13">
        <v>68</v>
      </c>
      <c r="B69" s="13" t="s">
        <v>197</v>
      </c>
      <c r="C69" s="13" t="s">
        <v>48</v>
      </c>
      <c r="D69" s="16" t="s">
        <v>115</v>
      </c>
      <c r="E69" s="13" t="s">
        <v>215</v>
      </c>
      <c r="F69" s="13" t="s">
        <v>98</v>
      </c>
      <c r="G69" s="13" t="s">
        <v>198</v>
      </c>
      <c r="H69" s="13" t="s">
        <v>119</v>
      </c>
      <c r="I69" s="13" t="s">
        <v>43</v>
      </c>
      <c r="J69" s="17" t="s">
        <v>304</v>
      </c>
      <c r="K69" s="17" t="s">
        <v>291</v>
      </c>
      <c r="L69" s="17" t="s">
        <v>136</v>
      </c>
      <c r="M69" s="13" t="s">
        <v>52</v>
      </c>
      <c r="N69" s="13" t="s">
        <v>123</v>
      </c>
      <c r="O69" s="13" t="s">
        <v>94</v>
      </c>
      <c r="P69" s="13" t="str">
        <f t="shared" si="3"/>
        <v>C</v>
      </c>
      <c r="Q69" s="13">
        <f t="shared" si="4"/>
      </c>
    </row>
    <row r="70" spans="1:17" ht="23.25">
      <c r="A70" s="13">
        <v>69</v>
      </c>
      <c r="B70" s="13" t="s">
        <v>197</v>
      </c>
      <c r="C70" s="13" t="s">
        <v>48</v>
      </c>
      <c r="D70" s="16">
        <v>7</v>
      </c>
      <c r="E70" s="13" t="s">
        <v>215</v>
      </c>
      <c r="F70" s="13">
        <v>32</v>
      </c>
      <c r="G70" s="13">
        <v>37</v>
      </c>
      <c r="H70" s="13" t="s">
        <v>119</v>
      </c>
      <c r="I70" s="13" t="s">
        <v>43</v>
      </c>
      <c r="J70" s="17" t="s">
        <v>305</v>
      </c>
      <c r="K70" s="17" t="s">
        <v>306</v>
      </c>
      <c r="L70" s="17" t="s">
        <v>307</v>
      </c>
      <c r="M70" s="13" t="s">
        <v>52</v>
      </c>
      <c r="N70" s="13" t="s">
        <v>123</v>
      </c>
      <c r="O70" s="13" t="s">
        <v>94</v>
      </c>
      <c r="P70" s="13" t="str">
        <f t="shared" si="3"/>
        <v>C</v>
      </c>
      <c r="Q70" s="13">
        <f t="shared" si="4"/>
      </c>
    </row>
    <row r="71" spans="1:17" ht="23.25">
      <c r="A71" s="13">
        <v>70</v>
      </c>
      <c r="B71" s="13" t="s">
        <v>197</v>
      </c>
      <c r="C71" s="13" t="s">
        <v>48</v>
      </c>
      <c r="D71" s="16" t="s">
        <v>115</v>
      </c>
      <c r="E71" s="13" t="s">
        <v>224</v>
      </c>
      <c r="F71" s="13" t="s">
        <v>308</v>
      </c>
      <c r="G71" s="13" t="s">
        <v>104</v>
      </c>
      <c r="H71" s="13" t="s">
        <v>119</v>
      </c>
      <c r="I71" s="13" t="s">
        <v>43</v>
      </c>
      <c r="J71" s="17" t="s">
        <v>309</v>
      </c>
      <c r="K71" s="17" t="s">
        <v>291</v>
      </c>
      <c r="L71" s="17" t="s">
        <v>136</v>
      </c>
      <c r="M71" s="13" t="s">
        <v>52</v>
      </c>
      <c r="N71" s="13" t="s">
        <v>123</v>
      </c>
      <c r="O71" s="13" t="s">
        <v>94</v>
      </c>
      <c r="P71" s="13" t="str">
        <f t="shared" si="3"/>
        <v>C</v>
      </c>
      <c r="Q71" s="13">
        <f t="shared" si="4"/>
      </c>
    </row>
    <row r="72" spans="1:17" ht="34.5">
      <c r="A72" s="13">
        <v>71</v>
      </c>
      <c r="B72" s="13" t="s">
        <v>197</v>
      </c>
      <c r="C72" s="13" t="s">
        <v>48</v>
      </c>
      <c r="D72" s="16" t="s">
        <v>115</v>
      </c>
      <c r="E72" s="13" t="s">
        <v>224</v>
      </c>
      <c r="F72" s="13" t="s">
        <v>151</v>
      </c>
      <c r="G72" s="13" t="s">
        <v>310</v>
      </c>
      <c r="H72" s="13" t="s">
        <v>119</v>
      </c>
      <c r="I72" s="13" t="s">
        <v>43</v>
      </c>
      <c r="J72" s="17" t="s">
        <v>311</v>
      </c>
      <c r="K72" s="17" t="s">
        <v>291</v>
      </c>
      <c r="L72" s="17" t="s">
        <v>312</v>
      </c>
      <c r="M72" s="13" t="s">
        <v>52</v>
      </c>
      <c r="N72" s="13" t="s">
        <v>123</v>
      </c>
      <c r="O72" s="13" t="s">
        <v>94</v>
      </c>
      <c r="P72" s="13" t="str">
        <f t="shared" si="3"/>
        <v>C</v>
      </c>
      <c r="Q72" s="13">
        <f t="shared" si="4"/>
      </c>
    </row>
    <row r="73" spans="1:17" ht="12.75">
      <c r="A73" s="13">
        <v>72</v>
      </c>
      <c r="B73" s="13" t="s">
        <v>197</v>
      </c>
      <c r="C73" s="13" t="s">
        <v>48</v>
      </c>
      <c r="D73" s="16">
        <v>7</v>
      </c>
      <c r="E73" s="13" t="s">
        <v>215</v>
      </c>
      <c r="F73" s="13">
        <v>33</v>
      </c>
      <c r="G73" s="13">
        <v>10</v>
      </c>
      <c r="H73" s="13" t="s">
        <v>119</v>
      </c>
      <c r="I73" s="13" t="s">
        <v>43</v>
      </c>
      <c r="J73" s="17" t="s">
        <v>313</v>
      </c>
      <c r="K73" s="17" t="s">
        <v>314</v>
      </c>
      <c r="L73" s="17" t="s">
        <v>136</v>
      </c>
      <c r="M73" s="13" t="s">
        <v>52</v>
      </c>
      <c r="N73" s="13" t="s">
        <v>123</v>
      </c>
      <c r="O73" s="13" t="s">
        <v>94</v>
      </c>
      <c r="P73" s="13" t="str">
        <f t="shared" si="3"/>
        <v>C</v>
      </c>
      <c r="Q73" s="13">
        <f t="shared" si="4"/>
      </c>
    </row>
    <row r="74" spans="1:17" ht="23.25">
      <c r="A74" s="13">
        <v>73</v>
      </c>
      <c r="B74" s="13" t="s">
        <v>197</v>
      </c>
      <c r="C74" s="13" t="s">
        <v>48</v>
      </c>
      <c r="D74" s="16">
        <v>7</v>
      </c>
      <c r="E74" s="13" t="s">
        <v>215</v>
      </c>
      <c r="F74" s="13">
        <v>33</v>
      </c>
      <c r="G74" s="13" t="s">
        <v>315</v>
      </c>
      <c r="H74" s="13" t="s">
        <v>119</v>
      </c>
      <c r="I74" s="13" t="s">
        <v>43</v>
      </c>
      <c r="J74" s="17" t="s">
        <v>316</v>
      </c>
      <c r="K74" s="17" t="s">
        <v>317</v>
      </c>
      <c r="L74" s="17" t="s">
        <v>318</v>
      </c>
      <c r="M74" s="13" t="s">
        <v>52</v>
      </c>
      <c r="N74" s="13" t="s">
        <v>123</v>
      </c>
      <c r="O74" s="13" t="s">
        <v>94</v>
      </c>
      <c r="P74" s="13" t="str">
        <f t="shared" si="3"/>
        <v>C</v>
      </c>
      <c r="Q74" s="13">
        <f t="shared" si="4"/>
      </c>
    </row>
    <row r="75" spans="1:17" ht="12.75">
      <c r="A75" s="13">
        <v>74</v>
      </c>
      <c r="B75" s="13" t="s">
        <v>197</v>
      </c>
      <c r="C75" s="13" t="s">
        <v>48</v>
      </c>
      <c r="D75" s="16">
        <v>7</v>
      </c>
      <c r="E75" s="13" t="s">
        <v>224</v>
      </c>
      <c r="F75" s="13">
        <v>34</v>
      </c>
      <c r="G75" s="13">
        <v>4</v>
      </c>
      <c r="H75" s="13" t="s">
        <v>119</v>
      </c>
      <c r="I75" s="13" t="s">
        <v>43</v>
      </c>
      <c r="J75" s="17" t="s">
        <v>319</v>
      </c>
      <c r="K75" s="17" t="s">
        <v>320</v>
      </c>
      <c r="L75" s="17" t="s">
        <v>136</v>
      </c>
      <c r="M75" s="13" t="s">
        <v>52</v>
      </c>
      <c r="N75" s="13" t="s">
        <v>123</v>
      </c>
      <c r="O75" s="13" t="s">
        <v>94</v>
      </c>
      <c r="P75" s="13" t="str">
        <f t="shared" si="3"/>
        <v>C</v>
      </c>
      <c r="Q75" s="13">
        <f t="shared" si="4"/>
      </c>
    </row>
    <row r="76" spans="1:17" ht="12.75">
      <c r="A76" s="13">
        <v>75</v>
      </c>
      <c r="B76" s="13" t="s">
        <v>197</v>
      </c>
      <c r="C76" s="13" t="s">
        <v>48</v>
      </c>
      <c r="D76" s="16">
        <v>7</v>
      </c>
      <c r="E76" s="13" t="s">
        <v>224</v>
      </c>
      <c r="F76" s="13">
        <v>34</v>
      </c>
      <c r="G76" s="13">
        <v>23</v>
      </c>
      <c r="H76" s="13" t="s">
        <v>119</v>
      </c>
      <c r="I76" s="13" t="s">
        <v>43</v>
      </c>
      <c r="J76" s="17" t="s">
        <v>321</v>
      </c>
      <c r="K76" s="17" t="s">
        <v>322</v>
      </c>
      <c r="L76" s="17" t="s">
        <v>136</v>
      </c>
      <c r="M76" s="13" t="s">
        <v>52</v>
      </c>
      <c r="N76" s="13" t="s">
        <v>123</v>
      </c>
      <c r="O76" s="13" t="s">
        <v>94</v>
      </c>
      <c r="P76" s="13" t="str">
        <f t="shared" si="3"/>
        <v>C</v>
      </c>
      <c r="Q76" s="13">
        <f t="shared" si="4"/>
      </c>
    </row>
    <row r="77" spans="1:17" ht="66.75">
      <c r="A77" s="13">
        <v>76</v>
      </c>
      <c r="B77" s="13" t="s">
        <v>197</v>
      </c>
      <c r="C77" s="13" t="s">
        <v>48</v>
      </c>
      <c r="D77" s="16" t="s">
        <v>115</v>
      </c>
      <c r="E77" s="13" t="s">
        <v>323</v>
      </c>
      <c r="F77" s="13" t="s">
        <v>308</v>
      </c>
      <c r="G77" s="13" t="s">
        <v>324</v>
      </c>
      <c r="H77" s="13" t="s">
        <v>119</v>
      </c>
      <c r="I77" s="13" t="s">
        <v>43</v>
      </c>
      <c r="J77" s="17" t="s">
        <v>325</v>
      </c>
      <c r="K77" s="17" t="s">
        <v>326</v>
      </c>
      <c r="L77" s="17" t="s">
        <v>136</v>
      </c>
      <c r="M77" s="13" t="s">
        <v>52</v>
      </c>
      <c r="N77" s="13" t="s">
        <v>123</v>
      </c>
      <c r="O77" s="13" t="s">
        <v>94</v>
      </c>
      <c r="P77" s="13" t="str">
        <f t="shared" si="3"/>
        <v>C</v>
      </c>
      <c r="Q77" s="13">
        <f t="shared" si="4"/>
      </c>
    </row>
    <row r="78" spans="1:17" ht="121.5">
      <c r="A78" s="13">
        <v>77</v>
      </c>
      <c r="B78" s="13" t="s">
        <v>197</v>
      </c>
      <c r="C78" s="13" t="s">
        <v>48</v>
      </c>
      <c r="D78" s="16" t="s">
        <v>115</v>
      </c>
      <c r="E78" s="13" t="s">
        <v>323</v>
      </c>
      <c r="F78" s="13" t="s">
        <v>308</v>
      </c>
      <c r="G78" s="13" t="s">
        <v>327</v>
      </c>
      <c r="H78" s="13" t="s">
        <v>119</v>
      </c>
      <c r="I78" s="13" t="s">
        <v>43</v>
      </c>
      <c r="J78" s="17" t="s">
        <v>328</v>
      </c>
      <c r="K78" s="17" t="s">
        <v>329</v>
      </c>
      <c r="L78" s="17" t="s">
        <v>136</v>
      </c>
      <c r="M78" s="13" t="s">
        <v>52</v>
      </c>
      <c r="N78" s="13" t="s">
        <v>123</v>
      </c>
      <c r="O78" s="13" t="s">
        <v>94</v>
      </c>
      <c r="P78" s="13" t="str">
        <f t="shared" si="3"/>
        <v>C</v>
      </c>
      <c r="Q78" s="13">
        <f t="shared" si="4"/>
      </c>
    </row>
    <row r="79" spans="1:17" ht="12.75">
      <c r="A79" s="13">
        <v>78</v>
      </c>
      <c r="B79" s="13" t="s">
        <v>197</v>
      </c>
      <c r="C79" s="13" t="s">
        <v>48</v>
      </c>
      <c r="D79" s="16">
        <v>7</v>
      </c>
      <c r="E79" s="13" t="s">
        <v>323</v>
      </c>
      <c r="F79" s="13">
        <v>34</v>
      </c>
      <c r="G79" s="13">
        <v>28</v>
      </c>
      <c r="H79" s="13" t="s">
        <v>119</v>
      </c>
      <c r="I79" s="13" t="s">
        <v>43</v>
      </c>
      <c r="J79" s="17" t="s">
        <v>330</v>
      </c>
      <c r="K79" s="17" t="s">
        <v>331</v>
      </c>
      <c r="L79" s="17" t="s">
        <v>136</v>
      </c>
      <c r="M79" s="13" t="s">
        <v>52</v>
      </c>
      <c r="N79" s="13" t="s">
        <v>123</v>
      </c>
      <c r="O79" s="13" t="s">
        <v>94</v>
      </c>
      <c r="P79" s="13" t="str">
        <f t="shared" si="3"/>
        <v>C</v>
      </c>
      <c r="Q79" s="13">
        <f t="shared" si="4"/>
      </c>
    </row>
    <row r="80" spans="1:17" ht="23.25">
      <c r="A80" s="13">
        <v>79</v>
      </c>
      <c r="B80" s="13" t="s">
        <v>197</v>
      </c>
      <c r="C80" s="13" t="s">
        <v>48</v>
      </c>
      <c r="D80" s="16">
        <v>7</v>
      </c>
      <c r="E80" s="13" t="s">
        <v>332</v>
      </c>
      <c r="F80" s="13">
        <v>34</v>
      </c>
      <c r="H80" s="13" t="s">
        <v>119</v>
      </c>
      <c r="I80" s="13" t="s">
        <v>43</v>
      </c>
      <c r="J80" s="17" t="s">
        <v>333</v>
      </c>
      <c r="K80" s="17" t="s">
        <v>291</v>
      </c>
      <c r="L80" s="17" t="s">
        <v>136</v>
      </c>
      <c r="M80" s="13" t="s">
        <v>52</v>
      </c>
      <c r="N80" s="13" t="s">
        <v>123</v>
      </c>
      <c r="O80" s="13" t="s">
        <v>94</v>
      </c>
      <c r="P80" s="13" t="str">
        <f t="shared" si="3"/>
        <v>C</v>
      </c>
      <c r="Q80" s="13">
        <f t="shared" si="4"/>
      </c>
    </row>
    <row r="81" spans="1:17" ht="56.25">
      <c r="A81" s="13">
        <v>80</v>
      </c>
      <c r="B81" s="13" t="s">
        <v>197</v>
      </c>
      <c r="C81" s="13" t="s">
        <v>48</v>
      </c>
      <c r="D81" s="16" t="s">
        <v>115</v>
      </c>
      <c r="E81" s="13" t="s">
        <v>334</v>
      </c>
      <c r="F81" s="13" t="s">
        <v>335</v>
      </c>
      <c r="G81" s="13" t="s">
        <v>336</v>
      </c>
      <c r="H81" s="13" t="s">
        <v>119</v>
      </c>
      <c r="I81" s="13" t="s">
        <v>43</v>
      </c>
      <c r="J81" s="17" t="s">
        <v>337</v>
      </c>
      <c r="K81" s="17" t="s">
        <v>338</v>
      </c>
      <c r="L81" s="17" t="s">
        <v>339</v>
      </c>
      <c r="M81" s="13" t="s">
        <v>52</v>
      </c>
      <c r="N81" s="13" t="s">
        <v>123</v>
      </c>
      <c r="O81" s="13" t="s">
        <v>94</v>
      </c>
      <c r="P81" s="13" t="str">
        <f t="shared" si="3"/>
        <v>C</v>
      </c>
      <c r="Q81" s="13">
        <f t="shared" si="4"/>
      </c>
    </row>
    <row r="82" spans="1:17" ht="66.75">
      <c r="A82" s="13">
        <v>81</v>
      </c>
      <c r="B82" s="13" t="s">
        <v>197</v>
      </c>
      <c r="C82" s="13" t="s">
        <v>48</v>
      </c>
      <c r="D82" s="16" t="s">
        <v>115</v>
      </c>
      <c r="E82" s="13" t="s">
        <v>340</v>
      </c>
      <c r="F82" s="13" t="s">
        <v>146</v>
      </c>
      <c r="G82" s="13" t="s">
        <v>341</v>
      </c>
      <c r="H82" s="13" t="s">
        <v>119</v>
      </c>
      <c r="I82" s="13" t="s">
        <v>43</v>
      </c>
      <c r="J82" s="17" t="s">
        <v>342</v>
      </c>
      <c r="K82" s="17" t="s">
        <v>343</v>
      </c>
      <c r="L82" s="17" t="s">
        <v>344</v>
      </c>
      <c r="M82" s="13" t="s">
        <v>52</v>
      </c>
      <c r="N82" s="13" t="s">
        <v>123</v>
      </c>
      <c r="O82" s="13" t="s">
        <v>94</v>
      </c>
      <c r="P82" s="13" t="str">
        <f t="shared" si="3"/>
        <v>C</v>
      </c>
      <c r="Q82" s="13">
        <f t="shared" si="4"/>
      </c>
    </row>
    <row r="83" spans="1:17" ht="23.25">
      <c r="A83" s="13">
        <v>82</v>
      </c>
      <c r="B83" s="13" t="s">
        <v>197</v>
      </c>
      <c r="C83" s="13" t="s">
        <v>48</v>
      </c>
      <c r="D83" s="16">
        <v>8</v>
      </c>
      <c r="E83" s="13" t="s">
        <v>345</v>
      </c>
      <c r="F83" s="13">
        <v>45</v>
      </c>
      <c r="G83" s="13">
        <v>42</v>
      </c>
      <c r="H83" s="13" t="s">
        <v>119</v>
      </c>
      <c r="I83" s="13" t="s">
        <v>43</v>
      </c>
      <c r="J83" s="17" t="s">
        <v>346</v>
      </c>
      <c r="K83" s="17" t="s">
        <v>347</v>
      </c>
      <c r="L83" s="17" t="s">
        <v>348</v>
      </c>
      <c r="M83" s="13" t="s">
        <v>52</v>
      </c>
      <c r="N83" s="13" t="s">
        <v>123</v>
      </c>
      <c r="O83" s="13" t="s">
        <v>94</v>
      </c>
      <c r="P83" s="13" t="str">
        <f t="shared" si="3"/>
        <v>C</v>
      </c>
      <c r="Q83" s="13">
        <f t="shared" si="4"/>
      </c>
    </row>
    <row r="84" spans="1:17" ht="12.75">
      <c r="A84" s="13">
        <v>83</v>
      </c>
      <c r="B84" s="13" t="s">
        <v>197</v>
      </c>
      <c r="C84" s="13" t="s">
        <v>48</v>
      </c>
      <c r="D84" s="16">
        <v>8</v>
      </c>
      <c r="E84" s="13" t="s">
        <v>140</v>
      </c>
      <c r="F84" s="13">
        <v>51</v>
      </c>
      <c r="G84" s="13">
        <v>24</v>
      </c>
      <c r="H84" s="13" t="s">
        <v>119</v>
      </c>
      <c r="I84" s="13" t="s">
        <v>43</v>
      </c>
      <c r="J84" s="17" t="s">
        <v>349</v>
      </c>
      <c r="K84" s="17" t="s">
        <v>350</v>
      </c>
      <c r="L84" s="17" t="s">
        <v>136</v>
      </c>
      <c r="M84" s="13" t="s">
        <v>52</v>
      </c>
      <c r="N84" s="13" t="s">
        <v>123</v>
      </c>
      <c r="O84" s="13" t="s">
        <v>94</v>
      </c>
      <c r="P84" s="13" t="str">
        <f t="shared" si="3"/>
        <v>C</v>
      </c>
      <c r="Q84" s="13">
        <f t="shared" si="4"/>
      </c>
    </row>
    <row r="85" spans="1:17" ht="23.25">
      <c r="A85" s="13">
        <v>84</v>
      </c>
      <c r="B85" s="13" t="s">
        <v>197</v>
      </c>
      <c r="C85" s="13" t="s">
        <v>48</v>
      </c>
      <c r="D85" s="16" t="s">
        <v>137</v>
      </c>
      <c r="E85" s="13" t="s">
        <v>235</v>
      </c>
      <c r="F85" s="13" t="s">
        <v>273</v>
      </c>
      <c r="G85" s="13" t="s">
        <v>247</v>
      </c>
      <c r="H85" s="13" t="s">
        <v>119</v>
      </c>
      <c r="I85" s="13" t="s">
        <v>43</v>
      </c>
      <c r="J85" s="17" t="s">
        <v>351</v>
      </c>
      <c r="K85" s="17" t="s">
        <v>121</v>
      </c>
      <c r="L85" s="17" t="s">
        <v>352</v>
      </c>
      <c r="M85" s="13" t="s">
        <v>52</v>
      </c>
      <c r="N85" s="13" t="s">
        <v>123</v>
      </c>
      <c r="O85" s="13" t="s">
        <v>94</v>
      </c>
      <c r="P85" s="13" t="str">
        <f t="shared" si="3"/>
        <v>C</v>
      </c>
      <c r="Q85" s="13">
        <f t="shared" si="4"/>
      </c>
    </row>
    <row r="86" spans="1:17" ht="23.25">
      <c r="A86" s="13">
        <v>85</v>
      </c>
      <c r="B86" s="13" t="s">
        <v>197</v>
      </c>
      <c r="C86" s="13" t="s">
        <v>48</v>
      </c>
      <c r="D86" s="16">
        <v>8</v>
      </c>
      <c r="E86" s="13" t="s">
        <v>353</v>
      </c>
      <c r="F86" s="13">
        <v>53</v>
      </c>
      <c r="G86" s="13">
        <v>29</v>
      </c>
      <c r="H86" s="13" t="s">
        <v>119</v>
      </c>
      <c r="I86" s="13" t="s">
        <v>43</v>
      </c>
      <c r="J86" s="17" t="s">
        <v>354</v>
      </c>
      <c r="K86" s="17" t="s">
        <v>355</v>
      </c>
      <c r="L86" s="17" t="s">
        <v>356</v>
      </c>
      <c r="M86" s="13" t="s">
        <v>52</v>
      </c>
      <c r="N86" s="13" t="s">
        <v>123</v>
      </c>
      <c r="O86" s="13" t="s">
        <v>94</v>
      </c>
      <c r="P86" s="13" t="str">
        <f t="shared" si="3"/>
        <v>C</v>
      </c>
      <c r="Q86" s="13">
        <f t="shared" si="4"/>
      </c>
    </row>
    <row r="87" spans="1:17" ht="12.75">
      <c r="A87" s="13">
        <v>86</v>
      </c>
      <c r="B87" s="13" t="s">
        <v>197</v>
      </c>
      <c r="C87" s="13" t="s">
        <v>48</v>
      </c>
      <c r="D87" s="16">
        <v>8</v>
      </c>
      <c r="E87" s="13" t="s">
        <v>357</v>
      </c>
      <c r="F87" s="13">
        <v>54</v>
      </c>
      <c r="G87" s="13">
        <v>13</v>
      </c>
      <c r="H87" s="13" t="s">
        <v>119</v>
      </c>
      <c r="I87" s="13" t="s">
        <v>43</v>
      </c>
      <c r="J87" s="17" t="s">
        <v>358</v>
      </c>
      <c r="K87" s="17" t="s">
        <v>359</v>
      </c>
      <c r="L87" s="17" t="s">
        <v>136</v>
      </c>
      <c r="M87" s="13" t="s">
        <v>52</v>
      </c>
      <c r="N87" s="13" t="s">
        <v>123</v>
      </c>
      <c r="O87" s="13" t="s">
        <v>94</v>
      </c>
      <c r="P87" s="13" t="str">
        <f t="shared" si="3"/>
        <v>C</v>
      </c>
      <c r="Q87" s="13">
        <f t="shared" si="4"/>
      </c>
    </row>
    <row r="88" spans="1:17" ht="12.75">
      <c r="A88" s="13">
        <v>87</v>
      </c>
      <c r="B88" s="13" t="s">
        <v>197</v>
      </c>
      <c r="C88" s="13" t="s">
        <v>48</v>
      </c>
      <c r="D88" s="16">
        <v>8</v>
      </c>
      <c r="E88" s="13" t="s">
        <v>241</v>
      </c>
      <c r="F88" s="13">
        <v>54</v>
      </c>
      <c r="G88" s="13">
        <v>49</v>
      </c>
      <c r="H88" s="13" t="s">
        <v>119</v>
      </c>
      <c r="I88" s="13" t="s">
        <v>43</v>
      </c>
      <c r="J88" s="17" t="s">
        <v>360</v>
      </c>
      <c r="K88" s="17" t="s">
        <v>361</v>
      </c>
      <c r="L88" s="17" t="s">
        <v>136</v>
      </c>
      <c r="M88" s="13" t="s">
        <v>52</v>
      </c>
      <c r="N88" s="13" t="s">
        <v>123</v>
      </c>
      <c r="O88" s="13" t="s">
        <v>94</v>
      </c>
      <c r="P88" s="13" t="str">
        <f t="shared" si="3"/>
        <v>C</v>
      </c>
      <c r="Q88" s="13">
        <f t="shared" si="4"/>
      </c>
    </row>
    <row r="89" spans="1:17" ht="23.25">
      <c r="A89" s="13">
        <v>88</v>
      </c>
      <c r="B89" s="13" t="s">
        <v>197</v>
      </c>
      <c r="C89" s="13" t="s">
        <v>48</v>
      </c>
      <c r="D89" s="16">
        <v>8</v>
      </c>
      <c r="E89" s="13">
        <v>8.15</v>
      </c>
      <c r="F89" s="13">
        <v>56</v>
      </c>
      <c r="G89" s="13" t="s">
        <v>362</v>
      </c>
      <c r="H89" s="13" t="s">
        <v>119</v>
      </c>
      <c r="I89" s="13" t="s">
        <v>43</v>
      </c>
      <c r="J89" s="17" t="s">
        <v>363</v>
      </c>
      <c r="K89" s="17" t="s">
        <v>121</v>
      </c>
      <c r="L89" s="17" t="s">
        <v>136</v>
      </c>
      <c r="M89" s="13" t="s">
        <v>52</v>
      </c>
      <c r="N89" s="13" t="s">
        <v>123</v>
      </c>
      <c r="O89" s="13" t="s">
        <v>94</v>
      </c>
      <c r="P89" s="13" t="str">
        <f t="shared" si="3"/>
        <v>C</v>
      </c>
      <c r="Q89" s="13">
        <f t="shared" si="4"/>
      </c>
    </row>
    <row r="90" spans="1:17" ht="12.75">
      <c r="A90" s="13">
        <v>89</v>
      </c>
      <c r="B90" s="13" t="s">
        <v>197</v>
      </c>
      <c r="C90" s="13" t="s">
        <v>48</v>
      </c>
      <c r="D90" s="16">
        <v>8</v>
      </c>
      <c r="E90" s="13">
        <v>8.16</v>
      </c>
      <c r="F90" s="13">
        <v>57</v>
      </c>
      <c r="G90" s="13">
        <v>18</v>
      </c>
      <c r="H90" s="13" t="s">
        <v>119</v>
      </c>
      <c r="I90" s="13" t="s">
        <v>43</v>
      </c>
      <c r="J90" s="17" t="s">
        <v>364</v>
      </c>
      <c r="K90" s="17" t="s">
        <v>121</v>
      </c>
      <c r="L90" s="17" t="s">
        <v>136</v>
      </c>
      <c r="M90" s="13" t="s">
        <v>52</v>
      </c>
      <c r="N90" s="13" t="s">
        <v>123</v>
      </c>
      <c r="O90" s="13" t="s">
        <v>94</v>
      </c>
      <c r="P90" s="13" t="str">
        <f t="shared" si="3"/>
        <v>C</v>
      </c>
      <c r="Q90" s="13">
        <f t="shared" si="4"/>
      </c>
    </row>
    <row r="91" spans="1:17" ht="23.25">
      <c r="A91" s="13">
        <v>90</v>
      </c>
      <c r="B91" s="13" t="s">
        <v>197</v>
      </c>
      <c r="C91" s="13" t="s">
        <v>48</v>
      </c>
      <c r="D91" s="16" t="s">
        <v>137</v>
      </c>
      <c r="E91" s="13" t="s">
        <v>365</v>
      </c>
      <c r="F91" s="13" t="s">
        <v>194</v>
      </c>
      <c r="G91" s="13" t="s">
        <v>292</v>
      </c>
      <c r="H91" s="13" t="s">
        <v>119</v>
      </c>
      <c r="I91" s="13" t="s">
        <v>43</v>
      </c>
      <c r="J91" s="17" t="s">
        <v>366</v>
      </c>
      <c r="K91" s="17" t="s">
        <v>291</v>
      </c>
      <c r="L91" s="17" t="s">
        <v>136</v>
      </c>
      <c r="M91" s="13" t="s">
        <v>52</v>
      </c>
      <c r="N91" s="13" t="s">
        <v>123</v>
      </c>
      <c r="O91" s="13" t="s">
        <v>94</v>
      </c>
      <c r="P91" s="13" t="str">
        <f t="shared" si="3"/>
        <v>C</v>
      </c>
      <c r="Q91" s="13">
        <f t="shared" si="4"/>
      </c>
    </row>
    <row r="92" spans="1:17" ht="23.25">
      <c r="A92" s="13">
        <v>91</v>
      </c>
      <c r="B92" s="13" t="s">
        <v>197</v>
      </c>
      <c r="C92" s="13" t="s">
        <v>48</v>
      </c>
      <c r="D92" s="16">
        <v>13</v>
      </c>
      <c r="H92" s="13" t="s">
        <v>119</v>
      </c>
      <c r="I92" s="13" t="s">
        <v>43</v>
      </c>
      <c r="J92" s="17" t="s">
        <v>367</v>
      </c>
      <c r="K92" s="17" t="s">
        <v>368</v>
      </c>
      <c r="L92" s="17" t="s">
        <v>369</v>
      </c>
      <c r="M92" s="13" t="s">
        <v>52</v>
      </c>
      <c r="N92" s="13" t="s">
        <v>123</v>
      </c>
      <c r="O92" s="13" t="s">
        <v>94</v>
      </c>
      <c r="P92" s="13" t="str">
        <f t="shared" si="3"/>
        <v>C</v>
      </c>
      <c r="Q92" s="13">
        <f t="shared" si="4"/>
      </c>
    </row>
    <row r="93" spans="1:17" ht="23.25">
      <c r="A93" s="13">
        <v>92</v>
      </c>
      <c r="B93" s="13" t="s">
        <v>197</v>
      </c>
      <c r="C93" s="13" t="s">
        <v>48</v>
      </c>
      <c r="D93" s="16" t="s">
        <v>370</v>
      </c>
      <c r="H93" s="13" t="s">
        <v>119</v>
      </c>
      <c r="I93" s="13" t="s">
        <v>43</v>
      </c>
      <c r="J93" s="17" t="s">
        <v>371</v>
      </c>
      <c r="K93" s="17" t="s">
        <v>372</v>
      </c>
      <c r="L93" s="17" t="s">
        <v>373</v>
      </c>
      <c r="M93" s="13" t="s">
        <v>52</v>
      </c>
      <c r="N93" s="13" t="s">
        <v>123</v>
      </c>
      <c r="O93" s="13" t="s">
        <v>94</v>
      </c>
      <c r="P93" s="13" t="str">
        <f t="shared" si="3"/>
        <v>C</v>
      </c>
      <c r="Q93" s="13">
        <f t="shared" si="4"/>
      </c>
    </row>
    <row r="94" spans="1:17" ht="12.75">
      <c r="A94" s="13">
        <v>93</v>
      </c>
      <c r="B94" s="13" t="s">
        <v>374</v>
      </c>
      <c r="C94" s="13" t="s">
        <v>48</v>
      </c>
      <c r="D94" s="16" t="s">
        <v>44</v>
      </c>
      <c r="E94" s="13" t="s">
        <v>375</v>
      </c>
      <c r="F94" s="13" t="s">
        <v>376</v>
      </c>
      <c r="G94" s="13" t="s">
        <v>98</v>
      </c>
      <c r="H94" s="13" t="s">
        <v>119</v>
      </c>
      <c r="I94" s="13" t="s">
        <v>43</v>
      </c>
      <c r="J94" s="17" t="s">
        <v>377</v>
      </c>
      <c r="K94" s="17" t="s">
        <v>378</v>
      </c>
      <c r="L94" s="17" t="s">
        <v>136</v>
      </c>
      <c r="M94" s="13" t="s">
        <v>52</v>
      </c>
      <c r="N94" s="13" t="s">
        <v>123</v>
      </c>
      <c r="O94" s="13" t="s">
        <v>94</v>
      </c>
      <c r="P94" s="13" t="str">
        <f t="shared" si="3"/>
        <v>C</v>
      </c>
      <c r="Q94" s="13">
        <f t="shared" si="4"/>
      </c>
    </row>
    <row r="95" spans="1:17" ht="23.25">
      <c r="A95" s="13">
        <v>94</v>
      </c>
      <c r="B95" s="13" t="s">
        <v>374</v>
      </c>
      <c r="C95" s="13" t="s">
        <v>48</v>
      </c>
      <c r="D95" s="16" t="s">
        <v>44</v>
      </c>
      <c r="E95" s="13" t="s">
        <v>379</v>
      </c>
      <c r="F95" s="13" t="s">
        <v>380</v>
      </c>
      <c r="G95" s="13" t="s">
        <v>381</v>
      </c>
      <c r="H95" s="13" t="s">
        <v>119</v>
      </c>
      <c r="I95" s="13" t="s">
        <v>43</v>
      </c>
      <c r="J95" s="17" t="s">
        <v>382</v>
      </c>
      <c r="K95" s="17" t="s">
        <v>383</v>
      </c>
      <c r="L95" s="17" t="s">
        <v>136</v>
      </c>
      <c r="M95" s="13" t="s">
        <v>52</v>
      </c>
      <c r="N95" s="13" t="s">
        <v>123</v>
      </c>
      <c r="O95" s="13" t="s">
        <v>94</v>
      </c>
      <c r="P95" s="13" t="str">
        <f t="shared" si="3"/>
        <v>C</v>
      </c>
      <c r="Q95" s="13">
        <f t="shared" si="4"/>
      </c>
    </row>
    <row r="96" spans="1:17" ht="34.5">
      <c r="A96" s="13">
        <v>95</v>
      </c>
      <c r="B96" s="13" t="s">
        <v>384</v>
      </c>
      <c r="C96" s="13" t="s">
        <v>48</v>
      </c>
      <c r="D96" s="16" t="s">
        <v>44</v>
      </c>
      <c r="H96" s="13" t="s">
        <v>119</v>
      </c>
      <c r="I96" s="13" t="s">
        <v>43</v>
      </c>
      <c r="J96" s="17" t="s">
        <v>385</v>
      </c>
      <c r="K96" s="17" t="s">
        <v>386</v>
      </c>
      <c r="L96" s="17" t="s">
        <v>387</v>
      </c>
      <c r="M96" s="13" t="s">
        <v>52</v>
      </c>
      <c r="N96" s="13" t="s">
        <v>123</v>
      </c>
      <c r="O96" s="13" t="s">
        <v>94</v>
      </c>
      <c r="P96" s="13" t="str">
        <f t="shared" si="3"/>
        <v>C</v>
      </c>
      <c r="Q96" s="13">
        <f t="shared" si="4"/>
      </c>
    </row>
    <row r="97" spans="1:17" ht="34.5">
      <c r="A97" s="13">
        <v>96</v>
      </c>
      <c r="B97" s="13" t="s">
        <v>384</v>
      </c>
      <c r="C97" s="13" t="s">
        <v>48</v>
      </c>
      <c r="D97" s="16" t="s">
        <v>44</v>
      </c>
      <c r="H97" s="13" t="s">
        <v>119</v>
      </c>
      <c r="I97" s="13" t="s">
        <v>43</v>
      </c>
      <c r="J97" s="17" t="s">
        <v>388</v>
      </c>
      <c r="K97" s="17" t="s">
        <v>389</v>
      </c>
      <c r="L97" s="17" t="s">
        <v>136</v>
      </c>
      <c r="M97" s="13" t="s">
        <v>52</v>
      </c>
      <c r="N97" s="13" t="s">
        <v>123</v>
      </c>
      <c r="O97" s="13" t="s">
        <v>94</v>
      </c>
      <c r="P97" s="13" t="str">
        <f t="shared" si="3"/>
        <v>C</v>
      </c>
      <c r="Q97" s="13">
        <f t="shared" si="4"/>
      </c>
    </row>
    <row r="98" spans="1:17" ht="45">
      <c r="A98" s="13">
        <v>97</v>
      </c>
      <c r="B98" s="13" t="s">
        <v>384</v>
      </c>
      <c r="C98" s="13" t="s">
        <v>48</v>
      </c>
      <c r="D98" s="16" t="s">
        <v>44</v>
      </c>
      <c r="E98" s="13" t="s">
        <v>96</v>
      </c>
      <c r="F98" s="13" t="s">
        <v>97</v>
      </c>
      <c r="H98" s="13" t="s">
        <v>119</v>
      </c>
      <c r="I98" s="13" t="s">
        <v>43</v>
      </c>
      <c r="J98" s="17" t="s">
        <v>390</v>
      </c>
      <c r="K98" s="17" t="s">
        <v>391</v>
      </c>
      <c r="L98" s="17" t="s">
        <v>136</v>
      </c>
      <c r="M98" s="13" t="s">
        <v>52</v>
      </c>
      <c r="N98" s="13" t="s">
        <v>123</v>
      </c>
      <c r="O98" s="13" t="s">
        <v>94</v>
      </c>
      <c r="P98" s="13" t="str">
        <f aca="true" t="shared" si="5" ref="P98:P129">IF(H98="E",M98,"")</f>
        <v>C</v>
      </c>
      <c r="Q98" s="13">
        <f t="shared" si="4"/>
      </c>
    </row>
    <row r="99" spans="1:17" ht="143.25">
      <c r="A99" s="13">
        <v>98</v>
      </c>
      <c r="B99" s="19" t="s">
        <v>392</v>
      </c>
      <c r="C99" s="13" t="s">
        <v>48</v>
      </c>
      <c r="D99" s="16" t="s">
        <v>44</v>
      </c>
      <c r="E99" s="13" t="s">
        <v>393</v>
      </c>
      <c r="F99" s="13" t="s">
        <v>394</v>
      </c>
      <c r="G99" s="13" t="s">
        <v>395</v>
      </c>
      <c r="H99" s="13" t="s">
        <v>119</v>
      </c>
      <c r="J99" s="17" t="s">
        <v>396</v>
      </c>
      <c r="K99" s="17" t="s">
        <v>397</v>
      </c>
      <c r="L99" s="17" t="s">
        <v>398</v>
      </c>
      <c r="M99" s="13" t="s">
        <v>52</v>
      </c>
      <c r="N99" s="13" t="s">
        <v>123</v>
      </c>
      <c r="O99" s="13" t="s">
        <v>94</v>
      </c>
      <c r="P99" s="13" t="str">
        <f t="shared" si="5"/>
        <v>C</v>
      </c>
      <c r="Q99" s="13">
        <f t="shared" si="4"/>
      </c>
    </row>
    <row r="100" spans="1:17" ht="78">
      <c r="A100" s="13">
        <v>99</v>
      </c>
      <c r="B100" s="13" t="s">
        <v>392</v>
      </c>
      <c r="C100" s="13" t="s">
        <v>48</v>
      </c>
      <c r="D100" s="16" t="s">
        <v>44</v>
      </c>
      <c r="E100" s="13" t="s">
        <v>399</v>
      </c>
      <c r="F100" s="13" t="s">
        <v>400</v>
      </c>
      <c r="G100" s="13" t="s">
        <v>401</v>
      </c>
      <c r="H100" s="13" t="s">
        <v>47</v>
      </c>
      <c r="J100" s="17" t="s">
        <v>402</v>
      </c>
      <c r="K100" s="17" t="s">
        <v>403</v>
      </c>
      <c r="L100" s="17" t="s">
        <v>404</v>
      </c>
      <c r="M100" s="13" t="s">
        <v>52</v>
      </c>
      <c r="N100" s="13" t="s">
        <v>81</v>
      </c>
      <c r="O100" s="13" t="s">
        <v>405</v>
      </c>
      <c r="P100" s="13">
        <f t="shared" si="5"/>
      </c>
      <c r="Q100" s="13" t="str">
        <f t="shared" si="4"/>
        <v>C</v>
      </c>
    </row>
    <row r="101" spans="1:17" ht="56.25">
      <c r="A101" s="13">
        <v>100</v>
      </c>
      <c r="B101" s="13" t="s">
        <v>392</v>
      </c>
      <c r="C101" s="13" t="s">
        <v>48</v>
      </c>
      <c r="D101" s="16" t="s">
        <v>406</v>
      </c>
      <c r="E101" s="13" t="s">
        <v>407</v>
      </c>
      <c r="F101" s="13" t="s">
        <v>408</v>
      </c>
      <c r="G101" s="13" t="s">
        <v>409</v>
      </c>
      <c r="H101" s="13" t="s">
        <v>47</v>
      </c>
      <c r="J101" s="17" t="s">
        <v>410</v>
      </c>
      <c r="K101" s="17" t="s">
        <v>411</v>
      </c>
      <c r="L101" s="17" t="s">
        <v>404</v>
      </c>
      <c r="M101" s="13" t="s">
        <v>52</v>
      </c>
      <c r="N101" s="13" t="s">
        <v>81</v>
      </c>
      <c r="O101" s="13" t="s">
        <v>405</v>
      </c>
      <c r="P101" s="13">
        <f t="shared" si="5"/>
      </c>
      <c r="Q101" s="13" t="str">
        <f t="shared" si="4"/>
        <v>C</v>
      </c>
    </row>
    <row r="102" spans="1:17" ht="66.75">
      <c r="A102" s="13">
        <v>101</v>
      </c>
      <c r="B102" s="13" t="s">
        <v>392</v>
      </c>
      <c r="C102" s="13" t="s">
        <v>48</v>
      </c>
      <c r="D102" s="16" t="s">
        <v>406</v>
      </c>
      <c r="E102" s="13" t="s">
        <v>412</v>
      </c>
      <c r="F102" s="13" t="s">
        <v>413</v>
      </c>
      <c r="H102" s="13" t="s">
        <v>119</v>
      </c>
      <c r="J102" s="17" t="s">
        <v>414</v>
      </c>
      <c r="K102" s="17" t="s">
        <v>415</v>
      </c>
      <c r="L102" s="17" t="s">
        <v>416</v>
      </c>
      <c r="M102" s="13" t="s">
        <v>52</v>
      </c>
      <c r="N102" s="13" t="s">
        <v>123</v>
      </c>
      <c r="O102" s="13" t="s">
        <v>94</v>
      </c>
      <c r="P102" s="13" t="str">
        <f t="shared" si="5"/>
        <v>C</v>
      </c>
      <c r="Q102" s="13">
        <f t="shared" si="4"/>
      </c>
    </row>
    <row r="103" spans="1:17" ht="34.5">
      <c r="A103" s="13">
        <v>102</v>
      </c>
      <c r="B103" s="13" t="s">
        <v>392</v>
      </c>
      <c r="C103" s="13" t="s">
        <v>48</v>
      </c>
      <c r="D103" s="16" t="s">
        <v>44</v>
      </c>
      <c r="E103" s="13" t="s">
        <v>417</v>
      </c>
      <c r="F103" s="13" t="s">
        <v>376</v>
      </c>
      <c r="G103" s="13" t="s">
        <v>418</v>
      </c>
      <c r="H103" s="13" t="s">
        <v>47</v>
      </c>
      <c r="J103" s="17" t="s">
        <v>419</v>
      </c>
      <c r="K103" s="17" t="s">
        <v>420</v>
      </c>
      <c r="L103" s="17" t="s">
        <v>51</v>
      </c>
      <c r="M103" s="13" t="s">
        <v>52</v>
      </c>
      <c r="N103" s="13" t="s">
        <v>53</v>
      </c>
      <c r="O103" s="13" t="s">
        <v>54</v>
      </c>
      <c r="P103" s="13">
        <f t="shared" si="5"/>
      </c>
      <c r="Q103" s="13" t="str">
        <f t="shared" si="4"/>
        <v>C</v>
      </c>
    </row>
    <row r="104" spans="1:17" ht="23.25">
      <c r="A104" s="13">
        <v>103</v>
      </c>
      <c r="B104" s="13" t="s">
        <v>392</v>
      </c>
      <c r="C104" s="13" t="s">
        <v>48</v>
      </c>
      <c r="D104" s="16" t="s">
        <v>44</v>
      </c>
      <c r="E104" s="13" t="s">
        <v>421</v>
      </c>
      <c r="F104" s="13" t="s">
        <v>422</v>
      </c>
      <c r="G104" s="13" t="s">
        <v>423</v>
      </c>
      <c r="H104" s="13" t="s">
        <v>47</v>
      </c>
      <c r="J104" s="17" t="s">
        <v>424</v>
      </c>
      <c r="K104" s="17" t="s">
        <v>425</v>
      </c>
      <c r="L104" s="17" t="s">
        <v>426</v>
      </c>
      <c r="M104" s="13" t="s">
        <v>52</v>
      </c>
      <c r="N104" s="13" t="s">
        <v>81</v>
      </c>
      <c r="O104" s="13" t="s">
        <v>427</v>
      </c>
      <c r="P104" s="13">
        <f t="shared" si="5"/>
      </c>
      <c r="Q104" s="13" t="str">
        <f t="shared" si="4"/>
        <v>C</v>
      </c>
    </row>
    <row r="105" spans="1:17" ht="66.75">
      <c r="A105" s="13">
        <v>104</v>
      </c>
      <c r="B105" s="13" t="s">
        <v>392</v>
      </c>
      <c r="C105" s="13" t="s">
        <v>48</v>
      </c>
      <c r="D105" s="16" t="s">
        <v>115</v>
      </c>
      <c r="E105" s="13" t="s">
        <v>428</v>
      </c>
      <c r="H105" s="13" t="s">
        <v>47</v>
      </c>
      <c r="J105" s="17" t="s">
        <v>429</v>
      </c>
      <c r="K105" s="17" t="s">
        <v>430</v>
      </c>
      <c r="L105" s="17" t="s">
        <v>431</v>
      </c>
      <c r="M105" s="13" t="s">
        <v>52</v>
      </c>
      <c r="N105" s="13" t="s">
        <v>208</v>
      </c>
      <c r="O105" s="17" t="s">
        <v>432</v>
      </c>
      <c r="P105" s="13">
        <f t="shared" si="5"/>
      </c>
      <c r="Q105" s="13" t="str">
        <f t="shared" si="4"/>
        <v>C</v>
      </c>
    </row>
    <row r="106" spans="1:18" ht="45">
      <c r="A106" s="13">
        <v>105</v>
      </c>
      <c r="B106" s="13" t="s">
        <v>392</v>
      </c>
      <c r="C106" s="13" t="s">
        <v>48</v>
      </c>
      <c r="D106" s="16" t="s">
        <v>115</v>
      </c>
      <c r="E106" s="13" t="s">
        <v>116</v>
      </c>
      <c r="F106" s="13" t="s">
        <v>117</v>
      </c>
      <c r="G106" s="13" t="s">
        <v>273</v>
      </c>
      <c r="H106" s="13" t="s">
        <v>47</v>
      </c>
      <c r="J106" s="17" t="s">
        <v>433</v>
      </c>
      <c r="K106" s="17" t="s">
        <v>434</v>
      </c>
      <c r="L106" s="17" t="s">
        <v>228</v>
      </c>
      <c r="M106" s="13" t="s">
        <v>52</v>
      </c>
      <c r="N106" s="13" t="s">
        <v>208</v>
      </c>
      <c r="O106" s="17" t="s">
        <v>435</v>
      </c>
      <c r="P106" s="13">
        <f t="shared" si="5"/>
      </c>
      <c r="Q106" s="13" t="str">
        <f t="shared" si="4"/>
        <v>C</v>
      </c>
      <c r="R106" s="18"/>
    </row>
    <row r="107" spans="1:18" ht="99.75">
      <c r="A107" s="13">
        <v>106</v>
      </c>
      <c r="B107" s="13" t="s">
        <v>392</v>
      </c>
      <c r="C107" s="13" t="s">
        <v>48</v>
      </c>
      <c r="D107" s="16" t="s">
        <v>137</v>
      </c>
      <c r="E107" s="13" t="s">
        <v>436</v>
      </c>
      <c r="F107" s="13" t="s">
        <v>273</v>
      </c>
      <c r="G107" s="13" t="s">
        <v>261</v>
      </c>
      <c r="H107" s="13" t="s">
        <v>47</v>
      </c>
      <c r="J107" s="17" t="s">
        <v>437</v>
      </c>
      <c r="K107" s="17" t="s">
        <v>438</v>
      </c>
      <c r="L107" s="17" t="s">
        <v>439</v>
      </c>
      <c r="M107" s="13" t="s">
        <v>52</v>
      </c>
      <c r="N107" s="13" t="s">
        <v>208</v>
      </c>
      <c r="O107" s="17" t="s">
        <v>435</v>
      </c>
      <c r="P107" s="13">
        <f t="shared" si="5"/>
      </c>
      <c r="Q107" s="13" t="str">
        <f t="shared" si="4"/>
        <v>C</v>
      </c>
      <c r="R107" s="18"/>
    </row>
    <row r="108" spans="1:18" ht="110.25">
      <c r="A108" s="13">
        <v>107</v>
      </c>
      <c r="B108" s="13" t="s">
        <v>392</v>
      </c>
      <c r="C108" s="13" t="s">
        <v>48</v>
      </c>
      <c r="D108" s="16" t="s">
        <v>137</v>
      </c>
      <c r="E108" s="13" t="s">
        <v>436</v>
      </c>
      <c r="F108" s="13" t="s">
        <v>273</v>
      </c>
      <c r="G108" s="13" t="s">
        <v>261</v>
      </c>
      <c r="H108" s="13" t="s">
        <v>47</v>
      </c>
      <c r="J108" s="17" t="s">
        <v>440</v>
      </c>
      <c r="K108" s="17" t="s">
        <v>441</v>
      </c>
      <c r="L108" s="17" t="s">
        <v>442</v>
      </c>
      <c r="M108" s="13" t="s">
        <v>52</v>
      </c>
      <c r="N108" s="13" t="s">
        <v>208</v>
      </c>
      <c r="O108" s="17" t="s">
        <v>435</v>
      </c>
      <c r="P108" s="13">
        <f t="shared" si="5"/>
      </c>
      <c r="Q108" s="13" t="str">
        <f t="shared" si="4"/>
        <v>C</v>
      </c>
      <c r="R108" s="18"/>
    </row>
    <row r="109" spans="1:18" ht="110.25">
      <c r="A109" s="13">
        <v>108</v>
      </c>
      <c r="B109" s="13" t="s">
        <v>392</v>
      </c>
      <c r="C109" s="13" t="s">
        <v>48</v>
      </c>
      <c r="D109" s="16" t="s">
        <v>137</v>
      </c>
      <c r="E109" s="13" t="s">
        <v>436</v>
      </c>
      <c r="F109" s="13" t="s">
        <v>273</v>
      </c>
      <c r="G109" s="13" t="s">
        <v>261</v>
      </c>
      <c r="H109" s="13" t="s">
        <v>47</v>
      </c>
      <c r="J109" s="17" t="s">
        <v>443</v>
      </c>
      <c r="K109" s="17" t="s">
        <v>438</v>
      </c>
      <c r="L109" s="17" t="s">
        <v>442</v>
      </c>
      <c r="M109" s="13" t="s">
        <v>52</v>
      </c>
      <c r="N109" s="13" t="s">
        <v>208</v>
      </c>
      <c r="O109" s="17" t="s">
        <v>435</v>
      </c>
      <c r="P109" s="13">
        <f t="shared" si="5"/>
      </c>
      <c r="Q109" s="13" t="str">
        <f t="shared" si="4"/>
        <v>C</v>
      </c>
      <c r="R109" s="18"/>
    </row>
    <row r="110" spans="1:17" ht="66.75">
      <c r="A110" s="13">
        <v>109</v>
      </c>
      <c r="B110" s="13" t="s">
        <v>392</v>
      </c>
      <c r="C110" s="13" t="s">
        <v>48</v>
      </c>
      <c r="D110" s="16" t="s">
        <v>44</v>
      </c>
      <c r="E110" s="13" t="s">
        <v>444</v>
      </c>
      <c r="F110" s="13" t="s">
        <v>445</v>
      </c>
      <c r="G110" s="13" t="s">
        <v>156</v>
      </c>
      <c r="H110" s="13" t="s">
        <v>47</v>
      </c>
      <c r="J110" s="17" t="s">
        <v>446</v>
      </c>
      <c r="K110" s="17" t="s">
        <v>447</v>
      </c>
      <c r="L110" s="17" t="s">
        <v>448</v>
      </c>
      <c r="M110" s="13" t="s">
        <v>52</v>
      </c>
      <c r="N110" s="13" t="s">
        <v>208</v>
      </c>
      <c r="O110" s="17" t="s">
        <v>94</v>
      </c>
      <c r="P110" s="13">
        <f t="shared" si="5"/>
      </c>
      <c r="Q110" s="13" t="str">
        <f t="shared" si="4"/>
        <v>C</v>
      </c>
    </row>
    <row r="111" spans="1:18" ht="45">
      <c r="A111" s="13">
        <v>110</v>
      </c>
      <c r="B111" s="13" t="s">
        <v>392</v>
      </c>
      <c r="C111" s="13" t="s">
        <v>48</v>
      </c>
      <c r="D111" s="16" t="s">
        <v>44</v>
      </c>
      <c r="E111" s="13" t="s">
        <v>82</v>
      </c>
      <c r="F111" s="13" t="s">
        <v>83</v>
      </c>
      <c r="G111" s="13" t="s">
        <v>243</v>
      </c>
      <c r="H111" s="13" t="s">
        <v>47</v>
      </c>
      <c r="J111" s="17" t="s">
        <v>449</v>
      </c>
      <c r="K111" s="17" t="s">
        <v>450</v>
      </c>
      <c r="L111" s="17" t="s">
        <v>451</v>
      </c>
      <c r="M111" s="13" t="s">
        <v>52</v>
      </c>
      <c r="N111" s="13" t="s">
        <v>208</v>
      </c>
      <c r="O111" s="13" t="s">
        <v>214</v>
      </c>
      <c r="P111" s="13">
        <f t="shared" si="5"/>
      </c>
      <c r="Q111" s="13" t="str">
        <f t="shared" si="4"/>
        <v>C</v>
      </c>
      <c r="R111" s="18"/>
    </row>
    <row r="112" spans="1:18" ht="45">
      <c r="A112" s="13">
        <v>111</v>
      </c>
      <c r="B112" s="13" t="s">
        <v>392</v>
      </c>
      <c r="C112" s="13" t="s">
        <v>48</v>
      </c>
      <c r="D112" s="16" t="s">
        <v>44</v>
      </c>
      <c r="E112" s="13" t="s">
        <v>82</v>
      </c>
      <c r="F112" s="13" t="s">
        <v>83</v>
      </c>
      <c r="G112" s="13" t="s">
        <v>243</v>
      </c>
      <c r="H112" s="13" t="s">
        <v>47</v>
      </c>
      <c r="J112" s="17" t="s">
        <v>452</v>
      </c>
      <c r="K112" s="17" t="s">
        <v>453</v>
      </c>
      <c r="L112" s="17" t="s">
        <v>451</v>
      </c>
      <c r="M112" s="13" t="s">
        <v>52</v>
      </c>
      <c r="N112" s="13" t="s">
        <v>208</v>
      </c>
      <c r="O112" s="13" t="s">
        <v>214</v>
      </c>
      <c r="P112" s="13">
        <f t="shared" si="5"/>
      </c>
      <c r="Q112" s="13" t="str">
        <f t="shared" si="4"/>
        <v>C</v>
      </c>
      <c r="R112" s="18"/>
    </row>
    <row r="113" spans="1:17" ht="34.5">
      <c r="A113" s="13">
        <v>112</v>
      </c>
      <c r="B113" s="13" t="s">
        <v>392</v>
      </c>
      <c r="C113" s="13" t="s">
        <v>48</v>
      </c>
      <c r="D113" s="16" t="s">
        <v>137</v>
      </c>
      <c r="E113" s="13" t="s">
        <v>454</v>
      </c>
      <c r="H113" s="13" t="s">
        <v>47</v>
      </c>
      <c r="J113" s="17" t="s">
        <v>455</v>
      </c>
      <c r="K113" s="17" t="s">
        <v>456</v>
      </c>
      <c r="L113" s="17" t="s">
        <v>457</v>
      </c>
      <c r="M113" s="13" t="s">
        <v>52</v>
      </c>
      <c r="N113" s="13" t="s">
        <v>208</v>
      </c>
      <c r="O113" s="17" t="s">
        <v>432</v>
      </c>
      <c r="P113" s="13">
        <f t="shared" si="5"/>
      </c>
      <c r="Q113" s="13" t="str">
        <f t="shared" si="4"/>
        <v>C</v>
      </c>
    </row>
    <row r="114" spans="1:18" ht="45">
      <c r="A114" s="13">
        <v>113</v>
      </c>
      <c r="B114" s="13" t="s">
        <v>392</v>
      </c>
      <c r="C114" s="13" t="s">
        <v>48</v>
      </c>
      <c r="D114" s="16" t="s">
        <v>115</v>
      </c>
      <c r="E114" s="13" t="s">
        <v>458</v>
      </c>
      <c r="H114" s="13" t="s">
        <v>47</v>
      </c>
      <c r="J114" s="17" t="s">
        <v>459</v>
      </c>
      <c r="K114" s="17" t="s">
        <v>460</v>
      </c>
      <c r="L114" s="17" t="s">
        <v>461</v>
      </c>
      <c r="M114" s="13" t="s">
        <v>52</v>
      </c>
      <c r="N114" s="13" t="s">
        <v>208</v>
      </c>
      <c r="O114" s="17" t="s">
        <v>435</v>
      </c>
      <c r="P114" s="13">
        <f t="shared" si="5"/>
      </c>
      <c r="Q114" s="13" t="str">
        <f t="shared" si="4"/>
        <v>C</v>
      </c>
      <c r="R114" s="18"/>
    </row>
    <row r="115" spans="1:17" ht="34.5">
      <c r="A115" s="13">
        <v>114</v>
      </c>
      <c r="B115" s="13" t="s">
        <v>392</v>
      </c>
      <c r="C115" s="13" t="s">
        <v>48</v>
      </c>
      <c r="D115" s="16" t="s">
        <v>115</v>
      </c>
      <c r="E115" s="13" t="s">
        <v>116</v>
      </c>
      <c r="F115" s="13" t="s">
        <v>125</v>
      </c>
      <c r="G115" s="13" t="s">
        <v>156</v>
      </c>
      <c r="H115" s="13" t="s">
        <v>119</v>
      </c>
      <c r="J115" s="17" t="s">
        <v>462</v>
      </c>
      <c r="K115" s="17" t="s">
        <v>463</v>
      </c>
      <c r="L115" s="17" t="s">
        <v>464</v>
      </c>
      <c r="M115" s="13" t="s">
        <v>52</v>
      </c>
      <c r="N115" s="13" t="s">
        <v>123</v>
      </c>
      <c r="O115" s="13" t="s">
        <v>94</v>
      </c>
      <c r="P115" s="13" t="str">
        <f t="shared" si="5"/>
        <v>C</v>
      </c>
      <c r="Q115" s="13">
        <f t="shared" si="4"/>
      </c>
    </row>
    <row r="116" spans="1:17" ht="34.5">
      <c r="A116" s="13">
        <v>115</v>
      </c>
      <c r="B116" s="13" t="s">
        <v>392</v>
      </c>
      <c r="C116" s="13" t="s">
        <v>48</v>
      </c>
      <c r="D116" s="16" t="s">
        <v>115</v>
      </c>
      <c r="E116" s="13" t="s">
        <v>124</v>
      </c>
      <c r="F116" s="13" t="s">
        <v>198</v>
      </c>
      <c r="G116" s="13" t="s">
        <v>117</v>
      </c>
      <c r="H116" s="13" t="s">
        <v>119</v>
      </c>
      <c r="J116" s="17" t="s">
        <v>462</v>
      </c>
      <c r="K116" s="17" t="s">
        <v>463</v>
      </c>
      <c r="L116" s="17" t="s">
        <v>464</v>
      </c>
      <c r="M116" s="13" t="s">
        <v>52</v>
      </c>
      <c r="N116" s="13" t="s">
        <v>123</v>
      </c>
      <c r="O116" s="13" t="s">
        <v>94</v>
      </c>
      <c r="P116" s="13" t="str">
        <f t="shared" si="5"/>
        <v>C</v>
      </c>
      <c r="Q116" s="13">
        <f t="shared" si="4"/>
      </c>
    </row>
    <row r="117" spans="1:17" ht="143.25">
      <c r="A117" s="13">
        <v>116</v>
      </c>
      <c r="B117" s="13" t="s">
        <v>392</v>
      </c>
      <c r="C117" s="13" t="s">
        <v>48</v>
      </c>
      <c r="D117" s="16">
        <v>12</v>
      </c>
      <c r="E117" s="13" t="s">
        <v>465</v>
      </c>
      <c r="F117" s="13">
        <v>70</v>
      </c>
      <c r="G117" s="13" t="s">
        <v>466</v>
      </c>
      <c r="H117" s="13" t="s">
        <v>119</v>
      </c>
      <c r="I117" s="13" t="s">
        <v>43</v>
      </c>
      <c r="J117" s="17" t="s">
        <v>467</v>
      </c>
      <c r="K117" s="17" t="s">
        <v>468</v>
      </c>
      <c r="L117" s="17" t="s">
        <v>469</v>
      </c>
      <c r="M117" s="13" t="s">
        <v>52</v>
      </c>
      <c r="N117" s="13" t="s">
        <v>123</v>
      </c>
      <c r="O117" s="13" t="s">
        <v>94</v>
      </c>
      <c r="P117" s="13" t="str">
        <f t="shared" si="5"/>
        <v>C</v>
      </c>
      <c r="Q117" s="13">
        <f t="shared" si="4"/>
      </c>
    </row>
    <row r="118" spans="1:17" ht="154.5">
      <c r="A118" s="13">
        <v>117</v>
      </c>
      <c r="B118" s="13" t="s">
        <v>470</v>
      </c>
      <c r="C118" s="13" t="s">
        <v>43</v>
      </c>
      <c r="D118" s="16">
        <v>5</v>
      </c>
      <c r="E118" s="13" t="s">
        <v>265</v>
      </c>
      <c r="F118" s="13" t="s">
        <v>156</v>
      </c>
      <c r="G118" s="13" t="s">
        <v>471</v>
      </c>
      <c r="H118" s="13" t="s">
        <v>47</v>
      </c>
      <c r="I118" s="13" t="s">
        <v>48</v>
      </c>
      <c r="J118" s="17" t="s">
        <v>472</v>
      </c>
      <c r="K118" s="17" t="s">
        <v>473</v>
      </c>
      <c r="L118" s="17" t="s">
        <v>92</v>
      </c>
      <c r="M118" s="13" t="s">
        <v>52</v>
      </c>
      <c r="N118" s="13" t="s">
        <v>93</v>
      </c>
      <c r="O118" s="13" t="s">
        <v>94</v>
      </c>
      <c r="P118" s="13">
        <f t="shared" si="5"/>
      </c>
      <c r="Q118" s="13" t="str">
        <f t="shared" si="4"/>
        <v>C</v>
      </c>
    </row>
    <row r="119" spans="1:17" ht="45">
      <c r="A119" s="13">
        <v>118</v>
      </c>
      <c r="B119" s="13" t="s">
        <v>470</v>
      </c>
      <c r="C119" s="13" t="s">
        <v>43</v>
      </c>
      <c r="D119" s="16" t="s">
        <v>44</v>
      </c>
      <c r="E119" s="13" t="s">
        <v>474</v>
      </c>
      <c r="F119" s="13" t="s">
        <v>475</v>
      </c>
      <c r="G119" s="13" t="s">
        <v>117</v>
      </c>
      <c r="H119" s="13" t="s">
        <v>47</v>
      </c>
      <c r="I119" s="13" t="s">
        <v>48</v>
      </c>
      <c r="J119" s="17" t="s">
        <v>476</v>
      </c>
      <c r="K119" s="17" t="s">
        <v>477</v>
      </c>
      <c r="L119" s="17" t="s">
        <v>51</v>
      </c>
      <c r="M119" s="13" t="s">
        <v>52</v>
      </c>
      <c r="N119" s="13" t="s">
        <v>53</v>
      </c>
      <c r="O119" s="13" t="s">
        <v>54</v>
      </c>
      <c r="P119" s="13">
        <f t="shared" si="5"/>
      </c>
      <c r="Q119" s="13" t="str">
        <f t="shared" si="4"/>
        <v>C</v>
      </c>
    </row>
    <row r="120" spans="1:17" ht="23.25">
      <c r="A120" s="13">
        <v>119</v>
      </c>
      <c r="B120" s="13" t="s">
        <v>478</v>
      </c>
      <c r="C120" s="13" t="s">
        <v>48</v>
      </c>
      <c r="D120" s="16" t="s">
        <v>156</v>
      </c>
      <c r="F120" s="13" t="s">
        <v>118</v>
      </c>
      <c r="H120" s="13" t="s">
        <v>119</v>
      </c>
      <c r="I120" s="13" t="s">
        <v>48</v>
      </c>
      <c r="J120" s="17" t="s">
        <v>479</v>
      </c>
      <c r="K120" s="17" t="s">
        <v>480</v>
      </c>
      <c r="L120" s="17" t="s">
        <v>481</v>
      </c>
      <c r="M120" s="13" t="s">
        <v>52</v>
      </c>
      <c r="N120" s="13" t="s">
        <v>123</v>
      </c>
      <c r="O120" s="13" t="s">
        <v>94</v>
      </c>
      <c r="P120" s="13" t="str">
        <f t="shared" si="5"/>
        <v>C</v>
      </c>
      <c r="Q120" s="13">
        <f t="shared" si="4"/>
      </c>
    </row>
    <row r="121" spans="1:17" ht="45">
      <c r="A121" s="13">
        <v>120</v>
      </c>
      <c r="B121" s="13" t="s">
        <v>478</v>
      </c>
      <c r="C121" s="13" t="s">
        <v>48</v>
      </c>
      <c r="D121" s="16" t="s">
        <v>115</v>
      </c>
      <c r="E121" s="13" t="s">
        <v>482</v>
      </c>
      <c r="F121" s="13" t="s">
        <v>117</v>
      </c>
      <c r="G121" s="13" t="s">
        <v>292</v>
      </c>
      <c r="H121" s="13" t="s">
        <v>119</v>
      </c>
      <c r="I121" s="13" t="s">
        <v>48</v>
      </c>
      <c r="J121" s="17" t="s">
        <v>483</v>
      </c>
      <c r="K121" s="17" t="s">
        <v>484</v>
      </c>
      <c r="L121" s="17" t="s">
        <v>485</v>
      </c>
      <c r="M121" s="20" t="s">
        <v>52</v>
      </c>
      <c r="N121" s="13" t="s">
        <v>123</v>
      </c>
      <c r="O121" s="13" t="s">
        <v>94</v>
      </c>
      <c r="P121" s="13" t="str">
        <f t="shared" si="5"/>
        <v>C</v>
      </c>
      <c r="Q121" s="13">
        <f t="shared" si="4"/>
      </c>
    </row>
    <row r="122" spans="1:17" ht="34.5">
      <c r="A122" s="13">
        <v>121</v>
      </c>
      <c r="B122" s="13" t="s">
        <v>478</v>
      </c>
      <c r="C122" s="13" t="s">
        <v>48</v>
      </c>
      <c r="D122" s="16" t="s">
        <v>115</v>
      </c>
      <c r="E122" s="13" t="s">
        <v>482</v>
      </c>
      <c r="F122" s="13" t="s">
        <v>125</v>
      </c>
      <c r="G122" s="13" t="s">
        <v>156</v>
      </c>
      <c r="H122" s="13" t="s">
        <v>119</v>
      </c>
      <c r="I122" s="13" t="s">
        <v>48</v>
      </c>
      <c r="J122" s="17" t="s">
        <v>486</v>
      </c>
      <c r="K122" s="17" t="s">
        <v>487</v>
      </c>
      <c r="L122" s="17" t="s">
        <v>488</v>
      </c>
      <c r="M122" s="13" t="s">
        <v>52</v>
      </c>
      <c r="N122" s="13" t="s">
        <v>123</v>
      </c>
      <c r="O122" s="13" t="s">
        <v>94</v>
      </c>
      <c r="P122" s="13" t="str">
        <f t="shared" si="5"/>
        <v>C</v>
      </c>
      <c r="Q122" s="13">
        <f t="shared" si="4"/>
      </c>
    </row>
    <row r="123" spans="1:17" ht="34.5">
      <c r="A123" s="13">
        <v>122</v>
      </c>
      <c r="B123" s="13" t="s">
        <v>478</v>
      </c>
      <c r="C123" s="13" t="s">
        <v>48</v>
      </c>
      <c r="D123" s="16" t="s">
        <v>115</v>
      </c>
      <c r="E123" s="13" t="s">
        <v>489</v>
      </c>
      <c r="F123" s="13" t="s">
        <v>198</v>
      </c>
      <c r="G123" s="13" t="s">
        <v>471</v>
      </c>
      <c r="H123" s="13" t="s">
        <v>119</v>
      </c>
      <c r="I123" s="13" t="s">
        <v>48</v>
      </c>
      <c r="J123" s="17" t="s">
        <v>490</v>
      </c>
      <c r="K123" s="17" t="s">
        <v>491</v>
      </c>
      <c r="L123" s="17" t="s">
        <v>488</v>
      </c>
      <c r="M123" s="20" t="s">
        <v>52</v>
      </c>
      <c r="N123" s="13" t="s">
        <v>123</v>
      </c>
      <c r="O123" s="13" t="s">
        <v>94</v>
      </c>
      <c r="P123" s="13" t="str">
        <f t="shared" si="5"/>
        <v>C</v>
      </c>
      <c r="Q123" s="13">
        <f t="shared" si="4"/>
      </c>
    </row>
    <row r="124" spans="1:17" ht="110.25">
      <c r="A124" s="13">
        <v>123</v>
      </c>
      <c r="B124" s="13" t="s">
        <v>478</v>
      </c>
      <c r="C124" s="13" t="s">
        <v>48</v>
      </c>
      <c r="D124" s="16" t="s">
        <v>115</v>
      </c>
      <c r="E124" s="13" t="s">
        <v>489</v>
      </c>
      <c r="F124" s="13" t="s">
        <v>198</v>
      </c>
      <c r="G124" s="13" t="s">
        <v>471</v>
      </c>
      <c r="H124" s="13" t="s">
        <v>119</v>
      </c>
      <c r="I124" s="13" t="s">
        <v>48</v>
      </c>
      <c r="J124" s="17" t="s">
        <v>492</v>
      </c>
      <c r="K124" s="17"/>
      <c r="L124" s="17" t="s">
        <v>493</v>
      </c>
      <c r="M124" s="20" t="s">
        <v>52</v>
      </c>
      <c r="N124" s="13" t="s">
        <v>123</v>
      </c>
      <c r="O124" s="13" t="s">
        <v>94</v>
      </c>
      <c r="P124" s="13" t="str">
        <f t="shared" si="5"/>
        <v>C</v>
      </c>
      <c r="Q124" s="13">
        <f t="shared" si="4"/>
      </c>
    </row>
    <row r="125" spans="1:17" ht="56.25">
      <c r="A125" s="13">
        <v>124</v>
      </c>
      <c r="B125" s="19" t="s">
        <v>478</v>
      </c>
      <c r="C125" s="13" t="s">
        <v>48</v>
      </c>
      <c r="D125" s="16" t="s">
        <v>115</v>
      </c>
      <c r="E125" s="13" t="s">
        <v>489</v>
      </c>
      <c r="F125" s="13" t="s">
        <v>125</v>
      </c>
      <c r="G125" s="13" t="s">
        <v>494</v>
      </c>
      <c r="H125" s="13" t="s">
        <v>119</v>
      </c>
      <c r="I125" s="13" t="s">
        <v>48</v>
      </c>
      <c r="J125" s="17" t="s">
        <v>495</v>
      </c>
      <c r="K125" s="17" t="s">
        <v>496</v>
      </c>
      <c r="L125" s="17" t="s">
        <v>497</v>
      </c>
      <c r="M125" s="20" t="s">
        <v>52</v>
      </c>
      <c r="N125" s="13" t="s">
        <v>123</v>
      </c>
      <c r="O125" s="13" t="s">
        <v>94</v>
      </c>
      <c r="P125" s="13" t="str">
        <f t="shared" si="5"/>
        <v>C</v>
      </c>
      <c r="Q125" s="13">
        <f t="shared" si="4"/>
      </c>
    </row>
    <row r="126" spans="1:17" ht="78">
      <c r="A126" s="13">
        <v>125</v>
      </c>
      <c r="B126" s="19" t="s">
        <v>498</v>
      </c>
      <c r="C126" s="13" t="s">
        <v>43</v>
      </c>
      <c r="D126" s="16">
        <v>12</v>
      </c>
      <c r="E126" s="13" t="s">
        <v>499</v>
      </c>
      <c r="F126" s="13">
        <v>88</v>
      </c>
      <c r="G126" s="13" t="s">
        <v>500</v>
      </c>
      <c r="H126" s="13" t="s">
        <v>47</v>
      </c>
      <c r="I126" s="13" t="s">
        <v>48</v>
      </c>
      <c r="J126" s="17" t="s">
        <v>501</v>
      </c>
      <c r="K126" s="17" t="s">
        <v>502</v>
      </c>
      <c r="L126" s="17" t="s">
        <v>503</v>
      </c>
      <c r="M126" s="13" t="s">
        <v>52</v>
      </c>
      <c r="N126" s="13" t="s">
        <v>81</v>
      </c>
      <c r="O126" s="13" t="s">
        <v>68</v>
      </c>
      <c r="P126" s="13">
        <f t="shared" si="5"/>
      </c>
      <c r="Q126" s="13" t="str">
        <f t="shared" si="4"/>
        <v>C</v>
      </c>
    </row>
    <row r="127" spans="1:17" ht="45">
      <c r="A127" s="13">
        <v>126</v>
      </c>
      <c r="B127" s="13" t="s">
        <v>498</v>
      </c>
      <c r="C127" s="13" t="s">
        <v>43</v>
      </c>
      <c r="D127" s="16" t="s">
        <v>44</v>
      </c>
      <c r="E127" s="13" t="s">
        <v>504</v>
      </c>
      <c r="F127" s="13" t="s">
        <v>505</v>
      </c>
      <c r="G127" s="13" t="s">
        <v>506</v>
      </c>
      <c r="H127" s="13" t="s">
        <v>47</v>
      </c>
      <c r="I127" s="13" t="s">
        <v>48</v>
      </c>
      <c r="J127" s="17" t="s">
        <v>507</v>
      </c>
      <c r="K127" s="17" t="s">
        <v>508</v>
      </c>
      <c r="L127" s="17" t="s">
        <v>509</v>
      </c>
      <c r="M127" s="13" t="s">
        <v>52</v>
      </c>
      <c r="N127" s="13" t="s">
        <v>67</v>
      </c>
      <c r="O127" s="13" t="s">
        <v>54</v>
      </c>
      <c r="P127" s="13">
        <f t="shared" si="5"/>
      </c>
      <c r="Q127" s="13" t="str">
        <f t="shared" si="4"/>
        <v>C</v>
      </c>
    </row>
    <row r="128" spans="1:17" ht="12.75">
      <c r="A128" s="13">
        <v>127</v>
      </c>
      <c r="B128" s="13" t="s">
        <v>510</v>
      </c>
      <c r="C128" s="13" t="s">
        <v>48</v>
      </c>
      <c r="D128" s="16" t="s">
        <v>44</v>
      </c>
      <c r="E128" s="13" t="s">
        <v>511</v>
      </c>
      <c r="F128" s="13" t="s">
        <v>512</v>
      </c>
      <c r="G128" s="13" t="s">
        <v>44</v>
      </c>
      <c r="H128" s="13" t="s">
        <v>119</v>
      </c>
      <c r="J128" s="17" t="s">
        <v>513</v>
      </c>
      <c r="K128" s="17" t="s">
        <v>514</v>
      </c>
      <c r="L128" s="17" t="s">
        <v>136</v>
      </c>
      <c r="M128" s="13" t="s">
        <v>52</v>
      </c>
      <c r="N128" s="13" t="s">
        <v>123</v>
      </c>
      <c r="O128" s="13" t="s">
        <v>94</v>
      </c>
      <c r="P128" s="13" t="str">
        <f t="shared" si="5"/>
        <v>C</v>
      </c>
      <c r="Q128" s="13">
        <f t="shared" si="4"/>
      </c>
    </row>
    <row r="129" spans="1:17" ht="45">
      <c r="A129" s="13">
        <v>128</v>
      </c>
      <c r="B129" s="13" t="s">
        <v>510</v>
      </c>
      <c r="C129" s="13" t="s">
        <v>48</v>
      </c>
      <c r="D129" s="16" t="s">
        <v>44</v>
      </c>
      <c r="E129" s="13" t="s">
        <v>511</v>
      </c>
      <c r="F129" s="13" t="s">
        <v>512</v>
      </c>
      <c r="G129" s="13" t="s">
        <v>133</v>
      </c>
      <c r="H129" s="13" t="s">
        <v>47</v>
      </c>
      <c r="J129" s="17" t="s">
        <v>515</v>
      </c>
      <c r="K129" s="17" t="s">
        <v>516</v>
      </c>
      <c r="L129" s="17" t="s">
        <v>517</v>
      </c>
      <c r="M129" s="13" t="s">
        <v>52</v>
      </c>
      <c r="N129" s="13" t="s">
        <v>518</v>
      </c>
      <c r="O129" s="13" t="s">
        <v>94</v>
      </c>
      <c r="P129" s="13">
        <f t="shared" si="5"/>
      </c>
      <c r="Q129" s="13" t="str">
        <f t="shared" si="4"/>
        <v>C</v>
      </c>
    </row>
    <row r="130" spans="1:17" ht="45">
      <c r="A130" s="13">
        <v>129</v>
      </c>
      <c r="B130" s="13" t="s">
        <v>519</v>
      </c>
      <c r="C130" s="13" t="s">
        <v>43</v>
      </c>
      <c r="D130" s="16" t="s">
        <v>44</v>
      </c>
      <c r="E130" s="13" t="s">
        <v>474</v>
      </c>
      <c r="F130" s="13" t="s">
        <v>475</v>
      </c>
      <c r="H130" s="13" t="s">
        <v>119</v>
      </c>
      <c r="I130" s="13" t="s">
        <v>43</v>
      </c>
      <c r="J130" s="17" t="s">
        <v>520</v>
      </c>
      <c r="K130" s="17" t="s">
        <v>521</v>
      </c>
      <c r="L130" s="17" t="s">
        <v>522</v>
      </c>
      <c r="M130" s="13" t="s">
        <v>52</v>
      </c>
      <c r="N130" s="13" t="s">
        <v>123</v>
      </c>
      <c r="O130" s="13" t="s">
        <v>94</v>
      </c>
      <c r="P130" s="13" t="str">
        <f aca="true" t="shared" si="6" ref="P130:P161">IF(H130="E",M130,"")</f>
        <v>C</v>
      </c>
      <c r="Q130" s="13">
        <f aca="true" t="shared" si="7" ref="Q130:Q193">IF(H130="T",M130,"")</f>
      </c>
    </row>
    <row r="131" spans="1:17" ht="45">
      <c r="A131" s="13">
        <v>130</v>
      </c>
      <c r="B131" s="13" t="s">
        <v>519</v>
      </c>
      <c r="C131" s="13" t="s">
        <v>43</v>
      </c>
      <c r="D131" s="16" t="s">
        <v>44</v>
      </c>
      <c r="E131" s="13" t="s">
        <v>523</v>
      </c>
      <c r="F131" s="13" t="s">
        <v>524</v>
      </c>
      <c r="H131" s="13" t="s">
        <v>119</v>
      </c>
      <c r="I131" s="13" t="s">
        <v>43</v>
      </c>
      <c r="J131" s="17" t="s">
        <v>520</v>
      </c>
      <c r="K131" s="17" t="s">
        <v>521</v>
      </c>
      <c r="L131" s="17" t="s">
        <v>522</v>
      </c>
      <c r="M131" s="13" t="s">
        <v>52</v>
      </c>
      <c r="N131" s="13" t="s">
        <v>123</v>
      </c>
      <c r="O131" s="13" t="s">
        <v>94</v>
      </c>
      <c r="P131" s="13" t="str">
        <f t="shared" si="6"/>
        <v>C</v>
      </c>
      <c r="Q131" s="13">
        <f t="shared" si="7"/>
      </c>
    </row>
    <row r="132" spans="1:17" ht="45">
      <c r="A132" s="13">
        <v>131</v>
      </c>
      <c r="B132" s="13" t="s">
        <v>519</v>
      </c>
      <c r="C132" s="13" t="s">
        <v>43</v>
      </c>
      <c r="D132" s="16" t="s">
        <v>44</v>
      </c>
      <c r="E132" s="13" t="s">
        <v>525</v>
      </c>
      <c r="F132" s="13" t="s">
        <v>526</v>
      </c>
      <c r="H132" s="13" t="s">
        <v>119</v>
      </c>
      <c r="I132" s="13" t="s">
        <v>43</v>
      </c>
      <c r="J132" s="17" t="s">
        <v>520</v>
      </c>
      <c r="K132" s="17" t="s">
        <v>521</v>
      </c>
      <c r="L132" s="17" t="s">
        <v>522</v>
      </c>
      <c r="M132" s="13" t="s">
        <v>52</v>
      </c>
      <c r="N132" s="13" t="s">
        <v>123</v>
      </c>
      <c r="O132" s="13" t="s">
        <v>94</v>
      </c>
      <c r="P132" s="13" t="str">
        <f t="shared" si="6"/>
        <v>C</v>
      </c>
      <c r="Q132" s="13">
        <f t="shared" si="7"/>
      </c>
    </row>
    <row r="133" spans="1:18" ht="132">
      <c r="A133" s="13">
        <v>132</v>
      </c>
      <c r="B133" s="13" t="s">
        <v>519</v>
      </c>
      <c r="C133" s="13" t="s">
        <v>43</v>
      </c>
      <c r="D133" s="16" t="s">
        <v>523</v>
      </c>
      <c r="E133" s="13" t="s">
        <v>527</v>
      </c>
      <c r="F133" s="13" t="s">
        <v>528</v>
      </c>
      <c r="G133" s="13" t="s">
        <v>529</v>
      </c>
      <c r="H133" s="13" t="s">
        <v>47</v>
      </c>
      <c r="I133" s="13" t="s">
        <v>43</v>
      </c>
      <c r="J133" s="17" t="s">
        <v>530</v>
      </c>
      <c r="K133" s="17" t="s">
        <v>531</v>
      </c>
      <c r="L133" s="17" t="s">
        <v>92</v>
      </c>
      <c r="M133" s="13" t="s">
        <v>52</v>
      </c>
      <c r="N133" s="13" t="s">
        <v>93</v>
      </c>
      <c r="O133" s="13" t="s">
        <v>94</v>
      </c>
      <c r="P133" s="13">
        <f t="shared" si="6"/>
      </c>
      <c r="Q133" s="13" t="str">
        <f t="shared" si="7"/>
        <v>C</v>
      </c>
      <c r="R133" s="21"/>
    </row>
    <row r="134" spans="1:17" ht="56.25">
      <c r="A134" s="13">
        <v>133</v>
      </c>
      <c r="B134" s="13" t="s">
        <v>519</v>
      </c>
      <c r="C134" s="13" t="s">
        <v>43</v>
      </c>
      <c r="D134" s="16" t="s">
        <v>44</v>
      </c>
      <c r="E134" s="13" t="s">
        <v>82</v>
      </c>
      <c r="F134" s="13" t="s">
        <v>83</v>
      </c>
      <c r="G134" s="13" t="s">
        <v>532</v>
      </c>
      <c r="H134" s="13" t="s">
        <v>47</v>
      </c>
      <c r="I134" s="13" t="s">
        <v>43</v>
      </c>
      <c r="J134" s="17" t="s">
        <v>533</v>
      </c>
      <c r="K134" s="17" t="s">
        <v>534</v>
      </c>
      <c r="L134" s="17" t="s">
        <v>535</v>
      </c>
      <c r="M134" s="13" t="s">
        <v>52</v>
      </c>
      <c r="N134" s="13" t="s">
        <v>518</v>
      </c>
      <c r="O134" s="13" t="s">
        <v>54</v>
      </c>
      <c r="P134" s="13">
        <f t="shared" si="6"/>
      </c>
      <c r="Q134" s="13" t="str">
        <f t="shared" si="7"/>
        <v>C</v>
      </c>
    </row>
    <row r="135" spans="1:17" ht="132">
      <c r="A135" s="13">
        <v>134</v>
      </c>
      <c r="B135" s="13" t="s">
        <v>536</v>
      </c>
      <c r="C135" s="13" t="s">
        <v>43</v>
      </c>
      <c r="D135" s="16" t="s">
        <v>44</v>
      </c>
      <c r="E135" s="13" t="s">
        <v>56</v>
      </c>
      <c r="F135" s="13" t="s">
        <v>57</v>
      </c>
      <c r="H135" s="13" t="s">
        <v>47</v>
      </c>
      <c r="I135" s="13" t="s">
        <v>48</v>
      </c>
      <c r="J135" s="17" t="s">
        <v>537</v>
      </c>
      <c r="K135" s="17" t="s">
        <v>538</v>
      </c>
      <c r="L135" s="17" t="s">
        <v>51</v>
      </c>
      <c r="M135" s="13" t="s">
        <v>52</v>
      </c>
      <c r="N135" s="13" t="s">
        <v>53</v>
      </c>
      <c r="O135" s="13" t="s">
        <v>54</v>
      </c>
      <c r="P135" s="13">
        <f t="shared" si="6"/>
      </c>
      <c r="Q135" s="13" t="str">
        <f t="shared" si="7"/>
        <v>C</v>
      </c>
    </row>
    <row r="136" spans="1:17" ht="45">
      <c r="A136" s="13">
        <v>135</v>
      </c>
      <c r="B136" s="13" t="s">
        <v>536</v>
      </c>
      <c r="C136" s="13" t="s">
        <v>43</v>
      </c>
      <c r="D136" s="16" t="s">
        <v>44</v>
      </c>
      <c r="E136" s="13" t="s">
        <v>539</v>
      </c>
      <c r="F136" s="13" t="s">
        <v>540</v>
      </c>
      <c r="H136" s="13" t="s">
        <v>119</v>
      </c>
      <c r="I136" s="13" t="s">
        <v>48</v>
      </c>
      <c r="J136" s="17" t="s">
        <v>541</v>
      </c>
      <c r="K136" s="17" t="s">
        <v>542</v>
      </c>
      <c r="L136" s="17" t="s">
        <v>543</v>
      </c>
      <c r="M136" s="13" t="s">
        <v>52</v>
      </c>
      <c r="N136" s="13" t="s">
        <v>123</v>
      </c>
      <c r="O136" s="13" t="s">
        <v>94</v>
      </c>
      <c r="P136" s="13" t="str">
        <f t="shared" si="6"/>
        <v>C</v>
      </c>
      <c r="Q136" s="13">
        <f t="shared" si="7"/>
      </c>
    </row>
    <row r="137" spans="1:17" ht="12.75">
      <c r="A137" s="13">
        <v>136</v>
      </c>
      <c r="B137" s="13" t="s">
        <v>544</v>
      </c>
      <c r="C137" s="13" t="s">
        <v>48</v>
      </c>
      <c r="D137" s="16" t="s">
        <v>44</v>
      </c>
      <c r="E137" s="13" t="s">
        <v>511</v>
      </c>
      <c r="F137" s="13" t="s">
        <v>512</v>
      </c>
      <c r="G137" s="13" t="s">
        <v>44</v>
      </c>
      <c r="H137" s="13" t="s">
        <v>119</v>
      </c>
      <c r="J137" s="17" t="s">
        <v>513</v>
      </c>
      <c r="K137" s="17" t="s">
        <v>514</v>
      </c>
      <c r="L137" s="17" t="s">
        <v>136</v>
      </c>
      <c r="M137" s="20" t="s">
        <v>52</v>
      </c>
      <c r="N137" s="13" t="s">
        <v>123</v>
      </c>
      <c r="O137" s="13" t="s">
        <v>94</v>
      </c>
      <c r="P137" s="13" t="str">
        <f t="shared" si="6"/>
        <v>C</v>
      </c>
      <c r="Q137" s="13">
        <f t="shared" si="7"/>
      </c>
    </row>
    <row r="138" spans="1:18" ht="45">
      <c r="A138" s="13">
        <v>137</v>
      </c>
      <c r="B138" s="13" t="s">
        <v>544</v>
      </c>
      <c r="C138" s="13" t="s">
        <v>48</v>
      </c>
      <c r="D138" s="16" t="s">
        <v>44</v>
      </c>
      <c r="E138" s="13" t="s">
        <v>511</v>
      </c>
      <c r="F138" s="13" t="s">
        <v>512</v>
      </c>
      <c r="G138" s="13" t="s">
        <v>133</v>
      </c>
      <c r="H138" s="13" t="s">
        <v>47</v>
      </c>
      <c r="J138" s="17" t="s">
        <v>515</v>
      </c>
      <c r="K138" s="17" t="s">
        <v>516</v>
      </c>
      <c r="L138" s="17" t="s">
        <v>517</v>
      </c>
      <c r="M138" s="13" t="s">
        <v>52</v>
      </c>
      <c r="N138" s="13" t="s">
        <v>518</v>
      </c>
      <c r="O138" s="13" t="s">
        <v>94</v>
      </c>
      <c r="P138" s="13">
        <f t="shared" si="6"/>
      </c>
      <c r="Q138" s="13" t="str">
        <f t="shared" si="7"/>
        <v>C</v>
      </c>
      <c r="R138" s="22"/>
    </row>
    <row r="139" spans="1:18" ht="409.5">
      <c r="A139" s="13">
        <v>138</v>
      </c>
      <c r="B139" s="13" t="s">
        <v>545</v>
      </c>
      <c r="C139" s="13" t="s">
        <v>43</v>
      </c>
      <c r="D139" s="16" t="s">
        <v>44</v>
      </c>
      <c r="E139" s="13" t="s">
        <v>45</v>
      </c>
      <c r="F139" s="13" t="s">
        <v>46</v>
      </c>
      <c r="H139" s="13" t="s">
        <v>47</v>
      </c>
      <c r="I139" s="13" t="s">
        <v>48</v>
      </c>
      <c r="J139" s="17" t="s">
        <v>49</v>
      </c>
      <c r="K139" s="17" t="s">
        <v>50</v>
      </c>
      <c r="L139" s="17" t="s">
        <v>51</v>
      </c>
      <c r="M139" s="13" t="s">
        <v>52</v>
      </c>
      <c r="N139" s="13" t="s">
        <v>53</v>
      </c>
      <c r="O139" s="13" t="s">
        <v>54</v>
      </c>
      <c r="P139" s="13">
        <f t="shared" si="6"/>
      </c>
      <c r="Q139" s="13" t="str">
        <f t="shared" si="7"/>
        <v>C</v>
      </c>
      <c r="R139" t="s">
        <v>546</v>
      </c>
    </row>
    <row r="140" spans="1:17" ht="154.5">
      <c r="A140" s="13">
        <v>139</v>
      </c>
      <c r="B140" s="13" t="s">
        <v>545</v>
      </c>
      <c r="C140" s="13" t="s">
        <v>43</v>
      </c>
      <c r="D140" s="16" t="s">
        <v>44</v>
      </c>
      <c r="E140" s="13" t="s">
        <v>474</v>
      </c>
      <c r="F140" s="13" t="s">
        <v>475</v>
      </c>
      <c r="G140" s="13" t="s">
        <v>547</v>
      </c>
      <c r="H140" s="13" t="s">
        <v>47</v>
      </c>
      <c r="I140" s="13" t="s">
        <v>48</v>
      </c>
      <c r="J140" s="17" t="s">
        <v>548</v>
      </c>
      <c r="K140" s="17" t="s">
        <v>549</v>
      </c>
      <c r="L140" s="17" t="s">
        <v>550</v>
      </c>
      <c r="M140" s="13" t="s">
        <v>52</v>
      </c>
      <c r="N140" s="13" t="s">
        <v>81</v>
      </c>
      <c r="O140" s="13" t="s">
        <v>54</v>
      </c>
      <c r="P140" s="13">
        <f t="shared" si="6"/>
      </c>
      <c r="Q140" s="13" t="str">
        <f t="shared" si="7"/>
        <v>C</v>
      </c>
    </row>
    <row r="141" spans="1:17" ht="66.75">
      <c r="A141" s="13">
        <v>140</v>
      </c>
      <c r="B141" s="13" t="s">
        <v>551</v>
      </c>
      <c r="C141" s="13" t="s">
        <v>43</v>
      </c>
      <c r="D141" s="16" t="s">
        <v>44</v>
      </c>
      <c r="E141" s="13" t="s">
        <v>539</v>
      </c>
      <c r="F141" s="13" t="s">
        <v>552</v>
      </c>
      <c r="G141" s="13" t="s">
        <v>225</v>
      </c>
      <c r="H141" s="13" t="s">
        <v>47</v>
      </c>
      <c r="I141" s="13" t="s">
        <v>48</v>
      </c>
      <c r="J141" s="17" t="s">
        <v>553</v>
      </c>
      <c r="K141" s="17" t="s">
        <v>554</v>
      </c>
      <c r="L141" s="17" t="s">
        <v>555</v>
      </c>
      <c r="M141" s="13" t="s">
        <v>52</v>
      </c>
      <c r="N141" s="13" t="s">
        <v>67</v>
      </c>
      <c r="O141" s="13" t="s">
        <v>54</v>
      </c>
      <c r="P141" s="13">
        <f t="shared" si="6"/>
      </c>
      <c r="Q141" s="13" t="str">
        <f t="shared" si="7"/>
        <v>C</v>
      </c>
    </row>
    <row r="142" spans="1:17" ht="143.25">
      <c r="A142" s="13">
        <v>141</v>
      </c>
      <c r="B142" s="13" t="s">
        <v>551</v>
      </c>
      <c r="C142" s="13" t="s">
        <v>43</v>
      </c>
      <c r="D142" s="16" t="s">
        <v>44</v>
      </c>
      <c r="E142" s="13" t="s">
        <v>88</v>
      </c>
      <c r="F142" s="13" t="s">
        <v>89</v>
      </c>
      <c r="G142" s="13" t="s">
        <v>556</v>
      </c>
      <c r="H142" s="13" t="s">
        <v>47</v>
      </c>
      <c r="I142" s="13" t="s">
        <v>48</v>
      </c>
      <c r="J142" s="17" t="s">
        <v>557</v>
      </c>
      <c r="K142" s="17" t="s">
        <v>558</v>
      </c>
      <c r="L142" s="17" t="s">
        <v>86</v>
      </c>
      <c r="M142" s="13" t="s">
        <v>52</v>
      </c>
      <c r="N142" s="13" t="s">
        <v>87</v>
      </c>
      <c r="O142" s="13" t="s">
        <v>54</v>
      </c>
      <c r="P142" s="13">
        <f t="shared" si="6"/>
      </c>
      <c r="Q142" s="13" t="str">
        <f t="shared" si="7"/>
        <v>C</v>
      </c>
    </row>
    <row r="143" spans="1:17" ht="121.5">
      <c r="A143" s="13">
        <v>142</v>
      </c>
      <c r="B143" s="13" t="s">
        <v>559</v>
      </c>
      <c r="C143" s="13" t="s">
        <v>43</v>
      </c>
      <c r="D143" s="16" t="s">
        <v>44</v>
      </c>
      <c r="E143" s="13" t="s">
        <v>56</v>
      </c>
      <c r="F143" s="13" t="s">
        <v>57</v>
      </c>
      <c r="H143" s="13" t="s">
        <v>47</v>
      </c>
      <c r="I143" s="13" t="s">
        <v>48</v>
      </c>
      <c r="J143" s="17" t="s">
        <v>560</v>
      </c>
      <c r="K143" s="17" t="s">
        <v>561</v>
      </c>
      <c r="L143" s="17" t="s">
        <v>51</v>
      </c>
      <c r="M143" s="13" t="s">
        <v>52</v>
      </c>
      <c r="N143" s="13" t="s">
        <v>53</v>
      </c>
      <c r="O143" s="13" t="s">
        <v>54</v>
      </c>
      <c r="P143" s="13">
        <f t="shared" si="6"/>
      </c>
      <c r="Q143" s="13" t="str">
        <f t="shared" si="7"/>
        <v>C</v>
      </c>
    </row>
    <row r="144" spans="1:17" ht="132">
      <c r="A144" s="13">
        <v>143</v>
      </c>
      <c r="B144" s="13" t="s">
        <v>559</v>
      </c>
      <c r="C144" s="13" t="s">
        <v>43</v>
      </c>
      <c r="D144" s="16" t="s">
        <v>44</v>
      </c>
      <c r="E144" s="13" t="s">
        <v>562</v>
      </c>
      <c r="F144" s="13" t="s">
        <v>563</v>
      </c>
      <c r="H144" s="13" t="s">
        <v>47</v>
      </c>
      <c r="I144" s="13" t="s">
        <v>43</v>
      </c>
      <c r="J144" s="17" t="s">
        <v>564</v>
      </c>
      <c r="K144" s="17" t="s">
        <v>565</v>
      </c>
      <c r="L144" s="17" t="s">
        <v>92</v>
      </c>
      <c r="M144" s="13" t="s">
        <v>52</v>
      </c>
      <c r="N144" s="13" t="s">
        <v>93</v>
      </c>
      <c r="O144" s="13" t="s">
        <v>94</v>
      </c>
      <c r="P144" s="13">
        <f t="shared" si="6"/>
      </c>
      <c r="Q144" s="13" t="str">
        <f t="shared" si="7"/>
        <v>C</v>
      </c>
    </row>
    <row r="145" spans="1:17" ht="45">
      <c r="A145" s="13">
        <v>144</v>
      </c>
      <c r="B145" s="13" t="s">
        <v>559</v>
      </c>
      <c r="C145" s="13" t="s">
        <v>43</v>
      </c>
      <c r="D145" s="16" t="s">
        <v>44</v>
      </c>
      <c r="E145" s="13" t="s">
        <v>539</v>
      </c>
      <c r="F145" s="13" t="s">
        <v>422</v>
      </c>
      <c r="H145" s="13" t="s">
        <v>47</v>
      </c>
      <c r="I145" s="13" t="s">
        <v>48</v>
      </c>
      <c r="J145" s="17" t="s">
        <v>566</v>
      </c>
      <c r="K145" s="17" t="s">
        <v>567</v>
      </c>
      <c r="L145" s="17" t="s">
        <v>555</v>
      </c>
      <c r="M145" s="13" t="s">
        <v>52</v>
      </c>
      <c r="N145" s="13" t="s">
        <v>67</v>
      </c>
      <c r="O145" s="13" t="s">
        <v>54</v>
      </c>
      <c r="P145" s="13">
        <f t="shared" si="6"/>
      </c>
      <c r="Q145" s="13" t="str">
        <f t="shared" si="7"/>
        <v>C</v>
      </c>
    </row>
    <row r="146" spans="1:17" ht="132">
      <c r="A146" s="13">
        <v>145</v>
      </c>
      <c r="B146" s="13" t="s">
        <v>568</v>
      </c>
      <c r="C146" s="13" t="s">
        <v>43</v>
      </c>
      <c r="D146" s="16" t="s">
        <v>137</v>
      </c>
      <c r="E146" s="13" t="s">
        <v>569</v>
      </c>
      <c r="H146" s="13" t="s">
        <v>47</v>
      </c>
      <c r="I146" s="13" t="s">
        <v>48</v>
      </c>
      <c r="J146" s="17" t="s">
        <v>570</v>
      </c>
      <c r="K146" s="17" t="s">
        <v>571</v>
      </c>
      <c r="L146" s="17" t="s">
        <v>92</v>
      </c>
      <c r="M146" s="13" t="s">
        <v>52</v>
      </c>
      <c r="N146" s="13" t="s">
        <v>93</v>
      </c>
      <c r="O146" s="13" t="s">
        <v>94</v>
      </c>
      <c r="P146" s="13">
        <f t="shared" si="6"/>
      </c>
      <c r="Q146" s="13" t="str">
        <f t="shared" si="7"/>
        <v>C</v>
      </c>
    </row>
    <row r="147" spans="1:17" ht="78">
      <c r="A147" s="13">
        <v>146</v>
      </c>
      <c r="B147" s="13" t="s">
        <v>568</v>
      </c>
      <c r="C147" s="13" t="s">
        <v>43</v>
      </c>
      <c r="D147" s="16" t="s">
        <v>137</v>
      </c>
      <c r="F147" s="13" t="s">
        <v>572</v>
      </c>
      <c r="G147" s="13" t="s">
        <v>216</v>
      </c>
      <c r="H147" s="13" t="s">
        <v>47</v>
      </c>
      <c r="J147" s="17" t="s">
        <v>573</v>
      </c>
      <c r="K147" s="17" t="s">
        <v>574</v>
      </c>
      <c r="L147" s="17" t="s">
        <v>575</v>
      </c>
      <c r="M147" s="13" t="s">
        <v>52</v>
      </c>
      <c r="N147" s="13" t="s">
        <v>81</v>
      </c>
      <c r="O147" s="13" t="s">
        <v>102</v>
      </c>
      <c r="P147" s="13">
        <f t="shared" si="6"/>
      </c>
      <c r="Q147" s="13" t="str">
        <f t="shared" si="7"/>
        <v>C</v>
      </c>
    </row>
    <row r="148" spans="1:17" ht="78">
      <c r="A148" s="13">
        <v>147</v>
      </c>
      <c r="B148" s="13" t="s">
        <v>568</v>
      </c>
      <c r="C148" s="13" t="s">
        <v>43</v>
      </c>
      <c r="D148" s="16" t="s">
        <v>137</v>
      </c>
      <c r="F148" s="13">
        <v>70</v>
      </c>
      <c r="G148" s="13" t="s">
        <v>146</v>
      </c>
      <c r="H148" s="13" t="s">
        <v>47</v>
      </c>
      <c r="J148" s="17" t="s">
        <v>576</v>
      </c>
      <c r="K148" s="17" t="s">
        <v>577</v>
      </c>
      <c r="L148" s="17" t="s">
        <v>575</v>
      </c>
      <c r="M148" s="13" t="s">
        <v>52</v>
      </c>
      <c r="N148" s="13" t="s">
        <v>81</v>
      </c>
      <c r="O148" s="13" t="s">
        <v>102</v>
      </c>
      <c r="P148" s="13">
        <f t="shared" si="6"/>
      </c>
      <c r="Q148" s="13" t="str">
        <f t="shared" si="7"/>
        <v>C</v>
      </c>
    </row>
    <row r="149" spans="1:17" ht="132">
      <c r="A149" s="13">
        <v>148</v>
      </c>
      <c r="B149" s="13" t="s">
        <v>568</v>
      </c>
      <c r="C149" s="13" t="s">
        <v>43</v>
      </c>
      <c r="D149" s="16" t="s">
        <v>137</v>
      </c>
      <c r="H149" s="13" t="s">
        <v>47</v>
      </c>
      <c r="J149" s="17" t="s">
        <v>578</v>
      </c>
      <c r="K149" s="17" t="s">
        <v>579</v>
      </c>
      <c r="L149" s="17" t="s">
        <v>92</v>
      </c>
      <c r="M149" s="13" t="s">
        <v>52</v>
      </c>
      <c r="N149" s="13" t="s">
        <v>93</v>
      </c>
      <c r="O149" s="13" t="s">
        <v>94</v>
      </c>
      <c r="P149" s="13">
        <f t="shared" si="6"/>
      </c>
      <c r="Q149" s="13" t="str">
        <f t="shared" si="7"/>
        <v>C</v>
      </c>
    </row>
    <row r="150" spans="1:17" ht="56.25">
      <c r="A150" s="13">
        <v>149</v>
      </c>
      <c r="B150" s="13" t="s">
        <v>568</v>
      </c>
      <c r="C150" s="13" t="s">
        <v>43</v>
      </c>
      <c r="D150" s="16" t="s">
        <v>137</v>
      </c>
      <c r="H150" s="13" t="s">
        <v>47</v>
      </c>
      <c r="J150" s="17" t="s">
        <v>580</v>
      </c>
      <c r="K150" s="17" t="s">
        <v>581</v>
      </c>
      <c r="L150" s="17" t="s">
        <v>582</v>
      </c>
      <c r="M150" s="13" t="s">
        <v>52</v>
      </c>
      <c r="N150" s="13" t="s">
        <v>208</v>
      </c>
      <c r="O150" s="13" t="s">
        <v>68</v>
      </c>
      <c r="P150" s="13">
        <f t="shared" si="6"/>
      </c>
      <c r="Q150" s="13" t="str">
        <f t="shared" si="7"/>
        <v>C</v>
      </c>
    </row>
    <row r="151" spans="1:17" ht="45">
      <c r="A151" s="13">
        <v>150</v>
      </c>
      <c r="B151" s="13" t="s">
        <v>583</v>
      </c>
      <c r="C151" s="13" t="s">
        <v>48</v>
      </c>
      <c r="D151" s="16" t="s">
        <v>458</v>
      </c>
      <c r="E151" s="13" t="s">
        <v>584</v>
      </c>
      <c r="F151" s="13" t="s">
        <v>117</v>
      </c>
      <c r="G151" s="13" t="s">
        <v>471</v>
      </c>
      <c r="H151" s="13" t="s">
        <v>47</v>
      </c>
      <c r="I151" s="13" t="s">
        <v>43</v>
      </c>
      <c r="J151" s="17" t="s">
        <v>585</v>
      </c>
      <c r="K151" s="17" t="s">
        <v>586</v>
      </c>
      <c r="L151" s="17" t="s">
        <v>587</v>
      </c>
      <c r="M151" s="13" t="s">
        <v>52</v>
      </c>
      <c r="N151" s="13" t="s">
        <v>112</v>
      </c>
      <c r="O151" s="17" t="s">
        <v>432</v>
      </c>
      <c r="P151" s="13">
        <f t="shared" si="6"/>
      </c>
      <c r="Q151" s="13" t="str">
        <f t="shared" si="7"/>
        <v>C</v>
      </c>
    </row>
    <row r="152" spans="1:17" ht="45">
      <c r="A152" s="13">
        <v>151</v>
      </c>
      <c r="B152" s="13" t="s">
        <v>583</v>
      </c>
      <c r="C152" s="13" t="s">
        <v>48</v>
      </c>
      <c r="D152" s="16">
        <v>12.2</v>
      </c>
      <c r="E152" s="13" t="s">
        <v>588</v>
      </c>
      <c r="F152" s="13" t="s">
        <v>589</v>
      </c>
      <c r="G152" s="13" t="s">
        <v>590</v>
      </c>
      <c r="H152" s="13" t="s">
        <v>47</v>
      </c>
      <c r="I152" s="13" t="s">
        <v>43</v>
      </c>
      <c r="J152" s="17" t="s">
        <v>591</v>
      </c>
      <c r="K152" s="17" t="s">
        <v>592</v>
      </c>
      <c r="L152" s="17" t="s">
        <v>593</v>
      </c>
      <c r="M152" s="13" t="s">
        <v>52</v>
      </c>
      <c r="N152" s="13" t="s">
        <v>81</v>
      </c>
      <c r="O152" s="13" t="s">
        <v>54</v>
      </c>
      <c r="P152" s="13">
        <f t="shared" si="6"/>
      </c>
      <c r="Q152" s="13" t="str">
        <f t="shared" si="7"/>
        <v>C</v>
      </c>
    </row>
    <row r="153" spans="1:17" ht="34.5">
      <c r="A153" s="13">
        <v>152</v>
      </c>
      <c r="B153" s="13" t="s">
        <v>583</v>
      </c>
      <c r="C153" s="13" t="s">
        <v>48</v>
      </c>
      <c r="D153" s="16" t="s">
        <v>44</v>
      </c>
      <c r="E153" s="13" t="s">
        <v>594</v>
      </c>
      <c r="F153" s="13" t="s">
        <v>595</v>
      </c>
      <c r="G153" s="13" t="s">
        <v>596</v>
      </c>
      <c r="H153" s="13" t="s">
        <v>47</v>
      </c>
      <c r="I153" s="13" t="s">
        <v>43</v>
      </c>
      <c r="J153" s="17" t="s">
        <v>597</v>
      </c>
      <c r="K153" s="17" t="s">
        <v>586</v>
      </c>
      <c r="L153" s="17" t="s">
        <v>598</v>
      </c>
      <c r="M153" s="13" t="s">
        <v>52</v>
      </c>
      <c r="N153" s="13" t="s">
        <v>81</v>
      </c>
      <c r="O153" s="13" t="s">
        <v>54</v>
      </c>
      <c r="P153" s="13">
        <f t="shared" si="6"/>
      </c>
      <c r="Q153" s="13" t="str">
        <f t="shared" si="7"/>
        <v>C</v>
      </c>
    </row>
    <row r="154" spans="1:17" ht="34.5">
      <c r="A154" s="13">
        <v>153</v>
      </c>
      <c r="B154" s="13" t="s">
        <v>583</v>
      </c>
      <c r="C154" s="13" t="s">
        <v>48</v>
      </c>
      <c r="D154" s="16" t="s">
        <v>44</v>
      </c>
      <c r="E154" s="13" t="s">
        <v>599</v>
      </c>
      <c r="F154" s="13" t="s">
        <v>600</v>
      </c>
      <c r="G154" s="13" t="s">
        <v>601</v>
      </c>
      <c r="H154" s="13" t="s">
        <v>47</v>
      </c>
      <c r="I154" s="13" t="s">
        <v>43</v>
      </c>
      <c r="J154" s="17" t="s">
        <v>602</v>
      </c>
      <c r="K154" s="17" t="s">
        <v>603</v>
      </c>
      <c r="L154" s="17" t="s">
        <v>598</v>
      </c>
      <c r="M154" s="13" t="s">
        <v>52</v>
      </c>
      <c r="N154" s="13" t="s">
        <v>518</v>
      </c>
      <c r="O154" s="13" t="s">
        <v>427</v>
      </c>
      <c r="P154" s="13">
        <f t="shared" si="6"/>
      </c>
      <c r="Q154" s="13" t="str">
        <f t="shared" si="7"/>
        <v>C</v>
      </c>
    </row>
    <row r="155" spans="1:17" ht="23.25">
      <c r="A155" s="13">
        <v>154</v>
      </c>
      <c r="B155" s="13" t="s">
        <v>583</v>
      </c>
      <c r="C155" s="13" t="s">
        <v>48</v>
      </c>
      <c r="D155" s="16" t="s">
        <v>44</v>
      </c>
      <c r="E155" s="13" t="s">
        <v>604</v>
      </c>
      <c r="F155" s="13">
        <v>72</v>
      </c>
      <c r="G155" s="13" t="s">
        <v>605</v>
      </c>
      <c r="H155" s="13" t="s">
        <v>119</v>
      </c>
      <c r="I155" s="13" t="s">
        <v>43</v>
      </c>
      <c r="J155" s="17" t="s">
        <v>606</v>
      </c>
      <c r="K155" s="17" t="s">
        <v>603</v>
      </c>
      <c r="L155" s="17" t="s">
        <v>607</v>
      </c>
      <c r="M155" s="13" t="s">
        <v>52</v>
      </c>
      <c r="N155" s="13" t="s">
        <v>123</v>
      </c>
      <c r="O155" s="13" t="s">
        <v>94</v>
      </c>
      <c r="P155" s="13" t="str">
        <f t="shared" si="6"/>
        <v>C</v>
      </c>
      <c r="Q155" s="13">
        <f t="shared" si="7"/>
      </c>
    </row>
    <row r="156" spans="1:17" ht="12.75">
      <c r="A156" s="13">
        <v>155</v>
      </c>
      <c r="B156" s="13" t="s">
        <v>583</v>
      </c>
      <c r="C156" s="13" t="s">
        <v>48</v>
      </c>
      <c r="D156" s="16" t="s">
        <v>144</v>
      </c>
      <c r="E156" s="13" t="s">
        <v>608</v>
      </c>
      <c r="F156" s="13" t="s">
        <v>609</v>
      </c>
      <c r="G156" s="13" t="s">
        <v>610</v>
      </c>
      <c r="H156" s="13" t="s">
        <v>119</v>
      </c>
      <c r="I156" s="13" t="s">
        <v>43</v>
      </c>
      <c r="J156" s="17" t="s">
        <v>611</v>
      </c>
      <c r="K156" s="17" t="s">
        <v>603</v>
      </c>
      <c r="L156" s="17" t="s">
        <v>136</v>
      </c>
      <c r="M156" s="20" t="s">
        <v>52</v>
      </c>
      <c r="N156" s="13" t="s">
        <v>123</v>
      </c>
      <c r="O156" s="13" t="s">
        <v>94</v>
      </c>
      <c r="P156" s="13" t="str">
        <f t="shared" si="6"/>
        <v>C</v>
      </c>
      <c r="Q156" s="13">
        <f t="shared" si="7"/>
      </c>
    </row>
    <row r="157" spans="1:17" ht="23.25">
      <c r="A157" s="13">
        <v>156</v>
      </c>
      <c r="B157" s="13" t="s">
        <v>583</v>
      </c>
      <c r="C157" s="13" t="s">
        <v>48</v>
      </c>
      <c r="D157" s="16" t="s">
        <v>144</v>
      </c>
      <c r="E157" s="13" t="s">
        <v>612</v>
      </c>
      <c r="F157" s="13" t="s">
        <v>609</v>
      </c>
      <c r="G157" s="13" t="s">
        <v>189</v>
      </c>
      <c r="H157" s="13" t="s">
        <v>119</v>
      </c>
      <c r="I157" s="13" t="s">
        <v>43</v>
      </c>
      <c r="J157" s="17" t="s">
        <v>613</v>
      </c>
      <c r="K157" s="17" t="s">
        <v>614</v>
      </c>
      <c r="L157" s="17" t="s">
        <v>136</v>
      </c>
      <c r="M157" s="20" t="s">
        <v>52</v>
      </c>
      <c r="N157" s="13" t="s">
        <v>123</v>
      </c>
      <c r="O157" s="13" t="s">
        <v>94</v>
      </c>
      <c r="P157" s="13" t="str">
        <f t="shared" si="6"/>
        <v>C</v>
      </c>
      <c r="Q157" s="13">
        <f t="shared" si="7"/>
      </c>
    </row>
    <row r="158" spans="1:17" ht="12.75">
      <c r="A158" s="13">
        <v>157</v>
      </c>
      <c r="B158" s="13" t="s">
        <v>583</v>
      </c>
      <c r="C158" s="13" t="s">
        <v>48</v>
      </c>
      <c r="D158" s="16" t="s">
        <v>144</v>
      </c>
      <c r="E158" s="13" t="s">
        <v>615</v>
      </c>
      <c r="F158" s="13" t="s">
        <v>616</v>
      </c>
      <c r="G158" s="13" t="s">
        <v>166</v>
      </c>
      <c r="H158" s="13" t="s">
        <v>119</v>
      </c>
      <c r="I158" s="13" t="s">
        <v>43</v>
      </c>
      <c r="J158" s="17" t="s">
        <v>617</v>
      </c>
      <c r="K158" s="17" t="s">
        <v>603</v>
      </c>
      <c r="L158" s="17" t="s">
        <v>136</v>
      </c>
      <c r="M158" s="20" t="s">
        <v>52</v>
      </c>
      <c r="N158" s="13" t="s">
        <v>123</v>
      </c>
      <c r="O158" s="13" t="s">
        <v>94</v>
      </c>
      <c r="P158" s="13" t="str">
        <f t="shared" si="6"/>
        <v>C</v>
      </c>
      <c r="Q158" s="13">
        <f t="shared" si="7"/>
      </c>
    </row>
    <row r="159" spans="1:17" ht="99.75">
      <c r="A159" s="13">
        <v>158</v>
      </c>
      <c r="B159" s="13" t="s">
        <v>583</v>
      </c>
      <c r="C159" s="13" t="s">
        <v>48</v>
      </c>
      <c r="D159" s="16" t="s">
        <v>144</v>
      </c>
      <c r="E159" s="13" t="s">
        <v>615</v>
      </c>
      <c r="F159" s="13" t="s">
        <v>616</v>
      </c>
      <c r="G159" s="13" t="s">
        <v>187</v>
      </c>
      <c r="H159" s="13" t="s">
        <v>47</v>
      </c>
      <c r="I159" s="13" t="s">
        <v>43</v>
      </c>
      <c r="J159" s="17" t="s">
        <v>618</v>
      </c>
      <c r="K159" s="17" t="s">
        <v>586</v>
      </c>
      <c r="L159" s="17" t="s">
        <v>619</v>
      </c>
      <c r="M159" s="13" t="s">
        <v>52</v>
      </c>
      <c r="N159" s="13" t="s">
        <v>620</v>
      </c>
      <c r="O159" s="13" t="s">
        <v>427</v>
      </c>
      <c r="P159" s="13">
        <f t="shared" si="6"/>
      </c>
      <c r="Q159" s="13" t="str">
        <f t="shared" si="7"/>
        <v>C</v>
      </c>
    </row>
    <row r="160" spans="1:17" ht="23.25">
      <c r="A160" s="13">
        <v>159</v>
      </c>
      <c r="B160" s="13" t="s">
        <v>583</v>
      </c>
      <c r="C160" s="13" t="s">
        <v>48</v>
      </c>
      <c r="D160" s="16" t="s">
        <v>144</v>
      </c>
      <c r="E160" s="13" t="s">
        <v>615</v>
      </c>
      <c r="F160" s="13" t="s">
        <v>616</v>
      </c>
      <c r="G160" s="13" t="s">
        <v>175</v>
      </c>
      <c r="H160" s="13" t="s">
        <v>119</v>
      </c>
      <c r="I160" s="13" t="s">
        <v>43</v>
      </c>
      <c r="J160" s="17" t="s">
        <v>621</v>
      </c>
      <c r="K160" s="17" t="s">
        <v>603</v>
      </c>
      <c r="L160" s="17" t="s">
        <v>136</v>
      </c>
      <c r="M160" s="13" t="s">
        <v>52</v>
      </c>
      <c r="N160" s="13" t="s">
        <v>123</v>
      </c>
      <c r="O160" s="13" t="s">
        <v>94</v>
      </c>
      <c r="P160" s="13" t="str">
        <f t="shared" si="6"/>
        <v>C</v>
      </c>
      <c r="Q160" s="13">
        <f t="shared" si="7"/>
      </c>
    </row>
    <row r="161" spans="1:17" ht="12.75">
      <c r="A161" s="13">
        <v>160</v>
      </c>
      <c r="B161" s="13" t="s">
        <v>583</v>
      </c>
      <c r="C161" s="13" t="s">
        <v>48</v>
      </c>
      <c r="D161" s="16" t="s">
        <v>144</v>
      </c>
      <c r="E161" s="13">
        <v>13.3</v>
      </c>
      <c r="F161" s="13">
        <v>159</v>
      </c>
      <c r="G161" s="13">
        <v>31</v>
      </c>
      <c r="H161" s="13" t="s">
        <v>119</v>
      </c>
      <c r="I161" s="13" t="s">
        <v>43</v>
      </c>
      <c r="J161" s="17" t="s">
        <v>622</v>
      </c>
      <c r="K161" s="17" t="s">
        <v>603</v>
      </c>
      <c r="L161" s="17" t="s">
        <v>136</v>
      </c>
      <c r="M161" s="20" t="s">
        <v>52</v>
      </c>
      <c r="N161" s="13" t="s">
        <v>123</v>
      </c>
      <c r="O161" s="13" t="s">
        <v>94</v>
      </c>
      <c r="P161" s="13" t="str">
        <f t="shared" si="6"/>
        <v>C</v>
      </c>
      <c r="Q161" s="13">
        <f t="shared" si="7"/>
      </c>
    </row>
    <row r="162" spans="1:17" ht="12.75">
      <c r="A162" s="13">
        <v>161</v>
      </c>
      <c r="B162" s="13" t="s">
        <v>583</v>
      </c>
      <c r="C162" s="13" t="s">
        <v>48</v>
      </c>
      <c r="D162" s="16" t="s">
        <v>144</v>
      </c>
      <c r="E162" s="13">
        <v>13.3</v>
      </c>
      <c r="F162" s="13">
        <v>160</v>
      </c>
      <c r="G162" s="13">
        <v>36</v>
      </c>
      <c r="H162" s="13" t="s">
        <v>119</v>
      </c>
      <c r="I162" s="13" t="s">
        <v>43</v>
      </c>
      <c r="J162" s="17" t="s">
        <v>623</v>
      </c>
      <c r="K162" s="17" t="s">
        <v>603</v>
      </c>
      <c r="L162" s="17" t="s">
        <v>136</v>
      </c>
      <c r="M162" s="13" t="s">
        <v>52</v>
      </c>
      <c r="N162" s="13" t="s">
        <v>123</v>
      </c>
      <c r="O162" s="13" t="s">
        <v>94</v>
      </c>
      <c r="P162" s="13" t="str">
        <f aca="true" t="shared" si="8" ref="P162:P188">IF(H162="E",M162,"")</f>
        <v>C</v>
      </c>
      <c r="Q162" s="13">
        <f t="shared" si="7"/>
      </c>
    </row>
    <row r="163" spans="1:17" ht="12.75">
      <c r="A163" s="13">
        <v>162</v>
      </c>
      <c r="B163" s="13" t="s">
        <v>583</v>
      </c>
      <c r="C163" s="13" t="s">
        <v>48</v>
      </c>
      <c r="D163" s="16" t="s">
        <v>144</v>
      </c>
      <c r="E163" s="13" t="s">
        <v>164</v>
      </c>
      <c r="F163" s="13">
        <v>161</v>
      </c>
      <c r="G163" s="13">
        <v>22</v>
      </c>
      <c r="H163" s="13" t="s">
        <v>119</v>
      </c>
      <c r="I163" s="13" t="s">
        <v>43</v>
      </c>
      <c r="J163" s="17" t="s">
        <v>624</v>
      </c>
      <c r="K163" s="17" t="s">
        <v>603</v>
      </c>
      <c r="L163" s="17" t="s">
        <v>136</v>
      </c>
      <c r="M163" s="20" t="s">
        <v>52</v>
      </c>
      <c r="N163" s="13" t="s">
        <v>123</v>
      </c>
      <c r="O163" s="13" t="s">
        <v>94</v>
      </c>
      <c r="P163" s="13" t="str">
        <f t="shared" si="8"/>
        <v>C</v>
      </c>
      <c r="Q163" s="13">
        <f t="shared" si="7"/>
      </c>
    </row>
    <row r="164" spans="1:17" ht="12.75">
      <c r="A164" s="13">
        <v>163</v>
      </c>
      <c r="B164" s="13" t="s">
        <v>583</v>
      </c>
      <c r="C164" s="13" t="s">
        <v>48</v>
      </c>
      <c r="D164" s="16" t="s">
        <v>144</v>
      </c>
      <c r="E164" s="13" t="s">
        <v>164</v>
      </c>
      <c r="F164" s="13">
        <v>163</v>
      </c>
      <c r="G164" s="13">
        <v>33</v>
      </c>
      <c r="H164" s="13" t="s">
        <v>119</v>
      </c>
      <c r="I164" s="13" t="s">
        <v>43</v>
      </c>
      <c r="J164" s="17" t="s">
        <v>625</v>
      </c>
      <c r="K164" s="17" t="s">
        <v>603</v>
      </c>
      <c r="L164" s="17" t="s">
        <v>136</v>
      </c>
      <c r="M164" s="20" t="s">
        <v>52</v>
      </c>
      <c r="N164" s="13" t="s">
        <v>123</v>
      </c>
      <c r="O164" s="13" t="s">
        <v>94</v>
      </c>
      <c r="P164" s="13" t="str">
        <f t="shared" si="8"/>
        <v>C</v>
      </c>
      <c r="Q164" s="13">
        <f t="shared" si="7"/>
      </c>
    </row>
    <row r="165" spans="1:17" ht="12.75">
      <c r="A165" s="13">
        <v>164</v>
      </c>
      <c r="B165" s="13" t="s">
        <v>583</v>
      </c>
      <c r="C165" s="13" t="s">
        <v>48</v>
      </c>
      <c r="D165" s="16" t="s">
        <v>144</v>
      </c>
      <c r="E165" s="13" t="s">
        <v>164</v>
      </c>
      <c r="F165" s="13">
        <v>164</v>
      </c>
      <c r="G165" s="13" t="s">
        <v>626</v>
      </c>
      <c r="H165" s="13" t="s">
        <v>119</v>
      </c>
      <c r="I165" s="13" t="s">
        <v>43</v>
      </c>
      <c r="J165" s="17" t="s">
        <v>625</v>
      </c>
      <c r="K165" s="17" t="s">
        <v>603</v>
      </c>
      <c r="L165" s="17" t="s">
        <v>136</v>
      </c>
      <c r="M165" s="20" t="s">
        <v>52</v>
      </c>
      <c r="N165" s="13" t="s">
        <v>123</v>
      </c>
      <c r="O165" s="13" t="s">
        <v>94</v>
      </c>
      <c r="P165" s="13" t="str">
        <f t="shared" si="8"/>
        <v>C</v>
      </c>
      <c r="Q165" s="13">
        <f t="shared" si="7"/>
      </c>
    </row>
    <row r="166" spans="1:17" ht="34.5">
      <c r="A166" s="13">
        <v>165</v>
      </c>
      <c r="B166" s="13" t="s">
        <v>583</v>
      </c>
      <c r="C166" s="13" t="s">
        <v>48</v>
      </c>
      <c r="D166" s="16" t="s">
        <v>144</v>
      </c>
      <c r="E166" s="13" t="s">
        <v>627</v>
      </c>
      <c r="F166" s="13">
        <v>165</v>
      </c>
      <c r="G166" s="13" t="s">
        <v>628</v>
      </c>
      <c r="H166" s="13" t="s">
        <v>119</v>
      </c>
      <c r="I166" s="13" t="s">
        <v>43</v>
      </c>
      <c r="J166" s="17" t="s">
        <v>629</v>
      </c>
      <c r="K166" s="17" t="s">
        <v>630</v>
      </c>
      <c r="L166" s="17" t="s">
        <v>631</v>
      </c>
      <c r="M166" s="13" t="s">
        <v>52</v>
      </c>
      <c r="N166" s="13" t="s">
        <v>123</v>
      </c>
      <c r="O166" s="13" t="s">
        <v>94</v>
      </c>
      <c r="P166" s="13" t="str">
        <f t="shared" si="8"/>
        <v>C</v>
      </c>
      <c r="Q166" s="13">
        <f t="shared" si="7"/>
      </c>
    </row>
    <row r="167" spans="1:17" ht="12.75">
      <c r="A167" s="13">
        <v>166</v>
      </c>
      <c r="B167" s="13" t="s">
        <v>583</v>
      </c>
      <c r="C167" s="13" t="s">
        <v>48</v>
      </c>
      <c r="D167" s="16" t="s">
        <v>144</v>
      </c>
      <c r="E167" s="13" t="s">
        <v>627</v>
      </c>
      <c r="F167" s="13">
        <v>165</v>
      </c>
      <c r="G167" s="13">
        <v>48</v>
      </c>
      <c r="H167" s="13" t="s">
        <v>119</v>
      </c>
      <c r="I167" s="13" t="s">
        <v>43</v>
      </c>
      <c r="J167" s="17" t="s">
        <v>632</v>
      </c>
      <c r="K167" s="17" t="s">
        <v>633</v>
      </c>
      <c r="L167" s="17" t="s">
        <v>136</v>
      </c>
      <c r="M167" s="20" t="s">
        <v>52</v>
      </c>
      <c r="N167" s="13" t="s">
        <v>123</v>
      </c>
      <c r="O167" s="13" t="s">
        <v>94</v>
      </c>
      <c r="P167" s="13" t="str">
        <f t="shared" si="8"/>
        <v>C</v>
      </c>
      <c r="Q167" s="13">
        <f t="shared" si="7"/>
      </c>
    </row>
    <row r="168" spans="1:17" ht="12.75">
      <c r="A168" s="13">
        <v>167</v>
      </c>
      <c r="B168" s="13" t="s">
        <v>583</v>
      </c>
      <c r="C168" s="13" t="s">
        <v>48</v>
      </c>
      <c r="D168" s="16" t="s">
        <v>144</v>
      </c>
      <c r="E168" s="13" t="s">
        <v>627</v>
      </c>
      <c r="F168" s="13">
        <v>166</v>
      </c>
      <c r="G168" s="13" t="s">
        <v>634</v>
      </c>
      <c r="H168" s="13" t="s">
        <v>119</v>
      </c>
      <c r="I168" s="13" t="s">
        <v>43</v>
      </c>
      <c r="J168" s="17" t="s">
        <v>625</v>
      </c>
      <c r="K168" s="17" t="s">
        <v>603</v>
      </c>
      <c r="L168" s="17" t="s">
        <v>136</v>
      </c>
      <c r="M168" s="20" t="s">
        <v>52</v>
      </c>
      <c r="N168" s="13" t="s">
        <v>123</v>
      </c>
      <c r="O168" s="13" t="s">
        <v>94</v>
      </c>
      <c r="P168" s="13" t="str">
        <f t="shared" si="8"/>
        <v>C</v>
      </c>
      <c r="Q168" s="13">
        <f t="shared" si="7"/>
      </c>
    </row>
    <row r="169" spans="1:17" ht="12.75">
      <c r="A169" s="13">
        <v>168</v>
      </c>
      <c r="B169" s="13" t="s">
        <v>583</v>
      </c>
      <c r="C169" s="13" t="s">
        <v>48</v>
      </c>
      <c r="D169" s="16" t="s">
        <v>144</v>
      </c>
      <c r="E169" s="13" t="s">
        <v>627</v>
      </c>
      <c r="F169" s="13">
        <v>166</v>
      </c>
      <c r="G169" s="13" t="s">
        <v>635</v>
      </c>
      <c r="H169" s="13" t="s">
        <v>119</v>
      </c>
      <c r="I169" s="13" t="s">
        <v>43</v>
      </c>
      <c r="J169" s="17" t="s">
        <v>625</v>
      </c>
      <c r="K169" s="17" t="s">
        <v>603</v>
      </c>
      <c r="L169" s="17" t="s">
        <v>136</v>
      </c>
      <c r="M169" s="20" t="s">
        <v>52</v>
      </c>
      <c r="N169" s="13" t="s">
        <v>123</v>
      </c>
      <c r="O169" s="13" t="s">
        <v>94</v>
      </c>
      <c r="P169" s="13" t="str">
        <f t="shared" si="8"/>
        <v>C</v>
      </c>
      <c r="Q169" s="13">
        <f t="shared" si="7"/>
      </c>
    </row>
    <row r="170" spans="1:17" ht="12.75">
      <c r="A170" s="13">
        <v>169</v>
      </c>
      <c r="B170" s="13" t="s">
        <v>583</v>
      </c>
      <c r="C170" s="13" t="s">
        <v>48</v>
      </c>
      <c r="D170" s="16" t="s">
        <v>144</v>
      </c>
      <c r="E170" s="13" t="s">
        <v>169</v>
      </c>
      <c r="F170" s="13" t="s">
        <v>636</v>
      </c>
      <c r="G170" s="13" t="s">
        <v>637</v>
      </c>
      <c r="H170" s="13" t="s">
        <v>119</v>
      </c>
      <c r="I170" s="13" t="s">
        <v>43</v>
      </c>
      <c r="J170" s="17" t="s">
        <v>638</v>
      </c>
      <c r="K170" s="17" t="s">
        <v>603</v>
      </c>
      <c r="L170" s="17" t="s">
        <v>136</v>
      </c>
      <c r="M170" s="13" t="s">
        <v>52</v>
      </c>
      <c r="N170" s="13" t="s">
        <v>123</v>
      </c>
      <c r="O170" s="13" t="s">
        <v>94</v>
      </c>
      <c r="P170" s="13" t="str">
        <f t="shared" si="8"/>
        <v>C</v>
      </c>
      <c r="Q170" s="13">
        <f t="shared" si="7"/>
      </c>
    </row>
    <row r="171" spans="1:17" ht="88.5">
      <c r="A171" s="13">
        <v>170</v>
      </c>
      <c r="B171" s="13" t="s">
        <v>583</v>
      </c>
      <c r="C171" s="13" t="s">
        <v>48</v>
      </c>
      <c r="D171" s="16" t="s">
        <v>144</v>
      </c>
      <c r="E171" s="13" t="s">
        <v>169</v>
      </c>
      <c r="F171" s="13" t="s">
        <v>639</v>
      </c>
      <c r="G171" s="13" t="s">
        <v>104</v>
      </c>
      <c r="H171" s="13" t="s">
        <v>119</v>
      </c>
      <c r="I171" s="13" t="s">
        <v>43</v>
      </c>
      <c r="J171" s="17" t="s">
        <v>640</v>
      </c>
      <c r="K171" s="17" t="s">
        <v>603</v>
      </c>
      <c r="L171" s="17" t="s">
        <v>136</v>
      </c>
      <c r="M171" s="13" t="s">
        <v>52</v>
      </c>
      <c r="N171" s="13" t="s">
        <v>123</v>
      </c>
      <c r="O171" s="13" t="s">
        <v>94</v>
      </c>
      <c r="P171" s="13" t="str">
        <f t="shared" si="8"/>
        <v>C</v>
      </c>
      <c r="Q171" s="13">
        <f t="shared" si="7"/>
      </c>
    </row>
    <row r="172" spans="1:17" ht="23.25">
      <c r="A172" s="13">
        <v>171</v>
      </c>
      <c r="B172" s="13" t="s">
        <v>583</v>
      </c>
      <c r="C172" s="13" t="s">
        <v>48</v>
      </c>
      <c r="D172" s="16" t="s">
        <v>144</v>
      </c>
      <c r="E172" s="13" t="s">
        <v>169</v>
      </c>
      <c r="F172" s="13" t="s">
        <v>170</v>
      </c>
      <c r="G172" s="13" t="s">
        <v>641</v>
      </c>
      <c r="H172" s="13" t="s">
        <v>119</v>
      </c>
      <c r="I172" s="13" t="s">
        <v>43</v>
      </c>
      <c r="J172" s="17" t="s">
        <v>642</v>
      </c>
      <c r="K172" s="17" t="s">
        <v>603</v>
      </c>
      <c r="L172" s="17" t="s">
        <v>136</v>
      </c>
      <c r="M172" s="20" t="s">
        <v>52</v>
      </c>
      <c r="N172" s="13" t="s">
        <v>123</v>
      </c>
      <c r="O172" s="13" t="s">
        <v>94</v>
      </c>
      <c r="P172" s="13" t="str">
        <f t="shared" si="8"/>
        <v>C</v>
      </c>
      <c r="Q172" s="13">
        <f t="shared" si="7"/>
      </c>
    </row>
    <row r="173" spans="1:17" ht="12.75">
      <c r="A173" s="13">
        <v>172</v>
      </c>
      <c r="B173" s="13" t="s">
        <v>583</v>
      </c>
      <c r="C173" s="13" t="s">
        <v>48</v>
      </c>
      <c r="D173" s="16" t="s">
        <v>144</v>
      </c>
      <c r="E173" s="13" t="s">
        <v>180</v>
      </c>
      <c r="F173" s="13">
        <v>173</v>
      </c>
      <c r="G173" s="13" t="s">
        <v>643</v>
      </c>
      <c r="H173" s="13" t="s">
        <v>119</v>
      </c>
      <c r="I173" s="13" t="s">
        <v>43</v>
      </c>
      <c r="J173" s="17" t="s">
        <v>625</v>
      </c>
      <c r="K173" s="17" t="s">
        <v>603</v>
      </c>
      <c r="L173" s="17" t="s">
        <v>136</v>
      </c>
      <c r="M173" s="20" t="s">
        <v>52</v>
      </c>
      <c r="N173" s="13" t="s">
        <v>123</v>
      </c>
      <c r="O173" s="13" t="s">
        <v>94</v>
      </c>
      <c r="P173" s="13" t="str">
        <f t="shared" si="8"/>
        <v>C</v>
      </c>
      <c r="Q173" s="13">
        <f t="shared" si="7"/>
      </c>
    </row>
    <row r="174" spans="1:17" ht="12.75">
      <c r="A174" s="13">
        <v>173</v>
      </c>
      <c r="B174" s="13" t="s">
        <v>583</v>
      </c>
      <c r="C174" s="13" t="s">
        <v>48</v>
      </c>
      <c r="D174" s="16" t="s">
        <v>144</v>
      </c>
      <c r="F174" s="13" t="s">
        <v>644</v>
      </c>
      <c r="G174" s="13" t="s">
        <v>229</v>
      </c>
      <c r="H174" s="13" t="s">
        <v>119</v>
      </c>
      <c r="I174" s="13" t="s">
        <v>43</v>
      </c>
      <c r="J174" s="17" t="s">
        <v>645</v>
      </c>
      <c r="K174" s="17" t="s">
        <v>603</v>
      </c>
      <c r="L174" s="17" t="s">
        <v>136</v>
      </c>
      <c r="M174" s="20" t="s">
        <v>52</v>
      </c>
      <c r="N174" s="13" t="s">
        <v>123</v>
      </c>
      <c r="O174" s="13" t="s">
        <v>94</v>
      </c>
      <c r="P174" s="13" t="str">
        <f t="shared" si="8"/>
        <v>C</v>
      </c>
      <c r="Q174" s="13">
        <f t="shared" si="7"/>
      </c>
    </row>
    <row r="175" spans="1:17" ht="34.5">
      <c r="A175" s="13">
        <v>174</v>
      </c>
      <c r="B175" s="13" t="s">
        <v>583</v>
      </c>
      <c r="C175" s="13" t="s">
        <v>48</v>
      </c>
      <c r="D175" s="16" t="s">
        <v>144</v>
      </c>
      <c r="E175" s="13" t="s">
        <v>646</v>
      </c>
      <c r="F175" s="13" t="s">
        <v>194</v>
      </c>
      <c r="G175" s="13" t="s">
        <v>117</v>
      </c>
      <c r="H175" s="13" t="s">
        <v>119</v>
      </c>
      <c r="I175" s="13" t="s">
        <v>43</v>
      </c>
      <c r="J175" s="17" t="s">
        <v>647</v>
      </c>
      <c r="K175" s="17" t="s">
        <v>648</v>
      </c>
      <c r="L175" s="17" t="s">
        <v>649</v>
      </c>
      <c r="M175" s="20" t="s">
        <v>52</v>
      </c>
      <c r="N175" s="13" t="s">
        <v>123</v>
      </c>
      <c r="O175" s="13" t="s">
        <v>94</v>
      </c>
      <c r="P175" s="13" t="str">
        <f t="shared" si="8"/>
        <v>C</v>
      </c>
      <c r="Q175" s="13">
        <f t="shared" si="7"/>
      </c>
    </row>
    <row r="176" spans="1:17" ht="34.5">
      <c r="A176" s="13">
        <v>175</v>
      </c>
      <c r="B176" s="13" t="s">
        <v>650</v>
      </c>
      <c r="C176" s="13" t="s">
        <v>48</v>
      </c>
      <c r="D176" s="16"/>
      <c r="F176" s="13" t="s">
        <v>651</v>
      </c>
      <c r="G176" s="13" t="s">
        <v>134</v>
      </c>
      <c r="H176" s="13" t="s">
        <v>119</v>
      </c>
      <c r="I176" s="13" t="s">
        <v>43</v>
      </c>
      <c r="J176" s="17" t="s">
        <v>652</v>
      </c>
      <c r="K176" s="17" t="s">
        <v>653</v>
      </c>
      <c r="L176" s="17" t="s">
        <v>654</v>
      </c>
      <c r="M176" s="20" t="s">
        <v>52</v>
      </c>
      <c r="N176" s="13" t="s">
        <v>123</v>
      </c>
      <c r="O176" s="13" t="s">
        <v>94</v>
      </c>
      <c r="P176" s="13" t="str">
        <f t="shared" si="8"/>
        <v>C</v>
      </c>
      <c r="Q176" s="13">
        <f t="shared" si="7"/>
      </c>
    </row>
    <row r="177" spans="1:17" ht="12.75">
      <c r="A177" s="13">
        <v>176</v>
      </c>
      <c r="B177" s="13" t="s">
        <v>650</v>
      </c>
      <c r="C177" s="13" t="s">
        <v>48</v>
      </c>
      <c r="D177" s="16" t="s">
        <v>655</v>
      </c>
      <c r="E177" s="13" t="s">
        <v>655</v>
      </c>
      <c r="F177" s="13" t="s">
        <v>656</v>
      </c>
      <c r="G177" s="13" t="s">
        <v>156</v>
      </c>
      <c r="H177" s="13" t="s">
        <v>119</v>
      </c>
      <c r="I177" s="13" t="s">
        <v>43</v>
      </c>
      <c r="J177" s="17" t="s">
        <v>657</v>
      </c>
      <c r="K177" s="17" t="s">
        <v>658</v>
      </c>
      <c r="L177" s="17" t="s">
        <v>136</v>
      </c>
      <c r="M177" s="13" t="s">
        <v>52</v>
      </c>
      <c r="N177" s="13" t="s">
        <v>123</v>
      </c>
      <c r="O177" s="13" t="s">
        <v>94</v>
      </c>
      <c r="P177" s="13" t="str">
        <f t="shared" si="8"/>
        <v>C</v>
      </c>
      <c r="Q177" s="13">
        <f t="shared" si="7"/>
      </c>
    </row>
    <row r="178" spans="1:18" ht="66.75">
      <c r="A178" s="13">
        <v>177</v>
      </c>
      <c r="B178" s="13" t="s">
        <v>650</v>
      </c>
      <c r="C178" s="13" t="s">
        <v>48</v>
      </c>
      <c r="D178" s="16" t="s">
        <v>115</v>
      </c>
      <c r="E178" s="13" t="s">
        <v>124</v>
      </c>
      <c r="F178" s="13" t="s">
        <v>204</v>
      </c>
      <c r="G178" s="13" t="s">
        <v>659</v>
      </c>
      <c r="H178" s="13" t="s">
        <v>47</v>
      </c>
      <c r="I178" s="13" t="s">
        <v>43</v>
      </c>
      <c r="J178" s="17" t="s">
        <v>660</v>
      </c>
      <c r="K178" s="17" t="s">
        <v>661</v>
      </c>
      <c r="L178" s="17" t="s">
        <v>207</v>
      </c>
      <c r="M178" s="13" t="s">
        <v>52</v>
      </c>
      <c r="N178" s="13" t="s">
        <v>208</v>
      </c>
      <c r="O178" s="17" t="s">
        <v>432</v>
      </c>
      <c r="P178" s="13">
        <f t="shared" si="8"/>
      </c>
      <c r="Q178" s="13" t="str">
        <f t="shared" si="7"/>
        <v>C</v>
      </c>
      <c r="R178" s="18"/>
    </row>
    <row r="179" spans="1:18" ht="45">
      <c r="A179" s="13">
        <v>178</v>
      </c>
      <c r="B179" s="13" t="s">
        <v>650</v>
      </c>
      <c r="C179" s="13" t="s">
        <v>48</v>
      </c>
      <c r="D179" s="16" t="s">
        <v>115</v>
      </c>
      <c r="E179" s="13" t="s">
        <v>124</v>
      </c>
      <c r="F179" s="13" t="s">
        <v>204</v>
      </c>
      <c r="G179" s="13" t="s">
        <v>662</v>
      </c>
      <c r="H179" s="13" t="s">
        <v>47</v>
      </c>
      <c r="I179" s="13" t="s">
        <v>43</v>
      </c>
      <c r="J179" s="17" t="s">
        <v>663</v>
      </c>
      <c r="K179" s="17" t="s">
        <v>592</v>
      </c>
      <c r="L179" s="17" t="s">
        <v>207</v>
      </c>
      <c r="M179" s="13" t="s">
        <v>52</v>
      </c>
      <c r="N179" s="13" t="s">
        <v>208</v>
      </c>
      <c r="O179" s="17" t="s">
        <v>432</v>
      </c>
      <c r="P179" s="13">
        <f t="shared" si="8"/>
      </c>
      <c r="Q179" s="13" t="str">
        <f t="shared" si="7"/>
        <v>C</v>
      </c>
      <c r="R179" s="18"/>
    </row>
    <row r="180" spans="1:18" ht="78">
      <c r="A180" s="13">
        <v>179</v>
      </c>
      <c r="B180" s="13" t="s">
        <v>650</v>
      </c>
      <c r="C180" s="13" t="s">
        <v>48</v>
      </c>
      <c r="D180" s="16" t="s">
        <v>115</v>
      </c>
      <c r="E180" s="13" t="s">
        <v>124</v>
      </c>
      <c r="F180" s="13" t="s">
        <v>204</v>
      </c>
      <c r="G180" s="13" t="s">
        <v>662</v>
      </c>
      <c r="H180" s="13" t="s">
        <v>47</v>
      </c>
      <c r="I180" s="13" t="s">
        <v>43</v>
      </c>
      <c r="J180" s="17" t="s">
        <v>664</v>
      </c>
      <c r="K180" s="17" t="s">
        <v>665</v>
      </c>
      <c r="L180" s="17" t="s">
        <v>207</v>
      </c>
      <c r="M180" s="13" t="s">
        <v>52</v>
      </c>
      <c r="N180" s="13" t="s">
        <v>208</v>
      </c>
      <c r="O180" s="17" t="s">
        <v>432</v>
      </c>
      <c r="P180" s="13">
        <f t="shared" si="8"/>
      </c>
      <c r="Q180" s="13" t="str">
        <f t="shared" si="7"/>
        <v>C</v>
      </c>
      <c r="R180" s="18"/>
    </row>
    <row r="181" spans="1:17" ht="34.5">
      <c r="A181" s="13">
        <v>180</v>
      </c>
      <c r="B181" s="13" t="s">
        <v>650</v>
      </c>
      <c r="C181" s="13" t="s">
        <v>48</v>
      </c>
      <c r="D181" s="16" t="s">
        <v>115</v>
      </c>
      <c r="E181" s="13" t="s">
        <v>210</v>
      </c>
      <c r="F181" s="13" t="s">
        <v>134</v>
      </c>
      <c r="G181" s="13" t="s">
        <v>666</v>
      </c>
      <c r="H181" s="13" t="s">
        <v>47</v>
      </c>
      <c r="I181" s="13" t="s">
        <v>43</v>
      </c>
      <c r="J181" s="17" t="s">
        <v>667</v>
      </c>
      <c r="K181" s="17" t="s">
        <v>668</v>
      </c>
      <c r="L181" s="17" t="s">
        <v>213</v>
      </c>
      <c r="M181" s="13" t="s">
        <v>52</v>
      </c>
      <c r="N181" s="13" t="s">
        <v>208</v>
      </c>
      <c r="O181" s="13" t="s">
        <v>214</v>
      </c>
      <c r="P181" s="13">
        <f t="shared" si="8"/>
      </c>
      <c r="Q181" s="13" t="str">
        <f t="shared" si="7"/>
        <v>C</v>
      </c>
    </row>
    <row r="182" spans="1:17" ht="56.25">
      <c r="A182" s="13">
        <v>181</v>
      </c>
      <c r="B182" s="13" t="s">
        <v>650</v>
      </c>
      <c r="C182" s="13" t="s">
        <v>48</v>
      </c>
      <c r="D182" s="16" t="s">
        <v>115</v>
      </c>
      <c r="E182" s="13" t="s">
        <v>210</v>
      </c>
      <c r="F182" s="13" t="s">
        <v>189</v>
      </c>
      <c r="G182" s="13" t="s">
        <v>669</v>
      </c>
      <c r="H182" s="13" t="s">
        <v>47</v>
      </c>
      <c r="I182" s="13" t="s">
        <v>43</v>
      </c>
      <c r="J182" s="17" t="s">
        <v>670</v>
      </c>
      <c r="K182" s="17" t="s">
        <v>671</v>
      </c>
      <c r="L182" s="17" t="s">
        <v>213</v>
      </c>
      <c r="M182" s="13" t="s">
        <v>52</v>
      </c>
      <c r="N182" s="13" t="s">
        <v>208</v>
      </c>
      <c r="O182" s="13" t="s">
        <v>214</v>
      </c>
      <c r="P182" s="13">
        <f t="shared" si="8"/>
      </c>
      <c r="Q182" s="13" t="str">
        <f t="shared" si="7"/>
        <v>C</v>
      </c>
    </row>
    <row r="183" spans="1:17" ht="56.25">
      <c r="A183" s="13">
        <v>182</v>
      </c>
      <c r="B183" s="13" t="s">
        <v>650</v>
      </c>
      <c r="C183" s="13" t="s">
        <v>48</v>
      </c>
      <c r="D183" s="16" t="s">
        <v>115</v>
      </c>
      <c r="E183" s="13" t="s">
        <v>210</v>
      </c>
      <c r="F183" s="13" t="s">
        <v>189</v>
      </c>
      <c r="G183" s="13" t="s">
        <v>672</v>
      </c>
      <c r="H183" s="13" t="s">
        <v>47</v>
      </c>
      <c r="I183" s="13" t="s">
        <v>43</v>
      </c>
      <c r="J183" s="17" t="s">
        <v>673</v>
      </c>
      <c r="K183" s="17" t="s">
        <v>671</v>
      </c>
      <c r="L183" s="17" t="s">
        <v>674</v>
      </c>
      <c r="M183" s="13" t="s">
        <v>52</v>
      </c>
      <c r="N183" s="13" t="s">
        <v>208</v>
      </c>
      <c r="O183" s="13" t="s">
        <v>214</v>
      </c>
      <c r="P183" s="13">
        <f t="shared" si="8"/>
      </c>
      <c r="Q183" s="13" t="str">
        <f t="shared" si="7"/>
        <v>C</v>
      </c>
    </row>
    <row r="184" spans="1:17" ht="45">
      <c r="A184" s="13">
        <v>183</v>
      </c>
      <c r="B184" s="13" t="s">
        <v>650</v>
      </c>
      <c r="C184" s="13" t="s">
        <v>48</v>
      </c>
      <c r="D184" s="16" t="s">
        <v>115</v>
      </c>
      <c r="E184" s="13" t="s">
        <v>215</v>
      </c>
      <c r="F184" s="13" t="s">
        <v>151</v>
      </c>
      <c r="G184" s="13" t="s">
        <v>187</v>
      </c>
      <c r="H184" s="13" t="s">
        <v>47</v>
      </c>
      <c r="I184" s="13" t="s">
        <v>43</v>
      </c>
      <c r="J184" s="17" t="s">
        <v>675</v>
      </c>
      <c r="K184" s="17" t="s">
        <v>676</v>
      </c>
      <c r="L184" s="17" t="s">
        <v>677</v>
      </c>
      <c r="M184" s="13" t="s">
        <v>52</v>
      </c>
      <c r="N184" s="13" t="s">
        <v>208</v>
      </c>
      <c r="O184" s="13" t="s">
        <v>427</v>
      </c>
      <c r="P184" s="13">
        <f t="shared" si="8"/>
      </c>
      <c r="Q184" s="13" t="str">
        <f t="shared" si="7"/>
        <v>C</v>
      </c>
    </row>
    <row r="185" spans="1:17" ht="45">
      <c r="A185" s="13">
        <v>184</v>
      </c>
      <c r="B185" s="13" t="s">
        <v>650</v>
      </c>
      <c r="C185" s="13" t="s">
        <v>48</v>
      </c>
      <c r="D185" s="16" t="s">
        <v>137</v>
      </c>
      <c r="E185" s="13" t="s">
        <v>678</v>
      </c>
      <c r="F185" s="13" t="s">
        <v>237</v>
      </c>
      <c r="G185" s="13" t="s">
        <v>125</v>
      </c>
      <c r="H185" s="13" t="s">
        <v>119</v>
      </c>
      <c r="I185" s="13" t="s">
        <v>43</v>
      </c>
      <c r="J185" s="17" t="s">
        <v>679</v>
      </c>
      <c r="K185" s="17" t="s">
        <v>680</v>
      </c>
      <c r="L185" s="17" t="s">
        <v>136</v>
      </c>
      <c r="M185" s="13" t="s">
        <v>52</v>
      </c>
      <c r="N185" s="13" t="s">
        <v>123</v>
      </c>
      <c r="O185" s="13" t="s">
        <v>94</v>
      </c>
      <c r="P185" s="13" t="str">
        <f t="shared" si="8"/>
        <v>C</v>
      </c>
      <c r="Q185" s="13">
        <f t="shared" si="7"/>
      </c>
    </row>
    <row r="186" spans="1:18" ht="78">
      <c r="A186" s="13">
        <v>185</v>
      </c>
      <c r="B186" s="13" t="s">
        <v>650</v>
      </c>
      <c r="C186" s="13" t="s">
        <v>48</v>
      </c>
      <c r="D186" s="16" t="s">
        <v>137</v>
      </c>
      <c r="E186" s="13" t="s">
        <v>681</v>
      </c>
      <c r="F186" s="13" t="s">
        <v>243</v>
      </c>
      <c r="G186" s="13" t="s">
        <v>171</v>
      </c>
      <c r="H186" s="13" t="s">
        <v>47</v>
      </c>
      <c r="I186" s="13" t="s">
        <v>43</v>
      </c>
      <c r="J186" s="17" t="s">
        <v>682</v>
      </c>
      <c r="K186" s="17" t="s">
        <v>683</v>
      </c>
      <c r="L186" s="17" t="s">
        <v>684</v>
      </c>
      <c r="M186" s="13" t="s">
        <v>52</v>
      </c>
      <c r="N186" s="13" t="s">
        <v>208</v>
      </c>
      <c r="O186" s="13" t="s">
        <v>685</v>
      </c>
      <c r="P186" s="13">
        <f t="shared" si="8"/>
      </c>
      <c r="Q186" s="13" t="str">
        <f t="shared" si="7"/>
        <v>C</v>
      </c>
      <c r="R186" s="18"/>
    </row>
    <row r="187" spans="1:18" ht="45">
      <c r="A187" s="13">
        <v>186</v>
      </c>
      <c r="B187" s="13" t="s">
        <v>650</v>
      </c>
      <c r="C187" s="13" t="s">
        <v>48</v>
      </c>
      <c r="D187" s="16" t="s">
        <v>137</v>
      </c>
      <c r="E187" s="13" t="s">
        <v>235</v>
      </c>
      <c r="F187" s="13" t="s">
        <v>236</v>
      </c>
      <c r="G187" s="13" t="s">
        <v>686</v>
      </c>
      <c r="H187" s="13" t="s">
        <v>47</v>
      </c>
      <c r="I187" s="13" t="s">
        <v>43</v>
      </c>
      <c r="J187" s="17" t="s">
        <v>687</v>
      </c>
      <c r="K187" s="17" t="s">
        <v>592</v>
      </c>
      <c r="L187" s="17" t="s">
        <v>207</v>
      </c>
      <c r="M187" s="13" t="s">
        <v>52</v>
      </c>
      <c r="N187" s="13" t="s">
        <v>208</v>
      </c>
      <c r="O187" s="17" t="s">
        <v>432</v>
      </c>
      <c r="P187" s="13">
        <f t="shared" si="8"/>
      </c>
      <c r="Q187" s="13" t="str">
        <f t="shared" si="7"/>
        <v>C</v>
      </c>
      <c r="R187" s="18"/>
    </row>
    <row r="188" spans="1:18" ht="110.25">
      <c r="A188" s="13">
        <v>187</v>
      </c>
      <c r="B188" s="13" t="s">
        <v>650</v>
      </c>
      <c r="C188" s="13" t="s">
        <v>48</v>
      </c>
      <c r="D188" s="16" t="s">
        <v>137</v>
      </c>
      <c r="E188" s="13" t="s">
        <v>688</v>
      </c>
      <c r="F188" s="13" t="s">
        <v>242</v>
      </c>
      <c r="G188" s="13" t="s">
        <v>689</v>
      </c>
      <c r="H188" s="13" t="s">
        <v>47</v>
      </c>
      <c r="I188" s="13" t="s">
        <v>43</v>
      </c>
      <c r="J188" s="17" t="s">
        <v>690</v>
      </c>
      <c r="K188" s="17" t="s">
        <v>691</v>
      </c>
      <c r="L188" s="17" t="s">
        <v>692</v>
      </c>
      <c r="M188" s="13" t="s">
        <v>52</v>
      </c>
      <c r="N188" s="13" t="s">
        <v>208</v>
      </c>
      <c r="O188" s="17" t="s">
        <v>693</v>
      </c>
      <c r="P188" s="13">
        <f t="shared" si="8"/>
      </c>
      <c r="Q188" s="13" t="str">
        <f t="shared" si="7"/>
        <v>C</v>
      </c>
      <c r="R188" s="18"/>
    </row>
    <row r="189" spans="1:18" ht="110.25">
      <c r="A189" s="13">
        <v>188</v>
      </c>
      <c r="B189" s="13" t="s">
        <v>694</v>
      </c>
      <c r="C189" s="13" t="s">
        <v>43</v>
      </c>
      <c r="D189" s="16" t="s">
        <v>44</v>
      </c>
      <c r="E189" s="13" t="s">
        <v>695</v>
      </c>
      <c r="F189" s="13" t="s">
        <v>696</v>
      </c>
      <c r="H189" s="13" t="s">
        <v>47</v>
      </c>
      <c r="I189" s="13" t="s">
        <v>48</v>
      </c>
      <c r="J189" s="17" t="s">
        <v>697</v>
      </c>
      <c r="K189" s="17" t="s">
        <v>698</v>
      </c>
      <c r="L189" s="17" t="s">
        <v>51</v>
      </c>
      <c r="M189" s="13" t="s">
        <v>52</v>
      </c>
      <c r="N189" s="13" t="s">
        <v>53</v>
      </c>
      <c r="O189" s="13" t="s">
        <v>54</v>
      </c>
      <c r="Q189" s="13" t="str">
        <f t="shared" si="7"/>
        <v>C</v>
      </c>
      <c r="R189" s="19"/>
    </row>
    <row r="190" spans="1:17" ht="34.5">
      <c r="A190" s="13">
        <v>189</v>
      </c>
      <c r="B190" s="13" t="s">
        <v>699</v>
      </c>
      <c r="C190" s="13" t="s">
        <v>48</v>
      </c>
      <c r="D190" s="16" t="s">
        <v>44</v>
      </c>
      <c r="E190" s="13" t="s">
        <v>72</v>
      </c>
      <c r="F190" s="13" t="s">
        <v>73</v>
      </c>
      <c r="G190" s="13" t="s">
        <v>134</v>
      </c>
      <c r="H190" s="13" t="s">
        <v>47</v>
      </c>
      <c r="I190" s="13" t="s">
        <v>43</v>
      </c>
      <c r="J190" s="17" t="s">
        <v>700</v>
      </c>
      <c r="K190" s="17" t="s">
        <v>701</v>
      </c>
      <c r="L190" s="17" t="s">
        <v>702</v>
      </c>
      <c r="M190" s="13" t="s">
        <v>52</v>
      </c>
      <c r="N190" s="13" t="s">
        <v>703</v>
      </c>
      <c r="O190" s="13" t="s">
        <v>94</v>
      </c>
      <c r="P190" s="13">
        <f aca="true" t="shared" si="9" ref="P190:P221">IF(H190="E",M190,"")</f>
      </c>
      <c r="Q190" s="13" t="str">
        <f t="shared" si="7"/>
        <v>C</v>
      </c>
    </row>
    <row r="191" spans="1:17" ht="23.25">
      <c r="A191" s="13">
        <v>190</v>
      </c>
      <c r="B191" s="13" t="s">
        <v>699</v>
      </c>
      <c r="C191" s="13" t="s">
        <v>48</v>
      </c>
      <c r="D191" s="16" t="s">
        <v>44</v>
      </c>
      <c r="E191" s="13" t="s">
        <v>704</v>
      </c>
      <c r="F191" s="13" t="s">
        <v>705</v>
      </c>
      <c r="G191" s="13" t="s">
        <v>171</v>
      </c>
      <c r="H191" s="13" t="s">
        <v>47</v>
      </c>
      <c r="I191" s="13" t="s">
        <v>43</v>
      </c>
      <c r="J191" s="17" t="s">
        <v>706</v>
      </c>
      <c r="K191" s="17" t="s">
        <v>707</v>
      </c>
      <c r="L191" s="17" t="s">
        <v>702</v>
      </c>
      <c r="M191" s="13" t="s">
        <v>52</v>
      </c>
      <c r="N191" s="13" t="s">
        <v>703</v>
      </c>
      <c r="O191" s="13" t="s">
        <v>94</v>
      </c>
      <c r="P191" s="13">
        <f t="shared" si="9"/>
      </c>
      <c r="Q191" s="13" t="str">
        <f t="shared" si="7"/>
        <v>C</v>
      </c>
    </row>
    <row r="192" spans="1:17" ht="99.75">
      <c r="A192" s="13">
        <v>191</v>
      </c>
      <c r="B192" s="13" t="s">
        <v>708</v>
      </c>
      <c r="C192" s="13" t="s">
        <v>48</v>
      </c>
      <c r="D192" s="16" t="s">
        <v>44</v>
      </c>
      <c r="E192" s="13" t="s">
        <v>709</v>
      </c>
      <c r="F192" s="13" t="s">
        <v>552</v>
      </c>
      <c r="G192" s="13" t="s">
        <v>225</v>
      </c>
      <c r="H192" s="13" t="s">
        <v>47</v>
      </c>
      <c r="I192" s="13" t="s">
        <v>43</v>
      </c>
      <c r="J192" s="17" t="s">
        <v>710</v>
      </c>
      <c r="K192" s="17" t="s">
        <v>711</v>
      </c>
      <c r="L192" s="17" t="s">
        <v>712</v>
      </c>
      <c r="M192" s="13" t="s">
        <v>52</v>
      </c>
      <c r="N192" s="13" t="s">
        <v>67</v>
      </c>
      <c r="O192" s="13" t="s">
        <v>54</v>
      </c>
      <c r="P192" s="13">
        <f t="shared" si="9"/>
      </c>
      <c r="Q192" s="13" t="str">
        <f t="shared" si="7"/>
        <v>C</v>
      </c>
    </row>
    <row r="193" spans="1:17" ht="34.5">
      <c r="A193" s="13">
        <v>192</v>
      </c>
      <c r="B193" s="13" t="s">
        <v>708</v>
      </c>
      <c r="C193" s="13" t="s">
        <v>48</v>
      </c>
      <c r="D193" s="16" t="s">
        <v>44</v>
      </c>
      <c r="E193" s="13" t="s">
        <v>118</v>
      </c>
      <c r="F193" s="13" t="s">
        <v>475</v>
      </c>
      <c r="G193" s="13" t="s">
        <v>247</v>
      </c>
      <c r="H193" s="13" t="s">
        <v>119</v>
      </c>
      <c r="I193" s="13" t="s">
        <v>43</v>
      </c>
      <c r="J193" s="17" t="s">
        <v>713</v>
      </c>
      <c r="K193" s="17" t="s">
        <v>714</v>
      </c>
      <c r="L193" s="17" t="s">
        <v>715</v>
      </c>
      <c r="M193" s="13" t="s">
        <v>52</v>
      </c>
      <c r="N193" s="13" t="s">
        <v>123</v>
      </c>
      <c r="O193" s="13" t="s">
        <v>94</v>
      </c>
      <c r="P193" s="13" t="str">
        <f t="shared" si="9"/>
        <v>C</v>
      </c>
      <c r="Q193" s="13">
        <f t="shared" si="7"/>
      </c>
    </row>
    <row r="194" spans="1:17" ht="34.5">
      <c r="A194" s="13">
        <v>193</v>
      </c>
      <c r="B194" s="13" t="s">
        <v>708</v>
      </c>
      <c r="C194" s="13" t="s">
        <v>48</v>
      </c>
      <c r="D194" s="16" t="s">
        <v>44</v>
      </c>
      <c r="E194" s="13" t="s">
        <v>118</v>
      </c>
      <c r="F194" s="13" t="s">
        <v>475</v>
      </c>
      <c r="G194" s="13" t="s">
        <v>247</v>
      </c>
      <c r="H194" s="13" t="s">
        <v>119</v>
      </c>
      <c r="I194" s="13" t="s">
        <v>43</v>
      </c>
      <c r="J194" s="17" t="s">
        <v>716</v>
      </c>
      <c r="K194" s="17" t="s">
        <v>714</v>
      </c>
      <c r="L194" s="17" t="s">
        <v>715</v>
      </c>
      <c r="M194" s="20" t="s">
        <v>52</v>
      </c>
      <c r="N194" s="13" t="s">
        <v>123</v>
      </c>
      <c r="O194" s="13" t="s">
        <v>94</v>
      </c>
      <c r="P194" s="13" t="str">
        <f t="shared" si="9"/>
        <v>C</v>
      </c>
      <c r="Q194" s="13">
        <f aca="true" t="shared" si="10" ref="Q194:Q257">IF(H194="T",M194,"")</f>
      </c>
    </row>
    <row r="195" spans="1:17" ht="23.25">
      <c r="A195" s="13">
        <v>194</v>
      </c>
      <c r="B195" s="13" t="s">
        <v>708</v>
      </c>
      <c r="C195" s="13" t="s">
        <v>48</v>
      </c>
      <c r="D195" s="16" t="s">
        <v>44</v>
      </c>
      <c r="E195" s="13" t="s">
        <v>717</v>
      </c>
      <c r="F195" s="13" t="s">
        <v>376</v>
      </c>
      <c r="G195" s="13" t="s">
        <v>161</v>
      </c>
      <c r="H195" s="13" t="s">
        <v>119</v>
      </c>
      <c r="I195" s="13" t="s">
        <v>43</v>
      </c>
      <c r="J195" s="17" t="s">
        <v>718</v>
      </c>
      <c r="K195" s="17" t="s">
        <v>719</v>
      </c>
      <c r="L195" s="17" t="s">
        <v>720</v>
      </c>
      <c r="M195" s="20" t="s">
        <v>52</v>
      </c>
      <c r="N195" s="13" t="s">
        <v>123</v>
      </c>
      <c r="O195" s="13" t="s">
        <v>94</v>
      </c>
      <c r="P195" s="13" t="str">
        <f t="shared" si="9"/>
        <v>C</v>
      </c>
      <c r="Q195" s="13">
        <f t="shared" si="10"/>
      </c>
    </row>
    <row r="196" spans="1:17" ht="12.75">
      <c r="A196" s="13">
        <v>195</v>
      </c>
      <c r="B196" s="13" t="s">
        <v>708</v>
      </c>
      <c r="C196" s="13" t="s">
        <v>48</v>
      </c>
      <c r="D196" s="16" t="s">
        <v>44</v>
      </c>
      <c r="E196" s="13" t="s">
        <v>721</v>
      </c>
      <c r="F196" s="13" t="s">
        <v>722</v>
      </c>
      <c r="H196" s="13" t="s">
        <v>119</v>
      </c>
      <c r="I196" s="13" t="s">
        <v>43</v>
      </c>
      <c r="J196" s="17" t="s">
        <v>723</v>
      </c>
      <c r="K196" s="17" t="s">
        <v>724</v>
      </c>
      <c r="L196" s="17" t="s">
        <v>136</v>
      </c>
      <c r="M196" s="20" t="s">
        <v>52</v>
      </c>
      <c r="N196" s="13" t="s">
        <v>123</v>
      </c>
      <c r="O196" s="13" t="s">
        <v>94</v>
      </c>
      <c r="P196" s="13" t="str">
        <f t="shared" si="9"/>
        <v>C</v>
      </c>
      <c r="Q196" s="13">
        <f t="shared" si="10"/>
      </c>
    </row>
    <row r="197" spans="1:17" ht="23.25">
      <c r="A197" s="13">
        <v>196</v>
      </c>
      <c r="B197" s="13" t="s">
        <v>708</v>
      </c>
      <c r="C197" s="13" t="s">
        <v>48</v>
      </c>
      <c r="D197" s="16" t="s">
        <v>44</v>
      </c>
      <c r="E197" s="13" t="s">
        <v>725</v>
      </c>
      <c r="F197" s="13" t="s">
        <v>572</v>
      </c>
      <c r="G197" s="13" t="s">
        <v>726</v>
      </c>
      <c r="H197" s="13" t="s">
        <v>119</v>
      </c>
      <c r="I197" s="13" t="s">
        <v>43</v>
      </c>
      <c r="J197" s="17" t="s">
        <v>727</v>
      </c>
      <c r="K197" s="17" t="s">
        <v>728</v>
      </c>
      <c r="L197" s="17" t="s">
        <v>729</v>
      </c>
      <c r="M197" s="20" t="s">
        <v>52</v>
      </c>
      <c r="N197" s="13" t="s">
        <v>123</v>
      </c>
      <c r="O197" s="13" t="s">
        <v>94</v>
      </c>
      <c r="P197" s="13" t="str">
        <f t="shared" si="9"/>
        <v>C</v>
      </c>
      <c r="Q197" s="13">
        <f t="shared" si="10"/>
      </c>
    </row>
    <row r="198" spans="1:17" ht="12.75">
      <c r="A198" s="13">
        <v>197</v>
      </c>
      <c r="B198" s="13" t="s">
        <v>708</v>
      </c>
      <c r="C198" s="13" t="s">
        <v>48</v>
      </c>
      <c r="D198" s="16" t="s">
        <v>44</v>
      </c>
      <c r="E198" s="13" t="s">
        <v>725</v>
      </c>
      <c r="F198" s="13" t="s">
        <v>572</v>
      </c>
      <c r="G198" s="13" t="s">
        <v>610</v>
      </c>
      <c r="H198" s="13" t="s">
        <v>119</v>
      </c>
      <c r="I198" s="13" t="s">
        <v>43</v>
      </c>
      <c r="J198" s="17" t="s">
        <v>730</v>
      </c>
      <c r="K198" s="17" t="s">
        <v>731</v>
      </c>
      <c r="L198" s="17" t="s">
        <v>136</v>
      </c>
      <c r="M198" s="20" t="s">
        <v>52</v>
      </c>
      <c r="N198" s="13" t="s">
        <v>123</v>
      </c>
      <c r="O198" s="13" t="s">
        <v>94</v>
      </c>
      <c r="P198" s="13" t="str">
        <f t="shared" si="9"/>
        <v>C</v>
      </c>
      <c r="Q198" s="13">
        <f t="shared" si="10"/>
      </c>
    </row>
    <row r="199" spans="1:17" ht="23.25">
      <c r="A199" s="13">
        <v>198</v>
      </c>
      <c r="B199" s="13" t="s">
        <v>708</v>
      </c>
      <c r="C199" s="13" t="s">
        <v>48</v>
      </c>
      <c r="D199" s="16" t="s">
        <v>44</v>
      </c>
      <c r="E199" s="13" t="s">
        <v>725</v>
      </c>
      <c r="F199" s="13" t="s">
        <v>572</v>
      </c>
      <c r="G199" s="13" t="s">
        <v>732</v>
      </c>
      <c r="H199" s="13" t="s">
        <v>119</v>
      </c>
      <c r="I199" s="13" t="s">
        <v>43</v>
      </c>
      <c r="J199" s="17" t="s">
        <v>730</v>
      </c>
      <c r="K199" s="17" t="s">
        <v>733</v>
      </c>
      <c r="L199" s="17" t="s">
        <v>734</v>
      </c>
      <c r="M199" s="13" t="s">
        <v>52</v>
      </c>
      <c r="N199" s="13" t="s">
        <v>123</v>
      </c>
      <c r="O199" s="13" t="s">
        <v>94</v>
      </c>
      <c r="P199" s="13" t="str">
        <f t="shared" si="9"/>
        <v>C</v>
      </c>
      <c r="Q199" s="13">
        <f t="shared" si="10"/>
      </c>
    </row>
    <row r="200" spans="1:17" ht="34.5">
      <c r="A200" s="13">
        <v>199</v>
      </c>
      <c r="B200" s="13" t="s">
        <v>708</v>
      </c>
      <c r="C200" s="13" t="s">
        <v>48</v>
      </c>
      <c r="D200" s="16" t="s">
        <v>44</v>
      </c>
      <c r="E200" s="13" t="s">
        <v>735</v>
      </c>
      <c r="F200" s="13" t="s">
        <v>572</v>
      </c>
      <c r="G200" s="13" t="s">
        <v>736</v>
      </c>
      <c r="H200" s="13" t="s">
        <v>119</v>
      </c>
      <c r="I200" s="13" t="s">
        <v>43</v>
      </c>
      <c r="J200" s="17" t="s">
        <v>737</v>
      </c>
      <c r="K200" s="17" t="s">
        <v>738</v>
      </c>
      <c r="L200" s="17" t="s">
        <v>739</v>
      </c>
      <c r="M200" s="20" t="s">
        <v>52</v>
      </c>
      <c r="N200" s="13" t="s">
        <v>123</v>
      </c>
      <c r="O200" s="13" t="s">
        <v>94</v>
      </c>
      <c r="P200" s="13" t="str">
        <f t="shared" si="9"/>
        <v>C</v>
      </c>
      <c r="Q200" s="13">
        <f t="shared" si="10"/>
      </c>
    </row>
    <row r="201" spans="1:17" ht="12.75">
      <c r="A201" s="13">
        <v>200</v>
      </c>
      <c r="B201" s="13" t="s">
        <v>708</v>
      </c>
      <c r="C201" s="13" t="s">
        <v>48</v>
      </c>
      <c r="D201" s="16" t="s">
        <v>44</v>
      </c>
      <c r="E201" s="13" t="s">
        <v>725</v>
      </c>
      <c r="F201" s="13" t="s">
        <v>572</v>
      </c>
      <c r="G201" s="13" t="s">
        <v>232</v>
      </c>
      <c r="H201" s="13" t="s">
        <v>119</v>
      </c>
      <c r="I201" s="13" t="s">
        <v>43</v>
      </c>
      <c r="J201" s="17" t="s">
        <v>730</v>
      </c>
      <c r="K201" s="17" t="s">
        <v>740</v>
      </c>
      <c r="L201" s="17" t="s">
        <v>136</v>
      </c>
      <c r="M201" s="20" t="s">
        <v>52</v>
      </c>
      <c r="N201" s="13" t="s">
        <v>123</v>
      </c>
      <c r="O201" s="13" t="s">
        <v>94</v>
      </c>
      <c r="P201" s="13" t="str">
        <f t="shared" si="9"/>
        <v>C</v>
      </c>
      <c r="Q201" s="13">
        <f t="shared" si="10"/>
      </c>
    </row>
    <row r="202" spans="1:17" ht="45">
      <c r="A202" s="13">
        <v>201</v>
      </c>
      <c r="B202" s="13" t="s">
        <v>708</v>
      </c>
      <c r="C202" s="13" t="s">
        <v>48</v>
      </c>
      <c r="D202" s="16" t="s">
        <v>44</v>
      </c>
      <c r="E202" s="13" t="s">
        <v>725</v>
      </c>
      <c r="F202" s="13" t="s">
        <v>572</v>
      </c>
      <c r="H202" s="13" t="s">
        <v>119</v>
      </c>
      <c r="I202" s="13" t="s">
        <v>43</v>
      </c>
      <c r="J202" s="17" t="s">
        <v>741</v>
      </c>
      <c r="K202" s="17" t="s">
        <v>719</v>
      </c>
      <c r="L202" s="17" t="s">
        <v>742</v>
      </c>
      <c r="M202" s="20" t="s">
        <v>52</v>
      </c>
      <c r="N202" s="13" t="s">
        <v>123</v>
      </c>
      <c r="O202" s="13" t="s">
        <v>94</v>
      </c>
      <c r="P202" s="13" t="str">
        <f t="shared" si="9"/>
        <v>C</v>
      </c>
      <c r="Q202" s="13">
        <f t="shared" si="10"/>
      </c>
    </row>
    <row r="203" spans="1:17" ht="23.25">
      <c r="A203" s="13">
        <v>202</v>
      </c>
      <c r="B203" s="13" t="s">
        <v>708</v>
      </c>
      <c r="C203" s="13" t="s">
        <v>48</v>
      </c>
      <c r="D203" s="16" t="s">
        <v>44</v>
      </c>
      <c r="E203" s="13" t="s">
        <v>725</v>
      </c>
      <c r="F203" s="13" t="s">
        <v>46</v>
      </c>
      <c r="G203" s="13" t="s">
        <v>104</v>
      </c>
      <c r="H203" s="13" t="s">
        <v>119</v>
      </c>
      <c r="I203" s="13" t="s">
        <v>43</v>
      </c>
      <c r="J203" s="17" t="s">
        <v>743</v>
      </c>
      <c r="K203" s="17" t="s">
        <v>744</v>
      </c>
      <c r="L203" s="17" t="s">
        <v>136</v>
      </c>
      <c r="M203" s="20" t="s">
        <v>52</v>
      </c>
      <c r="N203" s="13" t="s">
        <v>123</v>
      </c>
      <c r="O203" s="13" t="s">
        <v>94</v>
      </c>
      <c r="P203" s="13" t="str">
        <f t="shared" si="9"/>
        <v>C</v>
      </c>
      <c r="Q203" s="13">
        <f t="shared" si="10"/>
      </c>
    </row>
    <row r="204" spans="1:17" ht="34.5">
      <c r="A204" s="13">
        <v>203</v>
      </c>
      <c r="B204" s="13" t="s">
        <v>708</v>
      </c>
      <c r="C204" s="13" t="s">
        <v>48</v>
      </c>
      <c r="D204" s="16" t="s">
        <v>44</v>
      </c>
      <c r="E204" s="13" t="s">
        <v>725</v>
      </c>
      <c r="F204" s="13" t="s">
        <v>46</v>
      </c>
      <c r="G204" s="13" t="s">
        <v>104</v>
      </c>
      <c r="H204" s="13" t="s">
        <v>119</v>
      </c>
      <c r="I204" s="13" t="s">
        <v>43</v>
      </c>
      <c r="J204" s="17" t="s">
        <v>745</v>
      </c>
      <c r="K204" s="17" t="s">
        <v>746</v>
      </c>
      <c r="L204" s="17" t="s">
        <v>747</v>
      </c>
      <c r="M204" s="20" t="s">
        <v>52</v>
      </c>
      <c r="N204" s="13" t="s">
        <v>123</v>
      </c>
      <c r="O204" s="13" t="s">
        <v>94</v>
      </c>
      <c r="P204" s="13" t="str">
        <f t="shared" si="9"/>
        <v>C</v>
      </c>
      <c r="Q204" s="13">
        <f t="shared" si="10"/>
      </c>
    </row>
    <row r="205" spans="1:17" ht="12.75">
      <c r="A205" s="13">
        <v>204</v>
      </c>
      <c r="B205" s="13" t="s">
        <v>708</v>
      </c>
      <c r="C205" s="13" t="s">
        <v>48</v>
      </c>
      <c r="D205" s="16" t="s">
        <v>44</v>
      </c>
      <c r="E205" s="13" t="s">
        <v>748</v>
      </c>
      <c r="F205" s="13" t="s">
        <v>46</v>
      </c>
      <c r="G205" s="13" t="s">
        <v>749</v>
      </c>
      <c r="H205" s="13" t="s">
        <v>119</v>
      </c>
      <c r="I205" s="13" t="s">
        <v>43</v>
      </c>
      <c r="J205" s="17" t="s">
        <v>750</v>
      </c>
      <c r="K205" s="17" t="s">
        <v>751</v>
      </c>
      <c r="L205" s="17" t="s">
        <v>136</v>
      </c>
      <c r="M205" s="13" t="s">
        <v>52</v>
      </c>
      <c r="N205" s="13" t="s">
        <v>123</v>
      </c>
      <c r="O205" s="13" t="s">
        <v>94</v>
      </c>
      <c r="P205" s="13" t="str">
        <f t="shared" si="9"/>
        <v>C</v>
      </c>
      <c r="Q205" s="13">
        <f t="shared" si="10"/>
      </c>
    </row>
    <row r="206" spans="1:17" ht="12.75">
      <c r="A206" s="13">
        <v>205</v>
      </c>
      <c r="B206" s="13" t="s">
        <v>708</v>
      </c>
      <c r="C206" s="13" t="s">
        <v>48</v>
      </c>
      <c r="D206" s="16" t="s">
        <v>44</v>
      </c>
      <c r="E206" s="13" t="s">
        <v>748</v>
      </c>
      <c r="F206" s="13" t="s">
        <v>46</v>
      </c>
      <c r="G206" s="13" t="s">
        <v>237</v>
      </c>
      <c r="H206" s="13" t="s">
        <v>119</v>
      </c>
      <c r="I206" s="13" t="s">
        <v>43</v>
      </c>
      <c r="J206" s="17" t="s">
        <v>752</v>
      </c>
      <c r="K206" s="17" t="s">
        <v>753</v>
      </c>
      <c r="L206" s="17"/>
      <c r="M206" s="20" t="s">
        <v>754</v>
      </c>
      <c r="N206" s="13" t="s">
        <v>123</v>
      </c>
      <c r="O206" s="13" t="s">
        <v>94</v>
      </c>
      <c r="P206" s="13" t="str">
        <f t="shared" si="9"/>
        <v>A</v>
      </c>
      <c r="Q206" s="13">
        <f t="shared" si="10"/>
      </c>
    </row>
    <row r="207" spans="1:17" ht="12.75">
      <c r="A207" s="13">
        <v>206</v>
      </c>
      <c r="B207" s="13" t="s">
        <v>708</v>
      </c>
      <c r="C207" s="13" t="s">
        <v>48</v>
      </c>
      <c r="D207" s="16" t="s">
        <v>44</v>
      </c>
      <c r="E207" s="13" t="s">
        <v>748</v>
      </c>
      <c r="F207" s="13" t="s">
        <v>400</v>
      </c>
      <c r="G207" s="13" t="s">
        <v>204</v>
      </c>
      <c r="H207" s="13" t="s">
        <v>119</v>
      </c>
      <c r="I207" s="13" t="s">
        <v>43</v>
      </c>
      <c r="J207" s="17" t="s">
        <v>752</v>
      </c>
      <c r="K207" s="17" t="s">
        <v>753</v>
      </c>
      <c r="L207" s="17"/>
      <c r="M207" s="20" t="s">
        <v>754</v>
      </c>
      <c r="N207" s="13" t="s">
        <v>123</v>
      </c>
      <c r="O207" s="13" t="s">
        <v>94</v>
      </c>
      <c r="P207" s="13" t="str">
        <f t="shared" si="9"/>
        <v>A</v>
      </c>
      <c r="Q207" s="13">
        <f t="shared" si="10"/>
      </c>
    </row>
    <row r="208" spans="1:17" ht="23.25">
      <c r="A208" s="13">
        <v>207</v>
      </c>
      <c r="B208" s="13" t="s">
        <v>708</v>
      </c>
      <c r="C208" s="13" t="s">
        <v>48</v>
      </c>
      <c r="D208" s="16" t="s">
        <v>44</v>
      </c>
      <c r="E208" s="13" t="s">
        <v>748</v>
      </c>
      <c r="F208" s="13" t="s">
        <v>400</v>
      </c>
      <c r="G208" s="13" t="s">
        <v>755</v>
      </c>
      <c r="H208" s="13" t="s">
        <v>119</v>
      </c>
      <c r="I208" s="13" t="s">
        <v>43</v>
      </c>
      <c r="J208" s="17" t="s">
        <v>750</v>
      </c>
      <c r="K208" s="17" t="s">
        <v>756</v>
      </c>
      <c r="L208" s="17"/>
      <c r="M208" s="20" t="s">
        <v>754</v>
      </c>
      <c r="N208" s="13" t="s">
        <v>123</v>
      </c>
      <c r="O208" s="13" t="s">
        <v>94</v>
      </c>
      <c r="P208" s="13" t="str">
        <f t="shared" si="9"/>
        <v>A</v>
      </c>
      <c r="Q208" s="13">
        <f t="shared" si="10"/>
      </c>
    </row>
    <row r="209" spans="1:17" ht="12.75">
      <c r="A209" s="13">
        <v>208</v>
      </c>
      <c r="B209" s="13" t="s">
        <v>708</v>
      </c>
      <c r="C209" s="13" t="s">
        <v>48</v>
      </c>
      <c r="D209" s="16" t="s">
        <v>44</v>
      </c>
      <c r="E209" s="13" t="s">
        <v>757</v>
      </c>
      <c r="F209" s="13" t="s">
        <v>422</v>
      </c>
      <c r="G209" s="13" t="s">
        <v>556</v>
      </c>
      <c r="H209" s="13" t="s">
        <v>119</v>
      </c>
      <c r="I209" s="13" t="s">
        <v>43</v>
      </c>
      <c r="J209" s="17" t="s">
        <v>730</v>
      </c>
      <c r="K209" s="17" t="s">
        <v>758</v>
      </c>
      <c r="L209" s="17"/>
      <c r="M209" s="20" t="s">
        <v>754</v>
      </c>
      <c r="N209" s="13" t="s">
        <v>123</v>
      </c>
      <c r="O209" s="13" t="s">
        <v>94</v>
      </c>
      <c r="P209" s="13" t="str">
        <f t="shared" si="9"/>
        <v>A</v>
      </c>
      <c r="Q209" s="13">
        <f t="shared" si="10"/>
      </c>
    </row>
    <row r="210" spans="1:17" ht="23.25">
      <c r="A210" s="13">
        <v>209</v>
      </c>
      <c r="B210" s="13" t="s">
        <v>708</v>
      </c>
      <c r="C210" s="13" t="s">
        <v>48</v>
      </c>
      <c r="D210" s="16" t="s">
        <v>44</v>
      </c>
      <c r="E210" s="13" t="s">
        <v>759</v>
      </c>
      <c r="F210" s="13" t="s">
        <v>760</v>
      </c>
      <c r="G210" s="13" t="s">
        <v>292</v>
      </c>
      <c r="H210" s="13" t="s">
        <v>119</v>
      </c>
      <c r="I210" s="13" t="s">
        <v>43</v>
      </c>
      <c r="J210" s="17" t="s">
        <v>730</v>
      </c>
      <c r="K210" s="17" t="s">
        <v>761</v>
      </c>
      <c r="L210" s="17"/>
      <c r="M210" s="20" t="s">
        <v>754</v>
      </c>
      <c r="N210" s="13" t="s">
        <v>123</v>
      </c>
      <c r="O210" s="13" t="s">
        <v>94</v>
      </c>
      <c r="P210" s="13" t="str">
        <f t="shared" si="9"/>
        <v>A</v>
      </c>
      <c r="Q210" s="13">
        <f t="shared" si="10"/>
      </c>
    </row>
    <row r="211" spans="1:17" ht="12.75">
      <c r="A211" s="13">
        <v>210</v>
      </c>
      <c r="B211" s="13" t="s">
        <v>708</v>
      </c>
      <c r="C211" s="13" t="s">
        <v>48</v>
      </c>
      <c r="D211" s="16" t="s">
        <v>44</v>
      </c>
      <c r="E211" s="13" t="s">
        <v>762</v>
      </c>
      <c r="F211" s="13" t="s">
        <v>763</v>
      </c>
      <c r="G211" s="13" t="s">
        <v>308</v>
      </c>
      <c r="H211" s="13" t="s">
        <v>119</v>
      </c>
      <c r="I211" s="13" t="s">
        <v>43</v>
      </c>
      <c r="J211" s="17" t="s">
        <v>730</v>
      </c>
      <c r="K211" s="17" t="s">
        <v>764</v>
      </c>
      <c r="L211" s="17"/>
      <c r="M211" s="13" t="s">
        <v>754</v>
      </c>
      <c r="N211" s="13" t="s">
        <v>123</v>
      </c>
      <c r="O211" s="13" t="s">
        <v>94</v>
      </c>
      <c r="P211" s="13" t="str">
        <f t="shared" si="9"/>
        <v>A</v>
      </c>
      <c r="Q211" s="13">
        <f t="shared" si="10"/>
      </c>
    </row>
    <row r="212" spans="1:17" ht="34.5">
      <c r="A212" s="13">
        <v>211</v>
      </c>
      <c r="B212" s="13" t="s">
        <v>708</v>
      </c>
      <c r="C212" s="13" t="s">
        <v>48</v>
      </c>
      <c r="D212" s="16" t="s">
        <v>44</v>
      </c>
      <c r="E212" s="13" t="s">
        <v>725</v>
      </c>
      <c r="F212" s="13" t="s">
        <v>765</v>
      </c>
      <c r="H212" s="13" t="s">
        <v>119</v>
      </c>
      <c r="I212" s="13" t="s">
        <v>43</v>
      </c>
      <c r="J212" s="17" t="s">
        <v>766</v>
      </c>
      <c r="K212" s="17" t="s">
        <v>767</v>
      </c>
      <c r="L212" s="17"/>
      <c r="M212" s="20" t="s">
        <v>754</v>
      </c>
      <c r="N212" s="13" t="s">
        <v>123</v>
      </c>
      <c r="O212" s="13" t="s">
        <v>94</v>
      </c>
      <c r="P212" s="13" t="str">
        <f t="shared" si="9"/>
        <v>A</v>
      </c>
      <c r="Q212" s="13">
        <f t="shared" si="10"/>
      </c>
    </row>
    <row r="213" spans="1:17" ht="23.25">
      <c r="A213" s="13">
        <v>212</v>
      </c>
      <c r="B213" s="13" t="s">
        <v>708</v>
      </c>
      <c r="C213" s="13" t="s">
        <v>48</v>
      </c>
      <c r="D213" s="16" t="s">
        <v>44</v>
      </c>
      <c r="E213" s="13" t="s">
        <v>768</v>
      </c>
      <c r="F213" s="13" t="s">
        <v>769</v>
      </c>
      <c r="G213" s="13" t="s">
        <v>183</v>
      </c>
      <c r="H213" s="13" t="s">
        <v>119</v>
      </c>
      <c r="I213" s="13" t="s">
        <v>43</v>
      </c>
      <c r="J213" s="17" t="s">
        <v>770</v>
      </c>
      <c r="K213" s="17" t="s">
        <v>771</v>
      </c>
      <c r="L213" s="17"/>
      <c r="M213" s="20" t="s">
        <v>754</v>
      </c>
      <c r="N213" s="13" t="s">
        <v>123</v>
      </c>
      <c r="O213" s="13" t="s">
        <v>94</v>
      </c>
      <c r="P213" s="13" t="str">
        <f t="shared" si="9"/>
        <v>A</v>
      </c>
      <c r="Q213" s="13">
        <f t="shared" si="10"/>
      </c>
    </row>
    <row r="214" spans="1:17" ht="143.25">
      <c r="A214" s="13">
        <v>213</v>
      </c>
      <c r="B214" s="13" t="s">
        <v>708</v>
      </c>
      <c r="C214" s="13" t="s">
        <v>48</v>
      </c>
      <c r="D214" s="16" t="s">
        <v>144</v>
      </c>
      <c r="E214" s="13" t="s">
        <v>144</v>
      </c>
      <c r="F214" s="13" t="s">
        <v>772</v>
      </c>
      <c r="G214" s="13" t="s">
        <v>44</v>
      </c>
      <c r="H214" s="13" t="s">
        <v>47</v>
      </c>
      <c r="I214" s="13" t="s">
        <v>43</v>
      </c>
      <c r="J214" s="17" t="s">
        <v>773</v>
      </c>
      <c r="K214" s="17" t="s">
        <v>774</v>
      </c>
      <c r="L214" s="17" t="s">
        <v>775</v>
      </c>
      <c r="M214" s="13" t="s">
        <v>52</v>
      </c>
      <c r="N214" s="13" t="s">
        <v>776</v>
      </c>
      <c r="O214" s="13" t="s">
        <v>68</v>
      </c>
      <c r="P214" s="13">
        <f t="shared" si="9"/>
      </c>
      <c r="Q214" s="13" t="str">
        <f t="shared" si="10"/>
        <v>C</v>
      </c>
    </row>
    <row r="215" spans="1:17" ht="23.25">
      <c r="A215" s="13">
        <v>214</v>
      </c>
      <c r="B215" s="13" t="s">
        <v>708</v>
      </c>
      <c r="C215" s="13" t="s">
        <v>48</v>
      </c>
      <c r="D215" s="16" t="s">
        <v>144</v>
      </c>
      <c r="E215" s="13" t="s">
        <v>777</v>
      </c>
      <c r="F215" s="13" t="s">
        <v>616</v>
      </c>
      <c r="G215" s="13" t="s">
        <v>237</v>
      </c>
      <c r="H215" s="13" t="s">
        <v>47</v>
      </c>
      <c r="I215" s="13" t="s">
        <v>43</v>
      </c>
      <c r="J215" s="17" t="s">
        <v>778</v>
      </c>
      <c r="K215" s="17" t="s">
        <v>779</v>
      </c>
      <c r="L215" s="17" t="s">
        <v>780</v>
      </c>
      <c r="M215" s="13" t="s">
        <v>52</v>
      </c>
      <c r="N215" s="13" t="s">
        <v>776</v>
      </c>
      <c r="O215" s="13" t="s">
        <v>68</v>
      </c>
      <c r="P215" s="13">
        <f t="shared" si="9"/>
      </c>
      <c r="Q215" s="13" t="str">
        <f t="shared" si="10"/>
        <v>C</v>
      </c>
    </row>
    <row r="216" spans="1:17" ht="78">
      <c r="A216" s="13">
        <v>215</v>
      </c>
      <c r="B216" s="13" t="s">
        <v>708</v>
      </c>
      <c r="C216" s="13" t="s">
        <v>48</v>
      </c>
      <c r="D216" s="16" t="s">
        <v>144</v>
      </c>
      <c r="E216" s="13" t="s">
        <v>781</v>
      </c>
      <c r="F216" s="13" t="s">
        <v>782</v>
      </c>
      <c r="G216" s="13" t="s">
        <v>783</v>
      </c>
      <c r="H216" s="13" t="s">
        <v>47</v>
      </c>
      <c r="I216" s="13" t="s">
        <v>43</v>
      </c>
      <c r="J216" s="17" t="s">
        <v>784</v>
      </c>
      <c r="K216" s="17" t="s">
        <v>785</v>
      </c>
      <c r="L216" s="17" t="s">
        <v>786</v>
      </c>
      <c r="M216" s="13" t="s">
        <v>52</v>
      </c>
      <c r="N216" s="13" t="s">
        <v>776</v>
      </c>
      <c r="O216" s="13" t="s">
        <v>68</v>
      </c>
      <c r="P216" s="13">
        <f t="shared" si="9"/>
      </c>
      <c r="Q216" s="13" t="str">
        <f t="shared" si="10"/>
        <v>C</v>
      </c>
    </row>
    <row r="217" spans="1:17" ht="34.5">
      <c r="A217" s="13">
        <v>216</v>
      </c>
      <c r="B217" s="13" t="s">
        <v>708</v>
      </c>
      <c r="C217" s="13" t="s">
        <v>48</v>
      </c>
      <c r="D217" s="16" t="s">
        <v>144</v>
      </c>
      <c r="E217" s="13" t="s">
        <v>164</v>
      </c>
      <c r="F217" s="13" t="s">
        <v>787</v>
      </c>
      <c r="G217" s="13" t="s">
        <v>788</v>
      </c>
      <c r="H217" s="13" t="s">
        <v>47</v>
      </c>
      <c r="I217" s="13" t="s">
        <v>43</v>
      </c>
      <c r="J217" s="17" t="s">
        <v>789</v>
      </c>
      <c r="K217" s="17" t="s">
        <v>790</v>
      </c>
      <c r="L217" s="17" t="s">
        <v>791</v>
      </c>
      <c r="M217" s="13" t="s">
        <v>52</v>
      </c>
      <c r="N217" s="13" t="s">
        <v>776</v>
      </c>
      <c r="O217" s="13" t="s">
        <v>68</v>
      </c>
      <c r="P217" s="13">
        <f t="shared" si="9"/>
      </c>
      <c r="Q217" s="13" t="str">
        <f t="shared" si="10"/>
        <v>C</v>
      </c>
    </row>
    <row r="218" spans="1:17" ht="23.25">
      <c r="A218" s="13">
        <v>217</v>
      </c>
      <c r="B218" s="13" t="s">
        <v>708</v>
      </c>
      <c r="C218" s="13" t="s">
        <v>48</v>
      </c>
      <c r="D218" s="16" t="s">
        <v>144</v>
      </c>
      <c r="E218" s="13" t="s">
        <v>182</v>
      </c>
      <c r="F218" s="13" t="s">
        <v>644</v>
      </c>
      <c r="G218" s="13" t="s">
        <v>237</v>
      </c>
      <c r="H218" s="13" t="s">
        <v>47</v>
      </c>
      <c r="I218" s="13" t="s">
        <v>43</v>
      </c>
      <c r="J218" s="17" t="s">
        <v>792</v>
      </c>
      <c r="K218" s="17" t="s">
        <v>785</v>
      </c>
      <c r="L218" s="17" t="s">
        <v>793</v>
      </c>
      <c r="M218" s="13" t="s">
        <v>52</v>
      </c>
      <c r="N218" s="13" t="s">
        <v>776</v>
      </c>
      <c r="O218" s="13" t="s">
        <v>68</v>
      </c>
      <c r="P218" s="13">
        <f t="shared" si="9"/>
      </c>
      <c r="Q218" s="13" t="str">
        <f t="shared" si="10"/>
        <v>C</v>
      </c>
    </row>
    <row r="219" spans="1:17" ht="23.25">
      <c r="A219" s="13">
        <v>218</v>
      </c>
      <c r="B219" s="13" t="s">
        <v>708</v>
      </c>
      <c r="C219" s="13" t="s">
        <v>48</v>
      </c>
      <c r="D219" s="16" t="s">
        <v>144</v>
      </c>
      <c r="E219" s="13" t="s">
        <v>182</v>
      </c>
      <c r="F219" s="13" t="s">
        <v>186</v>
      </c>
      <c r="G219" s="13" t="s">
        <v>204</v>
      </c>
      <c r="H219" s="13" t="s">
        <v>119</v>
      </c>
      <c r="I219" s="13" t="s">
        <v>794</v>
      </c>
      <c r="J219" s="17" t="s">
        <v>795</v>
      </c>
      <c r="K219" s="17" t="s">
        <v>796</v>
      </c>
      <c r="L219" s="17"/>
      <c r="M219" s="13" t="s">
        <v>754</v>
      </c>
      <c r="N219" s="13" t="s">
        <v>123</v>
      </c>
      <c r="O219" s="13" t="s">
        <v>94</v>
      </c>
      <c r="P219" s="13" t="str">
        <f t="shared" si="9"/>
        <v>A</v>
      </c>
      <c r="Q219" s="13">
        <f t="shared" si="10"/>
      </c>
    </row>
    <row r="220" spans="1:17" ht="241.5">
      <c r="A220" s="13">
        <v>219</v>
      </c>
      <c r="B220" s="13" t="s">
        <v>797</v>
      </c>
      <c r="C220" s="13" t="s">
        <v>43</v>
      </c>
      <c r="D220" s="16" t="s">
        <v>44</v>
      </c>
      <c r="E220" s="13" t="s">
        <v>798</v>
      </c>
      <c r="F220" s="13" t="s">
        <v>799</v>
      </c>
      <c r="G220" s="13" t="s">
        <v>800</v>
      </c>
      <c r="H220" s="13" t="s">
        <v>47</v>
      </c>
      <c r="I220" s="13" t="s">
        <v>48</v>
      </c>
      <c r="J220" s="17" t="s">
        <v>801</v>
      </c>
      <c r="K220" s="17" t="s">
        <v>802</v>
      </c>
      <c r="L220" s="17" t="s">
        <v>92</v>
      </c>
      <c r="M220" s="13" t="s">
        <v>52</v>
      </c>
      <c r="N220" s="13" t="s">
        <v>93</v>
      </c>
      <c r="O220" s="13" t="s">
        <v>94</v>
      </c>
      <c r="P220" s="13">
        <f t="shared" si="9"/>
      </c>
      <c r="Q220" s="13" t="str">
        <f t="shared" si="10"/>
        <v>C</v>
      </c>
    </row>
    <row r="221" spans="1:18" ht="219.75">
      <c r="A221" s="13">
        <v>220</v>
      </c>
      <c r="B221" s="13" t="s">
        <v>797</v>
      </c>
      <c r="C221" s="13" t="s">
        <v>43</v>
      </c>
      <c r="D221" s="16" t="s">
        <v>44</v>
      </c>
      <c r="E221" s="13" t="s">
        <v>803</v>
      </c>
      <c r="F221" s="13" t="s">
        <v>804</v>
      </c>
      <c r="G221" s="13" t="s">
        <v>187</v>
      </c>
      <c r="H221" s="13" t="s">
        <v>47</v>
      </c>
      <c r="I221" s="13" t="s">
        <v>48</v>
      </c>
      <c r="J221" s="17" t="s">
        <v>805</v>
      </c>
      <c r="K221" s="17" t="s">
        <v>806</v>
      </c>
      <c r="L221" s="17" t="s">
        <v>807</v>
      </c>
      <c r="M221" s="13" t="s">
        <v>52</v>
      </c>
      <c r="N221" s="13" t="s">
        <v>703</v>
      </c>
      <c r="O221" s="13" t="s">
        <v>94</v>
      </c>
      <c r="P221" s="13">
        <f t="shared" si="9"/>
      </c>
      <c r="Q221" s="13" t="str">
        <f t="shared" si="10"/>
        <v>C</v>
      </c>
      <c r="R221" s="18"/>
    </row>
    <row r="222" spans="1:17" ht="45">
      <c r="A222" s="13">
        <v>221</v>
      </c>
      <c r="B222" s="13" t="s">
        <v>797</v>
      </c>
      <c r="C222" s="13" t="s">
        <v>43</v>
      </c>
      <c r="D222" s="16" t="s">
        <v>44</v>
      </c>
      <c r="E222" s="13" t="s">
        <v>808</v>
      </c>
      <c r="F222" s="13" t="s">
        <v>809</v>
      </c>
      <c r="G222" s="13" t="s">
        <v>225</v>
      </c>
      <c r="H222" s="13" t="s">
        <v>47</v>
      </c>
      <c r="I222" s="13" t="s">
        <v>48</v>
      </c>
      <c r="J222" s="17" t="s">
        <v>810</v>
      </c>
      <c r="K222" s="17" t="s">
        <v>811</v>
      </c>
      <c r="L222" s="17" t="s">
        <v>812</v>
      </c>
      <c r="M222" s="13" t="s">
        <v>52</v>
      </c>
      <c r="N222" s="13" t="s">
        <v>518</v>
      </c>
      <c r="O222" s="13" t="s">
        <v>94</v>
      </c>
      <c r="P222" s="13">
        <f aca="true" t="shared" si="11" ref="P222:P253">IF(H222="E",M222,"")</f>
      </c>
      <c r="Q222" s="13" t="str">
        <f t="shared" si="10"/>
        <v>C</v>
      </c>
    </row>
    <row r="223" spans="1:17" ht="186.75">
      <c r="A223" s="13">
        <v>222</v>
      </c>
      <c r="B223" s="13" t="s">
        <v>797</v>
      </c>
      <c r="C223" s="13" t="s">
        <v>43</v>
      </c>
      <c r="D223" s="16" t="s">
        <v>137</v>
      </c>
      <c r="E223" s="16" t="s">
        <v>569</v>
      </c>
      <c r="F223" s="13" t="s">
        <v>813</v>
      </c>
      <c r="G223" s="13" t="s">
        <v>814</v>
      </c>
      <c r="H223" s="13" t="s">
        <v>47</v>
      </c>
      <c r="I223" s="13" t="s">
        <v>48</v>
      </c>
      <c r="J223" s="17" t="s">
        <v>815</v>
      </c>
      <c r="K223" s="17" t="s">
        <v>816</v>
      </c>
      <c r="L223" s="17" t="s">
        <v>817</v>
      </c>
      <c r="M223" s="13" t="s">
        <v>52</v>
      </c>
      <c r="N223" s="13" t="s">
        <v>87</v>
      </c>
      <c r="O223" s="13" t="s">
        <v>54</v>
      </c>
      <c r="P223" s="13">
        <f t="shared" si="11"/>
      </c>
      <c r="Q223" s="13" t="str">
        <f t="shared" si="10"/>
        <v>C</v>
      </c>
    </row>
    <row r="224" spans="1:17" ht="230.25">
      <c r="A224" s="13">
        <v>223</v>
      </c>
      <c r="B224" s="13" t="s">
        <v>818</v>
      </c>
      <c r="C224" s="13" t="s">
        <v>48</v>
      </c>
      <c r="D224" s="16">
        <v>7</v>
      </c>
      <c r="E224" s="16" t="s">
        <v>116</v>
      </c>
      <c r="F224" s="13" t="s">
        <v>161</v>
      </c>
      <c r="G224" s="13" t="s">
        <v>736</v>
      </c>
      <c r="H224" s="13" t="s">
        <v>47</v>
      </c>
      <c r="I224" s="13" t="s">
        <v>43</v>
      </c>
      <c r="J224" s="17" t="s">
        <v>819</v>
      </c>
      <c r="K224" s="17" t="s">
        <v>820</v>
      </c>
      <c r="L224" s="17" t="s">
        <v>228</v>
      </c>
      <c r="M224" s="13" t="s">
        <v>52</v>
      </c>
      <c r="N224" s="13" t="s">
        <v>208</v>
      </c>
      <c r="O224" s="17" t="s">
        <v>432</v>
      </c>
      <c r="P224" s="13">
        <f t="shared" si="11"/>
      </c>
      <c r="Q224" s="13" t="str">
        <f t="shared" si="10"/>
        <v>C</v>
      </c>
    </row>
    <row r="225" spans="1:17" ht="99.75">
      <c r="A225" s="13">
        <v>224</v>
      </c>
      <c r="B225" s="13" t="s">
        <v>818</v>
      </c>
      <c r="C225" s="13" t="s">
        <v>48</v>
      </c>
      <c r="D225" s="16">
        <v>8</v>
      </c>
      <c r="E225" s="16" t="s">
        <v>353</v>
      </c>
      <c r="F225" s="13" t="s">
        <v>273</v>
      </c>
      <c r="G225" s="13" t="s">
        <v>821</v>
      </c>
      <c r="H225" s="13" t="s">
        <v>47</v>
      </c>
      <c r="I225" s="13" t="s">
        <v>43</v>
      </c>
      <c r="J225" s="17" t="s">
        <v>822</v>
      </c>
      <c r="K225" s="17" t="s">
        <v>823</v>
      </c>
      <c r="L225" s="17" t="s">
        <v>824</v>
      </c>
      <c r="M225" s="13" t="s">
        <v>52</v>
      </c>
      <c r="N225" s="13" t="s">
        <v>67</v>
      </c>
      <c r="P225" s="13">
        <f t="shared" si="11"/>
      </c>
      <c r="Q225" s="13" t="str">
        <f t="shared" si="10"/>
        <v>C</v>
      </c>
    </row>
    <row r="226" spans="1:17" ht="34.5">
      <c r="A226" s="13">
        <v>225</v>
      </c>
      <c r="B226" s="13" t="s">
        <v>818</v>
      </c>
      <c r="C226" s="13" t="s">
        <v>48</v>
      </c>
      <c r="D226" s="16">
        <v>12</v>
      </c>
      <c r="E226" s="16" t="s">
        <v>825</v>
      </c>
      <c r="F226" s="13" t="s">
        <v>524</v>
      </c>
      <c r="G226" s="13" t="s">
        <v>189</v>
      </c>
      <c r="H226" s="13" t="s">
        <v>47</v>
      </c>
      <c r="I226" s="13" t="s">
        <v>43</v>
      </c>
      <c r="J226" s="17" t="s">
        <v>826</v>
      </c>
      <c r="K226" s="17" t="s">
        <v>827</v>
      </c>
      <c r="L226" s="17" t="s">
        <v>228</v>
      </c>
      <c r="M226" s="13" t="s">
        <v>52</v>
      </c>
      <c r="N226" s="13" t="s">
        <v>518</v>
      </c>
      <c r="O226" s="13" t="s">
        <v>203</v>
      </c>
      <c r="P226" s="13">
        <f t="shared" si="11"/>
      </c>
      <c r="Q226" s="13" t="str">
        <f t="shared" si="10"/>
        <v>C</v>
      </c>
    </row>
    <row r="227" spans="1:17" ht="78">
      <c r="A227" s="13">
        <v>226</v>
      </c>
      <c r="B227" s="13" t="s">
        <v>818</v>
      </c>
      <c r="C227" s="13" t="s">
        <v>48</v>
      </c>
      <c r="D227" s="16">
        <v>12</v>
      </c>
      <c r="E227" s="16" t="s">
        <v>828</v>
      </c>
      <c r="F227" s="13" t="s">
        <v>829</v>
      </c>
      <c r="G227" s="13" t="s">
        <v>134</v>
      </c>
      <c r="H227" s="13" t="s">
        <v>47</v>
      </c>
      <c r="I227" s="13" t="s">
        <v>43</v>
      </c>
      <c r="J227" s="17" t="s">
        <v>830</v>
      </c>
      <c r="K227" s="17" t="s">
        <v>831</v>
      </c>
      <c r="L227" s="17" t="s">
        <v>832</v>
      </c>
      <c r="M227" s="13" t="s">
        <v>52</v>
      </c>
      <c r="N227" s="13" t="s">
        <v>518</v>
      </c>
      <c r="O227" s="13" t="s">
        <v>833</v>
      </c>
      <c r="P227" s="13">
        <f t="shared" si="11"/>
      </c>
      <c r="Q227" s="13" t="str">
        <f t="shared" si="10"/>
        <v>C</v>
      </c>
    </row>
    <row r="228" spans="1:17" ht="66.75">
      <c r="A228" s="13">
        <v>227</v>
      </c>
      <c r="B228" s="13" t="s">
        <v>818</v>
      </c>
      <c r="C228" s="13" t="s">
        <v>48</v>
      </c>
      <c r="D228" s="16">
        <v>12</v>
      </c>
      <c r="E228" s="16" t="s">
        <v>834</v>
      </c>
      <c r="F228" s="13" t="s">
        <v>835</v>
      </c>
      <c r="G228" s="13" t="s">
        <v>836</v>
      </c>
      <c r="H228" s="13" t="s">
        <v>47</v>
      </c>
      <c r="I228" s="13" t="s">
        <v>43</v>
      </c>
      <c r="J228" s="17" t="s">
        <v>837</v>
      </c>
      <c r="K228" s="17" t="s">
        <v>838</v>
      </c>
      <c r="L228" s="17" t="s">
        <v>839</v>
      </c>
      <c r="M228" s="13" t="s">
        <v>52</v>
      </c>
      <c r="N228" s="13" t="s">
        <v>703</v>
      </c>
      <c r="O228" s="13" t="s">
        <v>94</v>
      </c>
      <c r="P228" s="13">
        <f t="shared" si="11"/>
      </c>
      <c r="Q228" s="13" t="str">
        <f t="shared" si="10"/>
        <v>C</v>
      </c>
    </row>
    <row r="229" spans="1:17" ht="34.5">
      <c r="A229" s="13">
        <v>228</v>
      </c>
      <c r="B229" s="13" t="s">
        <v>818</v>
      </c>
      <c r="C229" s="13" t="s">
        <v>48</v>
      </c>
      <c r="D229" s="16">
        <v>7</v>
      </c>
      <c r="E229" s="16" t="s">
        <v>840</v>
      </c>
      <c r="F229" s="13" t="s">
        <v>166</v>
      </c>
      <c r="G229" s="13" t="s">
        <v>104</v>
      </c>
      <c r="H229" s="13" t="s">
        <v>47</v>
      </c>
      <c r="I229" s="13" t="s">
        <v>43</v>
      </c>
      <c r="J229" s="17" t="s">
        <v>841</v>
      </c>
      <c r="K229" s="17" t="s">
        <v>842</v>
      </c>
      <c r="L229" s="17" t="s">
        <v>136</v>
      </c>
      <c r="M229" s="13" t="s">
        <v>52</v>
      </c>
      <c r="N229" s="13" t="s">
        <v>208</v>
      </c>
      <c r="O229" s="13" t="s">
        <v>94</v>
      </c>
      <c r="P229" s="13">
        <f t="shared" si="11"/>
      </c>
      <c r="Q229" s="13" t="str">
        <f t="shared" si="10"/>
        <v>C</v>
      </c>
    </row>
    <row r="230" spans="1:17" ht="78">
      <c r="A230" s="13">
        <v>229</v>
      </c>
      <c r="B230" s="13" t="s">
        <v>818</v>
      </c>
      <c r="C230" s="13" t="s">
        <v>48</v>
      </c>
      <c r="D230" s="16">
        <v>7</v>
      </c>
      <c r="E230" s="16" t="s">
        <v>843</v>
      </c>
      <c r="F230" s="13" t="s">
        <v>134</v>
      </c>
      <c r="G230" s="13" t="s">
        <v>249</v>
      </c>
      <c r="H230" s="13" t="s">
        <v>47</v>
      </c>
      <c r="I230" s="13" t="s">
        <v>43</v>
      </c>
      <c r="J230" s="17" t="s">
        <v>844</v>
      </c>
      <c r="K230" s="17" t="s">
        <v>845</v>
      </c>
      <c r="L230" s="17" t="s">
        <v>846</v>
      </c>
      <c r="M230" s="13" t="s">
        <v>52</v>
      </c>
      <c r="N230" s="13" t="s">
        <v>208</v>
      </c>
      <c r="O230" s="13" t="s">
        <v>94</v>
      </c>
      <c r="P230" s="13">
        <f t="shared" si="11"/>
      </c>
      <c r="Q230" s="13" t="str">
        <f t="shared" si="10"/>
        <v>C</v>
      </c>
    </row>
    <row r="231" spans="1:17" ht="99.75">
      <c r="A231" s="13">
        <v>230</v>
      </c>
      <c r="B231" s="13" t="s">
        <v>818</v>
      </c>
      <c r="C231" s="13" t="s">
        <v>48</v>
      </c>
      <c r="D231" s="16">
        <v>12</v>
      </c>
      <c r="E231" s="13" t="s">
        <v>847</v>
      </c>
      <c r="F231" s="13" t="s">
        <v>848</v>
      </c>
      <c r="G231" s="13" t="s">
        <v>736</v>
      </c>
      <c r="H231" s="13" t="s">
        <v>47</v>
      </c>
      <c r="I231" s="13" t="s">
        <v>43</v>
      </c>
      <c r="J231" s="17" t="s">
        <v>849</v>
      </c>
      <c r="K231" s="17" t="s">
        <v>850</v>
      </c>
      <c r="L231" s="17" t="s">
        <v>851</v>
      </c>
      <c r="M231" s="13" t="s">
        <v>52</v>
      </c>
      <c r="N231" s="13" t="s">
        <v>703</v>
      </c>
      <c r="O231" s="13" t="s">
        <v>94</v>
      </c>
      <c r="P231" s="13">
        <f t="shared" si="11"/>
      </c>
      <c r="Q231" s="13" t="str">
        <f t="shared" si="10"/>
        <v>C</v>
      </c>
    </row>
    <row r="232" spans="1:17" ht="23.25">
      <c r="A232" s="13">
        <v>231</v>
      </c>
      <c r="B232" s="13" t="s">
        <v>852</v>
      </c>
      <c r="C232" s="13" t="s">
        <v>48</v>
      </c>
      <c r="D232" s="16" t="s">
        <v>44</v>
      </c>
      <c r="E232" s="13" t="s">
        <v>853</v>
      </c>
      <c r="F232" s="13" t="s">
        <v>422</v>
      </c>
      <c r="H232" s="13" t="s">
        <v>47</v>
      </c>
      <c r="I232" s="13" t="s">
        <v>43</v>
      </c>
      <c r="J232" s="17" t="s">
        <v>854</v>
      </c>
      <c r="K232" s="17" t="s">
        <v>855</v>
      </c>
      <c r="L232" s="17" t="s">
        <v>856</v>
      </c>
      <c r="M232" s="13" t="s">
        <v>52</v>
      </c>
      <c r="N232" s="13" t="s">
        <v>81</v>
      </c>
      <c r="O232" s="13" t="s">
        <v>427</v>
      </c>
      <c r="P232" s="13">
        <f t="shared" si="11"/>
      </c>
      <c r="Q232" s="13" t="str">
        <f t="shared" si="10"/>
        <v>C</v>
      </c>
    </row>
    <row r="233" spans="1:17" ht="78">
      <c r="A233" s="13">
        <v>232</v>
      </c>
      <c r="B233" s="13" t="s">
        <v>852</v>
      </c>
      <c r="C233" s="13" t="s">
        <v>48</v>
      </c>
      <c r="D233" s="16" t="s">
        <v>44</v>
      </c>
      <c r="H233" s="13" t="s">
        <v>47</v>
      </c>
      <c r="I233" s="13" t="s">
        <v>43</v>
      </c>
      <c r="J233" s="17" t="s">
        <v>857</v>
      </c>
      <c r="K233" s="17" t="s">
        <v>858</v>
      </c>
      <c r="L233" s="17" t="s">
        <v>859</v>
      </c>
      <c r="M233" s="13" t="s">
        <v>52</v>
      </c>
      <c r="N233" s="13" t="s">
        <v>67</v>
      </c>
      <c r="O233" s="13" t="s">
        <v>68</v>
      </c>
      <c r="P233" s="13">
        <f t="shared" si="11"/>
      </c>
      <c r="Q233" s="13" t="str">
        <f t="shared" si="10"/>
        <v>C</v>
      </c>
    </row>
    <row r="234" spans="1:18" ht="23.25">
      <c r="A234" s="16">
        <v>233</v>
      </c>
      <c r="B234" s="13" t="s">
        <v>852</v>
      </c>
      <c r="C234" s="13" t="s">
        <v>48</v>
      </c>
      <c r="D234" s="16" t="s">
        <v>44</v>
      </c>
      <c r="E234" s="13" t="s">
        <v>853</v>
      </c>
      <c r="F234" s="13" t="s">
        <v>422</v>
      </c>
      <c r="G234" s="13" t="s">
        <v>860</v>
      </c>
      <c r="H234" s="13" t="s">
        <v>47</v>
      </c>
      <c r="I234" s="13" t="s">
        <v>43</v>
      </c>
      <c r="J234" s="17" t="s">
        <v>861</v>
      </c>
      <c r="K234" s="17" t="s">
        <v>862</v>
      </c>
      <c r="L234" s="17" t="s">
        <v>136</v>
      </c>
      <c r="M234" s="13" t="s">
        <v>52</v>
      </c>
      <c r="N234" s="13" t="s">
        <v>81</v>
      </c>
      <c r="O234" s="13" t="s">
        <v>68</v>
      </c>
      <c r="P234" s="13">
        <f t="shared" si="11"/>
      </c>
      <c r="Q234" s="13" t="str">
        <f t="shared" si="10"/>
        <v>C</v>
      </c>
      <c r="R234" s="18"/>
    </row>
    <row r="235" spans="1:17" ht="23.25">
      <c r="A235" s="13">
        <v>234</v>
      </c>
      <c r="B235" s="13" t="s">
        <v>852</v>
      </c>
      <c r="C235" s="13" t="s">
        <v>48</v>
      </c>
      <c r="D235" s="16" t="s">
        <v>44</v>
      </c>
      <c r="E235" s="13" t="s">
        <v>412</v>
      </c>
      <c r="F235" s="13" t="s">
        <v>413</v>
      </c>
      <c r="H235" s="13" t="s">
        <v>47</v>
      </c>
      <c r="I235" s="13" t="s">
        <v>43</v>
      </c>
      <c r="J235" s="17" t="s">
        <v>863</v>
      </c>
      <c r="K235" s="17" t="s">
        <v>864</v>
      </c>
      <c r="L235" s="17" t="s">
        <v>865</v>
      </c>
      <c r="M235" s="13" t="s">
        <v>52</v>
      </c>
      <c r="N235" s="13" t="s">
        <v>81</v>
      </c>
      <c r="O235" s="13" t="s">
        <v>405</v>
      </c>
      <c r="P235" s="13">
        <f t="shared" si="11"/>
      </c>
      <c r="Q235" s="13" t="str">
        <f t="shared" si="10"/>
        <v>C</v>
      </c>
    </row>
    <row r="236" spans="1:18" ht="34.5">
      <c r="A236" s="13">
        <v>235</v>
      </c>
      <c r="B236" s="13" t="s">
        <v>852</v>
      </c>
      <c r="C236" s="13" t="s">
        <v>48</v>
      </c>
      <c r="D236" s="16" t="s">
        <v>44</v>
      </c>
      <c r="E236" s="13" t="s">
        <v>866</v>
      </c>
      <c r="F236" s="13" t="s">
        <v>62</v>
      </c>
      <c r="H236" s="13" t="s">
        <v>47</v>
      </c>
      <c r="I236" s="13" t="s">
        <v>43</v>
      </c>
      <c r="J236" s="17" t="s">
        <v>867</v>
      </c>
      <c r="K236" s="17" t="s">
        <v>868</v>
      </c>
      <c r="L236" s="17" t="s">
        <v>869</v>
      </c>
      <c r="M236" s="13" t="s">
        <v>52</v>
      </c>
      <c r="N236" s="13" t="s">
        <v>81</v>
      </c>
      <c r="O236" s="13" t="s">
        <v>427</v>
      </c>
      <c r="P236" s="13">
        <f t="shared" si="11"/>
      </c>
      <c r="Q236" s="13" t="str">
        <f t="shared" si="10"/>
        <v>C</v>
      </c>
      <c r="R236" s="18"/>
    </row>
    <row r="237" spans="1:17" ht="23.25">
      <c r="A237" s="13">
        <v>236</v>
      </c>
      <c r="B237" s="13" t="s">
        <v>852</v>
      </c>
      <c r="C237" s="13" t="s">
        <v>48</v>
      </c>
      <c r="D237" s="16"/>
      <c r="H237" s="13" t="s">
        <v>47</v>
      </c>
      <c r="I237" s="13" t="s">
        <v>43</v>
      </c>
      <c r="J237" s="17" t="s">
        <v>870</v>
      </c>
      <c r="K237" s="17" t="s">
        <v>868</v>
      </c>
      <c r="L237" s="17" t="s">
        <v>871</v>
      </c>
      <c r="M237" s="13" t="s">
        <v>52</v>
      </c>
      <c r="N237" s="13" t="s">
        <v>518</v>
      </c>
      <c r="O237" s="13" t="s">
        <v>427</v>
      </c>
      <c r="P237" s="13">
        <f t="shared" si="11"/>
      </c>
      <c r="Q237" s="13" t="str">
        <f t="shared" si="10"/>
        <v>C</v>
      </c>
    </row>
    <row r="238" spans="1:17" ht="23.25">
      <c r="A238" s="13">
        <v>237</v>
      </c>
      <c r="B238" s="13" t="s">
        <v>852</v>
      </c>
      <c r="C238" s="13" t="s">
        <v>48</v>
      </c>
      <c r="D238" s="16" t="s">
        <v>44</v>
      </c>
      <c r="E238" s="13" t="s">
        <v>872</v>
      </c>
      <c r="F238" s="13" t="s">
        <v>873</v>
      </c>
      <c r="G238" s="13" t="s">
        <v>874</v>
      </c>
      <c r="H238" s="13" t="s">
        <v>47</v>
      </c>
      <c r="I238" s="13" t="s">
        <v>43</v>
      </c>
      <c r="J238" s="17" t="s">
        <v>875</v>
      </c>
      <c r="K238" s="17" t="s">
        <v>876</v>
      </c>
      <c r="L238" s="17" t="s">
        <v>877</v>
      </c>
      <c r="M238" s="13" t="s">
        <v>52</v>
      </c>
      <c r="N238" s="13" t="s">
        <v>81</v>
      </c>
      <c r="O238" s="13" t="s">
        <v>113</v>
      </c>
      <c r="P238" s="13">
        <f t="shared" si="11"/>
      </c>
      <c r="Q238" s="13" t="str">
        <f t="shared" si="10"/>
        <v>C</v>
      </c>
    </row>
    <row r="239" spans="1:17" ht="45">
      <c r="A239" s="13">
        <v>238</v>
      </c>
      <c r="B239" s="13" t="s">
        <v>852</v>
      </c>
      <c r="C239" s="13" t="s">
        <v>48</v>
      </c>
      <c r="D239" s="16" t="s">
        <v>44</v>
      </c>
      <c r="E239" s="13" t="s">
        <v>878</v>
      </c>
      <c r="F239" s="13" t="s">
        <v>595</v>
      </c>
      <c r="G239" s="13" t="s">
        <v>879</v>
      </c>
      <c r="H239" s="13" t="s">
        <v>47</v>
      </c>
      <c r="I239" s="13" t="s">
        <v>43</v>
      </c>
      <c r="J239" s="17" t="s">
        <v>880</v>
      </c>
      <c r="K239" s="17" t="s">
        <v>868</v>
      </c>
      <c r="L239" s="17" t="s">
        <v>865</v>
      </c>
      <c r="M239" s="13" t="s">
        <v>52</v>
      </c>
      <c r="N239" s="13" t="s">
        <v>81</v>
      </c>
      <c r="O239" s="13" t="s">
        <v>405</v>
      </c>
      <c r="P239" s="13">
        <f t="shared" si="11"/>
      </c>
      <c r="Q239" s="13" t="str">
        <f t="shared" si="10"/>
        <v>C</v>
      </c>
    </row>
    <row r="240" spans="1:17" ht="88.5">
      <c r="A240" s="13">
        <v>239</v>
      </c>
      <c r="B240" s="13" t="s">
        <v>852</v>
      </c>
      <c r="C240" s="13" t="s">
        <v>48</v>
      </c>
      <c r="D240" s="16" t="s">
        <v>44</v>
      </c>
      <c r="E240" s="13" t="s">
        <v>594</v>
      </c>
      <c r="F240" s="13" t="s">
        <v>881</v>
      </c>
      <c r="G240" s="13" t="s">
        <v>882</v>
      </c>
      <c r="H240" s="13" t="s">
        <v>47</v>
      </c>
      <c r="I240" s="13" t="s">
        <v>43</v>
      </c>
      <c r="J240" s="17" t="s">
        <v>883</v>
      </c>
      <c r="K240" s="17" t="s">
        <v>884</v>
      </c>
      <c r="L240" s="17" t="s">
        <v>885</v>
      </c>
      <c r="M240" s="13" t="s">
        <v>52</v>
      </c>
      <c r="N240" s="13" t="s">
        <v>81</v>
      </c>
      <c r="O240" s="13" t="s">
        <v>68</v>
      </c>
      <c r="P240" s="13">
        <f t="shared" si="11"/>
      </c>
      <c r="Q240" s="13" t="str">
        <f t="shared" si="10"/>
        <v>C</v>
      </c>
    </row>
    <row r="241" spans="1:17" ht="23.25">
      <c r="A241" s="13">
        <v>240</v>
      </c>
      <c r="B241" s="13" t="s">
        <v>852</v>
      </c>
      <c r="C241" s="13" t="s">
        <v>48</v>
      </c>
      <c r="D241" s="16" t="s">
        <v>44</v>
      </c>
      <c r="E241" s="13" t="s">
        <v>594</v>
      </c>
      <c r="F241" s="13" t="s">
        <v>595</v>
      </c>
      <c r="G241" s="13" t="s">
        <v>886</v>
      </c>
      <c r="H241" s="13" t="s">
        <v>47</v>
      </c>
      <c r="I241" s="13" t="s">
        <v>43</v>
      </c>
      <c r="J241" s="17" t="s">
        <v>887</v>
      </c>
      <c r="K241" s="17"/>
      <c r="L241" s="17" t="s">
        <v>220</v>
      </c>
      <c r="M241" s="13" t="s">
        <v>52</v>
      </c>
      <c r="N241" s="13" t="s">
        <v>81</v>
      </c>
      <c r="O241" s="13" t="s">
        <v>68</v>
      </c>
      <c r="P241" s="13">
        <f t="shared" si="11"/>
      </c>
      <c r="Q241" s="13" t="str">
        <f t="shared" si="10"/>
        <v>C</v>
      </c>
    </row>
    <row r="242" spans="1:18" ht="23.25">
      <c r="A242" s="13">
        <v>241</v>
      </c>
      <c r="B242" s="13" t="s">
        <v>852</v>
      </c>
      <c r="C242" s="13" t="s">
        <v>48</v>
      </c>
      <c r="D242" s="16" t="s">
        <v>44</v>
      </c>
      <c r="E242" s="13" t="s">
        <v>393</v>
      </c>
      <c r="F242" s="13" t="s">
        <v>394</v>
      </c>
      <c r="G242" s="13" t="s">
        <v>888</v>
      </c>
      <c r="H242" s="13" t="s">
        <v>47</v>
      </c>
      <c r="I242" s="13" t="s">
        <v>43</v>
      </c>
      <c r="J242" s="17" t="s">
        <v>889</v>
      </c>
      <c r="K242" s="17" t="s">
        <v>868</v>
      </c>
      <c r="L242" s="17" t="s">
        <v>865</v>
      </c>
      <c r="M242" s="13" t="s">
        <v>52</v>
      </c>
      <c r="N242" s="13" t="s">
        <v>81</v>
      </c>
      <c r="O242" s="13" t="s">
        <v>405</v>
      </c>
      <c r="P242" s="13">
        <f t="shared" si="11"/>
      </c>
      <c r="Q242" s="13" t="str">
        <f t="shared" si="10"/>
        <v>C</v>
      </c>
      <c r="R242" s="18"/>
    </row>
    <row r="243" spans="1:18" ht="88.5">
      <c r="A243" s="13">
        <v>242</v>
      </c>
      <c r="B243" s="13" t="s">
        <v>852</v>
      </c>
      <c r="C243" s="13" t="s">
        <v>48</v>
      </c>
      <c r="D243" s="16" t="s">
        <v>44</v>
      </c>
      <c r="E243" s="13" t="s">
        <v>61</v>
      </c>
      <c r="F243" s="13" t="s">
        <v>62</v>
      </c>
      <c r="H243" s="13" t="s">
        <v>47</v>
      </c>
      <c r="I243" s="13" t="s">
        <v>43</v>
      </c>
      <c r="J243" s="17" t="s">
        <v>890</v>
      </c>
      <c r="K243" s="17" t="s">
        <v>891</v>
      </c>
      <c r="L243" s="17" t="s">
        <v>66</v>
      </c>
      <c r="M243" s="13" t="s">
        <v>52</v>
      </c>
      <c r="N243" s="13" t="s">
        <v>81</v>
      </c>
      <c r="O243" s="13" t="s">
        <v>68</v>
      </c>
      <c r="P243" s="13">
        <f t="shared" si="11"/>
      </c>
      <c r="Q243" s="13" t="str">
        <f t="shared" si="10"/>
        <v>C</v>
      </c>
      <c r="R243" s="18"/>
    </row>
    <row r="244" spans="1:18" ht="23.25">
      <c r="A244" s="13">
        <v>243</v>
      </c>
      <c r="B244" s="13" t="s">
        <v>852</v>
      </c>
      <c r="C244" s="13" t="s">
        <v>48</v>
      </c>
      <c r="D244" s="16" t="s">
        <v>44</v>
      </c>
      <c r="E244" s="13" t="s">
        <v>825</v>
      </c>
      <c r="F244" s="13" t="s">
        <v>524</v>
      </c>
      <c r="H244" s="13" t="s">
        <v>47</v>
      </c>
      <c r="I244" s="13" t="s">
        <v>43</v>
      </c>
      <c r="J244" s="17" t="s">
        <v>892</v>
      </c>
      <c r="K244" s="17" t="s">
        <v>868</v>
      </c>
      <c r="L244" s="17" t="s">
        <v>865</v>
      </c>
      <c r="M244" s="13" t="s">
        <v>52</v>
      </c>
      <c r="N244" s="13" t="s">
        <v>518</v>
      </c>
      <c r="O244" s="13" t="s">
        <v>405</v>
      </c>
      <c r="P244" s="13">
        <f t="shared" si="11"/>
      </c>
      <c r="Q244" s="13" t="str">
        <f t="shared" si="10"/>
        <v>C</v>
      </c>
      <c r="R244" s="18"/>
    </row>
    <row r="245" spans="1:18" ht="23.25">
      <c r="A245" s="13">
        <v>244</v>
      </c>
      <c r="B245" s="13" t="s">
        <v>852</v>
      </c>
      <c r="C245" s="13" t="s">
        <v>48</v>
      </c>
      <c r="D245" s="16" t="s">
        <v>44</v>
      </c>
      <c r="E245" s="13" t="s">
        <v>527</v>
      </c>
      <c r="F245" s="13" t="s">
        <v>528</v>
      </c>
      <c r="G245" s="13" t="s">
        <v>893</v>
      </c>
      <c r="H245" s="13" t="s">
        <v>47</v>
      </c>
      <c r="I245" s="13" t="s">
        <v>43</v>
      </c>
      <c r="J245" s="17" t="s">
        <v>894</v>
      </c>
      <c r="K245" s="17" t="s">
        <v>868</v>
      </c>
      <c r="L245" s="17" t="s">
        <v>426</v>
      </c>
      <c r="M245" s="13" t="s">
        <v>52</v>
      </c>
      <c r="N245" s="13" t="s">
        <v>518</v>
      </c>
      <c r="O245" s="13" t="s">
        <v>427</v>
      </c>
      <c r="P245" s="13">
        <f t="shared" si="11"/>
      </c>
      <c r="Q245" s="13" t="str">
        <f t="shared" si="10"/>
        <v>C</v>
      </c>
      <c r="R245" s="18"/>
    </row>
    <row r="246" spans="1:18" ht="34.5">
      <c r="A246" s="13">
        <v>245</v>
      </c>
      <c r="B246" s="13" t="s">
        <v>852</v>
      </c>
      <c r="C246" s="13" t="s">
        <v>48</v>
      </c>
      <c r="D246" s="16" t="s">
        <v>44</v>
      </c>
      <c r="E246" s="13" t="s">
        <v>527</v>
      </c>
      <c r="F246" s="13" t="s">
        <v>528</v>
      </c>
      <c r="G246" s="13" t="s">
        <v>893</v>
      </c>
      <c r="H246" s="13" t="s">
        <v>47</v>
      </c>
      <c r="I246" s="13" t="s">
        <v>43</v>
      </c>
      <c r="J246" s="17" t="s">
        <v>895</v>
      </c>
      <c r="K246" s="17" t="s">
        <v>868</v>
      </c>
      <c r="L246" s="17" t="s">
        <v>240</v>
      </c>
      <c r="M246" s="13" t="s">
        <v>52</v>
      </c>
      <c r="N246" s="13" t="s">
        <v>518</v>
      </c>
      <c r="O246" s="13" t="s">
        <v>427</v>
      </c>
      <c r="P246" s="13">
        <f t="shared" si="11"/>
      </c>
      <c r="Q246" s="13" t="str">
        <f t="shared" si="10"/>
        <v>C</v>
      </c>
      <c r="R246" s="18"/>
    </row>
    <row r="247" spans="1:18" ht="23.25">
      <c r="A247" s="13">
        <v>246</v>
      </c>
      <c r="B247" s="13" t="s">
        <v>852</v>
      </c>
      <c r="C247" s="13" t="s">
        <v>48</v>
      </c>
      <c r="D247" s="16" t="s">
        <v>44</v>
      </c>
      <c r="E247" s="13" t="s">
        <v>896</v>
      </c>
      <c r="F247" s="13" t="s">
        <v>897</v>
      </c>
      <c r="G247" s="13" t="s">
        <v>898</v>
      </c>
      <c r="H247" s="13" t="s">
        <v>47</v>
      </c>
      <c r="I247" s="13" t="s">
        <v>43</v>
      </c>
      <c r="J247" s="17" t="s">
        <v>899</v>
      </c>
      <c r="K247" s="17" t="s">
        <v>868</v>
      </c>
      <c r="L247" s="17" t="s">
        <v>865</v>
      </c>
      <c r="M247" s="13" t="s">
        <v>52</v>
      </c>
      <c r="N247" s="13" t="s">
        <v>518</v>
      </c>
      <c r="O247" s="13" t="s">
        <v>405</v>
      </c>
      <c r="P247" s="13">
        <f t="shared" si="11"/>
      </c>
      <c r="Q247" s="13" t="str">
        <f t="shared" si="10"/>
        <v>C</v>
      </c>
      <c r="R247" s="18"/>
    </row>
    <row r="248" spans="1:18" ht="23.25">
      <c r="A248" s="13">
        <v>247</v>
      </c>
      <c r="B248" s="13" t="s">
        <v>852</v>
      </c>
      <c r="C248" s="13" t="s">
        <v>48</v>
      </c>
      <c r="D248" s="16" t="s">
        <v>44</v>
      </c>
      <c r="E248" s="13" t="s">
        <v>900</v>
      </c>
      <c r="F248" s="13" t="s">
        <v>901</v>
      </c>
      <c r="H248" s="13" t="s">
        <v>47</v>
      </c>
      <c r="I248" s="13" t="s">
        <v>43</v>
      </c>
      <c r="J248" s="17" t="s">
        <v>902</v>
      </c>
      <c r="K248" s="17" t="s">
        <v>868</v>
      </c>
      <c r="L248" s="17" t="s">
        <v>871</v>
      </c>
      <c r="M248" s="13" t="s">
        <v>52</v>
      </c>
      <c r="N248" s="13" t="s">
        <v>518</v>
      </c>
      <c r="O248" s="13" t="s">
        <v>427</v>
      </c>
      <c r="P248" s="13">
        <f t="shared" si="11"/>
      </c>
      <c r="Q248" s="13" t="str">
        <f t="shared" si="10"/>
        <v>C</v>
      </c>
      <c r="R248" s="18"/>
    </row>
    <row r="249" spans="1:18" ht="23.25">
      <c r="A249" s="13">
        <v>248</v>
      </c>
      <c r="B249" s="13" t="s">
        <v>852</v>
      </c>
      <c r="C249" s="13" t="s">
        <v>48</v>
      </c>
      <c r="D249" s="16" t="s">
        <v>44</v>
      </c>
      <c r="E249" s="13" t="s">
        <v>903</v>
      </c>
      <c r="F249" s="13" t="s">
        <v>904</v>
      </c>
      <c r="G249" s="13" t="s">
        <v>905</v>
      </c>
      <c r="H249" s="13" t="s">
        <v>47</v>
      </c>
      <c r="I249" s="13" t="s">
        <v>43</v>
      </c>
      <c r="J249" s="17" t="s">
        <v>906</v>
      </c>
      <c r="K249" s="17" t="s">
        <v>868</v>
      </c>
      <c r="L249" s="17" t="s">
        <v>871</v>
      </c>
      <c r="M249" s="13" t="s">
        <v>52</v>
      </c>
      <c r="N249" s="13" t="s">
        <v>518</v>
      </c>
      <c r="O249" s="13" t="s">
        <v>427</v>
      </c>
      <c r="P249" s="13">
        <f t="shared" si="11"/>
      </c>
      <c r="Q249" s="13" t="str">
        <f t="shared" si="10"/>
        <v>C</v>
      </c>
      <c r="R249" s="18"/>
    </row>
    <row r="250" spans="1:18" ht="34.5">
      <c r="A250" s="13">
        <v>249</v>
      </c>
      <c r="B250" s="13" t="s">
        <v>852</v>
      </c>
      <c r="C250" s="13" t="s">
        <v>48</v>
      </c>
      <c r="D250" s="16" t="s">
        <v>44</v>
      </c>
      <c r="E250" s="13" t="s">
        <v>828</v>
      </c>
      <c r="F250" s="13" t="s">
        <v>829</v>
      </c>
      <c r="G250" s="13" t="s">
        <v>907</v>
      </c>
      <c r="H250" s="13" t="s">
        <v>47</v>
      </c>
      <c r="I250" s="13" t="s">
        <v>43</v>
      </c>
      <c r="J250" s="17" t="s">
        <v>908</v>
      </c>
      <c r="K250" s="17" t="s">
        <v>868</v>
      </c>
      <c r="L250" s="17" t="s">
        <v>865</v>
      </c>
      <c r="M250" s="13" t="s">
        <v>52</v>
      </c>
      <c r="N250" s="13" t="s">
        <v>518</v>
      </c>
      <c r="O250" s="13" t="s">
        <v>405</v>
      </c>
      <c r="P250" s="13">
        <f t="shared" si="11"/>
      </c>
      <c r="Q250" s="13" t="str">
        <f t="shared" si="10"/>
        <v>C</v>
      </c>
      <c r="R250" s="18"/>
    </row>
    <row r="251" spans="1:18" ht="23.25">
      <c r="A251" s="13">
        <v>250</v>
      </c>
      <c r="B251" s="13" t="s">
        <v>852</v>
      </c>
      <c r="C251" s="13" t="s">
        <v>48</v>
      </c>
      <c r="D251" s="16" t="s">
        <v>44</v>
      </c>
      <c r="E251" s="13" t="s">
        <v>909</v>
      </c>
      <c r="F251" s="13" t="s">
        <v>600</v>
      </c>
      <c r="H251" s="13" t="s">
        <v>47</v>
      </c>
      <c r="I251" s="13" t="s">
        <v>43</v>
      </c>
      <c r="J251" s="17" t="s">
        <v>910</v>
      </c>
      <c r="K251" s="17" t="s">
        <v>868</v>
      </c>
      <c r="L251" s="17" t="s">
        <v>240</v>
      </c>
      <c r="M251" s="13" t="s">
        <v>52</v>
      </c>
      <c r="N251" s="13" t="s">
        <v>776</v>
      </c>
      <c r="O251" s="13" t="s">
        <v>427</v>
      </c>
      <c r="P251" s="13">
        <f t="shared" si="11"/>
      </c>
      <c r="Q251" s="13" t="str">
        <f t="shared" si="10"/>
        <v>C</v>
      </c>
      <c r="R251" s="18"/>
    </row>
    <row r="252" spans="1:17" ht="23.25">
      <c r="A252" s="13">
        <v>251</v>
      </c>
      <c r="B252" s="13" t="s">
        <v>852</v>
      </c>
      <c r="C252" s="13" t="s">
        <v>48</v>
      </c>
      <c r="D252" s="16" t="s">
        <v>44</v>
      </c>
      <c r="E252" s="13" t="s">
        <v>911</v>
      </c>
      <c r="F252" s="13" t="s">
        <v>912</v>
      </c>
      <c r="H252" s="13" t="s">
        <v>47</v>
      </c>
      <c r="I252" s="13" t="s">
        <v>43</v>
      </c>
      <c r="J252" s="17" t="s">
        <v>913</v>
      </c>
      <c r="K252" s="17" t="s">
        <v>914</v>
      </c>
      <c r="L252" s="17" t="s">
        <v>865</v>
      </c>
      <c r="M252" s="13" t="s">
        <v>52</v>
      </c>
      <c r="N252" s="13" t="s">
        <v>518</v>
      </c>
      <c r="O252" s="13" t="s">
        <v>405</v>
      </c>
      <c r="P252" s="13">
        <f t="shared" si="11"/>
      </c>
      <c r="Q252" s="13" t="str">
        <f t="shared" si="10"/>
        <v>C</v>
      </c>
    </row>
    <row r="253" spans="1:17" ht="56.25">
      <c r="A253" s="13">
        <v>252</v>
      </c>
      <c r="B253" s="13" t="s">
        <v>852</v>
      </c>
      <c r="C253" s="13" t="s">
        <v>48</v>
      </c>
      <c r="D253" s="16" t="s">
        <v>44</v>
      </c>
      <c r="E253" s="13" t="s">
        <v>915</v>
      </c>
      <c r="F253" s="13" t="s">
        <v>916</v>
      </c>
      <c r="H253" s="13" t="s">
        <v>47</v>
      </c>
      <c r="I253" s="13" t="s">
        <v>43</v>
      </c>
      <c r="J253" s="17" t="s">
        <v>917</v>
      </c>
      <c r="K253" s="17"/>
      <c r="L253" s="17" t="s">
        <v>918</v>
      </c>
      <c r="M253" s="13" t="s">
        <v>52</v>
      </c>
      <c r="N253" s="13" t="s">
        <v>518</v>
      </c>
      <c r="O253" s="13" t="s">
        <v>427</v>
      </c>
      <c r="P253" s="13">
        <f t="shared" si="11"/>
      </c>
      <c r="Q253" s="13" t="str">
        <f t="shared" si="10"/>
        <v>C</v>
      </c>
    </row>
    <row r="254" spans="1:17" ht="78">
      <c r="A254" s="13">
        <v>253</v>
      </c>
      <c r="B254" s="13" t="s">
        <v>852</v>
      </c>
      <c r="C254" s="13" t="s">
        <v>48</v>
      </c>
      <c r="D254" s="16" t="s">
        <v>144</v>
      </c>
      <c r="H254" s="13" t="s">
        <v>47</v>
      </c>
      <c r="I254" s="13" t="s">
        <v>43</v>
      </c>
      <c r="J254" s="17" t="s">
        <v>919</v>
      </c>
      <c r="K254" s="17"/>
      <c r="L254" s="17" t="s">
        <v>920</v>
      </c>
      <c r="M254" s="13" t="s">
        <v>52</v>
      </c>
      <c r="N254" s="13" t="s">
        <v>776</v>
      </c>
      <c r="O254" s="13" t="s">
        <v>427</v>
      </c>
      <c r="P254" s="13">
        <f aca="true" t="shared" si="12" ref="P254:P285">IF(H254="E",M254,"")</f>
      </c>
      <c r="Q254" s="13" t="str">
        <f t="shared" si="10"/>
        <v>C</v>
      </c>
    </row>
    <row r="255" spans="1:18" ht="34.5">
      <c r="A255" s="13">
        <v>254</v>
      </c>
      <c r="B255" s="13" t="s">
        <v>852</v>
      </c>
      <c r="C255" s="13" t="s">
        <v>48</v>
      </c>
      <c r="D255" s="16" t="s">
        <v>144</v>
      </c>
      <c r="H255" s="13" t="s">
        <v>47</v>
      </c>
      <c r="I255" s="13" t="s">
        <v>43</v>
      </c>
      <c r="J255" s="17" t="s">
        <v>921</v>
      </c>
      <c r="K255" s="17" t="s">
        <v>868</v>
      </c>
      <c r="L255" s="17" t="s">
        <v>922</v>
      </c>
      <c r="M255" s="13" t="s">
        <v>52</v>
      </c>
      <c r="N255" s="13" t="s">
        <v>776</v>
      </c>
      <c r="O255" s="13" t="s">
        <v>427</v>
      </c>
      <c r="P255" s="13">
        <f t="shared" si="12"/>
      </c>
      <c r="Q255" s="13" t="str">
        <f t="shared" si="10"/>
        <v>C</v>
      </c>
      <c r="R255" s="18"/>
    </row>
    <row r="256" spans="1:18" ht="34.5">
      <c r="A256" s="13">
        <v>255</v>
      </c>
      <c r="B256" s="13" t="s">
        <v>852</v>
      </c>
      <c r="C256" s="13" t="s">
        <v>48</v>
      </c>
      <c r="D256" s="16" t="s">
        <v>144</v>
      </c>
      <c r="H256" s="13" t="s">
        <v>47</v>
      </c>
      <c r="I256" s="13" t="s">
        <v>43</v>
      </c>
      <c r="J256" s="17" t="s">
        <v>923</v>
      </c>
      <c r="K256" s="17" t="s">
        <v>868</v>
      </c>
      <c r="L256" s="17" t="s">
        <v>240</v>
      </c>
      <c r="M256" s="13" t="s">
        <v>52</v>
      </c>
      <c r="N256" s="13" t="s">
        <v>776</v>
      </c>
      <c r="O256" s="13" t="s">
        <v>427</v>
      </c>
      <c r="P256" s="13">
        <f t="shared" si="12"/>
      </c>
      <c r="Q256" s="13" t="str">
        <f t="shared" si="10"/>
        <v>C</v>
      </c>
      <c r="R256" s="18"/>
    </row>
    <row r="257" spans="1:17" ht="23.25">
      <c r="A257" s="13">
        <v>256</v>
      </c>
      <c r="B257" s="13" t="s">
        <v>852</v>
      </c>
      <c r="C257" s="13" t="s">
        <v>48</v>
      </c>
      <c r="D257" s="16" t="s">
        <v>144</v>
      </c>
      <c r="H257" s="13" t="s">
        <v>47</v>
      </c>
      <c r="I257" s="13" t="s">
        <v>43</v>
      </c>
      <c r="J257" s="17" t="s">
        <v>924</v>
      </c>
      <c r="K257" s="17"/>
      <c r="L257" s="17" t="s">
        <v>240</v>
      </c>
      <c r="M257" s="13" t="s">
        <v>52</v>
      </c>
      <c r="N257" s="13" t="s">
        <v>776</v>
      </c>
      <c r="O257" s="13" t="s">
        <v>427</v>
      </c>
      <c r="P257" s="13">
        <f t="shared" si="12"/>
      </c>
      <c r="Q257" s="13" t="str">
        <f t="shared" si="10"/>
        <v>C</v>
      </c>
    </row>
    <row r="258" spans="1:17" ht="88.5">
      <c r="A258" s="13">
        <v>257</v>
      </c>
      <c r="B258" s="13" t="s">
        <v>925</v>
      </c>
      <c r="C258" s="13" t="s">
        <v>48</v>
      </c>
      <c r="D258" s="16" t="s">
        <v>144</v>
      </c>
      <c r="E258" s="13" t="s">
        <v>144</v>
      </c>
      <c r="F258" s="13" t="s">
        <v>772</v>
      </c>
      <c r="H258" s="13" t="s">
        <v>47</v>
      </c>
      <c r="I258" s="13" t="s">
        <v>43</v>
      </c>
      <c r="J258" s="17" t="s">
        <v>926</v>
      </c>
      <c r="K258" s="17" t="s">
        <v>927</v>
      </c>
      <c r="L258" s="17" t="s">
        <v>202</v>
      </c>
      <c r="M258" s="13" t="s">
        <v>52</v>
      </c>
      <c r="N258" s="13" t="s">
        <v>928</v>
      </c>
      <c r="O258" s="13" t="s">
        <v>929</v>
      </c>
      <c r="P258" s="13">
        <f t="shared" si="12"/>
      </c>
      <c r="Q258" s="13" t="str">
        <f aca="true" t="shared" si="13" ref="Q258:Q309">IF(H258="T",M258,"")</f>
        <v>C</v>
      </c>
    </row>
    <row r="259" spans="1:17" ht="12.75">
      <c r="A259" s="13">
        <v>258</v>
      </c>
      <c r="B259" s="13" t="s">
        <v>930</v>
      </c>
      <c r="C259" s="13" t="s">
        <v>48</v>
      </c>
      <c r="D259" s="16" t="s">
        <v>44</v>
      </c>
      <c r="E259" s="13" t="s">
        <v>88</v>
      </c>
      <c r="F259" s="13" t="s">
        <v>89</v>
      </c>
      <c r="G259" s="13" t="s">
        <v>171</v>
      </c>
      <c r="H259" s="13" t="s">
        <v>119</v>
      </c>
      <c r="I259" s="13" t="s">
        <v>43</v>
      </c>
      <c r="J259" s="17" t="s">
        <v>931</v>
      </c>
      <c r="K259" s="17" t="s">
        <v>932</v>
      </c>
      <c r="L259" s="17" t="s">
        <v>136</v>
      </c>
      <c r="M259" s="13" t="s">
        <v>52</v>
      </c>
      <c r="N259" s="13" t="s">
        <v>123</v>
      </c>
      <c r="O259" s="13" t="s">
        <v>94</v>
      </c>
      <c r="P259" s="13" t="str">
        <f t="shared" si="12"/>
        <v>C</v>
      </c>
      <c r="Q259" s="13">
        <f t="shared" si="13"/>
      </c>
    </row>
    <row r="260" spans="1:17" ht="34.5">
      <c r="A260" s="13">
        <v>259</v>
      </c>
      <c r="B260" s="13" t="s">
        <v>930</v>
      </c>
      <c r="C260" s="13" t="s">
        <v>48</v>
      </c>
      <c r="D260" s="16" t="s">
        <v>44</v>
      </c>
      <c r="E260" s="13" t="s">
        <v>933</v>
      </c>
      <c r="F260" s="13" t="s">
        <v>934</v>
      </c>
      <c r="G260" s="13" t="s">
        <v>935</v>
      </c>
      <c r="H260" s="13" t="s">
        <v>119</v>
      </c>
      <c r="I260" s="13" t="s">
        <v>43</v>
      </c>
      <c r="J260" s="17" t="s">
        <v>936</v>
      </c>
      <c r="K260" s="17" t="s">
        <v>937</v>
      </c>
      <c r="L260" s="17"/>
      <c r="M260" s="20" t="s">
        <v>754</v>
      </c>
      <c r="N260" s="13" t="s">
        <v>123</v>
      </c>
      <c r="O260" s="13" t="s">
        <v>94</v>
      </c>
      <c r="P260" s="13" t="str">
        <f t="shared" si="12"/>
        <v>A</v>
      </c>
      <c r="Q260" s="13">
        <f t="shared" si="13"/>
      </c>
    </row>
    <row r="261" spans="1:17" ht="56.25">
      <c r="A261" s="13">
        <v>260</v>
      </c>
      <c r="B261" s="13" t="s">
        <v>930</v>
      </c>
      <c r="C261" s="13" t="s">
        <v>48</v>
      </c>
      <c r="D261" s="16" t="s">
        <v>44</v>
      </c>
      <c r="E261" s="13" t="s">
        <v>82</v>
      </c>
      <c r="F261" s="13" t="s">
        <v>83</v>
      </c>
      <c r="G261" s="13" t="s">
        <v>938</v>
      </c>
      <c r="H261" s="13" t="s">
        <v>47</v>
      </c>
      <c r="I261" s="13" t="s">
        <v>43</v>
      </c>
      <c r="J261" s="17" t="s">
        <v>939</v>
      </c>
      <c r="K261" s="17" t="s">
        <v>940</v>
      </c>
      <c r="L261" s="17" t="s">
        <v>941</v>
      </c>
      <c r="M261" s="13" t="s">
        <v>52</v>
      </c>
      <c r="N261" s="13" t="s">
        <v>87</v>
      </c>
      <c r="O261" s="13" t="s">
        <v>54</v>
      </c>
      <c r="P261" s="13">
        <f t="shared" si="12"/>
      </c>
      <c r="Q261" s="13" t="str">
        <f t="shared" si="13"/>
        <v>C</v>
      </c>
    </row>
    <row r="262" spans="1:17" ht="34.5">
      <c r="A262" s="13">
        <v>261</v>
      </c>
      <c r="B262" s="13" t="s">
        <v>930</v>
      </c>
      <c r="C262" s="13" t="s">
        <v>48</v>
      </c>
      <c r="D262" s="16" t="s">
        <v>44</v>
      </c>
      <c r="E262" s="13" t="s">
        <v>942</v>
      </c>
      <c r="F262" s="13" t="s">
        <v>552</v>
      </c>
      <c r="G262" s="13" t="s">
        <v>943</v>
      </c>
      <c r="H262" s="13" t="s">
        <v>119</v>
      </c>
      <c r="I262" s="13" t="s">
        <v>43</v>
      </c>
      <c r="J262" s="17" t="s">
        <v>944</v>
      </c>
      <c r="K262" s="17" t="s">
        <v>945</v>
      </c>
      <c r="L262" s="17"/>
      <c r="M262" s="13" t="s">
        <v>754</v>
      </c>
      <c r="N262" s="13" t="s">
        <v>123</v>
      </c>
      <c r="O262" s="13" t="s">
        <v>94</v>
      </c>
      <c r="P262" s="13" t="str">
        <f t="shared" si="12"/>
        <v>A</v>
      </c>
      <c r="Q262" s="13">
        <f t="shared" si="13"/>
      </c>
    </row>
    <row r="263" spans="1:17" ht="34.5">
      <c r="A263" s="13">
        <v>262</v>
      </c>
      <c r="B263" s="13" t="s">
        <v>930</v>
      </c>
      <c r="C263" s="13" t="s">
        <v>48</v>
      </c>
      <c r="D263" s="16" t="s">
        <v>44</v>
      </c>
      <c r="E263" s="13" t="s">
        <v>375</v>
      </c>
      <c r="F263" s="13" t="s">
        <v>376</v>
      </c>
      <c r="G263" s="13" t="s">
        <v>946</v>
      </c>
      <c r="H263" s="13" t="s">
        <v>119</v>
      </c>
      <c r="I263" s="13" t="s">
        <v>43</v>
      </c>
      <c r="J263" s="17" t="s">
        <v>947</v>
      </c>
      <c r="K263" s="17" t="s">
        <v>948</v>
      </c>
      <c r="L263" s="17"/>
      <c r="M263" s="20" t="s">
        <v>754</v>
      </c>
      <c r="N263" s="13" t="s">
        <v>123</v>
      </c>
      <c r="O263" s="13" t="s">
        <v>94</v>
      </c>
      <c r="P263" s="13" t="str">
        <f t="shared" si="12"/>
        <v>A</v>
      </c>
      <c r="Q263" s="13">
        <f t="shared" si="13"/>
      </c>
    </row>
    <row r="264" spans="1:17" ht="34.5">
      <c r="A264" s="13">
        <v>263</v>
      </c>
      <c r="B264" s="13" t="s">
        <v>930</v>
      </c>
      <c r="C264" s="13" t="s">
        <v>48</v>
      </c>
      <c r="D264" s="16" t="s">
        <v>44</v>
      </c>
      <c r="E264" s="13" t="s">
        <v>949</v>
      </c>
      <c r="F264" s="13" t="s">
        <v>376</v>
      </c>
      <c r="G264" s="13" t="s">
        <v>229</v>
      </c>
      <c r="H264" s="13" t="s">
        <v>119</v>
      </c>
      <c r="I264" s="13" t="s">
        <v>43</v>
      </c>
      <c r="J264" s="17" t="s">
        <v>950</v>
      </c>
      <c r="K264" s="17" t="s">
        <v>951</v>
      </c>
      <c r="L264" s="17"/>
      <c r="M264" s="20" t="s">
        <v>754</v>
      </c>
      <c r="N264" s="13" t="s">
        <v>123</v>
      </c>
      <c r="O264" s="13" t="s">
        <v>94</v>
      </c>
      <c r="P264" s="13" t="str">
        <f t="shared" si="12"/>
        <v>A</v>
      </c>
      <c r="Q264" s="13">
        <f t="shared" si="13"/>
      </c>
    </row>
    <row r="265" spans="1:17" ht="23.25">
      <c r="A265" s="13">
        <v>264</v>
      </c>
      <c r="B265" s="13" t="s">
        <v>930</v>
      </c>
      <c r="C265" s="13" t="s">
        <v>48</v>
      </c>
      <c r="D265" s="16" t="s">
        <v>44</v>
      </c>
      <c r="E265" s="13" t="s">
        <v>952</v>
      </c>
      <c r="F265" s="13" t="s">
        <v>722</v>
      </c>
      <c r="G265" s="13" t="s">
        <v>159</v>
      </c>
      <c r="H265" s="13" t="s">
        <v>119</v>
      </c>
      <c r="I265" s="13" t="s">
        <v>43</v>
      </c>
      <c r="J265" s="17" t="s">
        <v>953</v>
      </c>
      <c r="K265" s="17" t="s">
        <v>514</v>
      </c>
      <c r="L265" s="17"/>
      <c r="M265" s="20" t="s">
        <v>754</v>
      </c>
      <c r="N265" s="13" t="s">
        <v>123</v>
      </c>
      <c r="O265" s="13" t="s">
        <v>94</v>
      </c>
      <c r="P265" s="13" t="str">
        <f t="shared" si="12"/>
        <v>A</v>
      </c>
      <c r="Q265" s="13">
        <f t="shared" si="13"/>
      </c>
    </row>
    <row r="266" spans="1:17" ht="23.25">
      <c r="A266" s="13">
        <v>265</v>
      </c>
      <c r="B266" s="13" t="s">
        <v>930</v>
      </c>
      <c r="C266" s="13" t="s">
        <v>48</v>
      </c>
      <c r="D266" s="16" t="s">
        <v>44</v>
      </c>
      <c r="E266" s="13" t="s">
        <v>952</v>
      </c>
      <c r="F266" s="13" t="s">
        <v>722</v>
      </c>
      <c r="G266" s="13" t="s">
        <v>308</v>
      </c>
      <c r="H266" s="13" t="s">
        <v>119</v>
      </c>
      <c r="I266" s="13" t="s">
        <v>43</v>
      </c>
      <c r="J266" s="17" t="s">
        <v>953</v>
      </c>
      <c r="K266" s="17" t="s">
        <v>514</v>
      </c>
      <c r="L266" s="17"/>
      <c r="M266" s="20" t="s">
        <v>754</v>
      </c>
      <c r="N266" s="13" t="s">
        <v>123</v>
      </c>
      <c r="O266" s="13" t="s">
        <v>94</v>
      </c>
      <c r="P266" s="13" t="str">
        <f t="shared" si="12"/>
        <v>A</v>
      </c>
      <c r="Q266" s="13">
        <f t="shared" si="13"/>
      </c>
    </row>
    <row r="267" spans="1:17" ht="23.25">
      <c r="A267" s="13">
        <v>266</v>
      </c>
      <c r="B267" s="13" t="s">
        <v>930</v>
      </c>
      <c r="C267" s="13" t="s">
        <v>48</v>
      </c>
      <c r="D267" s="16" t="s">
        <v>44</v>
      </c>
      <c r="E267" s="13" t="s">
        <v>954</v>
      </c>
      <c r="F267" s="13" t="s">
        <v>955</v>
      </c>
      <c r="G267" s="13" t="s">
        <v>183</v>
      </c>
      <c r="H267" s="13" t="s">
        <v>119</v>
      </c>
      <c r="I267" s="13" t="s">
        <v>43</v>
      </c>
      <c r="J267" s="17" t="s">
        <v>956</v>
      </c>
      <c r="K267" s="17" t="s">
        <v>957</v>
      </c>
      <c r="L267" s="17"/>
      <c r="M267" s="20" t="s">
        <v>754</v>
      </c>
      <c r="N267" s="13" t="s">
        <v>123</v>
      </c>
      <c r="O267" s="13" t="s">
        <v>94</v>
      </c>
      <c r="P267" s="13" t="str">
        <f t="shared" si="12"/>
        <v>A</v>
      </c>
      <c r="Q267" s="13">
        <f t="shared" si="13"/>
      </c>
    </row>
    <row r="268" spans="1:17" ht="12.75">
      <c r="A268" s="13">
        <v>267</v>
      </c>
      <c r="B268" s="13" t="s">
        <v>930</v>
      </c>
      <c r="C268" s="13" t="s">
        <v>48</v>
      </c>
      <c r="D268" s="16" t="s">
        <v>44</v>
      </c>
      <c r="E268" s="13" t="s">
        <v>954</v>
      </c>
      <c r="F268" s="13" t="s">
        <v>955</v>
      </c>
      <c r="G268" s="13" t="s">
        <v>236</v>
      </c>
      <c r="H268" s="13" t="s">
        <v>119</v>
      </c>
      <c r="I268" s="13" t="s">
        <v>43</v>
      </c>
      <c r="J268" s="17" t="s">
        <v>958</v>
      </c>
      <c r="K268" s="17" t="s">
        <v>959</v>
      </c>
      <c r="L268" s="17"/>
      <c r="M268" s="13" t="s">
        <v>754</v>
      </c>
      <c r="N268" s="13" t="s">
        <v>123</v>
      </c>
      <c r="O268" s="13" t="s">
        <v>94</v>
      </c>
      <c r="P268" s="13" t="str">
        <f t="shared" si="12"/>
        <v>A</v>
      </c>
      <c r="Q268" s="13">
        <f t="shared" si="13"/>
      </c>
    </row>
    <row r="269" spans="1:17" ht="45">
      <c r="A269" s="13">
        <v>268</v>
      </c>
      <c r="B269" s="13" t="s">
        <v>930</v>
      </c>
      <c r="C269" s="13" t="s">
        <v>48</v>
      </c>
      <c r="D269" s="16" t="s">
        <v>44</v>
      </c>
      <c r="E269" s="13" t="s">
        <v>872</v>
      </c>
      <c r="F269" s="13" t="s">
        <v>873</v>
      </c>
      <c r="G269" s="13" t="s">
        <v>44</v>
      </c>
      <c r="H269" s="13" t="s">
        <v>119</v>
      </c>
      <c r="I269" s="13" t="s">
        <v>43</v>
      </c>
      <c r="J269" s="17" t="s">
        <v>960</v>
      </c>
      <c r="K269" s="17" t="s">
        <v>948</v>
      </c>
      <c r="L269" s="17"/>
      <c r="M269" s="20" t="s">
        <v>754</v>
      </c>
      <c r="N269" s="13" t="s">
        <v>123</v>
      </c>
      <c r="O269" s="13" t="s">
        <v>94</v>
      </c>
      <c r="P269" s="13" t="str">
        <f t="shared" si="12"/>
        <v>A</v>
      </c>
      <c r="Q269" s="13">
        <f t="shared" si="13"/>
      </c>
    </row>
    <row r="270" spans="1:17" ht="45">
      <c r="A270" s="13">
        <v>269</v>
      </c>
      <c r="B270" s="13" t="s">
        <v>930</v>
      </c>
      <c r="C270" s="13" t="s">
        <v>48</v>
      </c>
      <c r="D270" s="16" t="s">
        <v>44</v>
      </c>
      <c r="E270" s="13" t="s">
        <v>96</v>
      </c>
      <c r="F270" s="13" t="s">
        <v>97</v>
      </c>
      <c r="G270" s="13" t="s">
        <v>98</v>
      </c>
      <c r="H270" s="13" t="s">
        <v>119</v>
      </c>
      <c r="I270" s="13" t="s">
        <v>43</v>
      </c>
      <c r="J270" s="17" t="s">
        <v>961</v>
      </c>
      <c r="K270" s="17" t="s">
        <v>962</v>
      </c>
      <c r="L270" s="17" t="s">
        <v>136</v>
      </c>
      <c r="M270" s="20" t="s">
        <v>52</v>
      </c>
      <c r="N270" s="13" t="s">
        <v>123</v>
      </c>
      <c r="O270" s="13" t="s">
        <v>94</v>
      </c>
      <c r="P270" s="13" t="str">
        <f t="shared" si="12"/>
        <v>C</v>
      </c>
      <c r="Q270" s="13">
        <f t="shared" si="13"/>
      </c>
    </row>
    <row r="271" spans="1:17" ht="23.25">
      <c r="A271" s="13">
        <v>270</v>
      </c>
      <c r="B271" s="13" t="s">
        <v>930</v>
      </c>
      <c r="C271" s="13" t="s">
        <v>48</v>
      </c>
      <c r="D271" s="16" t="s">
        <v>44</v>
      </c>
      <c r="E271" s="13" t="s">
        <v>96</v>
      </c>
      <c r="F271" s="13" t="s">
        <v>589</v>
      </c>
      <c r="G271" s="13" t="s">
        <v>225</v>
      </c>
      <c r="H271" s="13" t="s">
        <v>119</v>
      </c>
      <c r="I271" s="13" t="s">
        <v>43</v>
      </c>
      <c r="J271" s="17" t="s">
        <v>963</v>
      </c>
      <c r="K271" s="17" t="s">
        <v>964</v>
      </c>
      <c r="L271" s="17"/>
      <c r="M271" s="20" t="s">
        <v>754</v>
      </c>
      <c r="N271" s="13" t="s">
        <v>123</v>
      </c>
      <c r="O271" s="13" t="s">
        <v>94</v>
      </c>
      <c r="P271" s="13" t="str">
        <f t="shared" si="12"/>
        <v>A</v>
      </c>
      <c r="Q271" s="13">
        <f t="shared" si="13"/>
      </c>
    </row>
    <row r="272" spans="1:17" ht="23.25">
      <c r="A272" s="13">
        <v>271</v>
      </c>
      <c r="B272" s="13" t="s">
        <v>930</v>
      </c>
      <c r="C272" s="13" t="s">
        <v>48</v>
      </c>
      <c r="D272" s="16" t="s">
        <v>44</v>
      </c>
      <c r="E272" s="13" t="s">
        <v>594</v>
      </c>
      <c r="F272" s="13" t="s">
        <v>595</v>
      </c>
      <c r="G272" s="13" t="s">
        <v>300</v>
      </c>
      <c r="H272" s="13" t="s">
        <v>119</v>
      </c>
      <c r="I272" s="13" t="s">
        <v>43</v>
      </c>
      <c r="J272" s="17" t="s">
        <v>965</v>
      </c>
      <c r="K272" s="17" t="s">
        <v>966</v>
      </c>
      <c r="L272" s="17"/>
      <c r="M272" s="13" t="s">
        <v>754</v>
      </c>
      <c r="N272" s="13" t="s">
        <v>123</v>
      </c>
      <c r="O272" s="13" t="s">
        <v>94</v>
      </c>
      <c r="P272" s="13" t="str">
        <f t="shared" si="12"/>
        <v>A</v>
      </c>
      <c r="Q272" s="13">
        <f t="shared" si="13"/>
      </c>
    </row>
    <row r="273" spans="1:17" ht="88.5">
      <c r="A273" s="13">
        <v>272</v>
      </c>
      <c r="B273" s="13" t="s">
        <v>930</v>
      </c>
      <c r="C273" s="13" t="s">
        <v>48</v>
      </c>
      <c r="D273" s="16" t="s">
        <v>44</v>
      </c>
      <c r="E273" s="13" t="s">
        <v>967</v>
      </c>
      <c r="F273" s="13" t="s">
        <v>696</v>
      </c>
      <c r="G273" s="13" t="s">
        <v>968</v>
      </c>
      <c r="H273" s="13" t="s">
        <v>47</v>
      </c>
      <c r="I273" s="13" t="s">
        <v>43</v>
      </c>
      <c r="J273" s="17" t="s">
        <v>969</v>
      </c>
      <c r="K273" s="17" t="s">
        <v>970</v>
      </c>
      <c r="L273" s="17" t="s">
        <v>971</v>
      </c>
      <c r="M273" s="13" t="s">
        <v>52</v>
      </c>
      <c r="N273" s="13" t="s">
        <v>67</v>
      </c>
      <c r="O273" s="13" t="s">
        <v>54</v>
      </c>
      <c r="P273" s="13">
        <f t="shared" si="12"/>
      </c>
      <c r="Q273" s="13" t="str">
        <f t="shared" si="13"/>
        <v>C</v>
      </c>
    </row>
    <row r="274" spans="1:17" ht="12.75">
      <c r="A274" s="13">
        <v>273</v>
      </c>
      <c r="B274" s="13" t="s">
        <v>930</v>
      </c>
      <c r="C274" s="13" t="s">
        <v>48</v>
      </c>
      <c r="D274" s="16" t="s">
        <v>44</v>
      </c>
      <c r="E274" s="13" t="s">
        <v>527</v>
      </c>
      <c r="F274" s="13" t="s">
        <v>524</v>
      </c>
      <c r="G274" s="13" t="s">
        <v>381</v>
      </c>
      <c r="H274" s="13" t="s">
        <v>119</v>
      </c>
      <c r="I274" s="13" t="s">
        <v>43</v>
      </c>
      <c r="J274" s="17" t="s">
        <v>972</v>
      </c>
      <c r="K274" s="17" t="s">
        <v>972</v>
      </c>
      <c r="L274" s="17"/>
      <c r="M274" s="13" t="s">
        <v>754</v>
      </c>
      <c r="N274" s="13" t="s">
        <v>123</v>
      </c>
      <c r="O274" s="13" t="s">
        <v>94</v>
      </c>
      <c r="P274" s="13" t="str">
        <f t="shared" si="12"/>
        <v>A</v>
      </c>
      <c r="Q274" s="13">
        <f t="shared" si="13"/>
      </c>
    </row>
    <row r="275" spans="1:17" ht="45">
      <c r="A275" s="13">
        <v>274</v>
      </c>
      <c r="B275" s="13" t="s">
        <v>930</v>
      </c>
      <c r="C275" s="13" t="s">
        <v>48</v>
      </c>
      <c r="D275" s="16" t="s">
        <v>44</v>
      </c>
      <c r="E275" s="13" t="s">
        <v>527</v>
      </c>
      <c r="F275" s="13" t="s">
        <v>528</v>
      </c>
      <c r="G275" s="13" t="s">
        <v>973</v>
      </c>
      <c r="H275" s="13" t="s">
        <v>119</v>
      </c>
      <c r="I275" s="13" t="s">
        <v>43</v>
      </c>
      <c r="J275" s="17" t="s">
        <v>974</v>
      </c>
      <c r="K275" s="17" t="s">
        <v>975</v>
      </c>
      <c r="L275" s="17"/>
      <c r="M275" s="20" t="s">
        <v>754</v>
      </c>
      <c r="N275" s="13" t="s">
        <v>123</v>
      </c>
      <c r="O275" s="13" t="s">
        <v>94</v>
      </c>
      <c r="P275" s="13" t="str">
        <f t="shared" si="12"/>
        <v>A</v>
      </c>
      <c r="Q275" s="13">
        <f t="shared" si="13"/>
      </c>
    </row>
    <row r="276" spans="1:17" ht="56.25">
      <c r="A276" s="13">
        <v>275</v>
      </c>
      <c r="B276" s="13" t="s">
        <v>930</v>
      </c>
      <c r="C276" s="13" t="s">
        <v>48</v>
      </c>
      <c r="D276" s="16" t="s">
        <v>44</v>
      </c>
      <c r="E276" s="13" t="s">
        <v>976</v>
      </c>
      <c r="F276" s="13" t="s">
        <v>769</v>
      </c>
      <c r="G276" s="13" t="s">
        <v>977</v>
      </c>
      <c r="H276" s="13" t="s">
        <v>119</v>
      </c>
      <c r="I276" s="13" t="s">
        <v>43</v>
      </c>
      <c r="J276" s="17" t="s">
        <v>978</v>
      </c>
      <c r="K276" s="17" t="s">
        <v>979</v>
      </c>
      <c r="L276" s="17"/>
      <c r="M276" s="20" t="s">
        <v>754</v>
      </c>
      <c r="N276" s="13" t="s">
        <v>123</v>
      </c>
      <c r="O276" s="13" t="s">
        <v>94</v>
      </c>
      <c r="P276" s="13" t="str">
        <f t="shared" si="12"/>
        <v>A</v>
      </c>
      <c r="Q276" s="13">
        <f t="shared" si="13"/>
      </c>
    </row>
    <row r="277" spans="1:17" ht="45">
      <c r="A277" s="13">
        <v>276</v>
      </c>
      <c r="B277" s="13" t="s">
        <v>930</v>
      </c>
      <c r="C277" s="13" t="s">
        <v>48</v>
      </c>
      <c r="D277" s="16" t="s">
        <v>44</v>
      </c>
      <c r="E277" s="13" t="s">
        <v>980</v>
      </c>
      <c r="F277" s="13" t="s">
        <v>981</v>
      </c>
      <c r="G277" s="13" t="s">
        <v>982</v>
      </c>
      <c r="H277" s="13" t="s">
        <v>47</v>
      </c>
      <c r="I277" s="13" t="s">
        <v>43</v>
      </c>
      <c r="J277" s="17" t="s">
        <v>983</v>
      </c>
      <c r="K277" s="17" t="s">
        <v>970</v>
      </c>
      <c r="L277" s="17" t="s">
        <v>984</v>
      </c>
      <c r="M277" s="13" t="s">
        <v>52</v>
      </c>
      <c r="N277" s="13" t="s">
        <v>518</v>
      </c>
      <c r="O277" s="13" t="s">
        <v>427</v>
      </c>
      <c r="P277" s="13">
        <f t="shared" si="12"/>
      </c>
      <c r="Q277" s="13" t="str">
        <f t="shared" si="13"/>
        <v>C</v>
      </c>
    </row>
    <row r="278" spans="1:17" ht="45">
      <c r="A278" s="13">
        <v>277</v>
      </c>
      <c r="B278" s="13" t="s">
        <v>930</v>
      </c>
      <c r="C278" s="13" t="s">
        <v>48</v>
      </c>
      <c r="D278" s="16" t="s">
        <v>44</v>
      </c>
      <c r="E278" s="13" t="s">
        <v>525</v>
      </c>
      <c r="F278" s="13" t="s">
        <v>526</v>
      </c>
      <c r="G278" s="13" t="s">
        <v>985</v>
      </c>
      <c r="H278" s="13" t="s">
        <v>119</v>
      </c>
      <c r="I278" s="13" t="s">
        <v>43</v>
      </c>
      <c r="J278" s="17" t="s">
        <v>986</v>
      </c>
      <c r="K278" s="17" t="s">
        <v>979</v>
      </c>
      <c r="L278" s="17"/>
      <c r="M278" s="13" t="s">
        <v>754</v>
      </c>
      <c r="N278" s="13" t="s">
        <v>123</v>
      </c>
      <c r="O278" s="13" t="s">
        <v>94</v>
      </c>
      <c r="P278" s="13" t="str">
        <f t="shared" si="12"/>
        <v>A</v>
      </c>
      <c r="Q278" s="13">
        <f t="shared" si="13"/>
      </c>
    </row>
    <row r="279" spans="1:17" ht="34.5">
      <c r="A279" s="13">
        <v>278</v>
      </c>
      <c r="B279" s="13" t="s">
        <v>930</v>
      </c>
      <c r="C279" s="13" t="s">
        <v>48</v>
      </c>
      <c r="D279" s="16" t="s">
        <v>44</v>
      </c>
      <c r="E279" s="13" t="s">
        <v>525</v>
      </c>
      <c r="F279" s="13" t="s">
        <v>526</v>
      </c>
      <c r="G279" s="13" t="s">
        <v>987</v>
      </c>
      <c r="H279" s="13" t="s">
        <v>119</v>
      </c>
      <c r="I279" s="13" t="s">
        <v>43</v>
      </c>
      <c r="J279" s="17" t="s">
        <v>988</v>
      </c>
      <c r="K279" s="17" t="s">
        <v>989</v>
      </c>
      <c r="L279" s="17"/>
      <c r="M279" s="20" t="s">
        <v>754</v>
      </c>
      <c r="N279" s="13" t="s">
        <v>123</v>
      </c>
      <c r="O279" s="13" t="s">
        <v>94</v>
      </c>
      <c r="P279" s="13" t="str">
        <f t="shared" si="12"/>
        <v>A</v>
      </c>
      <c r="Q279" s="13">
        <f t="shared" si="13"/>
      </c>
    </row>
    <row r="280" spans="1:17" ht="66.75">
      <c r="A280" s="13">
        <v>279</v>
      </c>
      <c r="B280" s="13" t="s">
        <v>930</v>
      </c>
      <c r="C280" s="13" t="s">
        <v>48</v>
      </c>
      <c r="D280" s="16" t="s">
        <v>44</v>
      </c>
      <c r="E280" s="13" t="s">
        <v>525</v>
      </c>
      <c r="F280" s="13" t="s">
        <v>526</v>
      </c>
      <c r="G280" s="13" t="s">
        <v>990</v>
      </c>
      <c r="H280" s="13" t="s">
        <v>119</v>
      </c>
      <c r="I280" s="13" t="s">
        <v>43</v>
      </c>
      <c r="J280" s="17" t="s">
        <v>991</v>
      </c>
      <c r="K280" s="17" t="s">
        <v>979</v>
      </c>
      <c r="L280" s="17"/>
      <c r="M280" s="20" t="s">
        <v>754</v>
      </c>
      <c r="N280" s="13" t="s">
        <v>123</v>
      </c>
      <c r="O280" s="13" t="s">
        <v>94</v>
      </c>
      <c r="P280" s="13" t="str">
        <f t="shared" si="12"/>
        <v>A</v>
      </c>
      <c r="Q280" s="13">
        <f t="shared" si="13"/>
      </c>
    </row>
    <row r="281" spans="1:17" ht="34.5">
      <c r="A281" s="13">
        <v>280</v>
      </c>
      <c r="B281" s="13" t="s">
        <v>930</v>
      </c>
      <c r="C281" s="13" t="s">
        <v>48</v>
      </c>
      <c r="D281" s="16" t="s">
        <v>44</v>
      </c>
      <c r="E281" s="13" t="s">
        <v>525</v>
      </c>
      <c r="F281" s="13" t="s">
        <v>118</v>
      </c>
      <c r="G281" s="13" t="s">
        <v>992</v>
      </c>
      <c r="H281" s="13" t="s">
        <v>119</v>
      </c>
      <c r="I281" s="13" t="s">
        <v>43</v>
      </c>
      <c r="J281" s="17" t="s">
        <v>993</v>
      </c>
      <c r="K281" s="17" t="s">
        <v>979</v>
      </c>
      <c r="L281" s="17"/>
      <c r="M281" s="20" t="s">
        <v>754</v>
      </c>
      <c r="N281" s="13" t="s">
        <v>123</v>
      </c>
      <c r="O281" s="13" t="s">
        <v>94</v>
      </c>
      <c r="P281" s="13" t="str">
        <f t="shared" si="12"/>
        <v>A</v>
      </c>
      <c r="Q281" s="13">
        <f t="shared" si="13"/>
      </c>
    </row>
    <row r="282" spans="1:17" ht="34.5">
      <c r="A282" s="13">
        <v>281</v>
      </c>
      <c r="B282" s="13" t="s">
        <v>930</v>
      </c>
      <c r="C282" s="13" t="s">
        <v>48</v>
      </c>
      <c r="D282" s="16" t="s">
        <v>44</v>
      </c>
      <c r="E282" s="13" t="s">
        <v>525</v>
      </c>
      <c r="F282" s="13" t="s">
        <v>118</v>
      </c>
      <c r="G282" s="13" t="s">
        <v>994</v>
      </c>
      <c r="H282" s="13" t="s">
        <v>119</v>
      </c>
      <c r="I282" s="13" t="s">
        <v>43</v>
      </c>
      <c r="J282" s="17" t="s">
        <v>993</v>
      </c>
      <c r="K282" s="17" t="s">
        <v>979</v>
      </c>
      <c r="L282" s="17"/>
      <c r="M282" s="20" t="s">
        <v>754</v>
      </c>
      <c r="N282" s="13" t="s">
        <v>123</v>
      </c>
      <c r="O282" s="13" t="s">
        <v>94</v>
      </c>
      <c r="P282" s="13" t="str">
        <f t="shared" si="12"/>
        <v>A</v>
      </c>
      <c r="Q282" s="13">
        <f t="shared" si="13"/>
      </c>
    </row>
    <row r="283" spans="1:17" ht="66.75">
      <c r="A283" s="13">
        <v>282</v>
      </c>
      <c r="B283" s="13" t="s">
        <v>930</v>
      </c>
      <c r="C283" s="13" t="s">
        <v>48</v>
      </c>
      <c r="D283" s="16" t="s">
        <v>44</v>
      </c>
      <c r="E283" s="13" t="s">
        <v>525</v>
      </c>
      <c r="F283" s="13" t="s">
        <v>118</v>
      </c>
      <c r="G283" s="13" t="s">
        <v>995</v>
      </c>
      <c r="H283" s="13" t="s">
        <v>119</v>
      </c>
      <c r="I283" s="13" t="s">
        <v>43</v>
      </c>
      <c r="J283" s="17" t="s">
        <v>996</v>
      </c>
      <c r="K283" s="17" t="s">
        <v>979</v>
      </c>
      <c r="L283" s="17"/>
      <c r="M283" s="20" t="s">
        <v>754</v>
      </c>
      <c r="N283" s="13" t="s">
        <v>123</v>
      </c>
      <c r="O283" s="13" t="s">
        <v>94</v>
      </c>
      <c r="P283" s="13" t="str">
        <f t="shared" si="12"/>
        <v>A</v>
      </c>
      <c r="Q283" s="13">
        <f t="shared" si="13"/>
      </c>
    </row>
    <row r="284" spans="1:17" ht="45">
      <c r="A284" s="13">
        <v>283</v>
      </c>
      <c r="B284" s="13" t="s">
        <v>930</v>
      </c>
      <c r="C284" s="13" t="s">
        <v>48</v>
      </c>
      <c r="D284" s="16" t="s">
        <v>44</v>
      </c>
      <c r="E284" s="13" t="s">
        <v>525</v>
      </c>
      <c r="F284" s="13" t="s">
        <v>118</v>
      </c>
      <c r="G284" s="13" t="s">
        <v>997</v>
      </c>
      <c r="H284" s="13" t="s">
        <v>119</v>
      </c>
      <c r="I284" s="13" t="s">
        <v>43</v>
      </c>
      <c r="J284" s="17" t="s">
        <v>998</v>
      </c>
      <c r="K284" s="17" t="s">
        <v>979</v>
      </c>
      <c r="L284" s="17"/>
      <c r="M284" s="13" t="s">
        <v>754</v>
      </c>
      <c r="N284" s="13" t="s">
        <v>123</v>
      </c>
      <c r="O284" s="13" t="s">
        <v>94</v>
      </c>
      <c r="P284" s="13" t="str">
        <f t="shared" si="12"/>
        <v>A</v>
      </c>
      <c r="Q284" s="13">
        <f t="shared" si="13"/>
      </c>
    </row>
    <row r="285" spans="1:17" ht="23.25">
      <c r="A285" s="13">
        <v>284</v>
      </c>
      <c r="B285" s="13" t="s">
        <v>930</v>
      </c>
      <c r="C285" s="13" t="s">
        <v>48</v>
      </c>
      <c r="D285" s="16" t="s">
        <v>44</v>
      </c>
      <c r="E285" s="13" t="s">
        <v>999</v>
      </c>
      <c r="F285" s="13" t="s">
        <v>848</v>
      </c>
      <c r="G285" s="13" t="s">
        <v>104</v>
      </c>
      <c r="H285" s="13" t="s">
        <v>119</v>
      </c>
      <c r="I285" s="13" t="s">
        <v>43</v>
      </c>
      <c r="J285" s="17" t="s">
        <v>1000</v>
      </c>
      <c r="K285" s="17" t="s">
        <v>979</v>
      </c>
      <c r="L285" s="17"/>
      <c r="M285" s="20" t="s">
        <v>754</v>
      </c>
      <c r="N285" s="13" t="s">
        <v>123</v>
      </c>
      <c r="O285" s="13" t="s">
        <v>94</v>
      </c>
      <c r="P285" s="13" t="str">
        <f t="shared" si="12"/>
        <v>A</v>
      </c>
      <c r="Q285" s="13">
        <f t="shared" si="13"/>
      </c>
    </row>
    <row r="286" spans="1:17" ht="45">
      <c r="A286" s="13">
        <v>285</v>
      </c>
      <c r="B286" s="13" t="s">
        <v>930</v>
      </c>
      <c r="C286" s="13" t="s">
        <v>48</v>
      </c>
      <c r="D286" s="16" t="s">
        <v>44</v>
      </c>
      <c r="E286" s="13" t="s">
        <v>1001</v>
      </c>
      <c r="F286" s="13" t="s">
        <v>804</v>
      </c>
      <c r="G286" s="13" t="s">
        <v>381</v>
      </c>
      <c r="H286" s="13" t="s">
        <v>119</v>
      </c>
      <c r="I286" s="13" t="s">
        <v>43</v>
      </c>
      <c r="J286" s="17" t="s">
        <v>1002</v>
      </c>
      <c r="K286" s="17" t="s">
        <v>979</v>
      </c>
      <c r="L286" s="17"/>
      <c r="M286" s="20" t="s">
        <v>754</v>
      </c>
      <c r="N286" s="13" t="s">
        <v>123</v>
      </c>
      <c r="O286" s="13" t="s">
        <v>94</v>
      </c>
      <c r="P286" s="13" t="str">
        <f aca="true" t="shared" si="14" ref="P286:P309">IF(H286="E",M286,"")</f>
        <v>A</v>
      </c>
      <c r="Q286" s="13">
        <f t="shared" si="13"/>
      </c>
    </row>
    <row r="287" spans="1:17" ht="23.25">
      <c r="A287" s="13">
        <v>286</v>
      </c>
      <c r="B287" s="13" t="s">
        <v>1003</v>
      </c>
      <c r="C287" s="13" t="s">
        <v>48</v>
      </c>
      <c r="D287" s="16" t="s">
        <v>44</v>
      </c>
      <c r="E287" s="13" t="s">
        <v>375</v>
      </c>
      <c r="F287" s="13" t="s">
        <v>376</v>
      </c>
      <c r="G287" s="13" t="s">
        <v>1004</v>
      </c>
      <c r="H287" s="13" t="s">
        <v>47</v>
      </c>
      <c r="I287" s="13" t="s">
        <v>43</v>
      </c>
      <c r="J287" s="17" t="s">
        <v>1005</v>
      </c>
      <c r="K287" s="17" t="s">
        <v>1006</v>
      </c>
      <c r="L287" s="17" t="s">
        <v>1007</v>
      </c>
      <c r="M287" s="13" t="s">
        <v>52</v>
      </c>
      <c r="N287" s="13" t="s">
        <v>81</v>
      </c>
      <c r="O287" s="13" t="s">
        <v>68</v>
      </c>
      <c r="P287" s="13">
        <f t="shared" si="14"/>
      </c>
      <c r="Q287" s="13" t="str">
        <f t="shared" si="13"/>
        <v>C</v>
      </c>
    </row>
    <row r="288" spans="1:17" ht="23.25">
      <c r="A288" s="13">
        <v>287</v>
      </c>
      <c r="B288" s="13" t="s">
        <v>1003</v>
      </c>
      <c r="C288" s="13" t="s">
        <v>48</v>
      </c>
      <c r="D288" s="16" t="s">
        <v>44</v>
      </c>
      <c r="E288" s="13" t="s">
        <v>375</v>
      </c>
      <c r="F288" s="13" t="s">
        <v>376</v>
      </c>
      <c r="G288" s="13" t="s">
        <v>1004</v>
      </c>
      <c r="H288" s="13" t="s">
        <v>47</v>
      </c>
      <c r="I288" s="13" t="s">
        <v>43</v>
      </c>
      <c r="J288" s="17" t="s">
        <v>1008</v>
      </c>
      <c r="K288" s="17" t="s">
        <v>1006</v>
      </c>
      <c r="L288" s="17" t="s">
        <v>856</v>
      </c>
      <c r="M288" s="13" t="s">
        <v>52</v>
      </c>
      <c r="N288" s="13" t="s">
        <v>81</v>
      </c>
      <c r="O288" s="13" t="s">
        <v>68</v>
      </c>
      <c r="P288" s="13">
        <f t="shared" si="14"/>
      </c>
      <c r="Q288" s="13" t="str">
        <f t="shared" si="13"/>
        <v>C</v>
      </c>
    </row>
    <row r="289" spans="1:17" ht="45">
      <c r="A289" s="13">
        <v>288</v>
      </c>
      <c r="B289" s="13" t="s">
        <v>1003</v>
      </c>
      <c r="C289" s="13" t="s">
        <v>48</v>
      </c>
      <c r="D289" s="16" t="s">
        <v>44</v>
      </c>
      <c r="E289" s="13" t="s">
        <v>866</v>
      </c>
      <c r="F289" s="13" t="s">
        <v>760</v>
      </c>
      <c r="G289" s="13" t="s">
        <v>204</v>
      </c>
      <c r="H289" s="13" t="s">
        <v>47</v>
      </c>
      <c r="I289" s="13" t="s">
        <v>43</v>
      </c>
      <c r="J289" s="17" t="s">
        <v>1009</v>
      </c>
      <c r="K289" s="17" t="s">
        <v>1006</v>
      </c>
      <c r="L289" s="17" t="s">
        <v>1010</v>
      </c>
      <c r="M289" s="13" t="s">
        <v>52</v>
      </c>
      <c r="N289" s="13" t="s">
        <v>81</v>
      </c>
      <c r="O289" s="13" t="s">
        <v>68</v>
      </c>
      <c r="P289" s="13">
        <f t="shared" si="14"/>
      </c>
      <c r="Q289" s="13" t="str">
        <f t="shared" si="13"/>
        <v>C</v>
      </c>
    </row>
    <row r="290" spans="1:17" ht="56.25">
      <c r="A290" s="13">
        <v>289</v>
      </c>
      <c r="B290" s="13" t="s">
        <v>1003</v>
      </c>
      <c r="C290" s="13" t="s">
        <v>48</v>
      </c>
      <c r="D290" s="16" t="s">
        <v>44</v>
      </c>
      <c r="E290" s="13" t="s">
        <v>474</v>
      </c>
      <c r="F290" s="13" t="s">
        <v>475</v>
      </c>
      <c r="G290" s="13" t="s">
        <v>137</v>
      </c>
      <c r="H290" s="13" t="s">
        <v>119</v>
      </c>
      <c r="I290" s="13" t="s">
        <v>43</v>
      </c>
      <c r="J290" s="17" t="s">
        <v>1011</v>
      </c>
      <c r="K290" s="17" t="s">
        <v>1006</v>
      </c>
      <c r="L290" s="17"/>
      <c r="M290" s="13" t="s">
        <v>754</v>
      </c>
      <c r="N290" s="13" t="s">
        <v>123</v>
      </c>
      <c r="O290" s="13" t="s">
        <v>94</v>
      </c>
      <c r="P290" s="13" t="str">
        <f t="shared" si="14"/>
        <v>A</v>
      </c>
      <c r="Q290" s="13">
        <f t="shared" si="13"/>
      </c>
    </row>
    <row r="291" spans="1:17" ht="12.75">
      <c r="A291" s="13">
        <v>290</v>
      </c>
      <c r="B291" s="13" t="s">
        <v>1003</v>
      </c>
      <c r="C291" s="13" t="s">
        <v>48</v>
      </c>
      <c r="D291" s="16" t="s">
        <v>1012</v>
      </c>
      <c r="E291" s="13" t="s">
        <v>88</v>
      </c>
      <c r="F291" s="13" t="s">
        <v>445</v>
      </c>
      <c r="G291" s="13" t="s">
        <v>134</v>
      </c>
      <c r="H291" s="13" t="s">
        <v>119</v>
      </c>
      <c r="I291" s="13" t="s">
        <v>43</v>
      </c>
      <c r="J291" s="17" t="s">
        <v>1013</v>
      </c>
      <c r="K291" s="17" t="s">
        <v>1006</v>
      </c>
      <c r="L291" s="17"/>
      <c r="M291" s="20" t="s">
        <v>754</v>
      </c>
      <c r="N291" s="13" t="s">
        <v>123</v>
      </c>
      <c r="O291" s="13" t="s">
        <v>94</v>
      </c>
      <c r="P291" s="13" t="str">
        <f t="shared" si="14"/>
        <v>A</v>
      </c>
      <c r="Q291" s="13">
        <f t="shared" si="13"/>
      </c>
    </row>
    <row r="292" spans="1:17" ht="12.75">
      <c r="A292" s="13">
        <v>291</v>
      </c>
      <c r="B292" s="13" t="s">
        <v>1003</v>
      </c>
      <c r="C292" s="13" t="s">
        <v>48</v>
      </c>
      <c r="D292" s="16" t="s">
        <v>44</v>
      </c>
      <c r="E292" s="13" t="s">
        <v>1014</v>
      </c>
      <c r="F292" s="13" t="s">
        <v>572</v>
      </c>
      <c r="G292" s="13" t="s">
        <v>1015</v>
      </c>
      <c r="H292" s="13" t="s">
        <v>119</v>
      </c>
      <c r="I292" s="13" t="s">
        <v>43</v>
      </c>
      <c r="J292" s="17" t="s">
        <v>1016</v>
      </c>
      <c r="K292" s="17" t="s">
        <v>1006</v>
      </c>
      <c r="L292" s="17"/>
      <c r="M292" s="20" t="s">
        <v>754</v>
      </c>
      <c r="N292" s="13" t="s">
        <v>123</v>
      </c>
      <c r="O292" s="13" t="s">
        <v>94</v>
      </c>
      <c r="P292" s="13" t="str">
        <f t="shared" si="14"/>
        <v>A</v>
      </c>
      <c r="Q292" s="13">
        <f t="shared" si="13"/>
      </c>
    </row>
    <row r="293" spans="1:17" ht="23.25">
      <c r="A293" s="13">
        <v>292</v>
      </c>
      <c r="B293" s="13" t="s">
        <v>1003</v>
      </c>
      <c r="C293" s="13" t="s">
        <v>48</v>
      </c>
      <c r="D293" s="16" t="s">
        <v>44</v>
      </c>
      <c r="E293" s="13" t="s">
        <v>499</v>
      </c>
      <c r="F293" s="13" t="s">
        <v>1017</v>
      </c>
      <c r="G293" s="13" t="s">
        <v>187</v>
      </c>
      <c r="H293" s="13" t="s">
        <v>119</v>
      </c>
      <c r="I293" s="13" t="s">
        <v>43</v>
      </c>
      <c r="J293" s="17" t="s">
        <v>1018</v>
      </c>
      <c r="K293" s="17" t="s">
        <v>1006</v>
      </c>
      <c r="L293" s="17"/>
      <c r="M293" s="20" t="s">
        <v>754</v>
      </c>
      <c r="N293" s="13" t="s">
        <v>123</v>
      </c>
      <c r="O293" s="13" t="s">
        <v>94</v>
      </c>
      <c r="P293" s="13" t="str">
        <f t="shared" si="14"/>
        <v>A</v>
      </c>
      <c r="Q293" s="13">
        <f t="shared" si="13"/>
      </c>
    </row>
    <row r="294" spans="1:17" ht="23.25">
      <c r="A294" s="13">
        <v>293</v>
      </c>
      <c r="B294" s="13" t="s">
        <v>1003</v>
      </c>
      <c r="C294" s="13" t="s">
        <v>48</v>
      </c>
      <c r="D294" s="16" t="s">
        <v>44</v>
      </c>
      <c r="E294" s="13" t="s">
        <v>1019</v>
      </c>
      <c r="F294" s="13" t="s">
        <v>1020</v>
      </c>
      <c r="G294" s="13" t="s">
        <v>547</v>
      </c>
      <c r="H294" s="13" t="s">
        <v>119</v>
      </c>
      <c r="I294" s="13" t="s">
        <v>43</v>
      </c>
      <c r="J294" s="17" t="s">
        <v>1021</v>
      </c>
      <c r="K294" s="17"/>
      <c r="L294" s="17"/>
      <c r="M294" s="13" t="s">
        <v>754</v>
      </c>
      <c r="N294" s="13" t="s">
        <v>123</v>
      </c>
      <c r="O294" s="13" t="s">
        <v>94</v>
      </c>
      <c r="P294" s="13" t="str">
        <f t="shared" si="14"/>
        <v>A</v>
      </c>
      <c r="Q294" s="13">
        <f t="shared" si="13"/>
      </c>
    </row>
    <row r="295" spans="1:17" ht="23.25">
      <c r="A295" s="13">
        <v>294</v>
      </c>
      <c r="B295" s="13" t="s">
        <v>1003</v>
      </c>
      <c r="C295" s="13" t="s">
        <v>48</v>
      </c>
      <c r="D295" s="16" t="s">
        <v>44</v>
      </c>
      <c r="E295" s="13" t="s">
        <v>866</v>
      </c>
      <c r="H295" s="13" t="s">
        <v>119</v>
      </c>
      <c r="I295" s="13" t="s">
        <v>43</v>
      </c>
      <c r="J295" s="17" t="s">
        <v>1022</v>
      </c>
      <c r="K295" s="17" t="s">
        <v>1006</v>
      </c>
      <c r="L295" s="17"/>
      <c r="M295" s="20" t="s">
        <v>754</v>
      </c>
      <c r="N295" s="13" t="s">
        <v>123</v>
      </c>
      <c r="O295" s="13" t="s">
        <v>94</v>
      </c>
      <c r="P295" s="13" t="str">
        <f t="shared" si="14"/>
        <v>A</v>
      </c>
      <c r="Q295" s="13">
        <f t="shared" si="13"/>
      </c>
    </row>
    <row r="296" spans="1:17" ht="34.5">
      <c r="A296" s="13">
        <v>295</v>
      </c>
      <c r="B296" s="13" t="s">
        <v>1003</v>
      </c>
      <c r="C296" s="13" t="s">
        <v>48</v>
      </c>
      <c r="D296" s="16">
        <v>12</v>
      </c>
      <c r="E296" s="13" t="s">
        <v>412</v>
      </c>
      <c r="F296" s="13">
        <v>76</v>
      </c>
      <c r="H296" s="13" t="s">
        <v>47</v>
      </c>
      <c r="I296" s="13" t="s">
        <v>43</v>
      </c>
      <c r="J296" s="17" t="s">
        <v>1023</v>
      </c>
      <c r="K296" s="17"/>
      <c r="L296" s="17" t="s">
        <v>865</v>
      </c>
      <c r="M296" s="13" t="s">
        <v>52</v>
      </c>
      <c r="N296" s="13" t="s">
        <v>81</v>
      </c>
      <c r="O296" s="13" t="s">
        <v>405</v>
      </c>
      <c r="P296" s="13">
        <f t="shared" si="14"/>
      </c>
      <c r="Q296" s="13" t="str">
        <f t="shared" si="13"/>
        <v>C</v>
      </c>
    </row>
    <row r="297" spans="1:17" ht="56.25">
      <c r="A297" s="13">
        <v>296</v>
      </c>
      <c r="B297" s="13" t="s">
        <v>1003</v>
      </c>
      <c r="C297" s="13" t="s">
        <v>48</v>
      </c>
      <c r="D297" s="16">
        <v>12</v>
      </c>
      <c r="E297" s="13" t="s">
        <v>933</v>
      </c>
      <c r="F297" s="13">
        <v>60</v>
      </c>
      <c r="H297" s="13" t="s">
        <v>119</v>
      </c>
      <c r="I297" s="13" t="s">
        <v>43</v>
      </c>
      <c r="J297" s="17" t="s">
        <v>1024</v>
      </c>
      <c r="K297" s="17"/>
      <c r="L297" s="17"/>
      <c r="M297" s="13" t="s">
        <v>754</v>
      </c>
      <c r="N297" s="13" t="s">
        <v>123</v>
      </c>
      <c r="O297" s="13" t="s">
        <v>94</v>
      </c>
      <c r="P297" s="13" t="str">
        <f t="shared" si="14"/>
        <v>A</v>
      </c>
      <c r="Q297" s="13">
        <f t="shared" si="13"/>
      </c>
    </row>
    <row r="298" spans="1:17" ht="23.25">
      <c r="A298" s="13">
        <v>297</v>
      </c>
      <c r="B298" s="13" t="s">
        <v>1003</v>
      </c>
      <c r="C298" s="13" t="s">
        <v>48</v>
      </c>
      <c r="D298" s="16" t="s">
        <v>44</v>
      </c>
      <c r="E298" s="13" t="s">
        <v>1025</v>
      </c>
      <c r="H298" s="13" t="s">
        <v>47</v>
      </c>
      <c r="I298" s="13" t="s">
        <v>43</v>
      </c>
      <c r="J298" s="17" t="s">
        <v>1026</v>
      </c>
      <c r="K298" s="17" t="s">
        <v>1006</v>
      </c>
      <c r="L298" s="17" t="s">
        <v>1027</v>
      </c>
      <c r="M298" s="13" t="s">
        <v>52</v>
      </c>
      <c r="N298" s="13" t="s">
        <v>67</v>
      </c>
      <c r="P298" s="13">
        <f t="shared" si="14"/>
      </c>
      <c r="Q298" s="13" t="str">
        <f t="shared" si="13"/>
        <v>C</v>
      </c>
    </row>
    <row r="299" spans="1:17" ht="110.25">
      <c r="A299" s="13">
        <v>298</v>
      </c>
      <c r="B299" s="13" t="s">
        <v>1003</v>
      </c>
      <c r="C299" s="13" t="s">
        <v>48</v>
      </c>
      <c r="D299" s="16" t="s">
        <v>44</v>
      </c>
      <c r="E299" s="13" t="s">
        <v>82</v>
      </c>
      <c r="F299" s="13" t="s">
        <v>83</v>
      </c>
      <c r="G299" s="13" t="s">
        <v>242</v>
      </c>
      <c r="H299" s="13" t="s">
        <v>47</v>
      </c>
      <c r="I299" s="13" t="s">
        <v>43</v>
      </c>
      <c r="J299" s="17" t="s">
        <v>1028</v>
      </c>
      <c r="K299" s="17" t="s">
        <v>1006</v>
      </c>
      <c r="L299" s="17" t="s">
        <v>1029</v>
      </c>
      <c r="M299" s="13" t="s">
        <v>52</v>
      </c>
      <c r="N299" s="13" t="s">
        <v>87</v>
      </c>
      <c r="O299" s="13" t="s">
        <v>68</v>
      </c>
      <c r="P299" s="13">
        <f t="shared" si="14"/>
      </c>
      <c r="Q299" s="13" t="str">
        <f t="shared" si="13"/>
        <v>C</v>
      </c>
    </row>
    <row r="300" spans="1:18" ht="88.5">
      <c r="A300" s="13">
        <v>299</v>
      </c>
      <c r="B300" s="13" t="s">
        <v>1003</v>
      </c>
      <c r="C300" s="13" t="s">
        <v>48</v>
      </c>
      <c r="D300" s="16" t="s">
        <v>44</v>
      </c>
      <c r="E300" s="13" t="s">
        <v>1030</v>
      </c>
      <c r="H300" s="13" t="s">
        <v>47</v>
      </c>
      <c r="I300" s="13" t="s">
        <v>43</v>
      </c>
      <c r="J300" s="17" t="s">
        <v>1031</v>
      </c>
      <c r="K300" s="17" t="s">
        <v>1006</v>
      </c>
      <c r="L300" s="17" t="s">
        <v>66</v>
      </c>
      <c r="M300" s="13" t="s">
        <v>52</v>
      </c>
      <c r="N300" s="13" t="s">
        <v>703</v>
      </c>
      <c r="O300" s="13" t="s">
        <v>68</v>
      </c>
      <c r="P300" s="13">
        <f t="shared" si="14"/>
      </c>
      <c r="Q300" s="13" t="str">
        <f t="shared" si="13"/>
        <v>C</v>
      </c>
      <c r="R300" s="18"/>
    </row>
    <row r="301" spans="1:17" ht="12.75">
      <c r="A301" s="13">
        <v>300</v>
      </c>
      <c r="D301" s="16"/>
      <c r="J301" s="17"/>
      <c r="K301" s="17"/>
      <c r="L301" s="17"/>
      <c r="P301" s="13">
        <f t="shared" si="14"/>
      </c>
      <c r="Q301" s="13">
        <f t="shared" si="13"/>
      </c>
    </row>
    <row r="302" spans="1:17" ht="12.75">
      <c r="A302" s="13">
        <v>301</v>
      </c>
      <c r="D302" s="16"/>
      <c r="J302" s="17"/>
      <c r="K302" s="17"/>
      <c r="L302" s="17"/>
      <c r="P302" s="13">
        <f t="shared" si="14"/>
      </c>
      <c r="Q302" s="13">
        <f t="shared" si="13"/>
      </c>
    </row>
    <row r="303" spans="1:17" ht="12.75">
      <c r="A303" s="13">
        <v>302</v>
      </c>
      <c r="D303" s="16"/>
      <c r="J303" s="17"/>
      <c r="K303" s="17"/>
      <c r="L303" s="17"/>
      <c r="P303" s="13">
        <f t="shared" si="14"/>
      </c>
      <c r="Q303" s="13">
        <f t="shared" si="13"/>
      </c>
    </row>
    <row r="304" spans="1:17" ht="12.75">
      <c r="A304" s="13">
        <v>303</v>
      </c>
      <c r="D304" s="16"/>
      <c r="J304" s="17"/>
      <c r="K304" s="17"/>
      <c r="L304" s="17"/>
      <c r="P304" s="13">
        <f t="shared" si="14"/>
      </c>
      <c r="Q304" s="13">
        <f t="shared" si="13"/>
      </c>
    </row>
    <row r="305" spans="1:17" ht="12.75">
      <c r="A305" s="13">
        <v>304</v>
      </c>
      <c r="D305" s="16"/>
      <c r="J305" s="17"/>
      <c r="K305" s="17"/>
      <c r="L305" s="17"/>
      <c r="P305" s="13">
        <f t="shared" si="14"/>
      </c>
      <c r="Q305" s="13">
        <f t="shared" si="13"/>
      </c>
    </row>
    <row r="306" spans="1:17" ht="12.75">
      <c r="A306" s="13">
        <v>305</v>
      </c>
      <c r="D306" s="16"/>
      <c r="J306" s="17"/>
      <c r="K306" s="17"/>
      <c r="L306" s="17"/>
      <c r="P306" s="13">
        <f t="shared" si="14"/>
      </c>
      <c r="Q306" s="13">
        <f t="shared" si="13"/>
      </c>
    </row>
    <row r="307" spans="1:17" ht="12.75">
      <c r="A307" s="13">
        <v>306</v>
      </c>
      <c r="D307" s="16"/>
      <c r="J307" s="17"/>
      <c r="K307" s="17"/>
      <c r="L307" s="17"/>
      <c r="P307" s="13">
        <f t="shared" si="14"/>
      </c>
      <c r="Q307" s="13">
        <f t="shared" si="13"/>
      </c>
    </row>
    <row r="308" spans="1:17" ht="12.75">
      <c r="A308" s="13">
        <v>307</v>
      </c>
      <c r="D308" s="16"/>
      <c r="J308" s="17"/>
      <c r="K308" s="17"/>
      <c r="L308" s="17"/>
      <c r="P308" s="13">
        <f t="shared" si="14"/>
      </c>
      <c r="Q308" s="13">
        <f t="shared" si="13"/>
      </c>
    </row>
    <row r="309" spans="1:17" ht="12.75">
      <c r="A309" s="13">
        <v>308</v>
      </c>
      <c r="D309" s="16"/>
      <c r="J309" s="17"/>
      <c r="K309" s="17"/>
      <c r="L309" s="17"/>
      <c r="P309" s="13">
        <f t="shared" si="14"/>
      </c>
      <c r="Q309" s="13">
        <f t="shared" si="13"/>
      </c>
    </row>
    <row r="310" spans="1:17" ht="12.75">
      <c r="A310" s="13">
        <v>309</v>
      </c>
      <c r="D310" s="19"/>
      <c r="E310" s="19"/>
      <c r="F310" s="19"/>
      <c r="G310" s="19"/>
      <c r="H310" s="19"/>
      <c r="I310" s="19"/>
      <c r="J310" s="19"/>
      <c r="K310" s="19"/>
      <c r="L310" s="17"/>
      <c r="Q310" s="13">
        <f>IF(H117="T",M310,"")</f>
      </c>
    </row>
    <row r="311" spans="1:17" ht="12.75">
      <c r="A311" s="13">
        <v>310</v>
      </c>
      <c r="D311" s="16"/>
      <c r="J311" s="17"/>
      <c r="K311" s="17"/>
      <c r="L311" s="17"/>
      <c r="P311" s="13">
        <f aca="true" t="shared" si="15" ref="P311:P374">IF(H311="E",M311,"")</f>
      </c>
      <c r="Q311" s="13">
        <f aca="true" t="shared" si="16" ref="Q311:Q374">IF(H311="T",M311,"")</f>
      </c>
    </row>
    <row r="312" spans="1:17" ht="12.75">
      <c r="A312" s="13">
        <v>311</v>
      </c>
      <c r="D312" s="16"/>
      <c r="J312" s="17"/>
      <c r="K312" s="17"/>
      <c r="L312" s="17"/>
      <c r="P312" s="13">
        <f t="shared" si="15"/>
      </c>
      <c r="Q312" s="13">
        <f t="shared" si="16"/>
      </c>
    </row>
    <row r="313" spans="1:17" ht="12.75">
      <c r="A313" s="13">
        <v>312</v>
      </c>
      <c r="D313" s="16"/>
      <c r="J313" s="17"/>
      <c r="K313" s="17"/>
      <c r="L313" s="17"/>
      <c r="P313" s="13">
        <f t="shared" si="15"/>
      </c>
      <c r="Q313" s="13">
        <f t="shared" si="16"/>
      </c>
    </row>
    <row r="314" spans="1:17" ht="12.75">
      <c r="A314" s="13">
        <v>313</v>
      </c>
      <c r="D314" s="16"/>
      <c r="J314" s="17"/>
      <c r="K314" s="17"/>
      <c r="L314" s="17"/>
      <c r="P314" s="13">
        <f t="shared" si="15"/>
      </c>
      <c r="Q314" s="13">
        <f t="shared" si="16"/>
      </c>
    </row>
    <row r="315" spans="1:17" ht="12.75">
      <c r="A315" s="13">
        <v>314</v>
      </c>
      <c r="D315" s="16"/>
      <c r="J315" s="17"/>
      <c r="K315" s="17"/>
      <c r="L315" s="17"/>
      <c r="P315" s="13">
        <f t="shared" si="15"/>
      </c>
      <c r="Q315" s="13">
        <f t="shared" si="16"/>
      </c>
    </row>
    <row r="316" spans="1:17" ht="12.75">
      <c r="A316" s="13">
        <v>315</v>
      </c>
      <c r="D316" s="16"/>
      <c r="J316" s="17"/>
      <c r="K316" s="17"/>
      <c r="L316" s="17"/>
      <c r="P316" s="13">
        <f t="shared" si="15"/>
      </c>
      <c r="Q316" s="13">
        <f t="shared" si="16"/>
      </c>
    </row>
    <row r="317" spans="1:17" ht="12.75">
      <c r="A317" s="13">
        <v>316</v>
      </c>
      <c r="D317" s="16"/>
      <c r="J317" s="17"/>
      <c r="K317" s="17"/>
      <c r="L317" s="17"/>
      <c r="P317" s="13">
        <f t="shared" si="15"/>
      </c>
      <c r="Q317" s="13">
        <f t="shared" si="16"/>
      </c>
    </row>
    <row r="318" spans="1:17" ht="12.75">
      <c r="A318" s="13">
        <v>317</v>
      </c>
      <c r="D318" s="16"/>
      <c r="J318" s="17"/>
      <c r="K318" s="17"/>
      <c r="L318" s="17"/>
      <c r="P318" s="13">
        <f t="shared" si="15"/>
      </c>
      <c r="Q318" s="13">
        <f t="shared" si="16"/>
      </c>
    </row>
    <row r="319" spans="1:17" ht="12.75">
      <c r="A319" s="13">
        <v>318</v>
      </c>
      <c r="D319" s="16"/>
      <c r="J319" s="17"/>
      <c r="K319" s="17"/>
      <c r="L319" s="17"/>
      <c r="P319" s="13">
        <f t="shared" si="15"/>
      </c>
      <c r="Q319" s="13">
        <f t="shared" si="16"/>
      </c>
    </row>
    <row r="320" spans="1:17" ht="12.75">
      <c r="A320" s="13">
        <v>319</v>
      </c>
      <c r="D320" s="16"/>
      <c r="J320" s="17"/>
      <c r="K320" s="17"/>
      <c r="L320" s="17"/>
      <c r="P320" s="13">
        <f t="shared" si="15"/>
      </c>
      <c r="Q320" s="13">
        <f t="shared" si="16"/>
      </c>
    </row>
    <row r="321" spans="1:17" ht="12.75">
      <c r="A321" s="13">
        <v>320</v>
      </c>
      <c r="D321" s="16"/>
      <c r="J321" s="17"/>
      <c r="K321" s="17"/>
      <c r="L321" s="17"/>
      <c r="P321" s="13">
        <f t="shared" si="15"/>
      </c>
      <c r="Q321" s="13">
        <f t="shared" si="16"/>
      </c>
    </row>
    <row r="322" spans="1:17" ht="12.75">
      <c r="A322" s="13">
        <v>321</v>
      </c>
      <c r="P322" s="13">
        <f t="shared" si="15"/>
      </c>
      <c r="Q322" s="13">
        <f t="shared" si="16"/>
      </c>
    </row>
    <row r="323" spans="1:17" ht="12.75">
      <c r="A323" s="13">
        <v>322</v>
      </c>
      <c r="E323" s="23"/>
      <c r="P323" s="13">
        <f t="shared" si="15"/>
      </c>
      <c r="Q323" s="13">
        <f t="shared" si="16"/>
      </c>
    </row>
    <row r="324" spans="1:17" ht="12.75">
      <c r="A324" s="13">
        <v>323</v>
      </c>
      <c r="P324" s="13">
        <f t="shared" si="15"/>
      </c>
      <c r="Q324" s="13">
        <f t="shared" si="16"/>
      </c>
    </row>
    <row r="325" spans="1:17" ht="12.75">
      <c r="A325" s="13">
        <v>324</v>
      </c>
      <c r="P325" s="13">
        <f t="shared" si="15"/>
      </c>
      <c r="Q325" s="13">
        <f t="shared" si="16"/>
      </c>
    </row>
    <row r="326" spans="1:17" ht="12.75">
      <c r="A326" s="13">
        <v>325</v>
      </c>
      <c r="P326" s="13">
        <f t="shared" si="15"/>
      </c>
      <c r="Q326" s="13">
        <f t="shared" si="16"/>
      </c>
    </row>
    <row r="327" spans="1:17" ht="12.75">
      <c r="A327" s="13">
        <v>326</v>
      </c>
      <c r="P327" s="13">
        <f t="shared" si="15"/>
      </c>
      <c r="Q327" s="13">
        <f t="shared" si="16"/>
      </c>
    </row>
    <row r="328" spans="1:17" ht="12.75">
      <c r="A328" s="13">
        <v>327</v>
      </c>
      <c r="P328" s="13">
        <f t="shared" si="15"/>
      </c>
      <c r="Q328" s="13">
        <f t="shared" si="16"/>
      </c>
    </row>
    <row r="329" spans="1:17" ht="12.75">
      <c r="A329" s="13">
        <v>328</v>
      </c>
      <c r="P329" s="13">
        <f t="shared" si="15"/>
      </c>
      <c r="Q329" s="13">
        <f t="shared" si="16"/>
      </c>
    </row>
    <row r="330" spans="1:17" ht="12.75">
      <c r="A330" s="13">
        <v>329</v>
      </c>
      <c r="P330" s="13">
        <f t="shared" si="15"/>
      </c>
      <c r="Q330" s="13">
        <f t="shared" si="16"/>
      </c>
    </row>
    <row r="331" spans="1:17" ht="12.75">
      <c r="A331" s="13">
        <v>330</v>
      </c>
      <c r="P331" s="13">
        <f t="shared" si="15"/>
      </c>
      <c r="Q331" s="13">
        <f t="shared" si="16"/>
      </c>
    </row>
    <row r="332" spans="1:17" ht="12.75">
      <c r="A332" s="13">
        <v>331</v>
      </c>
      <c r="P332" s="13">
        <f t="shared" si="15"/>
      </c>
      <c r="Q332" s="13">
        <f t="shared" si="16"/>
      </c>
    </row>
    <row r="333" spans="1:17" ht="12.75">
      <c r="A333" s="13">
        <v>332</v>
      </c>
      <c r="P333" s="13">
        <f t="shared" si="15"/>
      </c>
      <c r="Q333" s="13">
        <f t="shared" si="16"/>
      </c>
    </row>
    <row r="334" spans="1:17" ht="12.75">
      <c r="A334" s="13">
        <v>333</v>
      </c>
      <c r="P334" s="13">
        <f t="shared" si="15"/>
      </c>
      <c r="Q334" s="13">
        <f t="shared" si="16"/>
      </c>
    </row>
    <row r="335" spans="1:17" ht="12.75">
      <c r="A335" s="13">
        <v>334</v>
      </c>
      <c r="P335" s="13">
        <f t="shared" si="15"/>
      </c>
      <c r="Q335" s="13">
        <f t="shared" si="16"/>
      </c>
    </row>
    <row r="336" spans="1:17" ht="12.75">
      <c r="A336" s="13">
        <v>335</v>
      </c>
      <c r="P336" s="13">
        <f t="shared" si="15"/>
      </c>
      <c r="Q336" s="13">
        <f t="shared" si="16"/>
      </c>
    </row>
    <row r="337" spans="1:17" ht="12.75">
      <c r="A337" s="13">
        <v>336</v>
      </c>
      <c r="P337" s="13">
        <f t="shared" si="15"/>
      </c>
      <c r="Q337" s="13">
        <f t="shared" si="16"/>
      </c>
    </row>
    <row r="338" spans="1:17" ht="12.75">
      <c r="A338" s="13">
        <v>337</v>
      </c>
      <c r="P338" s="13">
        <f t="shared" si="15"/>
      </c>
      <c r="Q338" s="13">
        <f t="shared" si="16"/>
      </c>
    </row>
    <row r="339" spans="1:17" ht="12.75">
      <c r="A339" s="13">
        <v>338</v>
      </c>
      <c r="P339" s="13">
        <f t="shared" si="15"/>
      </c>
      <c r="Q339" s="13">
        <f t="shared" si="16"/>
      </c>
    </row>
    <row r="340" spans="1:17" ht="12.75">
      <c r="A340" s="13">
        <v>339</v>
      </c>
      <c r="P340" s="13">
        <f t="shared" si="15"/>
      </c>
      <c r="Q340" s="13">
        <f t="shared" si="16"/>
      </c>
    </row>
    <row r="341" spans="1:17" ht="12.75">
      <c r="A341" s="13">
        <v>340</v>
      </c>
      <c r="P341" s="13">
        <f t="shared" si="15"/>
      </c>
      <c r="Q341" s="13">
        <f t="shared" si="16"/>
      </c>
    </row>
    <row r="342" spans="1:17" ht="12.75">
      <c r="A342" s="13">
        <v>341</v>
      </c>
      <c r="P342" s="13">
        <f t="shared" si="15"/>
      </c>
      <c r="Q342" s="13">
        <f t="shared" si="16"/>
      </c>
    </row>
    <row r="343" spans="1:17" ht="12.75">
      <c r="A343" s="13">
        <v>342</v>
      </c>
      <c r="P343" s="13">
        <f t="shared" si="15"/>
      </c>
      <c r="Q343" s="13">
        <f t="shared" si="16"/>
      </c>
    </row>
    <row r="344" spans="1:17" ht="12.75">
      <c r="A344" s="13">
        <v>343</v>
      </c>
      <c r="P344" s="13">
        <f t="shared" si="15"/>
      </c>
      <c r="Q344" s="13">
        <f t="shared" si="16"/>
      </c>
    </row>
    <row r="345" spans="1:17" ht="12.75">
      <c r="A345" s="13">
        <v>344</v>
      </c>
      <c r="P345" s="13">
        <f t="shared" si="15"/>
      </c>
      <c r="Q345" s="13">
        <f t="shared" si="16"/>
      </c>
    </row>
    <row r="346" spans="1:17" ht="12.75">
      <c r="A346" s="13">
        <v>345</v>
      </c>
      <c r="P346" s="13">
        <f t="shared" si="15"/>
      </c>
      <c r="Q346" s="13">
        <f t="shared" si="16"/>
      </c>
    </row>
    <row r="347" spans="1:17" ht="12.75">
      <c r="A347" s="13">
        <v>346</v>
      </c>
      <c r="P347" s="13">
        <f t="shared" si="15"/>
      </c>
      <c r="Q347" s="13">
        <f t="shared" si="16"/>
      </c>
    </row>
    <row r="348" spans="1:17" ht="12.75">
      <c r="A348" s="13">
        <v>347</v>
      </c>
      <c r="P348" s="13">
        <f t="shared" si="15"/>
      </c>
      <c r="Q348" s="13">
        <f t="shared" si="16"/>
      </c>
    </row>
    <row r="349" spans="1:17" ht="12.75">
      <c r="A349" s="13">
        <v>348</v>
      </c>
      <c r="P349" s="13">
        <f t="shared" si="15"/>
      </c>
      <c r="Q349" s="13">
        <f t="shared" si="16"/>
      </c>
    </row>
    <row r="350" spans="1:17" ht="12.75">
      <c r="A350" s="13">
        <v>349</v>
      </c>
      <c r="P350" s="13">
        <f t="shared" si="15"/>
      </c>
      <c r="Q350" s="13">
        <f t="shared" si="16"/>
      </c>
    </row>
    <row r="351" spans="1:17" ht="12.75">
      <c r="A351" s="13">
        <v>350</v>
      </c>
      <c r="P351" s="13">
        <f t="shared" si="15"/>
      </c>
      <c r="Q351" s="13">
        <f t="shared" si="16"/>
      </c>
    </row>
    <row r="352" spans="1:17" ht="12.75">
      <c r="A352" s="13">
        <v>351</v>
      </c>
      <c r="P352" s="13">
        <f t="shared" si="15"/>
      </c>
      <c r="Q352" s="13">
        <f t="shared" si="16"/>
      </c>
    </row>
    <row r="353" spans="1:17" ht="12.75">
      <c r="A353" s="13">
        <v>352</v>
      </c>
      <c r="P353" s="13">
        <f t="shared" si="15"/>
      </c>
      <c r="Q353" s="13">
        <f t="shared" si="16"/>
      </c>
    </row>
    <row r="354" spans="1:17" ht="12.75">
      <c r="A354" s="13">
        <v>353</v>
      </c>
      <c r="P354" s="13">
        <f t="shared" si="15"/>
      </c>
      <c r="Q354" s="13">
        <f t="shared" si="16"/>
      </c>
    </row>
    <row r="355" spans="1:17" ht="12.75">
      <c r="A355" s="13">
        <v>354</v>
      </c>
      <c r="P355" s="13">
        <f t="shared" si="15"/>
      </c>
      <c r="Q355" s="13">
        <f t="shared" si="16"/>
      </c>
    </row>
    <row r="356" spans="1:17" ht="12.75">
      <c r="A356" s="13">
        <v>355</v>
      </c>
      <c r="P356" s="13">
        <f t="shared" si="15"/>
      </c>
      <c r="Q356" s="13">
        <f t="shared" si="16"/>
      </c>
    </row>
    <row r="357" spans="1:17" ht="12.75">
      <c r="A357" s="13">
        <v>356</v>
      </c>
      <c r="P357" s="13">
        <f t="shared" si="15"/>
      </c>
      <c r="Q357" s="13">
        <f t="shared" si="16"/>
      </c>
    </row>
    <row r="358" spans="1:17" ht="12.75">
      <c r="A358" s="13">
        <v>357</v>
      </c>
      <c r="P358" s="13">
        <f t="shared" si="15"/>
      </c>
      <c r="Q358" s="13">
        <f t="shared" si="16"/>
      </c>
    </row>
    <row r="359" spans="1:17" ht="12.75">
      <c r="A359" s="13">
        <v>358</v>
      </c>
      <c r="P359" s="13">
        <f t="shared" si="15"/>
      </c>
      <c r="Q359" s="13">
        <f t="shared" si="16"/>
      </c>
    </row>
    <row r="360" spans="1:17" ht="12.75">
      <c r="A360" s="13">
        <v>359</v>
      </c>
      <c r="P360" s="13">
        <f t="shared" si="15"/>
      </c>
      <c r="Q360" s="13">
        <f t="shared" si="16"/>
      </c>
    </row>
    <row r="361" spans="1:17" ht="12.75">
      <c r="A361" s="13">
        <v>360</v>
      </c>
      <c r="P361" s="13">
        <f t="shared" si="15"/>
      </c>
      <c r="Q361" s="13">
        <f t="shared" si="16"/>
      </c>
    </row>
    <row r="362" spans="1:17" ht="12.75">
      <c r="A362" s="13">
        <v>361</v>
      </c>
      <c r="P362" s="13">
        <f t="shared" si="15"/>
      </c>
      <c r="Q362" s="13">
        <f t="shared" si="16"/>
      </c>
    </row>
    <row r="363" spans="1:17" ht="12.75">
      <c r="A363" s="13">
        <v>362</v>
      </c>
      <c r="P363" s="13">
        <f t="shared" si="15"/>
      </c>
      <c r="Q363" s="13">
        <f t="shared" si="16"/>
      </c>
    </row>
    <row r="364" spans="1:17" ht="12.75">
      <c r="A364" s="13">
        <v>363</v>
      </c>
      <c r="P364" s="13">
        <f t="shared" si="15"/>
      </c>
      <c r="Q364" s="13">
        <f t="shared" si="16"/>
      </c>
    </row>
    <row r="365" spans="1:17" ht="12.75">
      <c r="A365" s="13">
        <v>364</v>
      </c>
      <c r="P365" s="13">
        <f t="shared" si="15"/>
      </c>
      <c r="Q365" s="13">
        <f t="shared" si="16"/>
      </c>
    </row>
    <row r="366" spans="1:17" ht="12.75">
      <c r="A366" s="13">
        <v>365</v>
      </c>
      <c r="P366" s="13">
        <f t="shared" si="15"/>
      </c>
      <c r="Q366" s="13">
        <f t="shared" si="16"/>
      </c>
    </row>
    <row r="367" spans="1:17" ht="12.75">
      <c r="A367" s="13">
        <v>366</v>
      </c>
      <c r="P367" s="13">
        <f t="shared" si="15"/>
      </c>
      <c r="Q367" s="13">
        <f t="shared" si="16"/>
      </c>
    </row>
    <row r="368" spans="1:17" ht="12.75">
      <c r="A368" s="13">
        <v>367</v>
      </c>
      <c r="P368" s="13">
        <f t="shared" si="15"/>
      </c>
      <c r="Q368" s="13">
        <f t="shared" si="16"/>
      </c>
    </row>
    <row r="369" spans="1:17" ht="12.75">
      <c r="A369" s="13">
        <v>368</v>
      </c>
      <c r="P369" s="13">
        <f t="shared" si="15"/>
      </c>
      <c r="Q369" s="13">
        <f t="shared" si="16"/>
      </c>
    </row>
    <row r="370" spans="1:17" ht="12.75">
      <c r="A370" s="13">
        <v>369</v>
      </c>
      <c r="P370" s="13">
        <f t="shared" si="15"/>
      </c>
      <c r="Q370" s="13">
        <f t="shared" si="16"/>
      </c>
    </row>
    <row r="371" spans="1:17" ht="12.75">
      <c r="A371" s="13">
        <v>370</v>
      </c>
      <c r="P371" s="13">
        <f t="shared" si="15"/>
      </c>
      <c r="Q371" s="13">
        <f t="shared" si="16"/>
      </c>
    </row>
    <row r="372" spans="1:17" ht="12.75">
      <c r="A372" s="13">
        <v>371</v>
      </c>
      <c r="P372" s="13">
        <f t="shared" si="15"/>
      </c>
      <c r="Q372" s="13">
        <f t="shared" si="16"/>
      </c>
    </row>
    <row r="373" spans="1:17" ht="12.75">
      <c r="A373" s="13">
        <v>372</v>
      </c>
      <c r="P373" s="13">
        <f t="shared" si="15"/>
      </c>
      <c r="Q373" s="13">
        <f t="shared" si="16"/>
      </c>
    </row>
    <row r="374" spans="1:17" ht="12.75">
      <c r="A374" s="13">
        <v>373</v>
      </c>
      <c r="P374" s="13">
        <f t="shared" si="15"/>
      </c>
      <c r="Q374" s="13">
        <f t="shared" si="16"/>
      </c>
    </row>
    <row r="375" spans="1:17" ht="12.75">
      <c r="A375" s="13">
        <v>374</v>
      </c>
      <c r="P375" s="13">
        <f aca="true" t="shared" si="17" ref="P375:P438">IF(H375="E",M375,"")</f>
      </c>
      <c r="Q375" s="13">
        <f aca="true" t="shared" si="18" ref="Q375:Q438">IF(H375="T",M375,"")</f>
      </c>
    </row>
    <row r="376" spans="1:17" ht="12.75">
      <c r="A376" s="13">
        <v>375</v>
      </c>
      <c r="P376" s="13">
        <f t="shared" si="17"/>
      </c>
      <c r="Q376" s="13">
        <f t="shared" si="18"/>
      </c>
    </row>
    <row r="377" spans="1:17" ht="12.75">
      <c r="A377" s="13">
        <v>376</v>
      </c>
      <c r="P377" s="13">
        <f t="shared" si="17"/>
      </c>
      <c r="Q377" s="13">
        <f t="shared" si="18"/>
      </c>
    </row>
    <row r="378" spans="1:17" ht="12.75">
      <c r="A378" s="13">
        <v>377</v>
      </c>
      <c r="P378" s="13">
        <f t="shared" si="17"/>
      </c>
      <c r="Q378" s="13">
        <f t="shared" si="18"/>
      </c>
    </row>
    <row r="379" spans="1:17" ht="12.75">
      <c r="A379" s="13">
        <v>378</v>
      </c>
      <c r="P379" s="13">
        <f t="shared" si="17"/>
      </c>
      <c r="Q379" s="13">
        <f t="shared" si="18"/>
      </c>
    </row>
    <row r="380" spans="1:17" ht="12.75">
      <c r="A380" s="13">
        <v>379</v>
      </c>
      <c r="P380" s="13">
        <f t="shared" si="17"/>
      </c>
      <c r="Q380" s="13">
        <f t="shared" si="18"/>
      </c>
    </row>
    <row r="381" spans="1:17" ht="12.75">
      <c r="A381" s="13">
        <v>380</v>
      </c>
      <c r="P381" s="13">
        <f t="shared" si="17"/>
      </c>
      <c r="Q381" s="13">
        <f t="shared" si="18"/>
      </c>
    </row>
    <row r="382" spans="1:17" ht="12.75">
      <c r="A382" s="13">
        <v>381</v>
      </c>
      <c r="P382" s="13">
        <f t="shared" si="17"/>
      </c>
      <c r="Q382" s="13">
        <f t="shared" si="18"/>
      </c>
    </row>
    <row r="383" spans="1:17" ht="12.75">
      <c r="A383" s="13">
        <v>382</v>
      </c>
      <c r="P383" s="13">
        <f t="shared" si="17"/>
      </c>
      <c r="Q383" s="13">
        <f t="shared" si="18"/>
      </c>
    </row>
    <row r="384" spans="1:17" ht="12.75">
      <c r="A384" s="13">
        <v>383</v>
      </c>
      <c r="P384" s="13">
        <f t="shared" si="17"/>
      </c>
      <c r="Q384" s="13">
        <f t="shared" si="18"/>
      </c>
    </row>
    <row r="385" spans="1:17" ht="12.75">
      <c r="A385" s="13">
        <v>384</v>
      </c>
      <c r="P385" s="13">
        <f t="shared" si="17"/>
      </c>
      <c r="Q385" s="13">
        <f t="shared" si="18"/>
      </c>
    </row>
    <row r="386" spans="1:17" ht="12.75">
      <c r="A386" s="13">
        <v>385</v>
      </c>
      <c r="P386" s="13">
        <f t="shared" si="17"/>
      </c>
      <c r="Q386" s="13">
        <f t="shared" si="18"/>
      </c>
    </row>
    <row r="387" spans="1:17" ht="12.75">
      <c r="A387" s="13">
        <v>386</v>
      </c>
      <c r="P387" s="13">
        <f t="shared" si="17"/>
      </c>
      <c r="Q387" s="13">
        <f t="shared" si="18"/>
      </c>
    </row>
    <row r="388" spans="1:17" ht="12.75">
      <c r="A388" s="13">
        <v>387</v>
      </c>
      <c r="P388" s="13">
        <f t="shared" si="17"/>
      </c>
      <c r="Q388" s="13">
        <f t="shared" si="18"/>
      </c>
    </row>
    <row r="389" spans="1:17" ht="12.75">
      <c r="A389" s="13">
        <v>388</v>
      </c>
      <c r="P389" s="13">
        <f t="shared" si="17"/>
      </c>
      <c r="Q389" s="13">
        <f t="shared" si="18"/>
      </c>
    </row>
    <row r="390" spans="1:17" ht="12.75">
      <c r="A390" s="13">
        <v>389</v>
      </c>
      <c r="P390" s="13">
        <f t="shared" si="17"/>
      </c>
      <c r="Q390" s="13">
        <f t="shared" si="18"/>
      </c>
    </row>
    <row r="391" spans="1:17" ht="12.75">
      <c r="A391" s="13">
        <v>390</v>
      </c>
      <c r="P391" s="13">
        <f t="shared" si="17"/>
      </c>
      <c r="Q391" s="13">
        <f t="shared" si="18"/>
      </c>
    </row>
    <row r="392" spans="1:17" ht="12.75">
      <c r="A392" s="13">
        <v>391</v>
      </c>
      <c r="P392" s="13">
        <f t="shared" si="17"/>
      </c>
      <c r="Q392" s="13">
        <f t="shared" si="18"/>
      </c>
    </row>
    <row r="393" spans="1:17" ht="12.75">
      <c r="A393" s="13">
        <v>392</v>
      </c>
      <c r="P393" s="13">
        <f t="shared" si="17"/>
      </c>
      <c r="Q393" s="13">
        <f t="shared" si="18"/>
      </c>
    </row>
    <row r="394" spans="1:17" ht="12.75">
      <c r="A394" s="13">
        <v>393</v>
      </c>
      <c r="P394" s="13">
        <f t="shared" si="17"/>
      </c>
      <c r="Q394" s="13">
        <f t="shared" si="18"/>
      </c>
    </row>
    <row r="395" spans="1:17" ht="12.75">
      <c r="A395" s="13">
        <v>394</v>
      </c>
      <c r="P395" s="13">
        <f t="shared" si="17"/>
      </c>
      <c r="Q395" s="13">
        <f t="shared" si="18"/>
      </c>
    </row>
    <row r="396" spans="1:17" ht="12.75">
      <c r="A396" s="13">
        <v>395</v>
      </c>
      <c r="P396" s="13">
        <f t="shared" si="17"/>
      </c>
      <c r="Q396" s="13">
        <f t="shared" si="18"/>
      </c>
    </row>
    <row r="397" spans="1:17" ht="12.75">
      <c r="A397" s="13">
        <v>396</v>
      </c>
      <c r="P397" s="13">
        <f t="shared" si="17"/>
      </c>
      <c r="Q397" s="13">
        <f t="shared" si="18"/>
      </c>
    </row>
    <row r="398" spans="1:17" ht="12.75">
      <c r="A398" s="13">
        <v>397</v>
      </c>
      <c r="P398" s="13">
        <f t="shared" si="17"/>
      </c>
      <c r="Q398" s="13">
        <f t="shared" si="18"/>
      </c>
    </row>
    <row r="399" spans="1:17" ht="12.75">
      <c r="A399" s="13">
        <v>398</v>
      </c>
      <c r="P399" s="13">
        <f t="shared" si="17"/>
      </c>
      <c r="Q399" s="13">
        <f t="shared" si="18"/>
      </c>
    </row>
    <row r="400" spans="1:17" ht="12.75">
      <c r="A400" s="13">
        <v>399</v>
      </c>
      <c r="P400" s="13">
        <f t="shared" si="17"/>
      </c>
      <c r="Q400" s="13">
        <f t="shared" si="18"/>
      </c>
    </row>
    <row r="401" spans="1:17" ht="12.75">
      <c r="A401" s="13">
        <v>400</v>
      </c>
      <c r="P401" s="13">
        <f t="shared" si="17"/>
      </c>
      <c r="Q401" s="13">
        <f t="shared" si="18"/>
      </c>
    </row>
    <row r="402" spans="1:17" ht="12.75">
      <c r="A402" s="13">
        <v>401</v>
      </c>
      <c r="P402" s="13">
        <f t="shared" si="17"/>
      </c>
      <c r="Q402" s="13">
        <f t="shared" si="18"/>
      </c>
    </row>
    <row r="403" spans="1:17" ht="12.75">
      <c r="A403" s="13">
        <v>402</v>
      </c>
      <c r="P403" s="13">
        <f t="shared" si="17"/>
      </c>
      <c r="Q403" s="13">
        <f t="shared" si="18"/>
      </c>
    </row>
    <row r="404" spans="1:17" ht="12.75">
      <c r="A404" s="13">
        <v>403</v>
      </c>
      <c r="P404" s="13">
        <f t="shared" si="17"/>
      </c>
      <c r="Q404" s="13">
        <f t="shared" si="18"/>
      </c>
    </row>
    <row r="405" spans="1:17" ht="12.75">
      <c r="A405" s="13">
        <v>404</v>
      </c>
      <c r="P405" s="13">
        <f t="shared" si="17"/>
      </c>
      <c r="Q405" s="13">
        <f t="shared" si="18"/>
      </c>
    </row>
    <row r="406" spans="1:17" ht="12.75">
      <c r="A406" s="13">
        <v>405</v>
      </c>
      <c r="P406" s="13">
        <f t="shared" si="17"/>
      </c>
      <c r="Q406" s="13">
        <f t="shared" si="18"/>
      </c>
    </row>
    <row r="407" spans="1:17" ht="12.75">
      <c r="A407" s="13">
        <v>406</v>
      </c>
      <c r="P407" s="13">
        <f t="shared" si="17"/>
      </c>
      <c r="Q407" s="13">
        <f t="shared" si="18"/>
      </c>
    </row>
    <row r="408" spans="1:17" ht="12.75">
      <c r="A408" s="13">
        <v>407</v>
      </c>
      <c r="P408" s="13">
        <f t="shared" si="17"/>
      </c>
      <c r="Q408" s="13">
        <f t="shared" si="18"/>
      </c>
    </row>
    <row r="409" spans="1:17" ht="12.75">
      <c r="A409" s="13">
        <v>408</v>
      </c>
      <c r="P409" s="13">
        <f t="shared" si="17"/>
      </c>
      <c r="Q409" s="13">
        <f t="shared" si="18"/>
      </c>
    </row>
    <row r="410" spans="1:17" ht="12.75">
      <c r="A410" s="13">
        <v>409</v>
      </c>
      <c r="P410" s="13">
        <f t="shared" si="17"/>
      </c>
      <c r="Q410" s="13">
        <f t="shared" si="18"/>
      </c>
    </row>
    <row r="411" spans="1:17" ht="12.75">
      <c r="A411" s="13">
        <v>410</v>
      </c>
      <c r="P411" s="13">
        <f t="shared" si="17"/>
      </c>
      <c r="Q411" s="13">
        <f t="shared" si="18"/>
      </c>
    </row>
    <row r="412" spans="1:17" ht="12.75">
      <c r="A412" s="13">
        <v>411</v>
      </c>
      <c r="P412" s="13">
        <f t="shared" si="17"/>
      </c>
      <c r="Q412" s="13">
        <f t="shared" si="18"/>
      </c>
    </row>
    <row r="413" spans="1:17" ht="12.75">
      <c r="A413" s="13">
        <v>412</v>
      </c>
      <c r="P413" s="13">
        <f t="shared" si="17"/>
      </c>
      <c r="Q413" s="13">
        <f t="shared" si="18"/>
      </c>
    </row>
    <row r="414" spans="1:17" ht="12.75">
      <c r="A414" s="13">
        <v>413</v>
      </c>
      <c r="P414" s="13">
        <f t="shared" si="17"/>
      </c>
      <c r="Q414" s="13">
        <f t="shared" si="18"/>
      </c>
    </row>
    <row r="415" spans="1:17" ht="12.75">
      <c r="A415" s="13">
        <v>414</v>
      </c>
      <c r="P415" s="13">
        <f t="shared" si="17"/>
      </c>
      <c r="Q415" s="13">
        <f t="shared" si="18"/>
      </c>
    </row>
    <row r="416" spans="1:17" ht="12.75">
      <c r="A416" s="13">
        <v>415</v>
      </c>
      <c r="P416" s="13">
        <f t="shared" si="17"/>
      </c>
      <c r="Q416" s="13">
        <f t="shared" si="18"/>
      </c>
    </row>
    <row r="417" spans="1:17" ht="12.75">
      <c r="A417" s="13">
        <v>416</v>
      </c>
      <c r="P417" s="13">
        <f t="shared" si="17"/>
      </c>
      <c r="Q417" s="13">
        <f t="shared" si="18"/>
      </c>
    </row>
    <row r="418" spans="1:17" ht="12.75">
      <c r="A418" s="13">
        <v>417</v>
      </c>
      <c r="P418" s="13">
        <f t="shared" si="17"/>
      </c>
      <c r="Q418" s="13">
        <f t="shared" si="18"/>
      </c>
    </row>
    <row r="419" spans="1:17" ht="12.75">
      <c r="A419" s="13">
        <v>418</v>
      </c>
      <c r="P419" s="13">
        <f t="shared" si="17"/>
      </c>
      <c r="Q419" s="13">
        <f t="shared" si="18"/>
      </c>
    </row>
    <row r="420" spans="1:17" ht="12.75">
      <c r="A420" s="13">
        <v>419</v>
      </c>
      <c r="P420" s="13">
        <f t="shared" si="17"/>
      </c>
      <c r="Q420" s="13">
        <f t="shared" si="18"/>
      </c>
    </row>
    <row r="421" spans="1:17" ht="12.75">
      <c r="A421" s="13">
        <v>420</v>
      </c>
      <c r="P421" s="13">
        <f t="shared" si="17"/>
      </c>
      <c r="Q421" s="13">
        <f t="shared" si="18"/>
      </c>
    </row>
    <row r="422" spans="1:17" ht="12.75">
      <c r="A422" s="13">
        <v>421</v>
      </c>
      <c r="P422" s="13">
        <f t="shared" si="17"/>
      </c>
      <c r="Q422" s="13">
        <f t="shared" si="18"/>
      </c>
    </row>
    <row r="423" spans="1:17" ht="12.75">
      <c r="A423" s="13">
        <v>422</v>
      </c>
      <c r="P423" s="13">
        <f t="shared" si="17"/>
      </c>
      <c r="Q423" s="13">
        <f t="shared" si="18"/>
      </c>
    </row>
    <row r="424" spans="1:17" ht="12.75">
      <c r="A424" s="13">
        <v>423</v>
      </c>
      <c r="P424" s="13">
        <f t="shared" si="17"/>
      </c>
      <c r="Q424" s="13">
        <f t="shared" si="18"/>
      </c>
    </row>
    <row r="425" spans="1:17" ht="12.75">
      <c r="A425" s="13">
        <v>424</v>
      </c>
      <c r="P425" s="13">
        <f t="shared" si="17"/>
      </c>
      <c r="Q425" s="13">
        <f t="shared" si="18"/>
      </c>
    </row>
    <row r="426" spans="1:17" ht="12.75">
      <c r="A426" s="13">
        <v>425</v>
      </c>
      <c r="P426" s="13">
        <f t="shared" si="17"/>
      </c>
      <c r="Q426" s="13">
        <f t="shared" si="18"/>
      </c>
    </row>
    <row r="427" spans="1:17" ht="12.75">
      <c r="A427" s="13">
        <v>426</v>
      </c>
      <c r="P427" s="13">
        <f t="shared" si="17"/>
      </c>
      <c r="Q427" s="13">
        <f t="shared" si="18"/>
      </c>
    </row>
    <row r="428" spans="1:17" ht="12.75">
      <c r="A428" s="13">
        <v>427</v>
      </c>
      <c r="P428" s="13">
        <f t="shared" si="17"/>
      </c>
      <c r="Q428" s="13">
        <f t="shared" si="18"/>
      </c>
    </row>
    <row r="429" spans="1:17" ht="12.75">
      <c r="A429" s="13">
        <v>428</v>
      </c>
      <c r="P429" s="13">
        <f t="shared" si="17"/>
      </c>
      <c r="Q429" s="13">
        <f t="shared" si="18"/>
      </c>
    </row>
    <row r="430" spans="1:17" ht="12.75">
      <c r="A430" s="13">
        <v>429</v>
      </c>
      <c r="P430" s="13">
        <f t="shared" si="17"/>
      </c>
      <c r="Q430" s="13">
        <f t="shared" si="18"/>
      </c>
    </row>
    <row r="431" spans="1:17" ht="12.75">
      <c r="A431" s="13">
        <v>430</v>
      </c>
      <c r="P431" s="13">
        <f t="shared" si="17"/>
      </c>
      <c r="Q431" s="13">
        <f t="shared" si="18"/>
      </c>
    </row>
    <row r="432" spans="1:17" ht="12.75">
      <c r="A432" s="13">
        <v>431</v>
      </c>
      <c r="P432" s="13">
        <f t="shared" si="17"/>
      </c>
      <c r="Q432" s="13">
        <f t="shared" si="18"/>
      </c>
    </row>
    <row r="433" spans="1:17" ht="12.75">
      <c r="A433" s="13">
        <v>432</v>
      </c>
      <c r="P433" s="13">
        <f t="shared" si="17"/>
      </c>
      <c r="Q433" s="13">
        <f t="shared" si="18"/>
      </c>
    </row>
    <row r="434" spans="1:17" ht="12.75">
      <c r="A434" s="13">
        <v>433</v>
      </c>
      <c r="P434" s="13">
        <f t="shared" si="17"/>
      </c>
      <c r="Q434" s="13">
        <f t="shared" si="18"/>
      </c>
    </row>
    <row r="435" spans="1:17" ht="12.75">
      <c r="A435" s="13">
        <v>434</v>
      </c>
      <c r="P435" s="13">
        <f t="shared" si="17"/>
      </c>
      <c r="Q435" s="13">
        <f t="shared" si="18"/>
      </c>
    </row>
    <row r="436" spans="1:17" ht="12.75">
      <c r="A436" s="13">
        <v>435</v>
      </c>
      <c r="P436" s="13">
        <f t="shared" si="17"/>
      </c>
      <c r="Q436" s="13">
        <f t="shared" si="18"/>
      </c>
    </row>
    <row r="437" spans="1:17" ht="12.75">
      <c r="A437" s="13">
        <v>436</v>
      </c>
      <c r="P437" s="13">
        <f t="shared" si="17"/>
      </c>
      <c r="Q437" s="13">
        <f t="shared" si="18"/>
      </c>
    </row>
    <row r="438" spans="1:17" ht="12.75">
      <c r="A438" s="13">
        <v>437</v>
      </c>
      <c r="P438" s="13">
        <f t="shared" si="17"/>
      </c>
      <c r="Q438" s="13">
        <f t="shared" si="18"/>
      </c>
    </row>
    <row r="439" spans="1:17" ht="12.75">
      <c r="A439" s="13">
        <v>438</v>
      </c>
      <c r="P439" s="13">
        <f aca="true" t="shared" si="19" ref="P439:P502">IF(H439="E",M439,"")</f>
      </c>
      <c r="Q439" s="13">
        <f aca="true" t="shared" si="20" ref="Q439:Q502">IF(H439="T",M439,"")</f>
      </c>
    </row>
    <row r="440" spans="1:17" ht="12.75">
      <c r="A440" s="13">
        <v>439</v>
      </c>
      <c r="P440" s="13">
        <f t="shared" si="19"/>
      </c>
      <c r="Q440" s="13">
        <f t="shared" si="20"/>
      </c>
    </row>
    <row r="441" spans="1:17" ht="12.75">
      <c r="A441" s="13">
        <v>440</v>
      </c>
      <c r="P441" s="13">
        <f t="shared" si="19"/>
      </c>
      <c r="Q441" s="13">
        <f t="shared" si="20"/>
      </c>
    </row>
    <row r="442" spans="1:17" ht="12.75">
      <c r="A442" s="13">
        <v>441</v>
      </c>
      <c r="P442" s="13">
        <f t="shared" si="19"/>
      </c>
      <c r="Q442" s="13">
        <f t="shared" si="20"/>
      </c>
    </row>
    <row r="443" spans="1:17" ht="12.75">
      <c r="A443" s="13">
        <v>442</v>
      </c>
      <c r="P443" s="13">
        <f t="shared" si="19"/>
      </c>
      <c r="Q443" s="13">
        <f t="shared" si="20"/>
      </c>
    </row>
    <row r="444" spans="1:17" ht="12.75">
      <c r="A444" s="13">
        <v>443</v>
      </c>
      <c r="P444" s="13">
        <f t="shared" si="19"/>
      </c>
      <c r="Q444" s="13">
        <f t="shared" si="20"/>
      </c>
    </row>
    <row r="445" spans="1:17" ht="12.75">
      <c r="A445" s="13">
        <v>444</v>
      </c>
      <c r="P445" s="13">
        <f t="shared" si="19"/>
      </c>
      <c r="Q445" s="13">
        <f t="shared" si="20"/>
      </c>
    </row>
    <row r="446" spans="1:17" ht="12.75">
      <c r="A446" s="13">
        <v>445</v>
      </c>
      <c r="P446" s="13">
        <f t="shared" si="19"/>
      </c>
      <c r="Q446" s="13">
        <f t="shared" si="20"/>
      </c>
    </row>
    <row r="447" spans="1:17" ht="12.75">
      <c r="A447" s="13">
        <v>446</v>
      </c>
      <c r="P447" s="13">
        <f t="shared" si="19"/>
      </c>
      <c r="Q447" s="13">
        <f t="shared" si="20"/>
      </c>
    </row>
    <row r="448" spans="1:17" ht="12.75">
      <c r="A448" s="13">
        <v>447</v>
      </c>
      <c r="P448" s="13">
        <f t="shared" si="19"/>
      </c>
      <c r="Q448" s="13">
        <f t="shared" si="20"/>
      </c>
    </row>
    <row r="449" spans="1:17" ht="12.75">
      <c r="A449" s="13">
        <v>448</v>
      </c>
      <c r="P449" s="13">
        <f t="shared" si="19"/>
      </c>
      <c r="Q449" s="13">
        <f t="shared" si="20"/>
      </c>
    </row>
    <row r="450" spans="1:17" ht="12.75">
      <c r="A450" s="13">
        <v>449</v>
      </c>
      <c r="P450" s="13">
        <f t="shared" si="19"/>
      </c>
      <c r="Q450" s="13">
        <f t="shared" si="20"/>
      </c>
    </row>
    <row r="451" spans="1:17" ht="12.75">
      <c r="A451" s="13">
        <v>450</v>
      </c>
      <c r="P451" s="13">
        <f t="shared" si="19"/>
      </c>
      <c r="Q451" s="13">
        <f t="shared" si="20"/>
      </c>
    </row>
    <row r="452" spans="1:17" ht="12.75">
      <c r="A452" s="13">
        <v>451</v>
      </c>
      <c r="P452" s="13">
        <f t="shared" si="19"/>
      </c>
      <c r="Q452" s="13">
        <f t="shared" si="20"/>
      </c>
    </row>
    <row r="453" spans="1:17" ht="12.75">
      <c r="A453" s="13">
        <v>452</v>
      </c>
      <c r="P453" s="13">
        <f t="shared" si="19"/>
      </c>
      <c r="Q453" s="13">
        <f t="shared" si="20"/>
      </c>
    </row>
    <row r="454" spans="1:17" ht="12.75">
      <c r="A454" s="13">
        <v>453</v>
      </c>
      <c r="P454" s="13">
        <f t="shared" si="19"/>
      </c>
      <c r="Q454" s="13">
        <f t="shared" si="20"/>
      </c>
    </row>
    <row r="455" spans="1:17" ht="12.75">
      <c r="A455" s="13">
        <v>454</v>
      </c>
      <c r="P455" s="13">
        <f t="shared" si="19"/>
      </c>
      <c r="Q455" s="13">
        <f t="shared" si="20"/>
      </c>
    </row>
    <row r="456" spans="1:17" ht="12.75">
      <c r="A456" s="13">
        <v>455</v>
      </c>
      <c r="P456" s="13">
        <f t="shared" si="19"/>
      </c>
      <c r="Q456" s="13">
        <f t="shared" si="20"/>
      </c>
    </row>
    <row r="457" spans="1:17" ht="12.75">
      <c r="A457" s="13">
        <v>456</v>
      </c>
      <c r="P457" s="13">
        <f t="shared" si="19"/>
      </c>
      <c r="Q457" s="13">
        <f t="shared" si="20"/>
      </c>
    </row>
    <row r="458" spans="1:17" ht="12.75">
      <c r="A458" s="13">
        <v>457</v>
      </c>
      <c r="P458" s="13">
        <f t="shared" si="19"/>
      </c>
      <c r="Q458" s="13">
        <f t="shared" si="20"/>
      </c>
    </row>
    <row r="459" spans="1:17" ht="12.75">
      <c r="A459" s="13">
        <v>458</v>
      </c>
      <c r="P459" s="13">
        <f t="shared" si="19"/>
      </c>
      <c r="Q459" s="13">
        <f t="shared" si="20"/>
      </c>
    </row>
    <row r="460" spans="1:17" ht="12.75">
      <c r="A460" s="13">
        <v>459</v>
      </c>
      <c r="P460" s="13">
        <f t="shared" si="19"/>
      </c>
      <c r="Q460" s="13">
        <f t="shared" si="20"/>
      </c>
    </row>
    <row r="461" spans="1:17" ht="12.75">
      <c r="A461" s="13">
        <v>460</v>
      </c>
      <c r="P461" s="13">
        <f t="shared" si="19"/>
      </c>
      <c r="Q461" s="13">
        <f t="shared" si="20"/>
      </c>
    </row>
    <row r="462" spans="1:17" ht="12.75">
      <c r="A462" s="13">
        <v>461</v>
      </c>
      <c r="P462" s="13">
        <f t="shared" si="19"/>
      </c>
      <c r="Q462" s="13">
        <f t="shared" si="20"/>
      </c>
    </row>
    <row r="463" spans="1:17" ht="12.75">
      <c r="A463" s="13">
        <v>462</v>
      </c>
      <c r="P463" s="13">
        <f t="shared" si="19"/>
      </c>
      <c r="Q463" s="13">
        <f t="shared" si="20"/>
      </c>
    </row>
    <row r="464" spans="1:17" ht="12.75">
      <c r="A464" s="13">
        <v>463</v>
      </c>
      <c r="P464" s="13">
        <f t="shared" si="19"/>
      </c>
      <c r="Q464" s="13">
        <f t="shared" si="20"/>
      </c>
    </row>
    <row r="465" spans="1:17" ht="12.75">
      <c r="A465" s="13">
        <v>464</v>
      </c>
      <c r="P465" s="13">
        <f t="shared" si="19"/>
      </c>
      <c r="Q465" s="13">
        <f t="shared" si="20"/>
      </c>
    </row>
    <row r="466" spans="1:17" ht="12.75">
      <c r="A466" s="13">
        <v>465</v>
      </c>
      <c r="P466" s="13">
        <f t="shared" si="19"/>
      </c>
      <c r="Q466" s="13">
        <f t="shared" si="20"/>
      </c>
    </row>
    <row r="467" spans="1:17" ht="12.75">
      <c r="A467" s="13">
        <v>466</v>
      </c>
      <c r="P467" s="13">
        <f t="shared" si="19"/>
      </c>
      <c r="Q467" s="13">
        <f t="shared" si="20"/>
      </c>
    </row>
    <row r="468" spans="1:17" ht="12.75">
      <c r="A468" s="13">
        <v>467</v>
      </c>
      <c r="P468" s="13">
        <f t="shared" si="19"/>
      </c>
      <c r="Q468" s="13">
        <f t="shared" si="20"/>
      </c>
    </row>
    <row r="469" spans="1:17" ht="12.75">
      <c r="A469" s="13">
        <v>468</v>
      </c>
      <c r="P469" s="13">
        <f t="shared" si="19"/>
      </c>
      <c r="Q469" s="13">
        <f t="shared" si="20"/>
      </c>
    </row>
    <row r="470" spans="1:17" ht="12.75">
      <c r="A470" s="13">
        <v>469</v>
      </c>
      <c r="P470" s="13">
        <f t="shared" si="19"/>
      </c>
      <c r="Q470" s="13">
        <f t="shared" si="20"/>
      </c>
    </row>
    <row r="471" spans="1:17" ht="12.75">
      <c r="A471" s="13">
        <v>470</v>
      </c>
      <c r="P471" s="13">
        <f t="shared" si="19"/>
      </c>
      <c r="Q471" s="13">
        <f t="shared" si="20"/>
      </c>
    </row>
    <row r="472" spans="1:17" ht="12.75">
      <c r="A472" s="13">
        <v>471</v>
      </c>
      <c r="P472" s="13">
        <f t="shared" si="19"/>
      </c>
      <c r="Q472" s="13">
        <f t="shared" si="20"/>
      </c>
    </row>
    <row r="473" spans="1:17" ht="12.75">
      <c r="A473" s="13">
        <v>472</v>
      </c>
      <c r="P473" s="13">
        <f t="shared" si="19"/>
      </c>
      <c r="Q473" s="13">
        <f t="shared" si="20"/>
      </c>
    </row>
    <row r="474" spans="1:17" ht="12.75">
      <c r="A474" s="13">
        <v>473</v>
      </c>
      <c r="P474" s="13">
        <f t="shared" si="19"/>
      </c>
      <c r="Q474" s="13">
        <f t="shared" si="20"/>
      </c>
    </row>
    <row r="475" spans="1:17" ht="12.75">
      <c r="A475" s="13">
        <v>474</v>
      </c>
      <c r="P475" s="13">
        <f t="shared" si="19"/>
      </c>
      <c r="Q475" s="13">
        <f t="shared" si="20"/>
      </c>
    </row>
    <row r="476" spans="1:17" ht="12.75">
      <c r="A476" s="13">
        <v>475</v>
      </c>
      <c r="P476" s="13">
        <f t="shared" si="19"/>
      </c>
      <c r="Q476" s="13">
        <f t="shared" si="20"/>
      </c>
    </row>
    <row r="477" spans="1:17" ht="12.75">
      <c r="A477" s="13">
        <v>476</v>
      </c>
      <c r="P477" s="13">
        <f t="shared" si="19"/>
      </c>
      <c r="Q477" s="13">
        <f t="shared" si="20"/>
      </c>
    </row>
    <row r="478" spans="1:17" ht="12.75">
      <c r="A478" s="13">
        <v>477</v>
      </c>
      <c r="P478" s="13">
        <f t="shared" si="19"/>
      </c>
      <c r="Q478" s="13">
        <f t="shared" si="20"/>
      </c>
    </row>
    <row r="479" spans="1:17" ht="12.75">
      <c r="A479" s="13">
        <v>478</v>
      </c>
      <c r="P479" s="13">
        <f t="shared" si="19"/>
      </c>
      <c r="Q479" s="13">
        <f t="shared" si="20"/>
      </c>
    </row>
    <row r="480" spans="1:17" ht="12.75">
      <c r="A480" s="13">
        <v>479</v>
      </c>
      <c r="P480" s="13">
        <f t="shared" si="19"/>
      </c>
      <c r="Q480" s="13">
        <f t="shared" si="20"/>
      </c>
    </row>
    <row r="481" spans="1:17" ht="12.75">
      <c r="A481" s="13">
        <v>480</v>
      </c>
      <c r="P481" s="13">
        <f t="shared" si="19"/>
      </c>
      <c r="Q481" s="13">
        <f t="shared" si="20"/>
      </c>
    </row>
    <row r="482" spans="1:17" ht="12.75">
      <c r="A482" s="13">
        <v>481</v>
      </c>
      <c r="P482" s="13">
        <f t="shared" si="19"/>
      </c>
      <c r="Q482" s="13">
        <f t="shared" si="20"/>
      </c>
    </row>
    <row r="483" spans="1:17" ht="12.75">
      <c r="A483" s="13">
        <v>482</v>
      </c>
      <c r="P483" s="13">
        <f t="shared" si="19"/>
      </c>
      <c r="Q483" s="13">
        <f t="shared" si="20"/>
      </c>
    </row>
    <row r="484" spans="1:17" ht="12.75">
      <c r="A484" s="13">
        <v>483</v>
      </c>
      <c r="P484" s="13">
        <f t="shared" si="19"/>
      </c>
      <c r="Q484" s="13">
        <f t="shared" si="20"/>
      </c>
    </row>
    <row r="485" spans="1:17" ht="12.75">
      <c r="A485" s="13">
        <v>484</v>
      </c>
      <c r="P485" s="13">
        <f t="shared" si="19"/>
      </c>
      <c r="Q485" s="13">
        <f t="shared" si="20"/>
      </c>
    </row>
    <row r="486" spans="1:17" ht="12.75">
      <c r="A486" s="13">
        <v>485</v>
      </c>
      <c r="P486" s="13">
        <f t="shared" si="19"/>
      </c>
      <c r="Q486" s="13">
        <f t="shared" si="20"/>
      </c>
    </row>
    <row r="487" spans="1:17" ht="12.75">
      <c r="A487" s="13">
        <v>486</v>
      </c>
      <c r="P487" s="13">
        <f t="shared" si="19"/>
      </c>
      <c r="Q487" s="13">
        <f t="shared" si="20"/>
      </c>
    </row>
    <row r="488" spans="1:17" ht="12.75">
      <c r="A488" s="13">
        <v>487</v>
      </c>
      <c r="P488" s="13">
        <f t="shared" si="19"/>
      </c>
      <c r="Q488" s="13">
        <f t="shared" si="20"/>
      </c>
    </row>
    <row r="489" spans="1:17" ht="12.75">
      <c r="A489" s="13">
        <v>488</v>
      </c>
      <c r="P489" s="13">
        <f t="shared" si="19"/>
      </c>
      <c r="Q489" s="13">
        <f t="shared" si="20"/>
      </c>
    </row>
    <row r="490" spans="1:17" ht="12.75">
      <c r="A490" s="13">
        <v>489</v>
      </c>
      <c r="P490" s="13">
        <f t="shared" si="19"/>
      </c>
      <c r="Q490" s="13">
        <f t="shared" si="20"/>
      </c>
    </row>
    <row r="491" spans="1:17" ht="12.75">
      <c r="A491" s="13">
        <v>490</v>
      </c>
      <c r="P491" s="13">
        <f t="shared" si="19"/>
      </c>
      <c r="Q491" s="13">
        <f t="shared" si="20"/>
      </c>
    </row>
    <row r="492" spans="1:17" ht="12.75">
      <c r="A492" s="13">
        <v>491</v>
      </c>
      <c r="P492" s="13">
        <f t="shared" si="19"/>
      </c>
      <c r="Q492" s="13">
        <f t="shared" si="20"/>
      </c>
    </row>
    <row r="493" spans="1:17" ht="12.75">
      <c r="A493" s="13">
        <v>492</v>
      </c>
      <c r="P493" s="13">
        <f t="shared" si="19"/>
      </c>
      <c r="Q493" s="13">
        <f t="shared" si="20"/>
      </c>
    </row>
    <row r="494" spans="1:17" ht="12.75">
      <c r="A494" s="13">
        <v>493</v>
      </c>
      <c r="P494" s="13">
        <f t="shared" si="19"/>
      </c>
      <c r="Q494" s="13">
        <f t="shared" si="20"/>
      </c>
    </row>
    <row r="495" spans="1:17" ht="12.75">
      <c r="A495" s="13">
        <v>494</v>
      </c>
      <c r="P495" s="13">
        <f t="shared" si="19"/>
      </c>
      <c r="Q495" s="13">
        <f t="shared" si="20"/>
      </c>
    </row>
    <row r="496" spans="1:17" ht="12.75">
      <c r="A496" s="13">
        <v>495</v>
      </c>
      <c r="P496" s="13">
        <f t="shared" si="19"/>
      </c>
      <c r="Q496" s="13">
        <f t="shared" si="20"/>
      </c>
    </row>
    <row r="497" spans="1:17" ht="12.75">
      <c r="A497" s="13">
        <v>496</v>
      </c>
      <c r="P497" s="13">
        <f t="shared" si="19"/>
      </c>
      <c r="Q497" s="13">
        <f t="shared" si="20"/>
      </c>
    </row>
    <row r="498" spans="1:17" ht="12.75">
      <c r="A498" s="13">
        <v>497</v>
      </c>
      <c r="P498" s="13">
        <f t="shared" si="19"/>
      </c>
      <c r="Q498" s="13">
        <f t="shared" si="20"/>
      </c>
    </row>
    <row r="499" spans="1:17" ht="12.75">
      <c r="A499" s="13">
        <v>498</v>
      </c>
      <c r="P499" s="13">
        <f t="shared" si="19"/>
      </c>
      <c r="Q499" s="13">
        <f t="shared" si="20"/>
      </c>
    </row>
    <row r="500" spans="1:17" ht="12.75">
      <c r="A500" s="13">
        <v>499</v>
      </c>
      <c r="P500" s="13">
        <f t="shared" si="19"/>
      </c>
      <c r="Q500" s="13">
        <f t="shared" si="20"/>
      </c>
    </row>
    <row r="501" spans="1:17" ht="12.75">
      <c r="A501" s="13">
        <v>500</v>
      </c>
      <c r="P501" s="13">
        <f t="shared" si="19"/>
      </c>
      <c r="Q501" s="13">
        <f t="shared" si="20"/>
      </c>
    </row>
    <row r="502" spans="1:17" ht="12.75">
      <c r="A502" s="13">
        <v>501</v>
      </c>
      <c r="P502" s="13">
        <f t="shared" si="19"/>
      </c>
      <c r="Q502" s="13">
        <f t="shared" si="20"/>
      </c>
    </row>
    <row r="503" spans="1:17" ht="12.75">
      <c r="A503" s="13">
        <v>502</v>
      </c>
      <c r="P503" s="13">
        <f aca="true" t="shared" si="21" ref="P503:P566">IF(H503="E",M503,"")</f>
      </c>
      <c r="Q503" s="13">
        <f aca="true" t="shared" si="22" ref="Q503:Q566">IF(H503="T",M503,"")</f>
      </c>
    </row>
    <row r="504" spans="1:17" ht="12.75">
      <c r="A504" s="13">
        <v>503</v>
      </c>
      <c r="P504" s="13">
        <f t="shared" si="21"/>
      </c>
      <c r="Q504" s="13">
        <f t="shared" si="22"/>
      </c>
    </row>
    <row r="505" spans="1:17" ht="12.75">
      <c r="A505" s="13">
        <v>504</v>
      </c>
      <c r="P505" s="13">
        <f t="shared" si="21"/>
      </c>
      <c r="Q505" s="13">
        <f t="shared" si="22"/>
      </c>
    </row>
    <row r="506" spans="1:17" ht="12.75">
      <c r="A506" s="13">
        <v>505</v>
      </c>
      <c r="P506" s="13">
        <f t="shared" si="21"/>
      </c>
      <c r="Q506" s="13">
        <f t="shared" si="22"/>
      </c>
    </row>
    <row r="507" spans="1:17" ht="12.75">
      <c r="A507" s="13">
        <v>506</v>
      </c>
      <c r="P507" s="13">
        <f t="shared" si="21"/>
      </c>
      <c r="Q507" s="13">
        <f t="shared" si="22"/>
      </c>
    </row>
    <row r="508" spans="1:17" ht="12.75">
      <c r="A508" s="13">
        <v>507</v>
      </c>
      <c r="P508" s="13">
        <f t="shared" si="21"/>
      </c>
      <c r="Q508" s="13">
        <f t="shared" si="22"/>
      </c>
    </row>
    <row r="509" spans="1:17" ht="12.75">
      <c r="A509" s="13">
        <v>508</v>
      </c>
      <c r="P509" s="13">
        <f t="shared" si="21"/>
      </c>
      <c r="Q509" s="13">
        <f t="shared" si="22"/>
      </c>
    </row>
    <row r="510" spans="1:17" ht="12.75">
      <c r="A510" s="13">
        <v>509</v>
      </c>
      <c r="P510" s="13">
        <f t="shared" si="21"/>
      </c>
      <c r="Q510" s="13">
        <f t="shared" si="22"/>
      </c>
    </row>
    <row r="511" spans="1:17" ht="12.75">
      <c r="A511" s="13">
        <v>510</v>
      </c>
      <c r="P511" s="13">
        <f t="shared" si="21"/>
      </c>
      <c r="Q511" s="13">
        <f t="shared" si="22"/>
      </c>
    </row>
    <row r="512" spans="1:17" ht="12.75">
      <c r="A512" s="13">
        <v>511</v>
      </c>
      <c r="P512" s="13">
        <f t="shared" si="21"/>
      </c>
      <c r="Q512" s="13">
        <f t="shared" si="22"/>
      </c>
    </row>
    <row r="513" spans="1:17" ht="12.75">
      <c r="A513" s="13">
        <v>512</v>
      </c>
      <c r="P513" s="13">
        <f t="shared" si="21"/>
      </c>
      <c r="Q513" s="13">
        <f t="shared" si="22"/>
      </c>
    </row>
    <row r="514" spans="1:17" ht="12.75">
      <c r="A514" s="13">
        <v>513</v>
      </c>
      <c r="P514" s="13">
        <f t="shared" si="21"/>
      </c>
      <c r="Q514" s="13">
        <f t="shared" si="22"/>
      </c>
    </row>
    <row r="515" spans="1:17" ht="12.75">
      <c r="A515" s="13">
        <v>514</v>
      </c>
      <c r="P515" s="13">
        <f t="shared" si="21"/>
      </c>
      <c r="Q515" s="13">
        <f t="shared" si="22"/>
      </c>
    </row>
    <row r="516" spans="1:17" ht="12.75">
      <c r="A516" s="13">
        <v>515</v>
      </c>
      <c r="P516" s="13">
        <f t="shared" si="21"/>
      </c>
      <c r="Q516" s="13">
        <f t="shared" si="22"/>
      </c>
    </row>
    <row r="517" spans="1:17" ht="12.75">
      <c r="A517" s="13">
        <v>516</v>
      </c>
      <c r="P517" s="13">
        <f t="shared" si="21"/>
      </c>
      <c r="Q517" s="13">
        <f t="shared" si="22"/>
      </c>
    </row>
    <row r="518" spans="1:17" ht="12.75">
      <c r="A518" s="13">
        <v>517</v>
      </c>
      <c r="P518" s="13">
        <f t="shared" si="21"/>
      </c>
      <c r="Q518" s="13">
        <f t="shared" si="22"/>
      </c>
    </row>
    <row r="519" spans="1:17" ht="12.75">
      <c r="A519" s="13">
        <v>518</v>
      </c>
      <c r="P519" s="13">
        <f t="shared" si="21"/>
      </c>
      <c r="Q519" s="13">
        <f t="shared" si="22"/>
      </c>
    </row>
    <row r="520" spans="1:17" ht="12.75">
      <c r="A520" s="13">
        <v>519</v>
      </c>
      <c r="P520" s="13">
        <f t="shared" si="21"/>
      </c>
      <c r="Q520" s="13">
        <f t="shared" si="22"/>
      </c>
    </row>
    <row r="521" spans="1:17" ht="12.75">
      <c r="A521" s="13">
        <v>520</v>
      </c>
      <c r="P521" s="13">
        <f t="shared" si="21"/>
      </c>
      <c r="Q521" s="13">
        <f t="shared" si="22"/>
      </c>
    </row>
    <row r="522" spans="1:17" ht="12.75">
      <c r="A522" s="13">
        <v>521</v>
      </c>
      <c r="P522" s="13">
        <f t="shared" si="21"/>
      </c>
      <c r="Q522" s="13">
        <f t="shared" si="22"/>
      </c>
    </row>
    <row r="523" spans="1:17" ht="12.75">
      <c r="A523" s="13">
        <v>522</v>
      </c>
      <c r="P523" s="13">
        <f t="shared" si="21"/>
      </c>
      <c r="Q523" s="13">
        <f t="shared" si="22"/>
      </c>
    </row>
    <row r="524" spans="1:17" ht="12.75">
      <c r="A524" s="13">
        <v>523</v>
      </c>
      <c r="P524" s="13">
        <f t="shared" si="21"/>
      </c>
      <c r="Q524" s="13">
        <f t="shared" si="22"/>
      </c>
    </row>
    <row r="525" spans="1:17" ht="12.75">
      <c r="A525" s="13">
        <v>524</v>
      </c>
      <c r="P525" s="13">
        <f t="shared" si="21"/>
      </c>
      <c r="Q525" s="13">
        <f t="shared" si="22"/>
      </c>
    </row>
    <row r="526" spans="1:17" ht="12.75">
      <c r="A526" s="13">
        <v>525</v>
      </c>
      <c r="P526" s="13">
        <f t="shared" si="21"/>
      </c>
      <c r="Q526" s="13">
        <f t="shared" si="22"/>
      </c>
    </row>
    <row r="527" spans="1:17" ht="12.75">
      <c r="A527" s="13">
        <v>526</v>
      </c>
      <c r="P527" s="13">
        <f t="shared" si="21"/>
      </c>
      <c r="Q527" s="13">
        <f t="shared" si="22"/>
      </c>
    </row>
    <row r="528" spans="1:17" ht="12.75">
      <c r="A528" s="13">
        <v>527</v>
      </c>
      <c r="P528" s="13">
        <f t="shared" si="21"/>
      </c>
      <c r="Q528" s="13">
        <f t="shared" si="22"/>
      </c>
    </row>
    <row r="529" spans="1:17" ht="12.75">
      <c r="A529" s="13">
        <v>528</v>
      </c>
      <c r="P529" s="13">
        <f t="shared" si="21"/>
      </c>
      <c r="Q529" s="13">
        <f t="shared" si="22"/>
      </c>
    </row>
    <row r="530" spans="1:17" ht="12.75">
      <c r="A530" s="13">
        <v>529</v>
      </c>
      <c r="P530" s="13">
        <f t="shared" si="21"/>
      </c>
      <c r="Q530" s="13">
        <f t="shared" si="22"/>
      </c>
    </row>
    <row r="531" spans="1:17" ht="12.75">
      <c r="A531" s="13">
        <v>530</v>
      </c>
      <c r="P531" s="13">
        <f t="shared" si="21"/>
      </c>
      <c r="Q531" s="13">
        <f t="shared" si="22"/>
      </c>
    </row>
    <row r="532" spans="1:17" ht="12.75">
      <c r="A532" s="13">
        <v>531</v>
      </c>
      <c r="P532" s="13">
        <f t="shared" si="21"/>
      </c>
      <c r="Q532" s="13">
        <f t="shared" si="22"/>
      </c>
    </row>
    <row r="533" spans="1:17" ht="12.75">
      <c r="A533" s="13">
        <v>532</v>
      </c>
      <c r="P533" s="13">
        <f t="shared" si="21"/>
      </c>
      <c r="Q533" s="13">
        <f t="shared" si="22"/>
      </c>
    </row>
    <row r="534" spans="1:17" ht="12.75">
      <c r="A534" s="13">
        <v>533</v>
      </c>
      <c r="P534" s="13">
        <f t="shared" si="21"/>
      </c>
      <c r="Q534" s="13">
        <f t="shared" si="22"/>
      </c>
    </row>
    <row r="535" spans="1:17" ht="12.75">
      <c r="A535" s="13">
        <v>534</v>
      </c>
      <c r="P535" s="13">
        <f t="shared" si="21"/>
      </c>
      <c r="Q535" s="13">
        <f t="shared" si="22"/>
      </c>
    </row>
    <row r="536" spans="1:17" ht="12.75">
      <c r="A536" s="13">
        <v>535</v>
      </c>
      <c r="P536" s="13">
        <f t="shared" si="21"/>
      </c>
      <c r="Q536" s="13">
        <f t="shared" si="22"/>
      </c>
    </row>
    <row r="537" spans="1:17" ht="12.75">
      <c r="A537" s="13">
        <v>536</v>
      </c>
      <c r="P537" s="13">
        <f t="shared" si="21"/>
      </c>
      <c r="Q537" s="13">
        <f t="shared" si="22"/>
      </c>
    </row>
    <row r="538" spans="1:17" ht="12.75">
      <c r="A538" s="13">
        <v>537</v>
      </c>
      <c r="P538" s="13">
        <f t="shared" si="21"/>
      </c>
      <c r="Q538" s="13">
        <f t="shared" si="22"/>
      </c>
    </row>
    <row r="539" spans="1:17" ht="12.75">
      <c r="A539" s="13">
        <v>538</v>
      </c>
      <c r="P539" s="13">
        <f t="shared" si="21"/>
      </c>
      <c r="Q539" s="13">
        <f t="shared" si="22"/>
      </c>
    </row>
    <row r="540" spans="1:17" ht="12.75">
      <c r="A540" s="13">
        <v>539</v>
      </c>
      <c r="P540" s="13">
        <f t="shared" si="21"/>
      </c>
      <c r="Q540" s="13">
        <f t="shared" si="22"/>
      </c>
    </row>
    <row r="541" spans="1:17" ht="12.75">
      <c r="A541" s="13">
        <v>540</v>
      </c>
      <c r="P541" s="13">
        <f t="shared" si="21"/>
      </c>
      <c r="Q541" s="13">
        <f t="shared" si="22"/>
      </c>
    </row>
    <row r="542" spans="1:17" ht="12.75">
      <c r="A542" s="13">
        <v>541</v>
      </c>
      <c r="P542" s="13">
        <f t="shared" si="21"/>
      </c>
      <c r="Q542" s="13">
        <f t="shared" si="22"/>
      </c>
    </row>
    <row r="543" spans="1:17" ht="12.75">
      <c r="A543" s="13">
        <v>542</v>
      </c>
      <c r="P543" s="13">
        <f t="shared" si="21"/>
      </c>
      <c r="Q543" s="13">
        <f t="shared" si="22"/>
      </c>
    </row>
    <row r="544" spans="1:17" ht="12.75">
      <c r="A544" s="13">
        <v>543</v>
      </c>
      <c r="P544" s="13">
        <f t="shared" si="21"/>
      </c>
      <c r="Q544" s="13">
        <f t="shared" si="22"/>
      </c>
    </row>
    <row r="545" spans="1:17" ht="12.75">
      <c r="A545" s="13">
        <v>544</v>
      </c>
      <c r="P545" s="13">
        <f t="shared" si="21"/>
      </c>
      <c r="Q545" s="13">
        <f t="shared" si="22"/>
      </c>
    </row>
    <row r="546" spans="1:17" ht="12.75">
      <c r="A546" s="13">
        <v>545</v>
      </c>
      <c r="P546" s="13">
        <f t="shared" si="21"/>
      </c>
      <c r="Q546" s="13">
        <f t="shared" si="22"/>
      </c>
    </row>
    <row r="547" spans="1:17" ht="12.75">
      <c r="A547" s="13">
        <v>546</v>
      </c>
      <c r="P547" s="13">
        <f t="shared" si="21"/>
      </c>
      <c r="Q547" s="13">
        <f t="shared" si="22"/>
      </c>
    </row>
    <row r="548" spans="1:17" ht="12.75">
      <c r="A548" s="13">
        <v>547</v>
      </c>
      <c r="P548" s="13">
        <f t="shared" si="21"/>
      </c>
      <c r="Q548" s="13">
        <f t="shared" si="22"/>
      </c>
    </row>
    <row r="549" spans="1:17" ht="12.75">
      <c r="A549" s="13">
        <v>548</v>
      </c>
      <c r="P549" s="13">
        <f t="shared" si="21"/>
      </c>
      <c r="Q549" s="13">
        <f t="shared" si="22"/>
      </c>
    </row>
    <row r="550" spans="1:17" ht="12.75">
      <c r="A550" s="13">
        <v>549</v>
      </c>
      <c r="P550" s="13">
        <f t="shared" si="21"/>
      </c>
      <c r="Q550" s="13">
        <f t="shared" si="22"/>
      </c>
    </row>
    <row r="551" spans="1:17" ht="12.75">
      <c r="A551" s="13">
        <v>550</v>
      </c>
      <c r="P551" s="13">
        <f t="shared" si="21"/>
      </c>
      <c r="Q551" s="13">
        <f t="shared" si="22"/>
      </c>
    </row>
    <row r="552" spans="1:17" ht="12.75">
      <c r="A552" s="13">
        <v>551</v>
      </c>
      <c r="P552" s="13">
        <f t="shared" si="21"/>
      </c>
      <c r="Q552" s="13">
        <f t="shared" si="22"/>
      </c>
    </row>
    <row r="553" spans="1:17" ht="12.75">
      <c r="A553" s="13">
        <v>552</v>
      </c>
      <c r="P553" s="13">
        <f t="shared" si="21"/>
      </c>
      <c r="Q553" s="13">
        <f t="shared" si="22"/>
      </c>
    </row>
    <row r="554" spans="1:17" ht="12.75">
      <c r="A554" s="13">
        <v>553</v>
      </c>
      <c r="P554" s="13">
        <f t="shared" si="21"/>
      </c>
      <c r="Q554" s="13">
        <f t="shared" si="22"/>
      </c>
    </row>
    <row r="555" spans="1:17" ht="12.75">
      <c r="A555" s="13">
        <v>554</v>
      </c>
      <c r="P555" s="13">
        <f t="shared" si="21"/>
      </c>
      <c r="Q555" s="13">
        <f t="shared" si="22"/>
      </c>
    </row>
    <row r="556" spans="1:17" ht="12.75">
      <c r="A556" s="13">
        <v>555</v>
      </c>
      <c r="P556" s="13">
        <f t="shared" si="21"/>
      </c>
      <c r="Q556" s="13">
        <f t="shared" si="22"/>
      </c>
    </row>
    <row r="557" spans="1:17" ht="12.75">
      <c r="A557" s="13">
        <v>556</v>
      </c>
      <c r="P557" s="13">
        <f t="shared" si="21"/>
      </c>
      <c r="Q557" s="13">
        <f t="shared" si="22"/>
      </c>
    </row>
    <row r="558" spans="1:17" ht="12.75">
      <c r="A558" s="13">
        <v>557</v>
      </c>
      <c r="P558" s="13">
        <f t="shared" si="21"/>
      </c>
      <c r="Q558" s="13">
        <f t="shared" si="22"/>
      </c>
    </row>
    <row r="559" spans="1:17" ht="12.75">
      <c r="A559" s="13">
        <v>558</v>
      </c>
      <c r="P559" s="13">
        <f t="shared" si="21"/>
      </c>
      <c r="Q559" s="13">
        <f t="shared" si="22"/>
      </c>
    </row>
    <row r="560" spans="1:17" ht="12.75">
      <c r="A560" s="13">
        <v>559</v>
      </c>
      <c r="P560" s="13">
        <f t="shared" si="21"/>
      </c>
      <c r="Q560" s="13">
        <f t="shared" si="22"/>
      </c>
    </row>
    <row r="561" spans="1:17" ht="12.75">
      <c r="A561" s="13">
        <v>560</v>
      </c>
      <c r="P561" s="13">
        <f t="shared" si="21"/>
      </c>
      <c r="Q561" s="13">
        <f t="shared" si="22"/>
      </c>
    </row>
    <row r="562" spans="1:17" ht="12.75">
      <c r="A562" s="13">
        <v>561</v>
      </c>
      <c r="P562" s="13">
        <f t="shared" si="21"/>
      </c>
      <c r="Q562" s="13">
        <f t="shared" si="22"/>
      </c>
    </row>
    <row r="563" spans="1:17" ht="12.75">
      <c r="A563" s="13">
        <v>562</v>
      </c>
      <c r="P563" s="13">
        <f t="shared" si="21"/>
      </c>
      <c r="Q563" s="13">
        <f t="shared" si="22"/>
      </c>
    </row>
    <row r="564" spans="1:17" ht="12.75">
      <c r="A564" s="13">
        <v>563</v>
      </c>
      <c r="P564" s="13">
        <f t="shared" si="21"/>
      </c>
      <c r="Q564" s="13">
        <f t="shared" si="22"/>
      </c>
    </row>
    <row r="565" spans="1:17" ht="12.75">
      <c r="A565" s="13">
        <v>564</v>
      </c>
      <c r="P565" s="13">
        <f t="shared" si="21"/>
      </c>
      <c r="Q565" s="13">
        <f t="shared" si="22"/>
      </c>
    </row>
    <row r="566" spans="1:17" ht="12.75">
      <c r="A566" s="13">
        <v>565</v>
      </c>
      <c r="P566" s="13">
        <f t="shared" si="21"/>
      </c>
      <c r="Q566" s="13">
        <f t="shared" si="22"/>
      </c>
    </row>
    <row r="567" spans="1:17" ht="12.75">
      <c r="A567" s="13">
        <v>566</v>
      </c>
      <c r="P567" s="13">
        <f aca="true" t="shared" si="23" ref="P567:P630">IF(H567="E",M567,"")</f>
      </c>
      <c r="Q567" s="13">
        <f aca="true" t="shared" si="24" ref="Q567:Q630">IF(H567="T",M567,"")</f>
      </c>
    </row>
    <row r="568" spans="1:17" ht="12.75">
      <c r="A568" s="13">
        <v>567</v>
      </c>
      <c r="P568" s="13">
        <f t="shared" si="23"/>
      </c>
      <c r="Q568" s="13">
        <f t="shared" si="24"/>
      </c>
    </row>
    <row r="569" spans="1:17" ht="12.75">
      <c r="A569" s="13">
        <v>568</v>
      </c>
      <c r="P569" s="13">
        <f t="shared" si="23"/>
      </c>
      <c r="Q569" s="13">
        <f t="shared" si="24"/>
      </c>
    </row>
    <row r="570" spans="1:17" ht="12.75">
      <c r="A570" s="13">
        <v>569</v>
      </c>
      <c r="P570" s="13">
        <f t="shared" si="23"/>
      </c>
      <c r="Q570" s="13">
        <f t="shared" si="24"/>
      </c>
    </row>
    <row r="571" spans="1:17" ht="12.75">
      <c r="A571" s="13">
        <v>570</v>
      </c>
      <c r="P571" s="13">
        <f t="shared" si="23"/>
      </c>
      <c r="Q571" s="13">
        <f t="shared" si="24"/>
      </c>
    </row>
    <row r="572" spans="1:17" ht="12.75">
      <c r="A572" s="13">
        <v>571</v>
      </c>
      <c r="P572" s="13">
        <f t="shared" si="23"/>
      </c>
      <c r="Q572" s="13">
        <f t="shared" si="24"/>
      </c>
    </row>
    <row r="573" spans="1:17" ht="12.75">
      <c r="A573" s="13">
        <v>572</v>
      </c>
      <c r="P573" s="13">
        <f t="shared" si="23"/>
      </c>
      <c r="Q573" s="13">
        <f t="shared" si="24"/>
      </c>
    </row>
    <row r="574" spans="1:17" ht="12.75">
      <c r="A574" s="13">
        <v>573</v>
      </c>
      <c r="P574" s="13">
        <f t="shared" si="23"/>
      </c>
      <c r="Q574" s="13">
        <f t="shared" si="24"/>
      </c>
    </row>
    <row r="575" spans="1:17" ht="12.75">
      <c r="A575" s="13">
        <v>574</v>
      </c>
      <c r="P575" s="13">
        <f t="shared" si="23"/>
      </c>
      <c r="Q575" s="13">
        <f t="shared" si="24"/>
      </c>
    </row>
    <row r="576" spans="1:17" ht="12.75">
      <c r="A576" s="13">
        <v>575</v>
      </c>
      <c r="P576" s="13">
        <f t="shared" si="23"/>
      </c>
      <c r="Q576" s="13">
        <f t="shared" si="24"/>
      </c>
    </row>
    <row r="577" spans="1:17" ht="12.75">
      <c r="A577" s="13">
        <v>576</v>
      </c>
      <c r="P577" s="13">
        <f t="shared" si="23"/>
      </c>
      <c r="Q577" s="13">
        <f t="shared" si="24"/>
      </c>
    </row>
    <row r="578" spans="1:17" ht="12.75">
      <c r="A578" s="13">
        <v>577</v>
      </c>
      <c r="P578" s="13">
        <f t="shared" si="23"/>
      </c>
      <c r="Q578" s="13">
        <f t="shared" si="24"/>
      </c>
    </row>
    <row r="579" spans="1:17" ht="12.75">
      <c r="A579" s="13">
        <v>578</v>
      </c>
      <c r="P579" s="13">
        <f t="shared" si="23"/>
      </c>
      <c r="Q579" s="13">
        <f t="shared" si="24"/>
      </c>
    </row>
    <row r="580" spans="1:17" ht="12.75">
      <c r="A580" s="13">
        <v>579</v>
      </c>
      <c r="P580" s="13">
        <f t="shared" si="23"/>
      </c>
      <c r="Q580" s="13">
        <f t="shared" si="24"/>
      </c>
    </row>
    <row r="581" spans="1:17" ht="12.75">
      <c r="A581" s="13">
        <v>580</v>
      </c>
      <c r="P581" s="13">
        <f t="shared" si="23"/>
      </c>
      <c r="Q581" s="13">
        <f t="shared" si="24"/>
      </c>
    </row>
    <row r="582" spans="1:17" ht="12.75">
      <c r="A582" s="13">
        <v>581</v>
      </c>
      <c r="P582" s="13">
        <f t="shared" si="23"/>
      </c>
      <c r="Q582" s="13">
        <f t="shared" si="24"/>
      </c>
    </row>
    <row r="583" spans="1:17" ht="12.75">
      <c r="A583" s="13">
        <v>582</v>
      </c>
      <c r="P583" s="13">
        <f t="shared" si="23"/>
      </c>
      <c r="Q583" s="13">
        <f t="shared" si="24"/>
      </c>
    </row>
    <row r="584" spans="1:17" ht="12.75">
      <c r="A584" s="13">
        <v>583</v>
      </c>
      <c r="P584" s="13">
        <f t="shared" si="23"/>
      </c>
      <c r="Q584" s="13">
        <f t="shared" si="24"/>
      </c>
    </row>
    <row r="585" spans="1:17" ht="12.75">
      <c r="A585" s="13">
        <v>584</v>
      </c>
      <c r="P585" s="13">
        <f t="shared" si="23"/>
      </c>
      <c r="Q585" s="13">
        <f t="shared" si="24"/>
      </c>
    </row>
    <row r="586" spans="1:17" ht="12.75">
      <c r="A586" s="13">
        <v>585</v>
      </c>
      <c r="P586" s="13">
        <f t="shared" si="23"/>
      </c>
      <c r="Q586" s="13">
        <f t="shared" si="24"/>
      </c>
    </row>
    <row r="587" spans="1:17" ht="12.75">
      <c r="A587" s="13">
        <v>586</v>
      </c>
      <c r="P587" s="13">
        <f t="shared" si="23"/>
      </c>
      <c r="Q587" s="13">
        <f t="shared" si="24"/>
      </c>
    </row>
    <row r="588" spans="1:17" ht="12.75">
      <c r="A588" s="13">
        <v>587</v>
      </c>
      <c r="P588" s="13">
        <f t="shared" si="23"/>
      </c>
      <c r="Q588" s="13">
        <f t="shared" si="24"/>
      </c>
    </row>
    <row r="589" spans="1:17" ht="12.75">
      <c r="A589" s="13">
        <v>588</v>
      </c>
      <c r="P589" s="13">
        <f t="shared" si="23"/>
      </c>
      <c r="Q589" s="13">
        <f t="shared" si="24"/>
      </c>
    </row>
    <row r="590" spans="1:17" ht="12.75">
      <c r="A590" s="13">
        <v>589</v>
      </c>
      <c r="P590" s="13">
        <f t="shared" si="23"/>
      </c>
      <c r="Q590" s="13">
        <f t="shared" si="24"/>
      </c>
    </row>
    <row r="591" spans="1:17" ht="12.75">
      <c r="A591" s="13">
        <v>590</v>
      </c>
      <c r="P591" s="13">
        <f t="shared" si="23"/>
      </c>
      <c r="Q591" s="13">
        <f t="shared" si="24"/>
      </c>
    </row>
    <row r="592" spans="1:17" ht="12.75">
      <c r="A592" s="13">
        <v>591</v>
      </c>
      <c r="P592" s="13">
        <f t="shared" si="23"/>
      </c>
      <c r="Q592" s="13">
        <f t="shared" si="24"/>
      </c>
    </row>
    <row r="593" spans="1:17" ht="12.75">
      <c r="A593" s="13">
        <v>592</v>
      </c>
      <c r="P593" s="13">
        <f t="shared" si="23"/>
      </c>
      <c r="Q593" s="13">
        <f t="shared" si="24"/>
      </c>
    </row>
    <row r="594" spans="1:17" ht="12.75">
      <c r="A594" s="13">
        <v>593</v>
      </c>
      <c r="P594" s="13">
        <f t="shared" si="23"/>
      </c>
      <c r="Q594" s="13">
        <f t="shared" si="24"/>
      </c>
    </row>
    <row r="595" spans="1:17" ht="12.75">
      <c r="A595" s="13">
        <v>594</v>
      </c>
      <c r="P595" s="13">
        <f t="shared" si="23"/>
      </c>
      <c r="Q595" s="13">
        <f t="shared" si="24"/>
      </c>
    </row>
    <row r="596" spans="1:17" ht="12.75">
      <c r="A596" s="13">
        <v>595</v>
      </c>
      <c r="P596" s="13">
        <f t="shared" si="23"/>
      </c>
      <c r="Q596" s="13">
        <f t="shared" si="24"/>
      </c>
    </row>
    <row r="597" spans="1:17" ht="12.75">
      <c r="A597" s="13">
        <v>596</v>
      </c>
      <c r="P597" s="13">
        <f t="shared" si="23"/>
      </c>
      <c r="Q597" s="13">
        <f t="shared" si="24"/>
      </c>
    </row>
    <row r="598" spans="1:17" ht="12.75">
      <c r="A598" s="13">
        <v>597</v>
      </c>
      <c r="P598" s="13">
        <f t="shared" si="23"/>
      </c>
      <c r="Q598" s="13">
        <f t="shared" si="24"/>
      </c>
    </row>
    <row r="599" spans="1:17" ht="12.75">
      <c r="A599" s="13">
        <v>598</v>
      </c>
      <c r="P599" s="13">
        <f t="shared" si="23"/>
      </c>
      <c r="Q599" s="13">
        <f t="shared" si="24"/>
      </c>
    </row>
    <row r="600" spans="1:17" ht="12.75">
      <c r="A600" s="13">
        <v>599</v>
      </c>
      <c r="P600" s="13">
        <f t="shared" si="23"/>
      </c>
      <c r="Q600" s="13">
        <f t="shared" si="24"/>
      </c>
    </row>
    <row r="601" spans="1:17" ht="12.75">
      <c r="A601" s="13">
        <v>600</v>
      </c>
      <c r="P601" s="13">
        <f t="shared" si="23"/>
      </c>
      <c r="Q601" s="13">
        <f t="shared" si="24"/>
      </c>
    </row>
    <row r="602" spans="1:17" ht="12.75">
      <c r="A602" s="13">
        <v>601</v>
      </c>
      <c r="P602" s="13">
        <f t="shared" si="23"/>
      </c>
      <c r="Q602" s="13">
        <f t="shared" si="24"/>
      </c>
    </row>
    <row r="603" spans="1:17" ht="12.75">
      <c r="A603" s="13">
        <v>602</v>
      </c>
      <c r="P603" s="13">
        <f t="shared" si="23"/>
      </c>
      <c r="Q603" s="13">
        <f t="shared" si="24"/>
      </c>
    </row>
    <row r="604" spans="1:17" ht="12.75">
      <c r="A604" s="13">
        <v>603</v>
      </c>
      <c r="P604" s="13">
        <f t="shared" si="23"/>
      </c>
      <c r="Q604" s="13">
        <f t="shared" si="24"/>
      </c>
    </row>
    <row r="605" spans="1:17" ht="12.75">
      <c r="A605" s="13">
        <v>604</v>
      </c>
      <c r="P605" s="13">
        <f t="shared" si="23"/>
      </c>
      <c r="Q605" s="13">
        <f t="shared" si="24"/>
      </c>
    </row>
    <row r="606" spans="1:17" ht="12.75">
      <c r="A606" s="13">
        <v>605</v>
      </c>
      <c r="P606" s="13">
        <f t="shared" si="23"/>
      </c>
      <c r="Q606" s="13">
        <f t="shared" si="24"/>
      </c>
    </row>
    <row r="607" spans="1:17" ht="12.75">
      <c r="A607" s="13">
        <v>606</v>
      </c>
      <c r="P607" s="13">
        <f t="shared" si="23"/>
      </c>
      <c r="Q607" s="13">
        <f t="shared" si="24"/>
      </c>
    </row>
    <row r="608" spans="1:17" ht="12.75">
      <c r="A608" s="13">
        <v>607</v>
      </c>
      <c r="P608" s="13">
        <f t="shared" si="23"/>
      </c>
      <c r="Q608" s="13">
        <f t="shared" si="24"/>
      </c>
    </row>
    <row r="609" spans="1:17" ht="12.75">
      <c r="A609" s="13">
        <v>608</v>
      </c>
      <c r="P609" s="13">
        <f t="shared" si="23"/>
      </c>
      <c r="Q609" s="13">
        <f t="shared" si="24"/>
      </c>
    </row>
    <row r="610" spans="1:17" ht="12.75">
      <c r="A610" s="13">
        <v>609</v>
      </c>
      <c r="P610" s="13">
        <f t="shared" si="23"/>
      </c>
      <c r="Q610" s="13">
        <f t="shared" si="24"/>
      </c>
    </row>
    <row r="611" spans="1:17" ht="12.75">
      <c r="A611" s="13">
        <v>610</v>
      </c>
      <c r="P611" s="13">
        <f t="shared" si="23"/>
      </c>
      <c r="Q611" s="13">
        <f t="shared" si="24"/>
      </c>
    </row>
    <row r="612" spans="1:17" ht="12.75">
      <c r="A612" s="13">
        <v>611</v>
      </c>
      <c r="P612" s="13">
        <f t="shared" si="23"/>
      </c>
      <c r="Q612" s="13">
        <f t="shared" si="24"/>
      </c>
    </row>
    <row r="613" spans="1:17" ht="12.75">
      <c r="A613" s="13">
        <v>612</v>
      </c>
      <c r="P613" s="13">
        <f t="shared" si="23"/>
      </c>
      <c r="Q613" s="13">
        <f t="shared" si="24"/>
      </c>
    </row>
    <row r="614" spans="1:17" ht="12.75">
      <c r="A614" s="13">
        <v>613</v>
      </c>
      <c r="P614" s="13">
        <f t="shared" si="23"/>
      </c>
      <c r="Q614" s="13">
        <f t="shared" si="24"/>
      </c>
    </row>
    <row r="615" spans="1:17" ht="12.75">
      <c r="A615" s="13">
        <v>614</v>
      </c>
      <c r="P615" s="13">
        <f t="shared" si="23"/>
      </c>
      <c r="Q615" s="13">
        <f t="shared" si="24"/>
      </c>
    </row>
    <row r="616" spans="1:17" ht="12.75">
      <c r="A616" s="13">
        <v>615</v>
      </c>
      <c r="P616" s="13">
        <f t="shared" si="23"/>
      </c>
      <c r="Q616" s="13">
        <f t="shared" si="24"/>
      </c>
    </row>
    <row r="617" spans="1:17" ht="12.75">
      <c r="A617" s="13">
        <v>616</v>
      </c>
      <c r="P617" s="13">
        <f t="shared" si="23"/>
      </c>
      <c r="Q617" s="13">
        <f t="shared" si="24"/>
      </c>
    </row>
    <row r="618" spans="1:17" ht="12.75">
      <c r="A618" s="13">
        <v>617</v>
      </c>
      <c r="P618" s="13">
        <f t="shared" si="23"/>
      </c>
      <c r="Q618" s="13">
        <f t="shared" si="24"/>
      </c>
    </row>
    <row r="619" spans="1:17" ht="12.75">
      <c r="A619" s="13">
        <v>618</v>
      </c>
      <c r="P619" s="13">
        <f t="shared" si="23"/>
      </c>
      <c r="Q619" s="13">
        <f t="shared" si="24"/>
      </c>
    </row>
    <row r="620" spans="1:17" ht="12.75">
      <c r="A620" s="13">
        <v>619</v>
      </c>
      <c r="P620" s="13">
        <f t="shared" si="23"/>
      </c>
      <c r="Q620" s="13">
        <f t="shared" si="24"/>
      </c>
    </row>
    <row r="621" spans="1:17" ht="12.75">
      <c r="A621" s="13">
        <v>620</v>
      </c>
      <c r="P621" s="13">
        <f t="shared" si="23"/>
      </c>
      <c r="Q621" s="13">
        <f t="shared" si="24"/>
      </c>
    </row>
    <row r="622" spans="1:17" ht="12.75">
      <c r="A622" s="13">
        <v>621</v>
      </c>
      <c r="P622" s="13">
        <f t="shared" si="23"/>
      </c>
      <c r="Q622" s="13">
        <f t="shared" si="24"/>
      </c>
    </row>
    <row r="623" spans="1:17" ht="12.75">
      <c r="A623" s="13">
        <v>622</v>
      </c>
      <c r="P623" s="13">
        <f t="shared" si="23"/>
      </c>
      <c r="Q623" s="13">
        <f t="shared" si="24"/>
      </c>
    </row>
    <row r="624" spans="1:17" ht="12.75">
      <c r="A624" s="13">
        <v>623</v>
      </c>
      <c r="P624" s="13">
        <f t="shared" si="23"/>
      </c>
      <c r="Q624" s="13">
        <f t="shared" si="24"/>
      </c>
    </row>
    <row r="625" spans="1:17" ht="12.75">
      <c r="A625" s="13">
        <v>624</v>
      </c>
      <c r="P625" s="13">
        <f t="shared" si="23"/>
      </c>
      <c r="Q625" s="13">
        <f t="shared" si="24"/>
      </c>
    </row>
    <row r="626" spans="1:17" ht="12.75">
      <c r="A626" s="13">
        <v>625</v>
      </c>
      <c r="P626" s="13">
        <f t="shared" si="23"/>
      </c>
      <c r="Q626" s="13">
        <f t="shared" si="24"/>
      </c>
    </row>
    <row r="627" spans="1:17" ht="12.75">
      <c r="A627" s="13">
        <v>626</v>
      </c>
      <c r="P627" s="13">
        <f t="shared" si="23"/>
      </c>
      <c r="Q627" s="13">
        <f t="shared" si="24"/>
      </c>
    </row>
    <row r="628" spans="1:17" ht="12.75">
      <c r="A628" s="13">
        <v>627</v>
      </c>
      <c r="P628" s="13">
        <f t="shared" si="23"/>
      </c>
      <c r="Q628" s="13">
        <f t="shared" si="24"/>
      </c>
    </row>
    <row r="629" spans="1:17" ht="12.75">
      <c r="A629" s="13">
        <v>628</v>
      </c>
      <c r="P629" s="13">
        <f t="shared" si="23"/>
      </c>
      <c r="Q629" s="13">
        <f t="shared" si="24"/>
      </c>
    </row>
    <row r="630" spans="1:17" ht="12.75">
      <c r="A630" s="13">
        <v>629</v>
      </c>
      <c r="P630" s="13">
        <f t="shared" si="23"/>
      </c>
      <c r="Q630" s="13">
        <f t="shared" si="24"/>
      </c>
    </row>
    <row r="631" spans="1:17" ht="12.75">
      <c r="A631" s="13">
        <v>630</v>
      </c>
      <c r="P631" s="13">
        <f aca="true" t="shared" si="25" ref="P631:P686">IF(H631="E",M631,"")</f>
      </c>
      <c r="Q631" s="13">
        <f aca="true" t="shared" si="26" ref="Q631:Q686">IF(H631="T",M631,"")</f>
      </c>
    </row>
    <row r="632" spans="1:17" ht="12.75">
      <c r="A632" s="13">
        <v>631</v>
      </c>
      <c r="P632" s="13">
        <f t="shared" si="25"/>
      </c>
      <c r="Q632" s="13">
        <f t="shared" si="26"/>
      </c>
    </row>
    <row r="633" spans="1:17" ht="12.75">
      <c r="A633" s="13">
        <v>632</v>
      </c>
      <c r="P633" s="13">
        <f t="shared" si="25"/>
      </c>
      <c r="Q633" s="13">
        <f t="shared" si="26"/>
      </c>
    </row>
    <row r="634" spans="1:17" ht="12.75">
      <c r="A634" s="13">
        <v>633</v>
      </c>
      <c r="P634" s="13">
        <f t="shared" si="25"/>
      </c>
      <c r="Q634" s="13">
        <f t="shared" si="26"/>
      </c>
    </row>
    <row r="635" spans="1:17" ht="12.75">
      <c r="A635" s="13">
        <v>634</v>
      </c>
      <c r="P635" s="13">
        <f t="shared" si="25"/>
      </c>
      <c r="Q635" s="13">
        <f t="shared" si="26"/>
      </c>
    </row>
    <row r="636" spans="1:17" ht="12.75">
      <c r="A636" s="13">
        <v>635</v>
      </c>
      <c r="P636" s="13">
        <f t="shared" si="25"/>
      </c>
      <c r="Q636" s="13">
        <f t="shared" si="26"/>
      </c>
    </row>
    <row r="637" spans="1:17" ht="12.75">
      <c r="A637" s="13">
        <v>636</v>
      </c>
      <c r="P637" s="13">
        <f t="shared" si="25"/>
      </c>
      <c r="Q637" s="13">
        <f t="shared" si="26"/>
      </c>
    </row>
    <row r="638" spans="1:17" ht="12.75">
      <c r="A638" s="13">
        <v>637</v>
      </c>
      <c r="P638" s="13">
        <f t="shared" si="25"/>
      </c>
      <c r="Q638" s="13">
        <f t="shared" si="26"/>
      </c>
    </row>
    <row r="639" spans="1:17" ht="12.75">
      <c r="A639" s="13">
        <v>638</v>
      </c>
      <c r="P639" s="13">
        <f t="shared" si="25"/>
      </c>
      <c r="Q639" s="13">
        <f t="shared" si="26"/>
      </c>
    </row>
    <row r="640" spans="1:17" ht="12.75">
      <c r="A640" s="13">
        <v>639</v>
      </c>
      <c r="P640" s="13">
        <f t="shared" si="25"/>
      </c>
      <c r="Q640" s="13">
        <f t="shared" si="26"/>
      </c>
    </row>
    <row r="641" spans="1:17" ht="12.75">
      <c r="A641" s="13">
        <v>640</v>
      </c>
      <c r="P641" s="13">
        <f t="shared" si="25"/>
      </c>
      <c r="Q641" s="13">
        <f t="shared" si="26"/>
      </c>
    </row>
    <row r="642" spans="1:17" ht="12.75">
      <c r="A642" s="13">
        <v>641</v>
      </c>
      <c r="P642" s="13">
        <f t="shared" si="25"/>
      </c>
      <c r="Q642" s="13">
        <f t="shared" si="26"/>
      </c>
    </row>
    <row r="643" spans="1:17" ht="12.75">
      <c r="A643" s="13">
        <v>642</v>
      </c>
      <c r="P643" s="13">
        <f t="shared" si="25"/>
      </c>
      <c r="Q643" s="13">
        <f t="shared" si="26"/>
      </c>
    </row>
    <row r="644" spans="1:17" ht="12.75">
      <c r="A644" s="13">
        <v>643</v>
      </c>
      <c r="P644" s="13">
        <f t="shared" si="25"/>
      </c>
      <c r="Q644" s="13">
        <f t="shared" si="26"/>
      </c>
    </row>
    <row r="645" spans="1:17" ht="12.75">
      <c r="A645" s="13">
        <v>644</v>
      </c>
      <c r="P645" s="13">
        <f t="shared" si="25"/>
      </c>
      <c r="Q645" s="13">
        <f t="shared" si="26"/>
      </c>
    </row>
    <row r="646" spans="1:17" ht="12.75">
      <c r="A646" s="13">
        <v>645</v>
      </c>
      <c r="P646" s="13">
        <f t="shared" si="25"/>
      </c>
      <c r="Q646" s="13">
        <f t="shared" si="26"/>
      </c>
    </row>
    <row r="647" spans="1:17" ht="12.75">
      <c r="A647" s="13">
        <v>646</v>
      </c>
      <c r="P647" s="13">
        <f t="shared" si="25"/>
      </c>
      <c r="Q647" s="13">
        <f t="shared" si="26"/>
      </c>
    </row>
    <row r="648" spans="1:17" ht="12.75">
      <c r="A648" s="13">
        <v>647</v>
      </c>
      <c r="E648" s="23"/>
      <c r="P648" s="13">
        <f t="shared" si="25"/>
      </c>
      <c r="Q648" s="13">
        <f t="shared" si="26"/>
      </c>
    </row>
    <row r="649" spans="1:17" ht="12.75">
      <c r="A649" s="13">
        <v>648</v>
      </c>
      <c r="E649" s="14"/>
      <c r="P649" s="13">
        <f t="shared" si="25"/>
      </c>
      <c r="Q649" s="13">
        <f t="shared" si="26"/>
      </c>
    </row>
    <row r="650" spans="1:17" ht="12.75">
      <c r="A650" s="13">
        <v>649</v>
      </c>
      <c r="E650" s="14"/>
      <c r="P650" s="13">
        <f t="shared" si="25"/>
      </c>
      <c r="Q650" s="13">
        <f t="shared" si="26"/>
      </c>
    </row>
    <row r="651" spans="1:17" ht="12.75">
      <c r="A651" s="13">
        <v>650</v>
      </c>
      <c r="E651" s="14"/>
      <c r="P651" s="13">
        <f t="shared" si="25"/>
      </c>
      <c r="Q651" s="13">
        <f t="shared" si="26"/>
      </c>
    </row>
    <row r="652" spans="1:17" ht="12.75">
      <c r="A652" s="13">
        <v>651</v>
      </c>
      <c r="E652" s="14"/>
      <c r="P652" s="13">
        <f t="shared" si="25"/>
      </c>
      <c r="Q652" s="13">
        <f t="shared" si="26"/>
      </c>
    </row>
    <row r="653" spans="1:17" ht="12.75">
      <c r="A653" s="13">
        <v>652</v>
      </c>
      <c r="E653" s="14"/>
      <c r="P653" s="13">
        <f t="shared" si="25"/>
      </c>
      <c r="Q653" s="13">
        <f t="shared" si="26"/>
      </c>
    </row>
    <row r="654" spans="1:17" ht="12.75">
      <c r="A654" s="13">
        <v>653</v>
      </c>
      <c r="E654" s="14"/>
      <c r="P654" s="13">
        <f t="shared" si="25"/>
      </c>
      <c r="Q654" s="13">
        <f t="shared" si="26"/>
      </c>
    </row>
    <row r="655" spans="1:17" ht="12.75">
      <c r="A655" s="13">
        <v>654</v>
      </c>
      <c r="E655" s="14"/>
      <c r="P655" s="13">
        <f t="shared" si="25"/>
      </c>
      <c r="Q655" s="13">
        <f t="shared" si="26"/>
      </c>
    </row>
    <row r="656" spans="1:17" ht="12.75">
      <c r="A656" s="13">
        <v>655</v>
      </c>
      <c r="E656" s="14"/>
      <c r="P656" s="13">
        <f t="shared" si="25"/>
      </c>
      <c r="Q656" s="13">
        <f t="shared" si="26"/>
      </c>
    </row>
    <row r="657" spans="1:17" ht="12.75">
      <c r="A657" s="13">
        <v>656</v>
      </c>
      <c r="E657" s="14"/>
      <c r="P657" s="13">
        <f t="shared" si="25"/>
      </c>
      <c r="Q657" s="13">
        <f t="shared" si="26"/>
      </c>
    </row>
    <row r="658" spans="1:17" ht="12.75">
      <c r="A658" s="13">
        <v>657</v>
      </c>
      <c r="E658" s="14"/>
      <c r="P658" s="13">
        <f t="shared" si="25"/>
      </c>
      <c r="Q658" s="13">
        <f t="shared" si="26"/>
      </c>
    </row>
    <row r="659" spans="1:17" ht="12.75">
      <c r="A659" s="13">
        <v>658</v>
      </c>
      <c r="E659" s="14"/>
      <c r="P659" s="13">
        <f t="shared" si="25"/>
      </c>
      <c r="Q659" s="13">
        <f t="shared" si="26"/>
      </c>
    </row>
    <row r="660" spans="1:17" ht="12.75">
      <c r="A660" s="13">
        <v>659</v>
      </c>
      <c r="E660" s="14"/>
      <c r="P660" s="13">
        <f t="shared" si="25"/>
      </c>
      <c r="Q660" s="13">
        <f t="shared" si="26"/>
      </c>
    </row>
    <row r="661" spans="1:17" ht="12.75">
      <c r="A661" s="13">
        <v>660</v>
      </c>
      <c r="E661" s="14"/>
      <c r="P661" s="13">
        <f t="shared" si="25"/>
      </c>
      <c r="Q661" s="13">
        <f t="shared" si="26"/>
      </c>
    </row>
    <row r="662" spans="1:17" ht="12.75">
      <c r="A662" s="13">
        <v>661</v>
      </c>
      <c r="E662" s="14"/>
      <c r="P662" s="13">
        <f t="shared" si="25"/>
      </c>
      <c r="Q662" s="13">
        <f t="shared" si="26"/>
      </c>
    </row>
    <row r="663" spans="1:17" ht="12.75">
      <c r="A663" s="13">
        <v>662</v>
      </c>
      <c r="E663" s="14"/>
      <c r="P663" s="13">
        <f t="shared" si="25"/>
      </c>
      <c r="Q663" s="13">
        <f t="shared" si="26"/>
      </c>
    </row>
    <row r="664" spans="1:17" ht="12.75">
      <c r="A664" s="13">
        <v>663</v>
      </c>
      <c r="E664" s="14"/>
      <c r="P664" s="13">
        <f t="shared" si="25"/>
      </c>
      <c r="Q664" s="13">
        <f t="shared" si="26"/>
      </c>
    </row>
    <row r="665" spans="1:17" ht="12.75">
      <c r="A665" s="13">
        <v>664</v>
      </c>
      <c r="E665" s="14"/>
      <c r="P665" s="13">
        <f t="shared" si="25"/>
      </c>
      <c r="Q665" s="13">
        <f t="shared" si="26"/>
      </c>
    </row>
    <row r="666" spans="1:17" ht="12.75">
      <c r="A666" s="13">
        <v>665</v>
      </c>
      <c r="E666" s="14"/>
      <c r="P666" s="13">
        <f t="shared" si="25"/>
      </c>
      <c r="Q666" s="13">
        <f t="shared" si="26"/>
      </c>
    </row>
    <row r="667" spans="1:17" ht="12.75">
      <c r="A667" s="13">
        <v>666</v>
      </c>
      <c r="E667" s="14"/>
      <c r="P667" s="13">
        <f t="shared" si="25"/>
      </c>
      <c r="Q667" s="13">
        <f t="shared" si="26"/>
      </c>
    </row>
    <row r="668" spans="1:17" ht="12.75">
      <c r="A668" s="13">
        <v>667</v>
      </c>
      <c r="E668" s="14"/>
      <c r="P668" s="13">
        <f t="shared" si="25"/>
      </c>
      <c r="Q668" s="13">
        <f t="shared" si="26"/>
      </c>
    </row>
    <row r="669" spans="1:17" ht="12.75">
      <c r="A669" s="13">
        <v>668</v>
      </c>
      <c r="E669" s="14"/>
      <c r="P669" s="13">
        <f t="shared" si="25"/>
      </c>
      <c r="Q669" s="13">
        <f t="shared" si="26"/>
      </c>
    </row>
    <row r="670" spans="1:17" ht="12.75">
      <c r="A670" s="13">
        <v>669</v>
      </c>
      <c r="E670" s="14"/>
      <c r="P670" s="13">
        <f t="shared" si="25"/>
      </c>
      <c r="Q670" s="13">
        <f t="shared" si="26"/>
      </c>
    </row>
    <row r="671" spans="1:17" ht="12.75">
      <c r="A671" s="13">
        <v>670</v>
      </c>
      <c r="E671" s="14"/>
      <c r="P671" s="13">
        <f t="shared" si="25"/>
      </c>
      <c r="Q671" s="13">
        <f t="shared" si="26"/>
      </c>
    </row>
    <row r="672" spans="1:17" ht="12.75">
      <c r="A672" s="13">
        <v>671</v>
      </c>
      <c r="E672" s="14"/>
      <c r="P672" s="13">
        <f t="shared" si="25"/>
      </c>
      <c r="Q672" s="13">
        <f t="shared" si="26"/>
      </c>
    </row>
    <row r="673" spans="1:17" ht="12.75">
      <c r="A673" s="13">
        <v>672</v>
      </c>
      <c r="E673" s="14"/>
      <c r="P673" s="13">
        <f t="shared" si="25"/>
      </c>
      <c r="Q673" s="13">
        <f t="shared" si="26"/>
      </c>
    </row>
    <row r="674" spans="1:17" ht="12.75">
      <c r="A674" s="13">
        <v>673</v>
      </c>
      <c r="E674" s="14"/>
      <c r="P674" s="13">
        <f t="shared" si="25"/>
      </c>
      <c r="Q674" s="13">
        <f t="shared" si="26"/>
      </c>
    </row>
    <row r="675" spans="1:17" ht="12.75">
      <c r="A675" s="13">
        <v>674</v>
      </c>
      <c r="E675" s="14"/>
      <c r="P675" s="13">
        <f t="shared" si="25"/>
      </c>
      <c r="Q675" s="13">
        <f t="shared" si="26"/>
      </c>
    </row>
    <row r="676" spans="16:17" ht="12">
      <c r="P676" s="13">
        <f t="shared" si="25"/>
      </c>
      <c r="Q676" s="13">
        <f t="shared" si="26"/>
      </c>
    </row>
    <row r="677" spans="16:17" ht="12">
      <c r="P677" s="13">
        <f t="shared" si="25"/>
      </c>
      <c r="Q677" s="13">
        <f t="shared" si="26"/>
      </c>
    </row>
    <row r="678" spans="16:17" ht="12">
      <c r="P678" s="13">
        <f t="shared" si="25"/>
      </c>
      <c r="Q678" s="13">
        <f t="shared" si="26"/>
      </c>
    </row>
    <row r="679" spans="16:17" ht="12">
      <c r="P679" s="13">
        <f t="shared" si="25"/>
      </c>
      <c r="Q679" s="13">
        <f t="shared" si="26"/>
      </c>
    </row>
    <row r="680" spans="16:17" ht="12">
      <c r="P680" s="13">
        <f t="shared" si="25"/>
      </c>
      <c r="Q680" s="13">
        <f t="shared" si="26"/>
      </c>
    </row>
    <row r="681" spans="16:17" ht="12">
      <c r="P681" s="13">
        <f t="shared" si="25"/>
      </c>
      <c r="Q681" s="13">
        <f t="shared" si="26"/>
      </c>
    </row>
    <row r="682" spans="16:17" ht="12">
      <c r="P682" s="13">
        <f t="shared" si="25"/>
      </c>
      <c r="Q682" s="13">
        <f t="shared" si="26"/>
      </c>
    </row>
    <row r="683" spans="16:17" ht="12">
      <c r="P683" s="13">
        <f t="shared" si="25"/>
      </c>
      <c r="Q683" s="13">
        <f t="shared" si="26"/>
      </c>
    </row>
    <row r="684" spans="16:17" ht="12">
      <c r="P684" s="13">
        <f t="shared" si="25"/>
      </c>
      <c r="Q684" s="13">
        <f t="shared" si="26"/>
      </c>
    </row>
    <row r="685" spans="16:17" ht="12">
      <c r="P685" s="13">
        <f t="shared" si="25"/>
      </c>
      <c r="Q685" s="13">
        <f t="shared" si="26"/>
      </c>
    </row>
    <row r="686" spans="16:17" ht="12">
      <c r="P686" s="13">
        <f t="shared" si="25"/>
      </c>
      <c r="Q686" s="13">
        <f t="shared" si="26"/>
      </c>
    </row>
  </sheetData>
  <sheetProtection/>
  <conditionalFormatting sqref="A1:Q1 A37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322:Q377">
    <cfRule type="expression" priority="4" dxfId="3" stopIfTrue="1">
      <formula>$O322="A"</formula>
    </cfRule>
    <cfRule type="expression" priority="5" dxfId="4" stopIfTrue="1">
      <formula>$O322="C"</formula>
    </cfRule>
    <cfRule type="expression" priority="6" dxfId="5" stopIfTrue="1">
      <formula>$O322="W"</formula>
    </cfRule>
  </conditionalFormatting>
  <conditionalFormatting sqref="A2:Q321">
    <cfRule type="expression" priority="7" dxfId="3" stopIfTrue="1">
      <formula>$M2="A"</formula>
    </cfRule>
    <cfRule type="expression" priority="8" dxfId="4" stopIfTrue="1">
      <formula>$M2="C"</formula>
    </cfRule>
    <cfRule type="expression" priority="9" dxfId="6" stopIfTrue="1">
      <formula>$M2="W"</formula>
    </cfRule>
  </conditionalFormatting>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D26"/>
  <sheetViews>
    <sheetView zoomScale="50" zoomScaleNormal="50" workbookViewId="0" topLeftCell="A1">
      <selection activeCell="C5" sqref="C5"/>
    </sheetView>
  </sheetViews>
  <sheetFormatPr defaultColWidth="12.57421875" defaultRowHeight="12.75"/>
  <cols>
    <col min="1" max="1" width="11.57421875" style="0" customWidth="1"/>
    <col min="2" max="2" width="3.28125" style="0" customWidth="1"/>
    <col min="3" max="16384" width="11.57421875" style="0" customWidth="1"/>
  </cols>
  <sheetData>
    <row r="1" ht="12">
      <c r="A1" t="s">
        <v>1032</v>
      </c>
    </row>
    <row r="2" spans="1:4" ht="12">
      <c r="A2" t="s">
        <v>1033</v>
      </c>
      <c r="D2" t="s">
        <v>1034</v>
      </c>
    </row>
    <row r="3" spans="1:4" ht="12">
      <c r="A3" t="s">
        <v>1035</v>
      </c>
      <c r="B3" t="s">
        <v>1036</v>
      </c>
      <c r="C3" s="24">
        <f>COUNTIF('Comment entry'!Q$2:Q$65536,B3)</f>
        <v>0</v>
      </c>
      <c r="D3" s="25">
        <f>C3/C$7</f>
        <v>0</v>
      </c>
    </row>
    <row r="4" spans="1:4" ht="12">
      <c r="A4" t="s">
        <v>1037</v>
      </c>
      <c r="B4" t="s">
        <v>754</v>
      </c>
      <c r="C4" s="24">
        <f>COUNTIF('Comment entry'!Q$2:Q$65536,B4)</f>
        <v>0</v>
      </c>
      <c r="D4" s="25">
        <f>C4/C$7</f>
        <v>0</v>
      </c>
    </row>
    <row r="5" spans="1:4" ht="12">
      <c r="A5" t="s">
        <v>1038</v>
      </c>
      <c r="B5" t="s">
        <v>52</v>
      </c>
      <c r="C5" s="24">
        <f>COUNTIF('Comment entry'!Q$2:Q$65536,B5)</f>
        <v>130</v>
      </c>
      <c r="D5" s="25">
        <f>C5/C$7</f>
        <v>1</v>
      </c>
    </row>
    <row r="6" spans="1:4" ht="12">
      <c r="A6" t="s">
        <v>1039</v>
      </c>
      <c r="B6" t="s">
        <v>1040</v>
      </c>
      <c r="C6" s="24">
        <f>COUNTIF('Comment entry'!Q$2:Q$65536,B6)</f>
        <v>0</v>
      </c>
      <c r="D6" s="25">
        <f>C6/C$7</f>
        <v>0</v>
      </c>
    </row>
    <row r="7" spans="1:3" ht="12">
      <c r="A7" t="s">
        <v>1041</v>
      </c>
      <c r="C7" s="24">
        <f>SUM(C3:C6)</f>
        <v>130</v>
      </c>
    </row>
    <row r="9" spans="1:4" ht="12">
      <c r="A9" t="s">
        <v>1042</v>
      </c>
      <c r="D9" t="s">
        <v>1034</v>
      </c>
    </row>
    <row r="10" spans="1:4" ht="12">
      <c r="A10" t="s">
        <v>1035</v>
      </c>
      <c r="B10" t="s">
        <v>1036</v>
      </c>
      <c r="C10" s="24">
        <f>COUNTIF('Comment entry'!P$2:P$65536,B10)</f>
        <v>0</v>
      </c>
      <c r="D10" s="25">
        <f>C10/C$14</f>
        <v>0</v>
      </c>
    </row>
    <row r="11" spans="1:4" ht="12">
      <c r="A11" t="s">
        <v>1037</v>
      </c>
      <c r="B11" t="s">
        <v>754</v>
      </c>
      <c r="C11" s="24">
        <f>COUNTIF('Comment entry'!P$2:P$65536,B11)</f>
        <v>39</v>
      </c>
      <c r="D11" s="25">
        <f>C11/C$14</f>
        <v>0.23076923076923078</v>
      </c>
    </row>
    <row r="12" spans="1:4" ht="12">
      <c r="A12" t="s">
        <v>1038</v>
      </c>
      <c r="B12" t="s">
        <v>52</v>
      </c>
      <c r="C12" s="24">
        <f>COUNTIF('Comment entry'!P$2:P$65536,B12)</f>
        <v>130</v>
      </c>
      <c r="D12" s="25">
        <f>C12/C$14</f>
        <v>0.7692307692307693</v>
      </c>
    </row>
    <row r="13" spans="1:4" ht="12">
      <c r="A13" t="s">
        <v>1039</v>
      </c>
      <c r="B13" t="s">
        <v>1040</v>
      </c>
      <c r="C13" s="24">
        <f>COUNTIF('Comment entry'!P$2:P$65536,B13)</f>
        <v>0</v>
      </c>
      <c r="D13" s="25">
        <f>C13/C$14</f>
        <v>0</v>
      </c>
    </row>
    <row r="14" spans="1:3" ht="12">
      <c r="A14" t="s">
        <v>1041</v>
      </c>
      <c r="C14" s="24">
        <f>SUM(C10:C13)</f>
        <v>169</v>
      </c>
    </row>
    <row r="16" spans="1:4" ht="12">
      <c r="A16" t="s">
        <v>1043</v>
      </c>
      <c r="D16" t="s">
        <v>1034</v>
      </c>
    </row>
    <row r="17" spans="1:4" ht="12">
      <c r="A17" t="s">
        <v>1035</v>
      </c>
      <c r="B17" t="s">
        <v>1036</v>
      </c>
      <c r="C17" s="24">
        <f>COUNTIF('Comment entry'!M$2:M$65536,B17)</f>
        <v>0</v>
      </c>
      <c r="D17" s="25">
        <f>C17/C$21</f>
        <v>0</v>
      </c>
    </row>
    <row r="18" spans="1:4" ht="12">
      <c r="A18" t="s">
        <v>1037</v>
      </c>
      <c r="B18" t="s">
        <v>754</v>
      </c>
      <c r="C18" s="24">
        <f>COUNTIF('Comment entry'!M$2:M$65536,B18)</f>
        <v>39</v>
      </c>
      <c r="D18" s="25">
        <f>C18/C$21</f>
        <v>0.13043478260869565</v>
      </c>
    </row>
    <row r="19" spans="1:4" ht="12">
      <c r="A19" t="s">
        <v>1038</v>
      </c>
      <c r="B19" t="s">
        <v>52</v>
      </c>
      <c r="C19" s="24">
        <f>COUNTIF('Comment entry'!M$2:M$65536,B19)</f>
        <v>260</v>
      </c>
      <c r="D19" s="25">
        <f>C19/C$21</f>
        <v>0.8695652173913043</v>
      </c>
    </row>
    <row r="20" spans="1:4" ht="12">
      <c r="A20" t="s">
        <v>1039</v>
      </c>
      <c r="B20" t="s">
        <v>1040</v>
      </c>
      <c r="C20" s="24">
        <f>COUNTIF('Comment entry'!M$2:M$65536,B20)</f>
        <v>0</v>
      </c>
      <c r="D20" s="25">
        <f>C20/C$21</f>
        <v>0</v>
      </c>
    </row>
    <row r="21" spans="1:3" ht="12">
      <c r="A21" t="s">
        <v>1041</v>
      </c>
      <c r="C21" s="24">
        <f>SUM(C17:C20)</f>
        <v>299</v>
      </c>
    </row>
    <row r="23" ht="12">
      <c r="A23" t="s">
        <v>1044</v>
      </c>
    </row>
    <row r="24" spans="1:3" ht="12">
      <c r="A24" t="s">
        <v>1045</v>
      </c>
      <c r="B24" t="s">
        <v>47</v>
      </c>
      <c r="C24" s="24">
        <f>COUNTIF('Comment entry'!H$2:H$65536,B24)</f>
        <v>130</v>
      </c>
    </row>
    <row r="25" spans="1:3" ht="12">
      <c r="A25" t="s">
        <v>123</v>
      </c>
      <c r="B25" t="s">
        <v>119</v>
      </c>
      <c r="C25" s="24">
        <f>COUNTIF('Comment entry'!H$2:H$65536,B25)</f>
        <v>169</v>
      </c>
    </row>
    <row r="26" spans="1:3" ht="12">
      <c r="A26" t="s">
        <v>1041</v>
      </c>
      <c r="C26" s="24">
        <f>SUM(C24:C25)</f>
        <v>299</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H49"/>
  <sheetViews>
    <sheetView zoomScale="50" zoomScaleNormal="50" workbookViewId="0" topLeftCell="A1">
      <selection activeCell="C30" sqref="C30"/>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1046</v>
      </c>
      <c r="B1" t="s">
        <v>27</v>
      </c>
      <c r="C1" t="s">
        <v>1047</v>
      </c>
      <c r="D1" t="s">
        <v>1048</v>
      </c>
      <c r="E1" t="s">
        <v>1049</v>
      </c>
      <c r="F1" t="s">
        <v>1050</v>
      </c>
      <c r="G1" t="s">
        <v>1051</v>
      </c>
      <c r="H1" t="s">
        <v>1052</v>
      </c>
    </row>
    <row r="2" spans="1:8" ht="12">
      <c r="A2" t="s">
        <v>42</v>
      </c>
      <c r="B2" t="s">
        <v>43</v>
      </c>
      <c r="C2" t="s">
        <v>1053</v>
      </c>
      <c r="D2" t="s">
        <v>1054</v>
      </c>
      <c r="E2" s="24">
        <f aca="true" t="shared" si="0" ref="E2:E44">H2-G2+1</f>
        <v>1</v>
      </c>
      <c r="F2" t="s">
        <v>1055</v>
      </c>
      <c r="G2">
        <v>1</v>
      </c>
      <c r="H2">
        <v>1</v>
      </c>
    </row>
    <row r="3" spans="1:8" ht="12.75">
      <c r="A3" s="26" t="s">
        <v>55</v>
      </c>
      <c r="B3" t="s">
        <v>43</v>
      </c>
      <c r="C3" s="26" t="s">
        <v>1056</v>
      </c>
      <c r="D3" t="s">
        <v>1057</v>
      </c>
      <c r="E3" s="24">
        <f t="shared" si="0"/>
        <v>1</v>
      </c>
      <c r="F3" t="s">
        <v>1058</v>
      </c>
      <c r="G3">
        <v>2</v>
      </c>
      <c r="H3">
        <v>2</v>
      </c>
    </row>
    <row r="4" spans="1:8" ht="12.75">
      <c r="A4" s="26" t="s">
        <v>60</v>
      </c>
      <c r="B4" t="s">
        <v>43</v>
      </c>
      <c r="C4" s="26" t="s">
        <v>1059</v>
      </c>
      <c r="D4" t="s">
        <v>1060</v>
      </c>
      <c r="E4" s="24">
        <f t="shared" si="0"/>
        <v>6</v>
      </c>
      <c r="F4" t="s">
        <v>1061</v>
      </c>
      <c r="G4">
        <v>3</v>
      </c>
      <c r="H4">
        <v>8</v>
      </c>
    </row>
    <row r="5" spans="1:8" ht="12.75">
      <c r="A5" s="26" t="s">
        <v>95</v>
      </c>
      <c r="B5" t="s">
        <v>43</v>
      </c>
      <c r="C5" s="26" t="s">
        <v>1062</v>
      </c>
      <c r="D5" t="s">
        <v>1063</v>
      </c>
      <c r="E5" s="24">
        <f t="shared" si="0"/>
        <v>4</v>
      </c>
      <c r="F5" t="s">
        <v>1064</v>
      </c>
      <c r="G5">
        <v>9</v>
      </c>
      <c r="H5">
        <v>12</v>
      </c>
    </row>
    <row r="6" spans="1:8" ht="12">
      <c r="A6" t="s">
        <v>114</v>
      </c>
      <c r="B6" t="s">
        <v>48</v>
      </c>
      <c r="C6" t="s">
        <v>1065</v>
      </c>
      <c r="D6" t="s">
        <v>1066</v>
      </c>
      <c r="E6" s="24">
        <f t="shared" si="0"/>
        <v>23</v>
      </c>
      <c r="F6" t="s">
        <v>1067</v>
      </c>
      <c r="G6">
        <v>13</v>
      </c>
      <c r="H6">
        <v>35</v>
      </c>
    </row>
    <row r="7" spans="1:8" ht="12">
      <c r="A7" t="s">
        <v>197</v>
      </c>
      <c r="B7" t="s">
        <v>48</v>
      </c>
      <c r="C7" t="s">
        <v>1068</v>
      </c>
      <c r="D7" t="s">
        <v>1066</v>
      </c>
      <c r="E7" s="24">
        <f t="shared" si="0"/>
        <v>57</v>
      </c>
      <c r="F7" t="s">
        <v>1069</v>
      </c>
      <c r="G7">
        <v>36</v>
      </c>
      <c r="H7">
        <v>92</v>
      </c>
    </row>
    <row r="8" spans="1:8" ht="12">
      <c r="A8" t="s">
        <v>374</v>
      </c>
      <c r="B8" t="s">
        <v>48</v>
      </c>
      <c r="C8" t="s">
        <v>1070</v>
      </c>
      <c r="D8" t="s">
        <v>1071</v>
      </c>
      <c r="E8" s="24">
        <f t="shared" si="0"/>
        <v>2</v>
      </c>
      <c r="F8" t="s">
        <v>1072</v>
      </c>
      <c r="G8">
        <v>93</v>
      </c>
      <c r="H8">
        <v>94</v>
      </c>
    </row>
    <row r="9" spans="1:8" ht="12">
      <c r="A9" t="s">
        <v>384</v>
      </c>
      <c r="B9" t="s">
        <v>48</v>
      </c>
      <c r="C9" t="s">
        <v>1073</v>
      </c>
      <c r="D9" t="s">
        <v>1066</v>
      </c>
      <c r="E9" s="24">
        <f t="shared" si="0"/>
        <v>3</v>
      </c>
      <c r="F9" t="s">
        <v>1074</v>
      </c>
      <c r="G9">
        <v>95</v>
      </c>
      <c r="H9">
        <v>97</v>
      </c>
    </row>
    <row r="10" spans="1:8" ht="12">
      <c r="A10" t="s">
        <v>392</v>
      </c>
      <c r="B10" t="s">
        <v>48</v>
      </c>
      <c r="C10" t="s">
        <v>1075</v>
      </c>
      <c r="D10" t="s">
        <v>1076</v>
      </c>
      <c r="E10" s="24">
        <f t="shared" si="0"/>
        <v>19</v>
      </c>
      <c r="F10" t="s">
        <v>1077</v>
      </c>
      <c r="G10">
        <v>98</v>
      </c>
      <c r="H10">
        <v>116</v>
      </c>
    </row>
    <row r="11" spans="1:8" ht="12">
      <c r="A11" t="s">
        <v>470</v>
      </c>
      <c r="B11" t="s">
        <v>43</v>
      </c>
      <c r="C11" t="s">
        <v>1078</v>
      </c>
      <c r="D11" t="s">
        <v>1079</v>
      </c>
      <c r="E11" s="24">
        <f t="shared" si="0"/>
        <v>2</v>
      </c>
      <c r="F11" t="s">
        <v>1080</v>
      </c>
      <c r="G11">
        <v>117</v>
      </c>
      <c r="H11">
        <v>118</v>
      </c>
    </row>
    <row r="12" spans="1:8" ht="12.75">
      <c r="A12" s="21" t="s">
        <v>478</v>
      </c>
      <c r="B12" t="s">
        <v>48</v>
      </c>
      <c r="C12" t="s">
        <v>1081</v>
      </c>
      <c r="D12" s="21" t="s">
        <v>1082</v>
      </c>
      <c r="E12" s="24">
        <f t="shared" si="0"/>
        <v>6</v>
      </c>
      <c r="F12" t="s">
        <v>1083</v>
      </c>
      <c r="G12">
        <v>119</v>
      </c>
      <c r="H12">
        <v>124</v>
      </c>
    </row>
    <row r="13" spans="1:8" ht="12">
      <c r="A13" t="s">
        <v>498</v>
      </c>
      <c r="B13" t="s">
        <v>43</v>
      </c>
      <c r="C13" t="s">
        <v>1084</v>
      </c>
      <c r="D13" t="s">
        <v>1063</v>
      </c>
      <c r="E13" s="24">
        <f t="shared" si="0"/>
        <v>2</v>
      </c>
      <c r="F13" t="s">
        <v>1085</v>
      </c>
      <c r="G13">
        <v>125</v>
      </c>
      <c r="H13">
        <v>126</v>
      </c>
    </row>
    <row r="14" spans="1:8" ht="12.75">
      <c r="A14" s="21" t="s">
        <v>510</v>
      </c>
      <c r="B14" t="s">
        <v>48</v>
      </c>
      <c r="C14" s="21" t="s">
        <v>1086</v>
      </c>
      <c r="D14" t="s">
        <v>1087</v>
      </c>
      <c r="E14" s="24">
        <f t="shared" si="0"/>
        <v>2</v>
      </c>
      <c r="F14" t="s">
        <v>1088</v>
      </c>
      <c r="G14">
        <v>127</v>
      </c>
      <c r="H14">
        <v>128</v>
      </c>
    </row>
    <row r="15" spans="1:8" ht="12">
      <c r="A15" t="s">
        <v>519</v>
      </c>
      <c r="B15" t="s">
        <v>43</v>
      </c>
      <c r="C15" t="s">
        <v>1089</v>
      </c>
      <c r="D15" t="s">
        <v>1090</v>
      </c>
      <c r="E15" s="24">
        <f t="shared" si="0"/>
        <v>5</v>
      </c>
      <c r="F15" t="s">
        <v>1091</v>
      </c>
      <c r="G15">
        <v>129</v>
      </c>
      <c r="H15">
        <v>133</v>
      </c>
    </row>
    <row r="16" spans="1:8" ht="12">
      <c r="A16" t="s">
        <v>536</v>
      </c>
      <c r="B16" t="s">
        <v>43</v>
      </c>
      <c r="C16" t="s">
        <v>1092</v>
      </c>
      <c r="D16" t="s">
        <v>1093</v>
      </c>
      <c r="E16" s="24">
        <f t="shared" si="0"/>
        <v>2</v>
      </c>
      <c r="F16" t="s">
        <v>1094</v>
      </c>
      <c r="G16">
        <v>134</v>
      </c>
      <c r="H16">
        <v>135</v>
      </c>
    </row>
    <row r="17" spans="1:8" ht="12">
      <c r="A17" t="s">
        <v>544</v>
      </c>
      <c r="B17" t="s">
        <v>48</v>
      </c>
      <c r="C17" t="s">
        <v>1095</v>
      </c>
      <c r="D17" t="s">
        <v>1096</v>
      </c>
      <c r="E17" s="24">
        <f t="shared" si="0"/>
        <v>2</v>
      </c>
      <c r="F17" t="s">
        <v>1097</v>
      </c>
      <c r="G17">
        <v>136</v>
      </c>
      <c r="H17">
        <v>137</v>
      </c>
    </row>
    <row r="18" spans="1:8" ht="12">
      <c r="A18" t="s">
        <v>545</v>
      </c>
      <c r="B18" t="s">
        <v>43</v>
      </c>
      <c r="C18" t="s">
        <v>1098</v>
      </c>
      <c r="D18" t="s">
        <v>1099</v>
      </c>
      <c r="E18" s="24">
        <f t="shared" si="0"/>
        <v>2</v>
      </c>
      <c r="F18" t="s">
        <v>1100</v>
      </c>
      <c r="G18">
        <v>138</v>
      </c>
      <c r="H18">
        <v>139</v>
      </c>
    </row>
    <row r="19" spans="1:8" ht="12">
      <c r="A19" t="s">
        <v>551</v>
      </c>
      <c r="B19" t="s">
        <v>43</v>
      </c>
      <c r="C19" t="s">
        <v>1101</v>
      </c>
      <c r="D19" t="s">
        <v>1102</v>
      </c>
      <c r="E19" s="24">
        <f t="shared" si="0"/>
        <v>2</v>
      </c>
      <c r="F19" t="s">
        <v>1103</v>
      </c>
      <c r="G19">
        <v>140</v>
      </c>
      <c r="H19">
        <v>141</v>
      </c>
    </row>
    <row r="20" spans="1:8" ht="12.75">
      <c r="A20" s="21" t="s">
        <v>559</v>
      </c>
      <c r="B20" t="s">
        <v>43</v>
      </c>
      <c r="C20" t="s">
        <v>1104</v>
      </c>
      <c r="D20" t="s">
        <v>1093</v>
      </c>
      <c r="E20" s="24">
        <f t="shared" si="0"/>
        <v>3</v>
      </c>
      <c r="F20" t="s">
        <v>1105</v>
      </c>
      <c r="G20">
        <v>142</v>
      </c>
      <c r="H20">
        <v>144</v>
      </c>
    </row>
    <row r="21" spans="1:8" ht="12">
      <c r="A21" t="s">
        <v>568</v>
      </c>
      <c r="B21" t="s">
        <v>43</v>
      </c>
      <c r="C21" t="s">
        <v>1106</v>
      </c>
      <c r="D21" t="s">
        <v>1063</v>
      </c>
      <c r="E21" s="24">
        <f t="shared" si="0"/>
        <v>5</v>
      </c>
      <c r="F21" t="s">
        <v>1107</v>
      </c>
      <c r="G21">
        <v>145</v>
      </c>
      <c r="H21">
        <v>149</v>
      </c>
    </row>
    <row r="22" spans="1:8" ht="12.75">
      <c r="A22" s="21" t="s">
        <v>583</v>
      </c>
      <c r="B22" t="s">
        <v>48</v>
      </c>
      <c r="C22" t="s">
        <v>1108</v>
      </c>
      <c r="D22" t="s">
        <v>1109</v>
      </c>
      <c r="E22" s="24">
        <f t="shared" si="0"/>
        <v>25</v>
      </c>
      <c r="F22" t="s">
        <v>1110</v>
      </c>
      <c r="G22">
        <v>150</v>
      </c>
      <c r="H22">
        <v>174</v>
      </c>
    </row>
    <row r="23" spans="1:8" ht="12.75">
      <c r="A23" s="21" t="s">
        <v>650</v>
      </c>
      <c r="B23" t="s">
        <v>48</v>
      </c>
      <c r="C23" t="s">
        <v>1111</v>
      </c>
      <c r="D23" t="s">
        <v>1109</v>
      </c>
      <c r="E23" s="24">
        <f t="shared" si="0"/>
        <v>13</v>
      </c>
      <c r="F23" t="s">
        <v>1112</v>
      </c>
      <c r="G23">
        <v>175</v>
      </c>
      <c r="H23">
        <v>187</v>
      </c>
    </row>
    <row r="24" spans="1:8" ht="12">
      <c r="A24" t="s">
        <v>694</v>
      </c>
      <c r="B24" t="s">
        <v>43</v>
      </c>
      <c r="C24" t="s">
        <v>1113</v>
      </c>
      <c r="D24" t="s">
        <v>1099</v>
      </c>
      <c r="E24" s="24">
        <f t="shared" si="0"/>
        <v>1</v>
      </c>
      <c r="F24" t="s">
        <v>1114</v>
      </c>
      <c r="G24">
        <v>188</v>
      </c>
      <c r="H24">
        <v>188</v>
      </c>
    </row>
    <row r="25" spans="1:8" ht="12">
      <c r="A25" t="s">
        <v>699</v>
      </c>
      <c r="B25" t="s">
        <v>48</v>
      </c>
      <c r="C25" t="s">
        <v>1115</v>
      </c>
      <c r="D25" t="s">
        <v>12</v>
      </c>
      <c r="E25" s="24">
        <f t="shared" si="0"/>
        <v>2</v>
      </c>
      <c r="F25" t="s">
        <v>1116</v>
      </c>
      <c r="G25">
        <v>189</v>
      </c>
      <c r="H25">
        <v>190</v>
      </c>
    </row>
    <row r="26" spans="1:8" ht="12.75">
      <c r="A26" s="21" t="s">
        <v>708</v>
      </c>
      <c r="B26" t="s">
        <v>48</v>
      </c>
      <c r="C26" t="s">
        <v>1117</v>
      </c>
      <c r="D26" t="s">
        <v>1066</v>
      </c>
      <c r="E26" s="24">
        <f t="shared" si="0"/>
        <v>28</v>
      </c>
      <c r="F26" t="s">
        <v>1118</v>
      </c>
      <c r="G26">
        <v>191</v>
      </c>
      <c r="H26">
        <v>218</v>
      </c>
    </row>
    <row r="27" spans="1:8" ht="12.75">
      <c r="A27" s="21" t="s">
        <v>797</v>
      </c>
      <c r="B27" t="s">
        <v>43</v>
      </c>
      <c r="C27" s="21" t="s">
        <v>1119</v>
      </c>
      <c r="D27" t="s">
        <v>1060</v>
      </c>
      <c r="E27" s="24">
        <f t="shared" si="0"/>
        <v>4</v>
      </c>
      <c r="F27" t="s">
        <v>1120</v>
      </c>
      <c r="G27">
        <v>219</v>
      </c>
      <c r="H27">
        <v>222</v>
      </c>
    </row>
    <row r="28" spans="1:8" ht="12">
      <c r="A28" t="s">
        <v>818</v>
      </c>
      <c r="B28" t="s">
        <v>48</v>
      </c>
      <c r="C28" t="s">
        <v>1121</v>
      </c>
      <c r="D28" t="s">
        <v>1122</v>
      </c>
      <c r="E28" s="24">
        <f t="shared" si="0"/>
        <v>8</v>
      </c>
      <c r="F28" t="s">
        <v>1123</v>
      </c>
      <c r="G28">
        <v>223</v>
      </c>
      <c r="H28">
        <v>230</v>
      </c>
    </row>
    <row r="29" spans="1:8" ht="12">
      <c r="A29" t="s">
        <v>852</v>
      </c>
      <c r="B29" t="s">
        <v>48</v>
      </c>
      <c r="C29" t="s">
        <v>1124</v>
      </c>
      <c r="D29" t="s">
        <v>1125</v>
      </c>
      <c r="E29" s="24">
        <f t="shared" si="0"/>
        <v>26</v>
      </c>
      <c r="F29" t="s">
        <v>1126</v>
      </c>
      <c r="G29">
        <v>231</v>
      </c>
      <c r="H29">
        <v>256</v>
      </c>
    </row>
    <row r="30" spans="1:8" ht="12.75">
      <c r="A30" s="21" t="s">
        <v>925</v>
      </c>
      <c r="B30" t="s">
        <v>48</v>
      </c>
      <c r="C30" t="s">
        <v>1127</v>
      </c>
      <c r="D30" t="s">
        <v>1122</v>
      </c>
      <c r="E30" s="24">
        <f t="shared" si="0"/>
        <v>1</v>
      </c>
      <c r="F30" t="s">
        <v>1128</v>
      </c>
      <c r="G30">
        <v>257</v>
      </c>
      <c r="H30">
        <v>257</v>
      </c>
    </row>
    <row r="31" spans="1:8" ht="12">
      <c r="A31" t="s">
        <v>930</v>
      </c>
      <c r="B31" t="s">
        <v>48</v>
      </c>
      <c r="C31" t="s">
        <v>1129</v>
      </c>
      <c r="D31" t="s">
        <v>1066</v>
      </c>
      <c r="E31" s="24">
        <f t="shared" si="0"/>
        <v>28</v>
      </c>
      <c r="F31" t="s">
        <v>1130</v>
      </c>
      <c r="G31">
        <v>258</v>
      </c>
      <c r="H31">
        <v>285</v>
      </c>
    </row>
    <row r="32" spans="1:8" ht="12">
      <c r="A32" t="s">
        <v>1003</v>
      </c>
      <c r="B32" t="s">
        <v>48</v>
      </c>
      <c r="C32" t="s">
        <v>1131</v>
      </c>
      <c r="D32" t="s">
        <v>1066</v>
      </c>
      <c r="E32" s="24">
        <f t="shared" si="0"/>
        <v>14</v>
      </c>
      <c r="F32" t="s">
        <v>1132</v>
      </c>
      <c r="G32">
        <v>286</v>
      </c>
      <c r="H32">
        <v>299</v>
      </c>
    </row>
    <row r="33" spans="5:8" ht="12">
      <c r="E33" s="24">
        <f t="shared" si="0"/>
        <v>0</v>
      </c>
      <c r="G33">
        <v>1</v>
      </c>
      <c r="H33">
        <v>0</v>
      </c>
    </row>
    <row r="34" spans="5:8" ht="12">
      <c r="E34" s="24">
        <f t="shared" si="0"/>
        <v>0</v>
      </c>
      <c r="G34">
        <v>1</v>
      </c>
      <c r="H34">
        <v>0</v>
      </c>
    </row>
    <row r="35" spans="5:8" ht="12">
      <c r="E35" s="24">
        <f t="shared" si="0"/>
        <v>0</v>
      </c>
      <c r="G35">
        <v>1</v>
      </c>
      <c r="H35">
        <v>0</v>
      </c>
    </row>
    <row r="36" spans="5:8" ht="12">
      <c r="E36" s="24">
        <f t="shared" si="0"/>
        <v>0</v>
      </c>
      <c r="G36">
        <v>1</v>
      </c>
      <c r="H36">
        <v>0</v>
      </c>
    </row>
    <row r="37" spans="5:8" ht="12">
      <c r="E37" s="24">
        <f t="shared" si="0"/>
        <v>0</v>
      </c>
      <c r="G37">
        <v>1</v>
      </c>
      <c r="H37">
        <v>0</v>
      </c>
    </row>
    <row r="38" spans="5:8" ht="12">
      <c r="E38" s="24">
        <f t="shared" si="0"/>
        <v>0</v>
      </c>
      <c r="G38">
        <v>1</v>
      </c>
      <c r="H38">
        <v>0</v>
      </c>
    </row>
    <row r="39" spans="5:8" ht="12">
      <c r="E39" s="24">
        <f t="shared" si="0"/>
        <v>0</v>
      </c>
      <c r="G39">
        <v>1</v>
      </c>
      <c r="H39">
        <v>0</v>
      </c>
    </row>
    <row r="40" spans="5:8" ht="12">
      <c r="E40" s="24">
        <f t="shared" si="0"/>
        <v>0</v>
      </c>
      <c r="G40">
        <v>1</v>
      </c>
      <c r="H40">
        <v>0</v>
      </c>
    </row>
    <row r="41" spans="5:8" ht="12">
      <c r="E41" s="24">
        <f t="shared" si="0"/>
        <v>0</v>
      </c>
      <c r="G41">
        <v>1</v>
      </c>
      <c r="H41">
        <v>0</v>
      </c>
    </row>
    <row r="42" spans="5:8" ht="12">
      <c r="E42" s="24">
        <f t="shared" si="0"/>
        <v>0</v>
      </c>
      <c r="G42">
        <v>1</v>
      </c>
      <c r="H42">
        <v>0</v>
      </c>
    </row>
    <row r="43" spans="1:8" ht="12">
      <c r="A43" s="26"/>
      <c r="C43" s="26"/>
      <c r="E43" s="24">
        <f t="shared" si="0"/>
        <v>0</v>
      </c>
      <c r="G43">
        <v>1</v>
      </c>
      <c r="H43">
        <v>0</v>
      </c>
    </row>
    <row r="44" spans="1:8" ht="12">
      <c r="A44" s="26"/>
      <c r="C44" s="26"/>
      <c r="E44" s="24">
        <f t="shared" si="0"/>
        <v>0</v>
      </c>
      <c r="G44">
        <v>1</v>
      </c>
      <c r="H44">
        <v>0</v>
      </c>
    </row>
    <row r="46" spans="1:5" ht="12">
      <c r="A46" t="s">
        <v>1043</v>
      </c>
      <c r="E46" s="24">
        <f>SUM(E2:E44)</f>
        <v>299</v>
      </c>
    </row>
    <row r="47" spans="1:5" ht="12">
      <c r="A47" t="s">
        <v>1133</v>
      </c>
      <c r="E47" s="24">
        <f>E48+E49</f>
        <v>31</v>
      </c>
    </row>
    <row r="48" spans="1:5" ht="12">
      <c r="A48" t="s">
        <v>1134</v>
      </c>
      <c r="E48" s="24">
        <f>COUNTIF(B2:B44,"Y")</f>
        <v>17</v>
      </c>
    </row>
    <row r="49" spans="1:5" ht="12">
      <c r="A49" t="s">
        <v>1135</v>
      </c>
      <c r="E49" s="24">
        <f>COUNTIF(B2:B44,"N")</f>
        <v>14</v>
      </c>
    </row>
  </sheetData>
  <sheetProtection/>
  <conditionalFormatting sqref="A4:A5 C4:C5">
    <cfRule type="expression" priority="1" dxfId="0" stopIfTrue="1">
      <formula>$O4="A"</formula>
    </cfRule>
    <cfRule type="expression" priority="2" dxfId="1" stopIfTrue="1">
      <formula>$O4="C"</formula>
    </cfRule>
    <cfRule type="expression" priority="3" dxfId="2" stopIfTrue="1">
      <formula>$O4="W"</formula>
    </cfRule>
  </conditionalFormatting>
  <conditionalFormatting sqref="A3 C3">
    <cfRule type="expression" priority="4" dxfId="0" stopIfTrue="1">
      <formula>$O3="A"</formula>
    </cfRule>
    <cfRule type="expression" priority="5" dxfId="1" stopIfTrue="1">
      <formula>$O3="C"</formula>
    </cfRule>
    <cfRule type="expression" priority="6" dxfId="2" stopIfTrue="1">
      <formula>$O3="W"</formula>
    </cfRule>
  </conditionalFormatting>
  <conditionalFormatting sqref="A43:A44 C43:C44">
    <cfRule type="expression" priority="7" dxfId="0" stopIfTrue="1">
      <formula>$O43="A"</formula>
    </cfRule>
    <cfRule type="expression" priority="8" dxfId="1" stopIfTrue="1">
      <formula>$O43="C"</formula>
    </cfRule>
    <cfRule type="expression" priority="9"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dcterms:created xsi:type="dcterms:W3CDTF">2008-11-11T02:50:02Z</dcterms:created>
  <dcterms:modified xsi:type="dcterms:W3CDTF">2008-11-11T13:46:15Z</dcterms:modified>
  <cp:category/>
  <cp:version/>
  <cp:contentType/>
  <cp:contentStatus/>
</cp:coreProperties>
</file>