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08" yWindow="72" windowWidth="15456" windowHeight="9696" tabRatio="576" activeTab="2"/>
  </bookViews>
  <sheets>
    <sheet name="802.15 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 localSheetId="0">'802.15 Graphic'!$G$73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<sst xmlns="http://schemas.openxmlformats.org/spreadsheetml/2006/main" count="324" uniqueCount="158">
  <si>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</si>
  <si>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</si>
  <si>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</si>
  <si>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</si>
  <si>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</si>
  <si>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</si>
  <si>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</si>
  <si>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</si>
  <si>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</si>
  <si>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</si>
  <si>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</si>
  <si>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</si>
  <si>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</si>
  <si>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</si>
  <si>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</si>
  <si>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</si>
  <si>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</si>
  <si>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</si>
  <si>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</si>
  <si>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</si>
  <si>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</si>
  <si>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</si>
  <si>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</si>
  <si>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</si>
  <si>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</si>
  <si>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</si>
  <si>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</si>
  <si>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</si>
  <si>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</si>
  <si>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</si>
  <si>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</si>
  <si>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</si>
  <si>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</si>
  <si>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</si>
  <si>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</si>
  <si>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</si>
  <si>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</si>
  <si>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</si>
  <si>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</si>
  <si>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</si>
  <si>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</si>
  <si>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</si>
  <si>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</si>
  <si>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</si>
  <si>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</si>
  <si>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</si>
  <si>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</si>
  <si>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</si>
  <si>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</si>
  <si>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</si>
  <si>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</si>
  <si>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</si>
  <si>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</si>
  <si>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</si>
  <si>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</si>
  <si>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</si>
  <si>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</si>
  <si>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</si>
  <si>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</si>
  <si>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</si>
  <si>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</si>
  <si>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</si>
  <si>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</si>
  <si>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</si>
  <si>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</si>
  <si>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</si>
  <si>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</si>
  <si>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</si>
  <si>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</si>
  <si>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</si>
  <si>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</si>
  <si>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</si>
  <si>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</si>
  <si>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</si>
  <si>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</si>
  <si>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</si>
  <si>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</si>
  <si>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</si>
  <si>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</si>
  <si>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</si>
  <si>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</si>
  <si>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</si>
  <si>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</si>
  <si>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</si>
  <si>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</si>
  <si>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</si>
  <si>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</si>
  <si>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</si>
  <si>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</si>
  <si>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</si>
  <si>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</si>
  <si>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</si>
  <si>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</si>
  <si>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</si>
  <si>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</si>
  <si>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</si>
  <si>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</si>
  <si>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</si>
  <si>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</si>
  <si>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</si>
  <si>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</si>
  <si>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</si>
  <si>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</si>
  <si>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</si>
  <si>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</si>
  <si>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</si>
  <si>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</si>
  <si>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</si>
  <si>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</si>
  <si>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</si>
  <si>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</si>
  <si>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</si>
  <si>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ADJOURN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</si>
  <si>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</si>
  <si>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</si>
  <si>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</si>
  <si>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</si>
  <si>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</si>
  <si>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</si>
  <si>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</si>
  <si>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</si>
  <si>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</si>
  <si>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</si>
  <si>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</si>
  <si>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</si>
  <si>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</si>
  <si>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</si>
  <si>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</si>
  <si>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</si>
  <si>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</si>
  <si>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CWPAN Status Update</t>
  </si>
  <si>
    <t>R0</t>
  </si>
  <si>
    <t>SG
RFID</t>
  </si>
  <si>
    <t>SGRFID</t>
  </si>
  <si>
    <t>STUDY GROUP-RFID</t>
  </si>
  <si>
    <t>Review 4c Ballot Timeline/Schedule</t>
  </si>
  <si>
    <t>54th IEEE 802.15 WPAN MEETING</t>
  </si>
  <si>
    <t>Hyatt Regency Jacksonville, Florida, USA</t>
  </si>
  <si>
    <t>May 11-16, 2008</t>
  </si>
  <si>
    <t>JOINT OPENING PLENARY</t>
  </si>
  <si>
    <t>SG VLC</t>
  </si>
  <si>
    <t>Lunch</t>
  </si>
  <si>
    <t>NEW MEMBERS ORIENTATION</t>
  </si>
  <si>
    <t>Interest Group-RFID</t>
  </si>
  <si>
    <t>Review Letter Ballot Statistics</t>
  </si>
  <si>
    <t>Begin Comment Resolution</t>
  </si>
  <si>
    <t>All</t>
  </si>
  <si>
    <t>Approve Orlando Mtg. Minutes (doc. # 15-08-0215-00-004c-tg4c)</t>
  </si>
  <si>
    <t>TG4c Vote on sending Draft to 1st Letter Ballot Recirc</t>
  </si>
  <si>
    <t>Prepare &amp; Approve Recirc Ballot Motion for 802.15 WG</t>
  </si>
  <si>
    <t>Continue &amp; Conclude Comment Resolution</t>
  </si>
  <si>
    <t>Mon 12 May, AM2 - Approve Minutes/Agenda/Objectives/CWPAN Status/ Ballot Statistics</t>
  </si>
  <si>
    <t>Tues 13 May, PM2 - Comment Resolution/Prepare for Letter Ballot Recirc/Draft Motion</t>
  </si>
  <si>
    <t>Wed 14 May, PM2 - Mtg. Cancelled</t>
  </si>
  <si>
    <t>Thurs 15 May, AM2 - Mtg. Cancelled</t>
  </si>
  <si>
    <t>\</t>
  </si>
  <si>
    <t>ALREADY ADJOURNED</t>
  </si>
  <si>
    <t>Kuor-Hsin C.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</si>
</sst>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9" fillId="0" borderId="0" xfId="21" applyNumberFormat="1" applyFont="1" applyFill="1" applyAlignment="1" applyProtection="1">
      <alignment horizontal="center"/>
      <protection/>
    </xf>
    <xf numFmtId="0" fontId="27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30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1" fillId="0" borderId="0" xfId="21" applyFont="1">
      <alignment/>
      <protection/>
    </xf>
    <xf numFmtId="0" fontId="32" fillId="0" borderId="0" xfId="21" applyFont="1">
      <alignment/>
      <protection/>
    </xf>
    <xf numFmtId="0" fontId="5" fillId="0" borderId="0" xfId="0" applyFont="1" applyAlignment="1">
      <alignment wrapText="1"/>
    </xf>
    <xf numFmtId="0" fontId="30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0" fontId="41" fillId="5" borderId="3" xfId="0" applyFont="1" applyFill="1" applyBorder="1" applyAlignment="1">
      <alignment vertical="center"/>
    </xf>
    <xf numFmtId="0" fontId="41" fillId="5" borderId="1" xfId="0" applyFont="1" applyFill="1" applyBorder="1" applyAlignment="1">
      <alignment vertical="center"/>
    </xf>
    <xf numFmtId="0" fontId="41" fillId="5" borderId="2" xfId="0" applyFont="1" applyFill="1" applyBorder="1" applyAlignment="1">
      <alignment vertical="center"/>
    </xf>
    <xf numFmtId="0" fontId="41" fillId="6" borderId="1" xfId="0" applyFont="1" applyFill="1" applyBorder="1" applyAlignment="1">
      <alignment vertical="center"/>
    </xf>
    <xf numFmtId="0" fontId="42" fillId="6" borderId="1" xfId="0" applyFont="1" applyFill="1" applyBorder="1" applyAlignment="1">
      <alignment horizontal="left" vertical="center"/>
    </xf>
    <xf numFmtId="0" fontId="42" fillId="6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vertical="center"/>
    </xf>
    <xf numFmtId="0" fontId="42" fillId="6" borderId="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2" borderId="0" xfId="0" applyFont="1" applyFill="1" applyAlignment="1">
      <alignment/>
    </xf>
    <xf numFmtId="0" fontId="41" fillId="5" borderId="0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left" vertical="center"/>
    </xf>
    <xf numFmtId="0" fontId="42" fillId="5" borderId="8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vertical="center"/>
    </xf>
    <xf numFmtId="0" fontId="41" fillId="5" borderId="4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41" fillId="5" borderId="8" xfId="0" applyFont="1" applyFill="1" applyBorder="1" applyAlignment="1">
      <alignment vertical="center"/>
    </xf>
    <xf numFmtId="0" fontId="44" fillId="5" borderId="0" xfId="0" applyFont="1" applyFill="1" applyBorder="1" applyAlignment="1">
      <alignment vertical="center"/>
    </xf>
    <xf numFmtId="0" fontId="41" fillId="5" borderId="0" xfId="0" applyFont="1" applyFill="1" applyBorder="1" applyAlignment="1">
      <alignment/>
    </xf>
    <xf numFmtId="0" fontId="41" fillId="6" borderId="14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right" vertical="center"/>
    </xf>
    <xf numFmtId="0" fontId="44" fillId="7" borderId="0" xfId="0" applyFont="1" applyFill="1" applyBorder="1" applyAlignment="1">
      <alignment vertical="center"/>
    </xf>
    <xf numFmtId="0" fontId="41" fillId="5" borderId="15" xfId="0" applyFont="1" applyFill="1" applyBorder="1" applyAlignment="1">
      <alignment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0" xfId="0" applyFont="1" applyFill="1" applyAlignment="1">
      <alignment/>
    </xf>
    <xf numFmtId="0" fontId="45" fillId="5" borderId="0" xfId="0" applyFont="1" applyFill="1" applyBorder="1" applyAlignment="1">
      <alignment horizontal="right" vertical="center"/>
    </xf>
    <xf numFmtId="165" fontId="45" fillId="8" borderId="15" xfId="0" applyNumberFormat="1" applyFont="1" applyFill="1" applyBorder="1" applyAlignment="1">
      <alignment horizontal="center" vertical="center"/>
    </xf>
    <xf numFmtId="166" fontId="45" fillId="8" borderId="17" xfId="0" applyNumberFormat="1" applyFont="1" applyFill="1" applyBorder="1" applyAlignment="1" applyProtection="1">
      <alignment horizontal="center" vertical="center"/>
      <protection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1" fillId="7" borderId="0" xfId="0" applyFont="1" applyFill="1" applyAlignment="1">
      <alignment/>
    </xf>
    <xf numFmtId="0" fontId="41" fillId="8" borderId="15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/>
    </xf>
    <xf numFmtId="165" fontId="45" fillId="8" borderId="18" xfId="0" applyNumberFormat="1" applyFont="1" applyFill="1" applyBorder="1" applyAlignment="1">
      <alignment horizontal="center" vertical="center"/>
    </xf>
    <xf numFmtId="166" fontId="45" fillId="8" borderId="19" xfId="0" applyNumberFormat="1" applyFont="1" applyFill="1" applyBorder="1" applyAlignment="1" applyProtection="1">
      <alignment horizontal="center" vertical="center"/>
      <protection/>
    </xf>
    <xf numFmtId="0" fontId="41" fillId="8" borderId="18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right" vertical="center"/>
    </xf>
    <xf numFmtId="165" fontId="46" fillId="8" borderId="18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46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48" fillId="8" borderId="18" xfId="0" applyNumberFormat="1" applyFont="1" applyFill="1" applyBorder="1" applyAlignment="1">
      <alignment horizontal="center" vertical="center"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0" fontId="51" fillId="5" borderId="4" xfId="0" applyNumberFormat="1" applyFont="1" applyFill="1" applyBorder="1" applyAlignment="1" applyProtection="1">
      <alignment horizontal="right" vertical="center"/>
      <protection/>
    </xf>
    <xf numFmtId="10" fontId="51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53" fillId="8" borderId="18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2" fillId="6" borderId="0" xfId="0" applyFont="1" applyFill="1" applyBorder="1" applyAlignment="1">
      <alignment horizontal="right" vertical="center"/>
    </xf>
    <xf numFmtId="0" fontId="53" fillId="5" borderId="0" xfId="0" applyFont="1" applyFill="1" applyBorder="1" applyAlignment="1">
      <alignment horizontal="right" vertical="center"/>
    </xf>
    <xf numFmtId="165" fontId="50" fillId="8" borderId="18" xfId="0" applyNumberFormat="1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 applyProtection="1">
      <alignment horizontal="right" vertical="center"/>
      <protection/>
    </xf>
    <xf numFmtId="10" fontId="48" fillId="5" borderId="4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0" fontId="53" fillId="6" borderId="0" xfId="0" applyFont="1" applyFill="1" applyBorder="1" applyAlignment="1">
      <alignment horizontal="right" vertical="center"/>
    </xf>
    <xf numFmtId="0" fontId="41" fillId="8" borderId="18" xfId="0" applyFont="1" applyFill="1" applyBorder="1" applyAlignment="1" quotePrefix="1">
      <alignment horizontal="center" vertical="center"/>
    </xf>
    <xf numFmtId="0" fontId="54" fillId="5" borderId="0" xfId="0" applyFont="1" applyFill="1" applyBorder="1" applyAlignment="1">
      <alignment horizontal="right" vertical="center"/>
    </xf>
    <xf numFmtId="165" fontId="55" fillId="8" borderId="18" xfId="0" applyNumberFormat="1" applyFont="1" applyFill="1" applyBorder="1" applyAlignment="1">
      <alignment horizontal="center" vertical="center"/>
    </xf>
    <xf numFmtId="10" fontId="56" fillId="5" borderId="0" xfId="0" applyNumberFormat="1" applyFont="1" applyFill="1" applyBorder="1" applyAlignment="1" applyProtection="1">
      <alignment horizontal="right" vertical="center"/>
      <protection/>
    </xf>
    <xf numFmtId="10" fontId="56" fillId="5" borderId="4" xfId="0" applyNumberFormat="1" applyFont="1" applyFill="1" applyBorder="1" applyAlignment="1" applyProtection="1">
      <alignment horizontal="right" vertical="center"/>
      <protection/>
    </xf>
    <xf numFmtId="10" fontId="56" fillId="6" borderId="0" xfId="0" applyNumberFormat="1" applyFont="1" applyFill="1" applyBorder="1" applyAlignment="1" applyProtection="1">
      <alignment horizontal="right" vertical="center"/>
      <protection/>
    </xf>
    <xf numFmtId="0" fontId="51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7" fillId="8" borderId="18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8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6" fillId="5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0" fontId="44" fillId="5" borderId="0" xfId="0" applyNumberFormat="1" applyFont="1" applyFill="1" applyBorder="1" applyAlignment="1">
      <alignment vertical="center"/>
    </xf>
    <xf numFmtId="10" fontId="44" fillId="5" borderId="4" xfId="0" applyNumberFormat="1" applyFont="1" applyFill="1" applyBorder="1" applyAlignment="1">
      <alignment vertical="center"/>
    </xf>
    <xf numFmtId="10" fontId="44" fillId="6" borderId="0" xfId="0" applyNumberFormat="1" applyFont="1" applyFill="1" applyBorder="1" applyAlignment="1">
      <alignment vertical="center"/>
    </xf>
    <xf numFmtId="0" fontId="58" fillId="6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165" fontId="50" fillId="8" borderId="20" xfId="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41" fillId="8" borderId="2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center" vertical="center"/>
    </xf>
    <xf numFmtId="165" fontId="54" fillId="5" borderId="0" xfId="0" applyNumberFormat="1" applyFont="1" applyFill="1" applyBorder="1" applyAlignment="1">
      <alignment horizontal="center" vertical="center"/>
    </xf>
    <xf numFmtId="166" fontId="54" fillId="5" borderId="0" xfId="0" applyNumberFormat="1" applyFont="1" applyFill="1" applyBorder="1" applyAlignment="1" applyProtection="1">
      <alignment horizontal="center" vertical="center"/>
      <protection/>
    </xf>
    <xf numFmtId="0" fontId="54" fillId="7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vertical="center"/>
    </xf>
    <xf numFmtId="0" fontId="41" fillId="5" borderId="8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65" fontId="41" fillId="8" borderId="21" xfId="0" applyNumberFormat="1" applyFont="1" applyFill="1" applyBorder="1" applyAlignment="1">
      <alignment horizontal="center" vertical="center"/>
    </xf>
    <xf numFmtId="166" fontId="50" fillId="8" borderId="21" xfId="0" applyNumberFormat="1" applyFont="1" applyFill="1" applyBorder="1" applyAlignment="1" applyProtection="1">
      <alignment horizontal="center" vertical="center"/>
      <protection/>
    </xf>
    <xf numFmtId="0" fontId="41" fillId="7" borderId="0" xfId="0" applyFont="1" applyFill="1" applyBorder="1" applyAlignment="1">
      <alignment vertical="center"/>
    </xf>
    <xf numFmtId="0" fontId="61" fillId="6" borderId="4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5" borderId="0" xfId="0" applyFont="1" applyFill="1" applyBorder="1" applyAlignment="1">
      <alignment vertical="center"/>
    </xf>
    <xf numFmtId="165" fontId="41" fillId="5" borderId="0" xfId="0" applyNumberFormat="1" applyFont="1" applyFill="1" applyBorder="1" applyAlignment="1">
      <alignment vertical="center"/>
    </xf>
    <xf numFmtId="166" fontId="44" fillId="5" borderId="0" xfId="0" applyNumberFormat="1" applyFont="1" applyFill="1" applyBorder="1" applyAlignment="1">
      <alignment horizontal="center" vertical="center"/>
    </xf>
    <xf numFmtId="0" fontId="61" fillId="5" borderId="4" xfId="0" applyFont="1" applyFill="1" applyBorder="1" applyAlignment="1">
      <alignment vertical="center"/>
    </xf>
    <xf numFmtId="0" fontId="41" fillId="7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/>
    </xf>
    <xf numFmtId="0" fontId="62" fillId="2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2" borderId="0" xfId="0" applyFont="1" applyFill="1" applyBorder="1" applyAlignment="1">
      <alignment horizontal="right" vertical="center"/>
    </xf>
    <xf numFmtId="165" fontId="41" fillId="5" borderId="0" xfId="0" applyNumberFormat="1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vertical="center"/>
    </xf>
    <xf numFmtId="0" fontId="61" fillId="6" borderId="0" xfId="0" applyFont="1" applyFill="1" applyBorder="1" applyAlignment="1">
      <alignment vertical="center"/>
    </xf>
    <xf numFmtId="0" fontId="41" fillId="2" borderId="12" xfId="0" applyFont="1" applyFill="1" applyBorder="1" applyAlignment="1">
      <alignment vertical="center"/>
    </xf>
    <xf numFmtId="0" fontId="41" fillId="5" borderId="9" xfId="0" applyFont="1" applyFill="1" applyBorder="1" applyAlignment="1">
      <alignment vertical="center"/>
    </xf>
    <xf numFmtId="0" fontId="41" fillId="5" borderId="12" xfId="0" applyFont="1" applyFill="1" applyBorder="1" applyAlignment="1">
      <alignment vertical="center"/>
    </xf>
    <xf numFmtId="0" fontId="41" fillId="5" borderId="13" xfId="0" applyFont="1" applyFill="1" applyBorder="1" applyAlignment="1">
      <alignment vertical="center"/>
    </xf>
    <xf numFmtId="0" fontId="41" fillId="6" borderId="12" xfId="0" applyFont="1" applyFill="1" applyBorder="1" applyAlignment="1">
      <alignment vertical="center"/>
    </xf>
    <xf numFmtId="0" fontId="41" fillId="7" borderId="12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9" fillId="0" borderId="0" xfId="21" applyNumberFormat="1" applyFont="1" applyFill="1" applyAlignment="1" applyProtection="1">
      <alignment horizontal="center" wrapText="1"/>
      <protection/>
    </xf>
    <xf numFmtId="0" fontId="5" fillId="0" borderId="0" xfId="21" applyFont="1" applyAlignment="1">
      <alignment wrapText="1"/>
      <protection/>
    </xf>
    <xf numFmtId="18" fontId="5" fillId="0" borderId="0" xfId="21" applyNumberFormat="1" applyFont="1" applyAlignment="1">
      <alignment wrapText="1"/>
      <protection/>
    </xf>
    <xf numFmtId="0" fontId="27" fillId="0" borderId="0" xfId="21" applyAlignment="1">
      <alignment wrapText="1"/>
      <protection/>
    </xf>
    <xf numFmtId="0" fontId="3" fillId="2" borderId="1" xfId="0" applyFont="1" applyFill="1" applyBorder="1" applyAlignment="1">
      <alignment horizontal="left" vertical="center"/>
    </xf>
    <xf numFmtId="0" fontId="64" fillId="9" borderId="3" xfId="0" applyFont="1" applyFill="1" applyBorder="1" applyAlignment="1">
      <alignment horizontal="left" vertical="center" indent="2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64" fillId="9" borderId="22" xfId="0" applyFont="1" applyFill="1" applyBorder="1" applyAlignment="1">
      <alignment horizontal="left" indent="2"/>
    </xf>
    <xf numFmtId="0" fontId="3" fillId="9" borderId="0" xfId="0" applyFont="1" applyFill="1" applyBorder="1" applyAlignment="1">
      <alignment horizontal="left" vertical="center" indent="2"/>
    </xf>
    <xf numFmtId="0" fontId="0" fillId="9" borderId="0" xfId="0" applyFont="1" applyFill="1" applyAlignment="1">
      <alignment/>
    </xf>
    <xf numFmtId="0" fontId="0" fillId="9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4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19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13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15" borderId="3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5" fillId="16" borderId="40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0" fontId="41" fillId="5" borderId="19" xfId="0" applyFont="1" applyFill="1" applyBorder="1" applyAlignment="1">
      <alignment horizontal="right" vertical="center"/>
    </xf>
    <xf numFmtId="0" fontId="41" fillId="7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40" fillId="8" borderId="8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zoomScale="75" zoomScaleNormal="75" workbookViewId="0" topLeftCell="HK1">
      <selection activeCell="W11" sqref="W11:W1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62" customFormat="1" ht="1.5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s="62" customFormat="1" ht="19.5" customHeight="1">
      <c r="A2" s="240"/>
      <c r="B2" s="305" t="s">
        <v>131</v>
      </c>
      <c r="C2" s="240"/>
      <c r="D2" s="241" t="s">
        <v>136</v>
      </c>
      <c r="E2" s="242"/>
      <c r="F2" s="243"/>
      <c r="G2" s="243"/>
      <c r="H2" s="243"/>
      <c r="I2" s="243"/>
      <c r="J2" s="242"/>
      <c r="K2" s="243"/>
      <c r="L2" s="243"/>
      <c r="M2" s="243"/>
      <c r="N2" s="243"/>
      <c r="O2" s="242"/>
      <c r="P2" s="243"/>
      <c r="Q2" s="243"/>
      <c r="R2" s="243"/>
      <c r="S2" s="243"/>
      <c r="T2" s="242"/>
      <c r="U2" s="243"/>
      <c r="V2" s="243"/>
      <c r="W2" s="243"/>
      <c r="X2" s="243"/>
      <c r="Y2" s="242"/>
      <c r="Z2" s="243"/>
      <c r="AA2" s="243"/>
      <c r="AB2" s="244"/>
      <c r="AC2" s="245"/>
      <c r="AD2" s="240"/>
    </row>
    <row r="3" spans="1:36" s="62" customFormat="1" ht="19.5" customHeight="1">
      <c r="A3" s="246"/>
      <c r="B3" s="306"/>
      <c r="C3" s="246"/>
      <c r="D3" s="247" t="s">
        <v>137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  <c r="AD3" s="246"/>
      <c r="AE3" s="251"/>
      <c r="AF3" s="251"/>
      <c r="AG3" s="251"/>
      <c r="AH3" s="251"/>
      <c r="AI3" s="251"/>
      <c r="AJ3" s="252"/>
    </row>
    <row r="4" spans="1:36" s="62" customFormat="1" ht="19.5" customHeight="1">
      <c r="A4" s="253"/>
      <c r="B4" s="306"/>
      <c r="C4" s="253"/>
      <c r="D4" s="254" t="s">
        <v>138</v>
      </c>
      <c r="E4" s="255"/>
      <c r="F4" s="256"/>
      <c r="G4" s="256"/>
      <c r="H4" s="256"/>
      <c r="I4" s="256"/>
      <c r="J4" s="255"/>
      <c r="K4" s="256"/>
      <c r="L4" s="256"/>
      <c r="M4" s="256"/>
      <c r="N4" s="256"/>
      <c r="O4" s="255"/>
      <c r="P4" s="256"/>
      <c r="Q4" s="256"/>
      <c r="R4" s="256"/>
      <c r="S4" s="256"/>
      <c r="T4" s="255"/>
      <c r="U4" s="256"/>
      <c r="V4" s="256"/>
      <c r="W4" s="256"/>
      <c r="X4" s="256"/>
      <c r="Y4" s="255"/>
      <c r="Z4" s="256"/>
      <c r="AA4" s="256"/>
      <c r="AB4" s="256"/>
      <c r="AC4" s="257"/>
      <c r="AD4" s="253"/>
      <c r="AE4" s="258"/>
      <c r="AF4" s="258"/>
      <c r="AG4" s="258"/>
      <c r="AH4" s="258"/>
      <c r="AI4" s="258"/>
      <c r="AJ4" s="259"/>
    </row>
    <row r="5" spans="1:30" s="62" customFormat="1" ht="19.5" customHeight="1" thickBot="1">
      <c r="A5" s="260"/>
      <c r="B5" s="306"/>
      <c r="C5" s="260"/>
      <c r="D5" s="313" t="s">
        <v>0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261"/>
      <c r="U5" s="262"/>
      <c r="V5" s="262"/>
      <c r="W5" s="262"/>
      <c r="X5" s="262"/>
      <c r="Y5" s="261"/>
      <c r="Z5" s="262" t="s">
        <v>2</v>
      </c>
      <c r="AA5" s="262"/>
      <c r="AB5" s="263"/>
      <c r="AC5" s="264"/>
      <c r="AD5" s="260"/>
    </row>
    <row r="6" spans="2:29" s="62" customFormat="1" ht="1.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ht="12.75" customHeight="1" thickBot="1">
      <c r="A7" s="265"/>
      <c r="B7" s="266" t="s">
        <v>1</v>
      </c>
      <c r="C7" s="265"/>
      <c r="D7" s="267" t="s">
        <v>3</v>
      </c>
      <c r="E7" s="265"/>
      <c r="F7" s="307" t="s">
        <v>4</v>
      </c>
      <c r="G7" s="308"/>
      <c r="H7" s="308"/>
      <c r="I7" s="309"/>
      <c r="J7" s="265"/>
      <c r="K7" s="310" t="s">
        <v>5</v>
      </c>
      <c r="L7" s="310"/>
      <c r="M7" s="310"/>
      <c r="N7" s="310"/>
      <c r="O7" s="265"/>
      <c r="P7" s="311" t="s">
        <v>6</v>
      </c>
      <c r="Q7" s="310"/>
      <c r="R7" s="310"/>
      <c r="S7" s="312"/>
      <c r="T7" s="265"/>
      <c r="U7" s="311" t="s">
        <v>7</v>
      </c>
      <c r="V7" s="310"/>
      <c r="W7" s="310"/>
      <c r="X7" s="312"/>
      <c r="Y7" s="265"/>
      <c r="Z7" s="311" t="s">
        <v>8</v>
      </c>
      <c r="AA7" s="310"/>
      <c r="AB7" s="310"/>
      <c r="AC7" s="312"/>
      <c r="AD7" s="265"/>
    </row>
    <row r="8" spans="2:29" s="62" customFormat="1" ht="1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30" ht="12.75" customHeight="1">
      <c r="A9" s="2"/>
      <c r="B9" s="268" t="s">
        <v>9</v>
      </c>
      <c r="C9" s="2"/>
      <c r="D9" s="315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317" t="s">
        <v>10</v>
      </c>
      <c r="Q9" s="318"/>
      <c r="R9" s="318"/>
      <c r="S9" s="319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268" t="s">
        <v>11</v>
      </c>
      <c r="C10" s="9"/>
      <c r="D10" s="316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320"/>
      <c r="Q10" s="321"/>
      <c r="R10" s="321"/>
      <c r="S10" s="322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269" t="s">
        <v>12</v>
      </c>
      <c r="C11" s="20"/>
      <c r="D11" s="316"/>
      <c r="E11" s="20"/>
      <c r="F11" s="294" t="s">
        <v>139</v>
      </c>
      <c r="G11" s="295"/>
      <c r="H11" s="295"/>
      <c r="I11" s="296"/>
      <c r="J11" s="20"/>
      <c r="K11" s="288" t="s">
        <v>13</v>
      </c>
      <c r="L11" s="323" t="s">
        <v>140</v>
      </c>
      <c r="M11" s="324" t="s">
        <v>113</v>
      </c>
      <c r="N11" s="327" t="s">
        <v>15</v>
      </c>
      <c r="O11" s="20"/>
      <c r="P11" s="288" t="s">
        <v>13</v>
      </c>
      <c r="Q11" s="323" t="s">
        <v>140</v>
      </c>
      <c r="R11" s="324" t="s">
        <v>113</v>
      </c>
      <c r="S11" s="290" t="s">
        <v>15</v>
      </c>
      <c r="T11" s="20"/>
      <c r="U11" s="288" t="s">
        <v>13</v>
      </c>
      <c r="V11" s="331" t="s">
        <v>132</v>
      </c>
      <c r="W11" s="334" t="s">
        <v>14</v>
      </c>
      <c r="X11" s="290" t="s">
        <v>15</v>
      </c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269" t="s">
        <v>16</v>
      </c>
      <c r="C12" s="20"/>
      <c r="D12" s="316"/>
      <c r="E12" s="20"/>
      <c r="F12" s="297"/>
      <c r="G12" s="298"/>
      <c r="H12" s="298"/>
      <c r="I12" s="299"/>
      <c r="J12" s="20"/>
      <c r="K12" s="289"/>
      <c r="L12" s="323"/>
      <c r="M12" s="325"/>
      <c r="N12" s="328"/>
      <c r="O12" s="20"/>
      <c r="P12" s="289"/>
      <c r="Q12" s="323"/>
      <c r="R12" s="325"/>
      <c r="S12" s="291"/>
      <c r="T12" s="20"/>
      <c r="U12" s="289"/>
      <c r="V12" s="332"/>
      <c r="W12" s="335"/>
      <c r="X12" s="291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269" t="s">
        <v>17</v>
      </c>
      <c r="C13" s="20"/>
      <c r="D13" s="316"/>
      <c r="E13" s="20"/>
      <c r="F13" s="300" t="s">
        <v>20</v>
      </c>
      <c r="G13" s="301"/>
      <c r="H13" s="301"/>
      <c r="I13" s="302"/>
      <c r="J13" s="20"/>
      <c r="K13" s="289"/>
      <c r="L13" s="323"/>
      <c r="M13" s="325"/>
      <c r="N13" s="328"/>
      <c r="O13" s="20"/>
      <c r="P13" s="289"/>
      <c r="Q13" s="323"/>
      <c r="R13" s="325"/>
      <c r="S13" s="291"/>
      <c r="T13" s="20"/>
      <c r="U13" s="289"/>
      <c r="V13" s="332"/>
      <c r="W13" s="335"/>
      <c r="X13" s="291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269" t="s">
        <v>18</v>
      </c>
      <c r="C14" s="20"/>
      <c r="D14" s="316"/>
      <c r="E14" s="20"/>
      <c r="F14" s="292" t="s">
        <v>28</v>
      </c>
      <c r="G14" s="293"/>
      <c r="H14" s="293"/>
      <c r="I14" s="287"/>
      <c r="J14" s="20"/>
      <c r="K14" s="289"/>
      <c r="L14" s="323"/>
      <c r="M14" s="326"/>
      <c r="N14" s="329"/>
      <c r="O14" s="20"/>
      <c r="P14" s="330"/>
      <c r="Q14" s="323"/>
      <c r="R14" s="326"/>
      <c r="S14" s="291"/>
      <c r="T14" s="20"/>
      <c r="U14" s="289"/>
      <c r="V14" s="333"/>
      <c r="W14" s="335"/>
      <c r="X14" s="291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270" t="s">
        <v>19</v>
      </c>
      <c r="C15" s="20"/>
      <c r="D15" s="316"/>
      <c r="E15" s="20"/>
      <c r="F15" s="300" t="s">
        <v>20</v>
      </c>
      <c r="G15" s="301"/>
      <c r="H15" s="301"/>
      <c r="I15" s="302"/>
      <c r="J15" s="20"/>
      <c r="K15" s="300" t="s">
        <v>20</v>
      </c>
      <c r="L15" s="301"/>
      <c r="M15" s="301"/>
      <c r="N15" s="302"/>
      <c r="O15" s="20"/>
      <c r="P15" s="300" t="s">
        <v>20</v>
      </c>
      <c r="Q15" s="301"/>
      <c r="R15" s="301"/>
      <c r="S15" s="302"/>
      <c r="T15" s="20"/>
      <c r="U15" s="300" t="s">
        <v>20</v>
      </c>
      <c r="V15" s="301"/>
      <c r="W15" s="301"/>
      <c r="X15" s="302"/>
      <c r="Y15" s="20"/>
      <c r="Z15" s="17"/>
      <c r="AA15" s="18"/>
      <c r="AB15" s="18"/>
      <c r="AC15" s="19"/>
      <c r="AD15" s="20"/>
    </row>
    <row r="16" spans="1:30" ht="12.75" customHeight="1">
      <c r="A16" s="20"/>
      <c r="B16" s="271" t="s">
        <v>21</v>
      </c>
      <c r="C16" s="20"/>
      <c r="D16" s="316"/>
      <c r="E16" s="20"/>
      <c r="F16" s="288" t="s">
        <v>13</v>
      </c>
      <c r="G16" s="290"/>
      <c r="H16" s="303" t="s">
        <v>100</v>
      </c>
      <c r="I16" s="290" t="s">
        <v>15</v>
      </c>
      <c r="J16" s="20"/>
      <c r="K16" s="288" t="s">
        <v>13</v>
      </c>
      <c r="L16" s="323" t="s">
        <v>140</v>
      </c>
      <c r="M16" s="324" t="s">
        <v>113</v>
      </c>
      <c r="N16" s="290" t="s">
        <v>15</v>
      </c>
      <c r="O16" s="20"/>
      <c r="P16" s="346" t="s">
        <v>99</v>
      </c>
      <c r="Q16" s="347"/>
      <c r="R16" s="347"/>
      <c r="S16" s="348"/>
      <c r="T16" s="20"/>
      <c r="U16" s="288" t="s">
        <v>13</v>
      </c>
      <c r="V16" s="323" t="s">
        <v>140</v>
      </c>
      <c r="W16" s="303" t="s">
        <v>100</v>
      </c>
      <c r="X16" s="290" t="s">
        <v>15</v>
      </c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271" t="s">
        <v>22</v>
      </c>
      <c r="C17" s="20"/>
      <c r="D17" s="316"/>
      <c r="E17" s="20"/>
      <c r="F17" s="289"/>
      <c r="G17" s="291"/>
      <c r="H17" s="303"/>
      <c r="I17" s="291"/>
      <c r="J17" s="20"/>
      <c r="K17" s="289"/>
      <c r="L17" s="323"/>
      <c r="M17" s="325"/>
      <c r="N17" s="291"/>
      <c r="O17" s="20"/>
      <c r="P17" s="349"/>
      <c r="Q17" s="350"/>
      <c r="R17" s="350"/>
      <c r="S17" s="351"/>
      <c r="T17" s="20"/>
      <c r="U17" s="289"/>
      <c r="V17" s="323"/>
      <c r="W17" s="303"/>
      <c r="X17" s="291"/>
      <c r="Y17" s="20"/>
      <c r="Z17" s="17"/>
      <c r="AA17" s="18"/>
      <c r="AB17" s="18"/>
      <c r="AC17" s="19"/>
      <c r="AD17" s="20"/>
    </row>
    <row r="18" spans="1:30" ht="12.75" customHeight="1">
      <c r="A18" s="20"/>
      <c r="B18" s="271" t="s">
        <v>23</v>
      </c>
      <c r="C18" s="20"/>
      <c r="D18" s="316"/>
      <c r="E18" s="20"/>
      <c r="F18" s="289"/>
      <c r="G18" s="291"/>
      <c r="H18" s="303"/>
      <c r="I18" s="291"/>
      <c r="J18" s="20"/>
      <c r="K18" s="289"/>
      <c r="L18" s="323"/>
      <c r="M18" s="325"/>
      <c r="N18" s="291"/>
      <c r="O18" s="20"/>
      <c r="P18" s="352" t="s">
        <v>31</v>
      </c>
      <c r="Q18" s="353"/>
      <c r="R18" s="353"/>
      <c r="S18" s="354"/>
      <c r="T18" s="20"/>
      <c r="U18" s="289"/>
      <c r="V18" s="323"/>
      <c r="W18" s="303"/>
      <c r="X18" s="291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271" t="s">
        <v>24</v>
      </c>
      <c r="C19" s="20"/>
      <c r="D19" s="316"/>
      <c r="E19" s="20"/>
      <c r="F19" s="289"/>
      <c r="G19" s="291"/>
      <c r="H19" s="304"/>
      <c r="I19" s="291"/>
      <c r="J19" s="20"/>
      <c r="K19" s="289"/>
      <c r="L19" s="323"/>
      <c r="M19" s="326"/>
      <c r="N19" s="291"/>
      <c r="O19" s="20"/>
      <c r="P19" s="355"/>
      <c r="Q19" s="356"/>
      <c r="R19" s="356"/>
      <c r="S19" s="357"/>
      <c r="T19" s="20"/>
      <c r="U19" s="289"/>
      <c r="V19" s="323"/>
      <c r="W19" s="304"/>
      <c r="X19" s="291"/>
      <c r="Y19" s="20"/>
      <c r="Z19" s="17"/>
      <c r="AA19" s="18"/>
      <c r="AB19" s="18"/>
      <c r="AC19" s="19"/>
      <c r="AD19" s="20"/>
    </row>
    <row r="20" spans="1:30" ht="12.75" customHeight="1">
      <c r="A20" s="20"/>
      <c r="B20" s="272" t="s">
        <v>25</v>
      </c>
      <c r="C20" s="20"/>
      <c r="D20" s="316"/>
      <c r="E20" s="20"/>
      <c r="F20" s="336" t="s">
        <v>141</v>
      </c>
      <c r="G20" s="337"/>
      <c r="H20" s="337"/>
      <c r="I20" s="338"/>
      <c r="J20" s="9"/>
      <c r="K20" s="336" t="s">
        <v>141</v>
      </c>
      <c r="L20" s="337"/>
      <c r="M20" s="337"/>
      <c r="N20" s="338"/>
      <c r="O20" s="9"/>
      <c r="P20" s="336" t="s">
        <v>141</v>
      </c>
      <c r="Q20" s="337"/>
      <c r="R20" s="337"/>
      <c r="S20" s="338"/>
      <c r="T20" s="9"/>
      <c r="U20" s="336" t="s">
        <v>141</v>
      </c>
      <c r="V20" s="337"/>
      <c r="W20" s="337"/>
      <c r="X20" s="338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272" t="s">
        <v>26</v>
      </c>
      <c r="C21" s="20"/>
      <c r="D21" s="316"/>
      <c r="E21" s="20"/>
      <c r="F21" s="339"/>
      <c r="G21" s="340"/>
      <c r="H21" s="340"/>
      <c r="I21" s="341"/>
      <c r="J21" s="9"/>
      <c r="K21" s="339"/>
      <c r="L21" s="340"/>
      <c r="M21" s="340"/>
      <c r="N21" s="341"/>
      <c r="O21" s="9"/>
      <c r="P21" s="339"/>
      <c r="Q21" s="340"/>
      <c r="R21" s="340"/>
      <c r="S21" s="341"/>
      <c r="T21" s="9"/>
      <c r="U21" s="339"/>
      <c r="V21" s="340"/>
      <c r="W21" s="340"/>
      <c r="X21" s="341"/>
      <c r="Y21" s="9"/>
      <c r="Z21" s="17"/>
      <c r="AA21" s="18"/>
      <c r="AB21" s="18"/>
      <c r="AC21" s="19"/>
      <c r="AD21" s="20"/>
    </row>
    <row r="22" spans="1:30" ht="12.75" customHeight="1">
      <c r="A22" s="20"/>
      <c r="B22" s="271" t="s">
        <v>27</v>
      </c>
      <c r="C22" s="20"/>
      <c r="D22" s="316"/>
      <c r="E22" s="20"/>
      <c r="F22" s="289" t="s">
        <v>13</v>
      </c>
      <c r="G22" s="290"/>
      <c r="H22" s="342" t="s">
        <v>14</v>
      </c>
      <c r="I22" s="345" t="s">
        <v>115</v>
      </c>
      <c r="J22" s="20"/>
      <c r="K22" s="331" t="s">
        <v>132</v>
      </c>
      <c r="L22" s="345" t="s">
        <v>115</v>
      </c>
      <c r="M22" s="324" t="s">
        <v>113</v>
      </c>
      <c r="N22" s="290" t="s">
        <v>15</v>
      </c>
      <c r="O22" s="20"/>
      <c r="P22" s="289" t="s">
        <v>13</v>
      </c>
      <c r="Q22" s="345" t="s">
        <v>115</v>
      </c>
      <c r="R22" s="425" t="s">
        <v>14</v>
      </c>
      <c r="S22" s="327" t="s">
        <v>15</v>
      </c>
      <c r="T22" s="20"/>
      <c r="U22" s="289" t="s">
        <v>13</v>
      </c>
      <c r="V22" s="345"/>
      <c r="W22" s="324" t="s">
        <v>113</v>
      </c>
      <c r="X22" s="345" t="s">
        <v>115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271" t="s">
        <v>29</v>
      </c>
      <c r="C23" s="20"/>
      <c r="D23" s="316"/>
      <c r="E23" s="20"/>
      <c r="F23" s="289"/>
      <c r="G23" s="291"/>
      <c r="H23" s="343"/>
      <c r="I23" s="345"/>
      <c r="J23" s="20"/>
      <c r="K23" s="332"/>
      <c r="L23" s="345"/>
      <c r="M23" s="325"/>
      <c r="N23" s="291"/>
      <c r="O23" s="20"/>
      <c r="P23" s="289"/>
      <c r="Q23" s="345"/>
      <c r="R23" s="426"/>
      <c r="S23" s="328"/>
      <c r="T23" s="20"/>
      <c r="U23" s="289"/>
      <c r="V23" s="345"/>
      <c r="W23" s="325"/>
      <c r="X23" s="345"/>
      <c r="Y23" s="20"/>
      <c r="Z23" s="17"/>
      <c r="AA23" s="18"/>
      <c r="AB23" s="18"/>
      <c r="AC23" s="19"/>
      <c r="AD23" s="20"/>
    </row>
    <row r="24" spans="1:30" ht="12.75" customHeight="1">
      <c r="A24" s="20"/>
      <c r="B24" s="271" t="s">
        <v>30</v>
      </c>
      <c r="C24" s="20"/>
      <c r="D24" s="316"/>
      <c r="E24" s="20"/>
      <c r="F24" s="289"/>
      <c r="G24" s="291"/>
      <c r="H24" s="343"/>
      <c r="I24" s="345"/>
      <c r="J24" s="20"/>
      <c r="K24" s="332"/>
      <c r="L24" s="345"/>
      <c r="M24" s="325"/>
      <c r="N24" s="291"/>
      <c r="O24" s="20"/>
      <c r="P24" s="289"/>
      <c r="Q24" s="345"/>
      <c r="R24" s="426"/>
      <c r="S24" s="328"/>
      <c r="T24" s="20"/>
      <c r="U24" s="289"/>
      <c r="V24" s="345"/>
      <c r="W24" s="325"/>
      <c r="X24" s="345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271" t="s">
        <v>32</v>
      </c>
      <c r="C25" s="21"/>
      <c r="D25" s="17"/>
      <c r="E25" s="21"/>
      <c r="F25" s="289"/>
      <c r="G25" s="291"/>
      <c r="H25" s="344"/>
      <c r="I25" s="345"/>
      <c r="J25" s="21"/>
      <c r="K25" s="333"/>
      <c r="L25" s="345"/>
      <c r="M25" s="326"/>
      <c r="N25" s="291"/>
      <c r="O25" s="21"/>
      <c r="P25" s="289"/>
      <c r="Q25" s="345"/>
      <c r="R25" s="427"/>
      <c r="S25" s="329"/>
      <c r="T25" s="21"/>
      <c r="U25" s="289"/>
      <c r="V25" s="345"/>
      <c r="W25" s="326"/>
      <c r="X25" s="345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73" t="s">
        <v>33</v>
      </c>
      <c r="C26" s="21"/>
      <c r="D26" s="17"/>
      <c r="E26" s="21"/>
      <c r="F26" s="300" t="s">
        <v>20</v>
      </c>
      <c r="G26" s="301"/>
      <c r="H26" s="301"/>
      <c r="I26" s="302"/>
      <c r="J26" s="21"/>
      <c r="K26" s="300" t="s">
        <v>20</v>
      </c>
      <c r="L26" s="301"/>
      <c r="M26" s="301"/>
      <c r="N26" s="302"/>
      <c r="O26" s="21"/>
      <c r="P26" s="300" t="s">
        <v>20</v>
      </c>
      <c r="Q26" s="301"/>
      <c r="R26" s="301"/>
      <c r="S26" s="302"/>
      <c r="T26" s="21"/>
      <c r="U26" s="300" t="s">
        <v>20</v>
      </c>
      <c r="V26" s="301"/>
      <c r="W26" s="301"/>
      <c r="X26" s="302"/>
      <c r="Y26" s="21"/>
      <c r="Z26" s="17"/>
      <c r="AA26" s="18"/>
      <c r="AB26" s="18"/>
      <c r="AC26" s="19"/>
      <c r="AD26" s="21"/>
    </row>
    <row r="27" spans="1:30" ht="12.75" customHeight="1">
      <c r="A27" s="22"/>
      <c r="B27" s="269" t="s">
        <v>34</v>
      </c>
      <c r="C27" s="22"/>
      <c r="D27" s="371" t="s">
        <v>142</v>
      </c>
      <c r="E27" s="22"/>
      <c r="F27" s="289" t="s">
        <v>13</v>
      </c>
      <c r="G27" s="290"/>
      <c r="H27" s="342" t="s">
        <v>14</v>
      </c>
      <c r="I27" s="345" t="s">
        <v>115</v>
      </c>
      <c r="J27" s="22"/>
      <c r="K27" s="288" t="s">
        <v>13</v>
      </c>
      <c r="L27" s="345" t="s">
        <v>115</v>
      </c>
      <c r="M27" s="303" t="s">
        <v>100</v>
      </c>
      <c r="N27" s="368" t="s">
        <v>114</v>
      </c>
      <c r="O27" s="22"/>
      <c r="P27" s="289" t="s">
        <v>13</v>
      </c>
      <c r="Q27" s="345" t="s">
        <v>115</v>
      </c>
      <c r="R27" s="303" t="s">
        <v>100</v>
      </c>
      <c r="S27" s="290" t="s">
        <v>15</v>
      </c>
      <c r="T27" s="22"/>
      <c r="U27" s="288" t="s">
        <v>13</v>
      </c>
      <c r="V27" s="379"/>
      <c r="W27" s="324" t="s">
        <v>113</v>
      </c>
      <c r="X27" s="345" t="s">
        <v>115</v>
      </c>
      <c r="Y27" s="22"/>
      <c r="Z27" s="17"/>
      <c r="AA27" s="18"/>
      <c r="AB27" s="18"/>
      <c r="AC27" s="19"/>
      <c r="AD27" s="22"/>
    </row>
    <row r="28" spans="1:30" ht="12.75" customHeight="1" thickBot="1">
      <c r="A28" s="22"/>
      <c r="B28" s="271" t="s">
        <v>35</v>
      </c>
      <c r="C28" s="22"/>
      <c r="D28" s="372"/>
      <c r="E28" s="22"/>
      <c r="F28" s="289"/>
      <c r="G28" s="291"/>
      <c r="H28" s="343"/>
      <c r="I28" s="345"/>
      <c r="J28" s="22"/>
      <c r="K28" s="289"/>
      <c r="L28" s="345"/>
      <c r="M28" s="303"/>
      <c r="N28" s="369"/>
      <c r="O28" s="22"/>
      <c r="P28" s="289"/>
      <c r="Q28" s="345"/>
      <c r="R28" s="303"/>
      <c r="S28" s="291"/>
      <c r="T28" s="22"/>
      <c r="U28" s="289"/>
      <c r="V28" s="345"/>
      <c r="W28" s="325"/>
      <c r="X28" s="345"/>
      <c r="Y28" s="22"/>
      <c r="Z28" s="17"/>
      <c r="AA28" s="18"/>
      <c r="AB28" s="18"/>
      <c r="AC28" s="19"/>
      <c r="AD28" s="22"/>
    </row>
    <row r="29" spans="1:30" ht="12.75" customHeight="1">
      <c r="A29" s="22"/>
      <c r="B29" s="271" t="s">
        <v>36</v>
      </c>
      <c r="C29" s="22"/>
      <c r="D29" s="366" t="s">
        <v>37</v>
      </c>
      <c r="E29" s="22"/>
      <c r="F29" s="289"/>
      <c r="G29" s="291"/>
      <c r="H29" s="343"/>
      <c r="I29" s="345"/>
      <c r="J29" s="22"/>
      <c r="K29" s="289"/>
      <c r="L29" s="345"/>
      <c r="M29" s="303"/>
      <c r="N29" s="369"/>
      <c r="O29" s="22"/>
      <c r="P29" s="289"/>
      <c r="Q29" s="345"/>
      <c r="R29" s="303"/>
      <c r="S29" s="291"/>
      <c r="T29" s="22"/>
      <c r="U29" s="289"/>
      <c r="V29" s="345"/>
      <c r="W29" s="325"/>
      <c r="X29" s="345"/>
      <c r="Y29" s="22"/>
      <c r="Z29" s="17"/>
      <c r="AA29" s="18"/>
      <c r="AB29" s="18"/>
      <c r="AC29" s="19"/>
      <c r="AD29" s="22"/>
    </row>
    <row r="30" spans="1:30" ht="12.75" customHeight="1" thickBot="1">
      <c r="A30" s="22"/>
      <c r="B30" s="271" t="s">
        <v>38</v>
      </c>
      <c r="C30" s="22"/>
      <c r="D30" s="366"/>
      <c r="E30" s="22"/>
      <c r="F30" s="289"/>
      <c r="G30" s="291"/>
      <c r="H30" s="344"/>
      <c r="I30" s="345"/>
      <c r="J30" s="22"/>
      <c r="K30" s="289"/>
      <c r="L30" s="345"/>
      <c r="M30" s="304"/>
      <c r="N30" s="370"/>
      <c r="O30" s="22"/>
      <c r="P30" s="289"/>
      <c r="Q30" s="345"/>
      <c r="R30" s="304"/>
      <c r="S30" s="291"/>
      <c r="T30" s="22"/>
      <c r="U30" s="289"/>
      <c r="V30" s="345"/>
      <c r="W30" s="326"/>
      <c r="X30" s="345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272" t="s">
        <v>39</v>
      </c>
      <c r="C31" s="22"/>
      <c r="D31" s="367"/>
      <c r="E31" s="22"/>
      <c r="F31" s="336" t="s">
        <v>40</v>
      </c>
      <c r="G31" s="337"/>
      <c r="H31" s="337"/>
      <c r="I31" s="338"/>
      <c r="J31" s="22"/>
      <c r="K31" s="336" t="s">
        <v>40</v>
      </c>
      <c r="L31" s="337"/>
      <c r="M31" s="337"/>
      <c r="N31" s="338"/>
      <c r="O31" s="22"/>
      <c r="P31" s="300" t="s">
        <v>20</v>
      </c>
      <c r="Q31" s="301"/>
      <c r="R31" s="301"/>
      <c r="S31" s="302"/>
      <c r="T31" s="22"/>
      <c r="U31" s="380" t="s">
        <v>20</v>
      </c>
      <c r="V31" s="381"/>
      <c r="W31" s="381"/>
      <c r="X31" s="382"/>
      <c r="Y31" s="22"/>
      <c r="Z31" s="17"/>
      <c r="AA31" s="18"/>
      <c r="AB31" s="18"/>
      <c r="AC31" s="19"/>
      <c r="AD31" s="22"/>
    </row>
    <row r="32" spans="1:30" ht="12.75" customHeight="1">
      <c r="A32" s="22"/>
      <c r="B32" s="272" t="s">
        <v>41</v>
      </c>
      <c r="C32" s="22"/>
      <c r="D32" s="358" t="s">
        <v>10</v>
      </c>
      <c r="E32" s="22"/>
      <c r="F32" s="360"/>
      <c r="G32" s="361"/>
      <c r="H32" s="361"/>
      <c r="I32" s="362"/>
      <c r="J32" s="22"/>
      <c r="K32" s="360"/>
      <c r="L32" s="361"/>
      <c r="M32" s="361"/>
      <c r="N32" s="362"/>
      <c r="O32" s="22"/>
      <c r="P32" s="336" t="s">
        <v>42</v>
      </c>
      <c r="Q32" s="337"/>
      <c r="R32" s="337"/>
      <c r="S32" s="338"/>
      <c r="T32" s="22"/>
      <c r="U32" s="383" t="s">
        <v>45</v>
      </c>
      <c r="V32" s="347"/>
      <c r="W32" s="347"/>
      <c r="X32" s="384"/>
      <c r="Y32" s="274"/>
      <c r="Z32" s="17"/>
      <c r="AA32" s="18"/>
      <c r="AB32" s="18"/>
      <c r="AC32" s="19"/>
      <c r="AD32" s="22"/>
    </row>
    <row r="33" spans="1:30" ht="12.75" customHeight="1" thickBot="1">
      <c r="A33" s="23"/>
      <c r="B33" s="272" t="s">
        <v>43</v>
      </c>
      <c r="C33" s="23"/>
      <c r="D33" s="359"/>
      <c r="E33" s="23"/>
      <c r="F33" s="339"/>
      <c r="G33" s="340"/>
      <c r="H33" s="340"/>
      <c r="I33" s="341"/>
      <c r="J33" s="23"/>
      <c r="K33" s="339"/>
      <c r="L33" s="340"/>
      <c r="M33" s="340"/>
      <c r="N33" s="341"/>
      <c r="O33" s="23"/>
      <c r="P33" s="360"/>
      <c r="Q33" s="361"/>
      <c r="R33" s="361"/>
      <c r="S33" s="362"/>
      <c r="T33" s="23"/>
      <c r="U33" s="385"/>
      <c r="V33" s="386"/>
      <c r="W33" s="386"/>
      <c r="X33" s="387"/>
      <c r="Y33" s="275"/>
      <c r="Z33" s="17"/>
      <c r="AA33" s="18"/>
      <c r="AB33" s="18"/>
      <c r="AC33" s="19"/>
      <c r="AD33" s="23"/>
    </row>
    <row r="34" spans="1:30" ht="12.75" customHeight="1">
      <c r="A34" s="24"/>
      <c r="B34" s="271" t="s">
        <v>44</v>
      </c>
      <c r="C34" s="24"/>
      <c r="D34" s="18"/>
      <c r="E34" s="24"/>
      <c r="F34" s="440"/>
      <c r="G34" s="441"/>
      <c r="H34" s="363"/>
      <c r="I34" s="363"/>
      <c r="J34" s="24"/>
      <c r="K34" s="363"/>
      <c r="L34" s="289"/>
      <c r="M34" s="363"/>
      <c r="N34" s="446"/>
      <c r="O34" s="24"/>
      <c r="P34" s="360"/>
      <c r="Q34" s="361"/>
      <c r="R34" s="361"/>
      <c r="S34" s="362"/>
      <c r="T34" s="276"/>
      <c r="U34" s="385"/>
      <c r="V34" s="386"/>
      <c r="W34" s="386"/>
      <c r="X34" s="387"/>
      <c r="Y34" s="277"/>
      <c r="Z34" s="17"/>
      <c r="AA34" s="18"/>
      <c r="AB34" s="18"/>
      <c r="AC34" s="19"/>
      <c r="AD34" s="24"/>
    </row>
    <row r="35" spans="1:30" ht="12.75" customHeight="1" thickBot="1">
      <c r="A35" s="25"/>
      <c r="B35" s="278" t="s">
        <v>46</v>
      </c>
      <c r="C35" s="25"/>
      <c r="D35" s="18"/>
      <c r="E35" s="25"/>
      <c r="F35" s="442"/>
      <c r="G35" s="443"/>
      <c r="H35" s="364"/>
      <c r="I35" s="364"/>
      <c r="J35" s="25"/>
      <c r="K35" s="364"/>
      <c r="L35" s="289"/>
      <c r="M35" s="364"/>
      <c r="N35" s="447"/>
      <c r="O35" s="25"/>
      <c r="P35" s="360"/>
      <c r="Q35" s="361"/>
      <c r="R35" s="361"/>
      <c r="S35" s="362"/>
      <c r="T35" s="279"/>
      <c r="U35" s="388"/>
      <c r="V35" s="321"/>
      <c r="W35" s="321"/>
      <c r="X35" s="389"/>
      <c r="Y35" s="280"/>
      <c r="Z35" s="17"/>
      <c r="AA35" s="18"/>
      <c r="AB35" s="18"/>
      <c r="AC35" s="19"/>
      <c r="AD35" s="25"/>
    </row>
    <row r="36" spans="1:30" ht="12.75" customHeight="1">
      <c r="A36" s="25"/>
      <c r="B36" s="281" t="s">
        <v>47</v>
      </c>
      <c r="C36" s="25"/>
      <c r="D36" s="18"/>
      <c r="E36" s="25"/>
      <c r="F36" s="442"/>
      <c r="G36" s="443"/>
      <c r="H36" s="364"/>
      <c r="I36" s="364"/>
      <c r="J36" s="25"/>
      <c r="K36" s="364"/>
      <c r="L36" s="289"/>
      <c r="M36" s="364"/>
      <c r="N36" s="447"/>
      <c r="O36" s="25"/>
      <c r="P36" s="360"/>
      <c r="Q36" s="361"/>
      <c r="R36" s="361"/>
      <c r="S36" s="362"/>
      <c r="T36" s="25"/>
      <c r="U36" s="336" t="s">
        <v>40</v>
      </c>
      <c r="V36" s="337"/>
      <c r="W36" s="337"/>
      <c r="X36" s="338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82" t="s">
        <v>48</v>
      </c>
      <c r="C37" s="25"/>
      <c r="D37" s="18"/>
      <c r="E37" s="25"/>
      <c r="F37" s="444"/>
      <c r="G37" s="445"/>
      <c r="H37" s="365"/>
      <c r="I37" s="365"/>
      <c r="J37" s="25"/>
      <c r="K37" s="365"/>
      <c r="L37" s="289"/>
      <c r="M37" s="365"/>
      <c r="N37" s="448"/>
      <c r="O37" s="25"/>
      <c r="P37" s="360"/>
      <c r="Q37" s="361"/>
      <c r="R37" s="361"/>
      <c r="S37" s="362"/>
      <c r="T37" s="25"/>
      <c r="U37" s="360"/>
      <c r="V37" s="361"/>
      <c r="W37" s="361"/>
      <c r="X37" s="362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83" t="s">
        <v>49</v>
      </c>
      <c r="C38" s="26"/>
      <c r="D38" s="18"/>
      <c r="E38" s="26"/>
      <c r="F38" s="284"/>
      <c r="G38" s="27"/>
      <c r="H38" s="27"/>
      <c r="I38" s="28"/>
      <c r="J38" s="26"/>
      <c r="K38" s="29"/>
      <c r="L38" s="27"/>
      <c r="M38" s="27"/>
      <c r="N38" s="28"/>
      <c r="O38" s="26"/>
      <c r="P38" s="360"/>
      <c r="Q38" s="361"/>
      <c r="R38" s="361"/>
      <c r="S38" s="362"/>
      <c r="T38" s="26"/>
      <c r="U38" s="339"/>
      <c r="V38" s="340"/>
      <c r="W38" s="340"/>
      <c r="X38" s="341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85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339"/>
      <c r="Q39" s="340"/>
      <c r="R39" s="340"/>
      <c r="S39" s="341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62" customFormat="1" ht="1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423" t="s">
        <v>51</v>
      </c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424"/>
      <c r="G43" s="424"/>
      <c r="H43" s="424"/>
      <c r="I43" s="424"/>
      <c r="J43" s="424"/>
      <c r="K43" s="424"/>
      <c r="L43" s="424"/>
      <c r="M43" s="424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373" t="s">
        <v>57</v>
      </c>
      <c r="G44" s="374"/>
      <c r="H44" s="374"/>
      <c r="I44" s="374"/>
      <c r="J44" s="374"/>
      <c r="K44" s="374"/>
      <c r="L44" s="374"/>
      <c r="M44" s="375"/>
      <c r="N44" s="73"/>
      <c r="O44" s="73"/>
      <c r="P44" s="37" t="s">
        <v>31</v>
      </c>
      <c r="Q44" s="74"/>
      <c r="R44" s="376" t="s">
        <v>53</v>
      </c>
      <c r="S44" s="377"/>
      <c r="T44" s="377"/>
      <c r="U44" s="377"/>
      <c r="V44" s="377"/>
      <c r="W44" s="377"/>
      <c r="X44" s="377"/>
      <c r="Y44" s="377"/>
      <c r="Z44" s="378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100</v>
      </c>
      <c r="E45" s="75"/>
      <c r="F45" s="399" t="s">
        <v>52</v>
      </c>
      <c r="G45" s="400"/>
      <c r="H45" s="400"/>
      <c r="I45" s="400"/>
      <c r="J45" s="400"/>
      <c r="K45" s="400"/>
      <c r="L45" s="400"/>
      <c r="M45" s="401"/>
      <c r="N45" s="76"/>
      <c r="O45" s="76"/>
      <c r="P45" s="38" t="s">
        <v>55</v>
      </c>
      <c r="Q45" s="77"/>
      <c r="R45" s="402" t="s">
        <v>56</v>
      </c>
      <c r="S45" s="403"/>
      <c r="T45" s="403"/>
      <c r="U45" s="403"/>
      <c r="V45" s="403"/>
      <c r="W45" s="403"/>
      <c r="X45" s="403"/>
      <c r="Y45" s="403"/>
      <c r="Z45" s="404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405" t="s">
        <v>54</v>
      </c>
      <c r="G46" s="406"/>
      <c r="H46" s="406"/>
      <c r="I46" s="406"/>
      <c r="J46" s="406"/>
      <c r="K46" s="406"/>
      <c r="L46" s="406"/>
      <c r="M46" s="407"/>
      <c r="N46" s="78"/>
      <c r="O46" s="78"/>
      <c r="P46" s="39" t="s">
        <v>117</v>
      </c>
      <c r="Q46" s="79"/>
      <c r="R46" s="408" t="s">
        <v>118</v>
      </c>
      <c r="S46" s="409"/>
      <c r="T46" s="409"/>
      <c r="U46" s="409"/>
      <c r="V46" s="409"/>
      <c r="W46" s="409"/>
      <c r="X46" s="409"/>
      <c r="Y46" s="409"/>
      <c r="Z46" s="410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113</v>
      </c>
      <c r="E47" s="80"/>
      <c r="F47" s="420" t="s">
        <v>119</v>
      </c>
      <c r="G47" s="421"/>
      <c r="H47" s="421"/>
      <c r="I47" s="421"/>
      <c r="J47" s="421"/>
      <c r="K47" s="421"/>
      <c r="L47" s="421"/>
      <c r="M47" s="422"/>
      <c r="N47" s="76"/>
      <c r="O47" s="76"/>
      <c r="P47" s="40" t="s">
        <v>58</v>
      </c>
      <c r="Q47" s="81"/>
      <c r="R47" s="390" t="s">
        <v>59</v>
      </c>
      <c r="S47" s="391"/>
      <c r="T47" s="391"/>
      <c r="U47" s="391"/>
      <c r="V47" s="391"/>
      <c r="W47" s="391"/>
      <c r="X47" s="391"/>
      <c r="Y47" s="391"/>
      <c r="Z47" s="392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393" t="s">
        <v>60</v>
      </c>
      <c r="G48" s="394"/>
      <c r="H48" s="394"/>
      <c r="I48" s="394"/>
      <c r="J48" s="394"/>
      <c r="K48" s="394"/>
      <c r="L48" s="394"/>
      <c r="M48" s="395"/>
      <c r="N48" s="80"/>
      <c r="O48" s="80"/>
      <c r="P48" s="82" t="s">
        <v>133</v>
      </c>
      <c r="Q48" s="81"/>
      <c r="R48" s="396" t="s">
        <v>134</v>
      </c>
      <c r="S48" s="397"/>
      <c r="T48" s="397"/>
      <c r="U48" s="397"/>
      <c r="V48" s="397"/>
      <c r="W48" s="397"/>
      <c r="X48" s="397"/>
      <c r="Y48" s="397"/>
      <c r="Z48" s="398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115</v>
      </c>
      <c r="E49" s="83"/>
      <c r="F49" s="414" t="s">
        <v>120</v>
      </c>
      <c r="G49" s="415"/>
      <c r="H49" s="415"/>
      <c r="I49" s="415"/>
      <c r="J49" s="415"/>
      <c r="K49" s="415"/>
      <c r="L49" s="415"/>
      <c r="M49" s="416"/>
      <c r="N49" s="80"/>
      <c r="O49" s="80"/>
      <c r="P49" s="84" t="s">
        <v>116</v>
      </c>
      <c r="Q49" s="81"/>
      <c r="R49" s="433" t="s">
        <v>121</v>
      </c>
      <c r="S49" s="434"/>
      <c r="T49" s="434"/>
      <c r="U49" s="434"/>
      <c r="V49" s="434"/>
      <c r="W49" s="434"/>
      <c r="X49" s="434"/>
      <c r="Y49" s="434"/>
      <c r="Z49" s="435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71"/>
      <c r="E50" s="76"/>
      <c r="F50" s="417"/>
      <c r="G50" s="418"/>
      <c r="H50" s="418"/>
      <c r="I50" s="418"/>
      <c r="J50" s="418"/>
      <c r="K50" s="418"/>
      <c r="L50" s="418"/>
      <c r="M50" s="419"/>
      <c r="N50" s="436" t="s">
        <v>114</v>
      </c>
      <c r="O50" s="436"/>
      <c r="P50" s="436"/>
      <c r="Q50" s="436"/>
      <c r="R50" s="437" t="s">
        <v>122</v>
      </c>
      <c r="S50" s="438"/>
      <c r="T50" s="438"/>
      <c r="U50" s="438"/>
      <c r="V50" s="438"/>
      <c r="W50" s="438"/>
      <c r="X50" s="438"/>
      <c r="Y50" s="438"/>
      <c r="Z50" s="439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62" customFormat="1" ht="1.5" customHeight="1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411" t="s">
        <v>61</v>
      </c>
      <c r="C54" s="412"/>
      <c r="D54" s="412"/>
      <c r="E54" s="412"/>
      <c r="F54" s="412"/>
      <c r="G54" s="412"/>
      <c r="H54" s="412"/>
      <c r="I54" s="412"/>
      <c r="J54" s="412"/>
      <c r="K54" s="413"/>
      <c r="L54" s="98"/>
      <c r="M54" s="99"/>
      <c r="N54" s="99"/>
      <c r="O54" s="100"/>
      <c r="P54" s="99"/>
      <c r="Q54" s="99"/>
      <c r="R54" s="432" t="s">
        <v>62</v>
      </c>
      <c r="S54" s="432"/>
      <c r="T54" s="432"/>
      <c r="U54" s="432"/>
      <c r="V54" s="432"/>
      <c r="W54" s="432"/>
      <c r="X54" s="432"/>
      <c r="Y54" s="432"/>
      <c r="Z54" s="432"/>
      <c r="AA54" s="99"/>
      <c r="AB54" s="99"/>
      <c r="AC54" s="101"/>
      <c r="AD54" s="95"/>
    </row>
    <row r="55" spans="1:30" s="94" customFormat="1" ht="9.75" customHeigh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>
        <f>G75/G73</f>
        <v>1.1764705882352942</v>
      </c>
      <c r="E56" s="114"/>
      <c r="F56" s="115"/>
      <c r="G56" s="116" t="s">
        <v>63</v>
      </c>
      <c r="H56" s="117" t="s">
        <v>64</v>
      </c>
      <c r="I56" s="96"/>
      <c r="J56" s="114"/>
      <c r="K56" s="97"/>
      <c r="L56" s="99"/>
      <c r="M56" s="98"/>
      <c r="N56" s="118"/>
      <c r="O56" s="119"/>
      <c r="P56" s="118"/>
      <c r="Q56" s="99"/>
      <c r="R56" s="120" t="s">
        <v>65</v>
      </c>
      <c r="S56" s="121" t="s">
        <v>66</v>
      </c>
      <c r="T56" s="114"/>
      <c r="U56" s="121" t="s">
        <v>67</v>
      </c>
      <c r="V56" s="122" t="s">
        <v>68</v>
      </c>
      <c r="W56" s="121" t="s">
        <v>69</v>
      </c>
      <c r="X56" s="121" t="s">
        <v>70</v>
      </c>
      <c r="Y56" s="114"/>
      <c r="Z56" s="121" t="s">
        <v>71</v>
      </c>
      <c r="AA56" s="122" t="s">
        <v>72</v>
      </c>
      <c r="AB56" s="121" t="s">
        <v>73</v>
      </c>
      <c r="AC56" s="111"/>
      <c r="AD56" s="112"/>
    </row>
    <row r="57" spans="1:30" s="94" customFormat="1" ht="9.75" customHeight="1">
      <c r="A57" s="95"/>
      <c r="B57" s="113"/>
      <c r="C57" s="123"/>
      <c r="D57" s="123"/>
      <c r="E57" s="123"/>
      <c r="F57" s="124" t="s">
        <v>74</v>
      </c>
      <c r="G57" s="125">
        <v>2</v>
      </c>
      <c r="H57" s="126"/>
      <c r="I57" s="127"/>
      <c r="J57" s="123"/>
      <c r="K57" s="128"/>
      <c r="L57" s="129"/>
      <c r="M57" s="99"/>
      <c r="N57" s="130"/>
      <c r="O57" s="131"/>
      <c r="P57" s="130"/>
      <c r="Q57" s="130" t="s">
        <v>74</v>
      </c>
      <c r="R57" s="132">
        <v>12</v>
      </c>
      <c r="S57" s="132" t="s">
        <v>75</v>
      </c>
      <c r="T57" s="123"/>
      <c r="U57" s="132" t="s">
        <v>76</v>
      </c>
      <c r="V57" s="133" t="s">
        <v>76</v>
      </c>
      <c r="W57" s="132" t="s">
        <v>76</v>
      </c>
      <c r="X57" s="132" t="s">
        <v>76</v>
      </c>
      <c r="Y57" s="123"/>
      <c r="Z57" s="132" t="s">
        <v>76</v>
      </c>
      <c r="AA57" s="133">
        <v>1</v>
      </c>
      <c r="AB57" s="132">
        <v>1</v>
      </c>
      <c r="AC57" s="111"/>
      <c r="AD57" s="95"/>
    </row>
    <row r="58" spans="1:30" s="94" customFormat="1" ht="9.75" customHeight="1">
      <c r="A58" s="95"/>
      <c r="B58" s="113"/>
      <c r="C58" s="123"/>
      <c r="D58" s="123"/>
      <c r="E58" s="123"/>
      <c r="F58" s="124" t="s">
        <v>123</v>
      </c>
      <c r="G58" s="134">
        <v>5</v>
      </c>
      <c r="H58" s="135">
        <f>G58/hour</f>
        <v>0.14705882352941177</v>
      </c>
      <c r="I58" s="127"/>
      <c r="J58" s="123"/>
      <c r="K58" s="128"/>
      <c r="L58" s="129"/>
      <c r="M58" s="129"/>
      <c r="N58" s="130"/>
      <c r="O58" s="131"/>
      <c r="P58" s="130"/>
      <c r="Q58" s="130" t="s">
        <v>77</v>
      </c>
      <c r="R58" s="136">
        <v>150</v>
      </c>
      <c r="S58" s="136" t="s">
        <v>78</v>
      </c>
      <c r="T58" s="123"/>
      <c r="U58" s="136" t="s">
        <v>79</v>
      </c>
      <c r="V58" s="137" t="s">
        <v>76</v>
      </c>
      <c r="W58" s="136">
        <v>4</v>
      </c>
      <c r="X58" s="136">
        <v>1</v>
      </c>
      <c r="Y58" s="123"/>
      <c r="Z58" s="136">
        <v>1</v>
      </c>
      <c r="AA58" s="137">
        <v>1</v>
      </c>
      <c r="AB58" s="136">
        <v>1</v>
      </c>
      <c r="AC58" s="111"/>
      <c r="AD58" s="95"/>
    </row>
    <row r="59" spans="1:30" s="94" customFormat="1" ht="9.75" customHeight="1">
      <c r="A59" s="95"/>
      <c r="B59" s="113"/>
      <c r="C59" s="123"/>
      <c r="D59" s="123"/>
      <c r="E59" s="123"/>
      <c r="F59" s="138" t="s">
        <v>80</v>
      </c>
      <c r="G59" s="139">
        <v>1.5</v>
      </c>
      <c r="H59" s="135"/>
      <c r="I59" s="140"/>
      <c r="J59" s="123"/>
      <c r="K59" s="141"/>
      <c r="L59" s="142"/>
      <c r="M59" s="129"/>
      <c r="N59" s="143"/>
      <c r="O59" s="131"/>
      <c r="P59" s="143"/>
      <c r="Q59" s="143" t="s">
        <v>81</v>
      </c>
      <c r="R59" s="136">
        <v>20</v>
      </c>
      <c r="S59" s="136" t="s">
        <v>75</v>
      </c>
      <c r="T59" s="123"/>
      <c r="U59" s="136" t="s">
        <v>76</v>
      </c>
      <c r="V59" s="137" t="s">
        <v>76</v>
      </c>
      <c r="W59" s="136" t="s">
        <v>76</v>
      </c>
      <c r="X59" s="136" t="s">
        <v>76</v>
      </c>
      <c r="Y59" s="123"/>
      <c r="Z59" s="136" t="s">
        <v>76</v>
      </c>
      <c r="AA59" s="137">
        <v>1</v>
      </c>
      <c r="AB59" s="136">
        <v>1</v>
      </c>
      <c r="AC59" s="111"/>
      <c r="AD59" s="95"/>
    </row>
    <row r="60" spans="1:30" s="94" customFormat="1" ht="9.75" customHeight="1">
      <c r="A60" s="95"/>
      <c r="B60" s="113"/>
      <c r="C60" s="123"/>
      <c r="D60" s="123"/>
      <c r="E60" s="123"/>
      <c r="F60" s="144" t="s">
        <v>82</v>
      </c>
      <c r="G60" s="145">
        <v>1</v>
      </c>
      <c r="H60" s="135">
        <f aca="true" t="shared" si="0" ref="H60:H69">G60/hour</f>
        <v>0.029411764705882353</v>
      </c>
      <c r="I60" s="146"/>
      <c r="J60" s="123"/>
      <c r="K60" s="147"/>
      <c r="L60" s="148"/>
      <c r="M60" s="142"/>
      <c r="N60" s="149"/>
      <c r="O60" s="131"/>
      <c r="P60" s="149"/>
      <c r="Q60" s="149" t="s">
        <v>82</v>
      </c>
      <c r="R60" s="137">
        <v>100</v>
      </c>
      <c r="S60" s="137" t="s">
        <v>78</v>
      </c>
      <c r="T60" s="123"/>
      <c r="U60" s="136" t="s">
        <v>79</v>
      </c>
      <c r="V60" s="137" t="s">
        <v>76</v>
      </c>
      <c r="W60" s="136">
        <v>4</v>
      </c>
      <c r="X60" s="136">
        <v>1</v>
      </c>
      <c r="Y60" s="123"/>
      <c r="Z60" s="136">
        <v>1</v>
      </c>
      <c r="AA60" s="136">
        <v>1</v>
      </c>
      <c r="AB60" s="136">
        <v>1</v>
      </c>
      <c r="AC60" s="111"/>
      <c r="AD60" s="95"/>
    </row>
    <row r="61" spans="1:30" s="94" customFormat="1" ht="9.75" customHeight="1">
      <c r="A61" s="95"/>
      <c r="B61" s="113"/>
      <c r="C61" s="123"/>
      <c r="D61" s="123"/>
      <c r="E61" s="123"/>
      <c r="F61" s="150" t="s">
        <v>84</v>
      </c>
      <c r="G61" s="151">
        <v>22</v>
      </c>
      <c r="H61" s="135">
        <f t="shared" si="0"/>
        <v>0.6470588235294118</v>
      </c>
      <c r="I61" s="152"/>
      <c r="J61" s="123"/>
      <c r="K61" s="153"/>
      <c r="L61" s="154"/>
      <c r="M61" s="154"/>
      <c r="N61" s="118"/>
      <c r="O61" s="131"/>
      <c r="P61" s="118"/>
      <c r="Q61" s="155" t="s">
        <v>84</v>
      </c>
      <c r="R61" s="136">
        <v>100</v>
      </c>
      <c r="S61" s="136" t="s">
        <v>78</v>
      </c>
      <c r="T61" s="123"/>
      <c r="U61" s="136" t="s">
        <v>79</v>
      </c>
      <c r="V61" s="137" t="s">
        <v>76</v>
      </c>
      <c r="W61" s="136">
        <v>4</v>
      </c>
      <c r="X61" s="136">
        <v>1</v>
      </c>
      <c r="Y61" s="123"/>
      <c r="Z61" s="136">
        <v>1</v>
      </c>
      <c r="AA61" s="137">
        <v>1</v>
      </c>
      <c r="AB61" s="136">
        <v>1</v>
      </c>
      <c r="AC61" s="111"/>
      <c r="AD61" s="95"/>
    </row>
    <row r="62" spans="1:30" s="94" customFormat="1" ht="9.75" customHeight="1">
      <c r="A62" s="95"/>
      <c r="B62" s="113"/>
      <c r="C62" s="123"/>
      <c r="D62" s="123"/>
      <c r="E62" s="123"/>
      <c r="F62" s="156" t="s">
        <v>124</v>
      </c>
      <c r="G62" s="157">
        <v>8</v>
      </c>
      <c r="H62" s="135">
        <f t="shared" si="0"/>
        <v>0.23529411764705882</v>
      </c>
      <c r="I62" s="158"/>
      <c r="J62" s="123"/>
      <c r="K62" s="159"/>
      <c r="L62" s="160"/>
      <c r="M62" s="160"/>
      <c r="N62" s="161"/>
      <c r="O62" s="131"/>
      <c r="P62" s="161"/>
      <c r="Q62" s="162" t="s">
        <v>124</v>
      </c>
      <c r="R62" s="136">
        <v>20</v>
      </c>
      <c r="S62" s="136" t="s">
        <v>78</v>
      </c>
      <c r="T62" s="123"/>
      <c r="U62" s="136" t="s">
        <v>79</v>
      </c>
      <c r="V62" s="137" t="s">
        <v>76</v>
      </c>
      <c r="W62" s="136">
        <v>4</v>
      </c>
      <c r="X62" s="136">
        <v>1</v>
      </c>
      <c r="Y62" s="123"/>
      <c r="Z62" s="136">
        <v>1</v>
      </c>
      <c r="AA62" s="137">
        <v>1</v>
      </c>
      <c r="AB62" s="136">
        <v>1</v>
      </c>
      <c r="AC62" s="111"/>
      <c r="AD62" s="95"/>
    </row>
    <row r="63" spans="1:30" s="94" customFormat="1" ht="9.75" customHeight="1">
      <c r="A63" s="95"/>
      <c r="B63" s="113"/>
      <c r="C63" s="123"/>
      <c r="D63" s="123"/>
      <c r="E63" s="123"/>
      <c r="F63" s="163" t="s">
        <v>83</v>
      </c>
      <c r="G63" s="164">
        <v>10</v>
      </c>
      <c r="H63" s="135">
        <f t="shared" si="0"/>
        <v>0.29411764705882354</v>
      </c>
      <c r="I63" s="165"/>
      <c r="J63" s="123"/>
      <c r="K63" s="166"/>
      <c r="L63" s="167"/>
      <c r="M63" s="160"/>
      <c r="N63" s="118"/>
      <c r="O63" s="131"/>
      <c r="P63" s="118"/>
      <c r="Q63" s="168" t="s">
        <v>83</v>
      </c>
      <c r="R63" s="136">
        <v>20</v>
      </c>
      <c r="S63" s="136" t="s">
        <v>78</v>
      </c>
      <c r="T63" s="123"/>
      <c r="U63" s="136" t="s">
        <v>79</v>
      </c>
      <c r="V63" s="137" t="s">
        <v>76</v>
      </c>
      <c r="W63" s="136">
        <v>4</v>
      </c>
      <c r="X63" s="136">
        <v>1</v>
      </c>
      <c r="Y63" s="123"/>
      <c r="Z63" s="169" t="s">
        <v>76</v>
      </c>
      <c r="AA63" s="137">
        <v>1</v>
      </c>
      <c r="AB63" s="136">
        <v>1</v>
      </c>
      <c r="AC63" s="111"/>
      <c r="AD63" s="95"/>
    </row>
    <row r="64" spans="1:30" s="94" customFormat="1" ht="9.75" customHeight="1">
      <c r="A64" s="95"/>
      <c r="B64" s="113"/>
      <c r="C64" s="123"/>
      <c r="D64" s="123"/>
      <c r="E64" s="123"/>
      <c r="F64" s="170" t="s">
        <v>125</v>
      </c>
      <c r="G64" s="171">
        <v>10</v>
      </c>
      <c r="H64" s="135">
        <f t="shared" si="0"/>
        <v>0.29411764705882354</v>
      </c>
      <c r="I64" s="172"/>
      <c r="J64" s="123"/>
      <c r="K64" s="173"/>
      <c r="L64" s="174"/>
      <c r="M64" s="167"/>
      <c r="N64" s="175"/>
      <c r="O64" s="131"/>
      <c r="P64" s="175"/>
      <c r="Q64" s="176" t="s">
        <v>125</v>
      </c>
      <c r="R64" s="136">
        <v>40</v>
      </c>
      <c r="S64" s="136" t="s">
        <v>78</v>
      </c>
      <c r="T64" s="123"/>
      <c r="U64" s="136" t="s">
        <v>79</v>
      </c>
      <c r="V64" s="137" t="s">
        <v>76</v>
      </c>
      <c r="W64" s="136">
        <v>4</v>
      </c>
      <c r="X64" s="169">
        <v>1</v>
      </c>
      <c r="Y64" s="123"/>
      <c r="Z64" s="169" t="s">
        <v>76</v>
      </c>
      <c r="AA64" s="137">
        <v>1</v>
      </c>
      <c r="AB64" s="136">
        <v>1</v>
      </c>
      <c r="AC64" s="111"/>
      <c r="AD64" s="95"/>
    </row>
    <row r="65" spans="1:30" s="94" customFormat="1" ht="9.75" customHeight="1">
      <c r="A65" s="95"/>
      <c r="B65" s="113"/>
      <c r="C65" s="123"/>
      <c r="D65" s="123"/>
      <c r="E65" s="123"/>
      <c r="F65" s="177" t="s">
        <v>126</v>
      </c>
      <c r="G65" s="178">
        <v>18</v>
      </c>
      <c r="H65" s="135">
        <f t="shared" si="0"/>
        <v>0.5294117647058824</v>
      </c>
      <c r="I65" s="146"/>
      <c r="J65" s="123"/>
      <c r="K65" s="147"/>
      <c r="L65" s="148"/>
      <c r="M65" s="174"/>
      <c r="N65" s="176"/>
      <c r="O65" s="131"/>
      <c r="P65" s="176"/>
      <c r="Q65" s="175" t="s">
        <v>126</v>
      </c>
      <c r="R65" s="136">
        <v>20</v>
      </c>
      <c r="S65" s="136" t="s">
        <v>78</v>
      </c>
      <c r="T65" s="123"/>
      <c r="U65" s="136" t="s">
        <v>79</v>
      </c>
      <c r="V65" s="137" t="s">
        <v>76</v>
      </c>
      <c r="W65" s="136">
        <v>4</v>
      </c>
      <c r="X65" s="136">
        <v>1</v>
      </c>
      <c r="Y65" s="123"/>
      <c r="Z65" s="136"/>
      <c r="AA65" s="137">
        <v>1</v>
      </c>
      <c r="AB65" s="136">
        <v>1</v>
      </c>
      <c r="AC65" s="111"/>
      <c r="AD65" s="95"/>
    </row>
    <row r="66" spans="1:30" s="94" customFormat="1" ht="9.75" customHeight="1">
      <c r="A66" s="95"/>
      <c r="B66" s="113"/>
      <c r="C66" s="123"/>
      <c r="D66" s="123"/>
      <c r="E66" s="123"/>
      <c r="F66" s="179" t="s">
        <v>127</v>
      </c>
      <c r="G66" s="180">
        <v>16</v>
      </c>
      <c r="H66" s="135">
        <f t="shared" si="0"/>
        <v>0.47058823529411764</v>
      </c>
      <c r="I66" s="181"/>
      <c r="J66" s="123"/>
      <c r="K66" s="182"/>
      <c r="L66" s="183"/>
      <c r="M66" s="148"/>
      <c r="N66" s="168"/>
      <c r="O66" s="131"/>
      <c r="P66" s="168"/>
      <c r="Q66" s="161" t="s">
        <v>127</v>
      </c>
      <c r="R66" s="136">
        <v>60</v>
      </c>
      <c r="S66" s="136" t="s">
        <v>78</v>
      </c>
      <c r="T66" s="123"/>
      <c r="U66" s="136" t="s">
        <v>79</v>
      </c>
      <c r="V66" s="137" t="s">
        <v>76</v>
      </c>
      <c r="W66" s="136">
        <v>4</v>
      </c>
      <c r="X66" s="169">
        <v>1</v>
      </c>
      <c r="Y66" s="123"/>
      <c r="Z66" s="136" t="s">
        <v>76</v>
      </c>
      <c r="AA66" s="137">
        <v>1</v>
      </c>
      <c r="AB66" s="169">
        <v>1</v>
      </c>
      <c r="AC66" s="111"/>
      <c r="AD66" s="95"/>
    </row>
    <row r="67" spans="1:30" s="94" customFormat="1" ht="9.75" customHeight="1">
      <c r="A67" s="95"/>
      <c r="B67" s="113"/>
      <c r="C67" s="123"/>
      <c r="D67" s="123"/>
      <c r="E67" s="123"/>
      <c r="F67" s="184" t="s">
        <v>143</v>
      </c>
      <c r="G67" s="180">
        <v>2</v>
      </c>
      <c r="H67" s="135">
        <f t="shared" si="0"/>
        <v>0.058823529411764705</v>
      </c>
      <c r="I67" s="181"/>
      <c r="J67" s="123"/>
      <c r="K67" s="182"/>
      <c r="L67" s="183"/>
      <c r="M67" s="148"/>
      <c r="N67" s="168"/>
      <c r="O67" s="131"/>
      <c r="P67" s="168"/>
      <c r="Q67" s="185" t="s">
        <v>143</v>
      </c>
      <c r="R67" s="136">
        <v>40</v>
      </c>
      <c r="S67" s="136" t="s">
        <v>78</v>
      </c>
      <c r="T67" s="123"/>
      <c r="U67" s="136" t="s">
        <v>79</v>
      </c>
      <c r="V67" s="137" t="s">
        <v>76</v>
      </c>
      <c r="W67" s="136">
        <v>4</v>
      </c>
      <c r="X67" s="169">
        <v>1</v>
      </c>
      <c r="Y67" s="123"/>
      <c r="Z67" s="136">
        <v>1</v>
      </c>
      <c r="AA67" s="137">
        <v>1</v>
      </c>
      <c r="AB67" s="169">
        <v>1</v>
      </c>
      <c r="AC67" s="111"/>
      <c r="AD67" s="95"/>
    </row>
    <row r="68" spans="1:30" s="94" customFormat="1" ht="9.75" customHeight="1">
      <c r="A68" s="95"/>
      <c r="B68" s="113"/>
      <c r="C68" s="123"/>
      <c r="D68" s="123"/>
      <c r="E68" s="123"/>
      <c r="F68" s="186" t="s">
        <v>128</v>
      </c>
      <c r="G68" s="164">
        <v>2</v>
      </c>
      <c r="H68" s="135">
        <f t="shared" si="0"/>
        <v>0.058823529411764705</v>
      </c>
      <c r="I68" s="187"/>
      <c r="J68" s="123"/>
      <c r="K68" s="188"/>
      <c r="L68" s="189"/>
      <c r="M68" s="129"/>
      <c r="N68" s="155"/>
      <c r="O68" s="131"/>
      <c r="P68" s="155"/>
      <c r="Q68" s="190" t="s">
        <v>128</v>
      </c>
      <c r="R68" s="136">
        <v>40</v>
      </c>
      <c r="S68" s="136" t="s">
        <v>78</v>
      </c>
      <c r="T68" s="123"/>
      <c r="U68" s="136" t="s">
        <v>79</v>
      </c>
      <c r="V68" s="137" t="s">
        <v>76</v>
      </c>
      <c r="W68" s="136">
        <v>4</v>
      </c>
      <c r="X68" s="169">
        <v>1</v>
      </c>
      <c r="Y68" s="123"/>
      <c r="Z68" s="136">
        <v>1</v>
      </c>
      <c r="AA68" s="137">
        <v>1</v>
      </c>
      <c r="AB68" s="169">
        <v>1</v>
      </c>
      <c r="AC68" s="111"/>
      <c r="AD68" s="95"/>
    </row>
    <row r="69" spans="1:30" s="94" customFormat="1" ht="9.75" customHeight="1">
      <c r="A69" s="95"/>
      <c r="B69" s="113"/>
      <c r="C69" s="123"/>
      <c r="D69" s="123"/>
      <c r="E69" s="123"/>
      <c r="F69" s="191" t="s">
        <v>129</v>
      </c>
      <c r="G69" s="192">
        <v>2</v>
      </c>
      <c r="H69" s="135">
        <f t="shared" si="0"/>
        <v>0.058823529411764705</v>
      </c>
      <c r="I69" s="187"/>
      <c r="J69" s="123"/>
      <c r="K69" s="188"/>
      <c r="L69" s="189"/>
      <c r="M69" s="129"/>
      <c r="N69" s="118"/>
      <c r="O69" s="131"/>
      <c r="P69" s="118"/>
      <c r="Q69" s="193" t="s">
        <v>129</v>
      </c>
      <c r="R69" s="194">
        <v>40</v>
      </c>
      <c r="S69" s="136" t="s">
        <v>78</v>
      </c>
      <c r="T69" s="123"/>
      <c r="U69" s="136" t="s">
        <v>79</v>
      </c>
      <c r="V69" s="137" t="s">
        <v>76</v>
      </c>
      <c r="W69" s="136">
        <v>4</v>
      </c>
      <c r="X69" s="169">
        <v>1</v>
      </c>
      <c r="Y69" s="123"/>
      <c r="Z69" s="136">
        <v>1</v>
      </c>
      <c r="AA69" s="137">
        <v>1</v>
      </c>
      <c r="AB69" s="169">
        <v>1</v>
      </c>
      <c r="AC69" s="111"/>
      <c r="AD69" s="95"/>
    </row>
    <row r="70" spans="1:30" s="94" customFormat="1" ht="9.75" customHeight="1">
      <c r="A70" s="195"/>
      <c r="B70" s="196"/>
      <c r="C70" s="197"/>
      <c r="D70" s="197"/>
      <c r="E70" s="197"/>
      <c r="F70" s="105"/>
      <c r="G70" s="198"/>
      <c r="H70" s="199"/>
      <c r="I70" s="105"/>
      <c r="J70" s="197"/>
      <c r="K70" s="106"/>
      <c r="L70" s="189"/>
      <c r="M70" s="98"/>
      <c r="N70" s="176"/>
      <c r="O70" s="200"/>
      <c r="P70" s="176"/>
      <c r="Q70" s="201"/>
      <c r="R70" s="202"/>
      <c r="S70" s="202"/>
      <c r="T70" s="200"/>
      <c r="U70" s="202"/>
      <c r="V70" s="202"/>
      <c r="W70" s="202"/>
      <c r="X70" s="202"/>
      <c r="Y70" s="200"/>
      <c r="Z70" s="202"/>
      <c r="AA70" s="202"/>
      <c r="AB70" s="202"/>
      <c r="AC70" s="111"/>
      <c r="AD70" s="195"/>
    </row>
    <row r="71" spans="1:30" s="210" customFormat="1" ht="9.75" customHeight="1">
      <c r="A71" s="203"/>
      <c r="B71" s="428" t="s">
        <v>85</v>
      </c>
      <c r="C71" s="429"/>
      <c r="D71" s="429"/>
      <c r="E71" s="429"/>
      <c r="F71" s="430"/>
      <c r="G71" s="206">
        <v>12</v>
      </c>
      <c r="H71" s="207">
        <f>(G71)/(G73)/D56</f>
        <v>0.3</v>
      </c>
      <c r="I71" s="105"/>
      <c r="J71" s="105"/>
      <c r="K71" s="106"/>
      <c r="L71" s="189"/>
      <c r="M71" s="98"/>
      <c r="N71" s="99"/>
      <c r="O71" s="208"/>
      <c r="P71" s="99"/>
      <c r="Q71" s="99"/>
      <c r="R71" s="100"/>
      <c r="S71" s="100"/>
      <c r="T71" s="208"/>
      <c r="U71" s="100"/>
      <c r="V71" s="100"/>
      <c r="W71" s="100"/>
      <c r="X71" s="100"/>
      <c r="Y71" s="208"/>
      <c r="Z71" s="100"/>
      <c r="AA71" s="100"/>
      <c r="AB71" s="100"/>
      <c r="AC71" s="209"/>
      <c r="AD71" s="203"/>
    </row>
    <row r="72" spans="1:30" s="210" customFormat="1" ht="9.75" customHeight="1">
      <c r="A72" s="203"/>
      <c r="B72" s="113"/>
      <c r="C72" s="105"/>
      <c r="D72" s="105"/>
      <c r="E72" s="105"/>
      <c r="F72" s="211"/>
      <c r="G72" s="212"/>
      <c r="H72" s="213">
        <f>SUM(H57:H71)</f>
        <v>3.1235294117647054</v>
      </c>
      <c r="I72" s="211"/>
      <c r="J72" s="105"/>
      <c r="K72" s="214"/>
      <c r="L72" s="98"/>
      <c r="M72" s="99"/>
      <c r="N72" s="99"/>
      <c r="O72" s="208"/>
      <c r="P72" s="98"/>
      <c r="Q72" s="98"/>
      <c r="R72" s="215" t="s">
        <v>65</v>
      </c>
      <c r="S72" s="208" t="s">
        <v>86</v>
      </c>
      <c r="T72" s="208"/>
      <c r="U72" s="208"/>
      <c r="V72" s="215" t="s">
        <v>68</v>
      </c>
      <c r="W72" s="208" t="s">
        <v>87</v>
      </c>
      <c r="X72" s="208"/>
      <c r="Y72" s="208"/>
      <c r="Z72" s="215" t="s">
        <v>71</v>
      </c>
      <c r="AA72" s="208" t="s">
        <v>88</v>
      </c>
      <c r="AB72" s="208"/>
      <c r="AC72" s="111"/>
      <c r="AD72" s="203"/>
    </row>
    <row r="73" spans="1:31" s="94" customFormat="1" ht="9.75" customHeight="1">
      <c r="A73" s="203"/>
      <c r="B73" s="428" t="s">
        <v>89</v>
      </c>
      <c r="C73" s="429"/>
      <c r="D73" s="429"/>
      <c r="E73" s="429"/>
      <c r="F73" s="430"/>
      <c r="G73" s="206">
        <v>34</v>
      </c>
      <c r="H73" s="216" t="s">
        <v>90</v>
      </c>
      <c r="I73" s="105"/>
      <c r="J73" s="105"/>
      <c r="K73" s="106"/>
      <c r="L73" s="98"/>
      <c r="M73" s="98"/>
      <c r="N73" s="98"/>
      <c r="O73" s="208"/>
      <c r="P73" s="98"/>
      <c r="Q73" s="98"/>
      <c r="R73" s="215" t="s">
        <v>66</v>
      </c>
      <c r="S73" s="208" t="s">
        <v>91</v>
      </c>
      <c r="T73" s="208"/>
      <c r="U73" s="208"/>
      <c r="V73" s="215" t="s">
        <v>69</v>
      </c>
      <c r="W73" s="208" t="s">
        <v>92</v>
      </c>
      <c r="X73" s="208"/>
      <c r="Y73" s="208"/>
      <c r="Z73" s="215" t="s">
        <v>72</v>
      </c>
      <c r="AA73" s="208" t="s">
        <v>93</v>
      </c>
      <c r="AB73" s="208"/>
      <c r="AC73" s="111"/>
      <c r="AD73" s="203"/>
      <c r="AE73" s="217"/>
    </row>
    <row r="74" spans="1:31" s="94" customFormat="1" ht="9.75" customHeight="1">
      <c r="A74" s="218"/>
      <c r="B74" s="204"/>
      <c r="C74" s="219"/>
      <c r="D74" s="219"/>
      <c r="E74" s="219"/>
      <c r="F74" s="105"/>
      <c r="G74" s="96"/>
      <c r="H74" s="220"/>
      <c r="I74" s="105"/>
      <c r="J74" s="219"/>
      <c r="K74" s="106"/>
      <c r="L74" s="98"/>
      <c r="M74" s="98"/>
      <c r="N74" s="98"/>
      <c r="O74" s="221"/>
      <c r="P74" s="98"/>
      <c r="Q74" s="98"/>
      <c r="R74" s="215" t="s">
        <v>67</v>
      </c>
      <c r="S74" s="208" t="s">
        <v>94</v>
      </c>
      <c r="T74" s="221"/>
      <c r="U74" s="208"/>
      <c r="V74" s="215" t="s">
        <v>70</v>
      </c>
      <c r="W74" s="208" t="s">
        <v>95</v>
      </c>
      <c r="X74" s="208"/>
      <c r="Y74" s="221"/>
      <c r="Z74" s="215" t="s">
        <v>73</v>
      </c>
      <c r="AA74" s="208" t="s">
        <v>96</v>
      </c>
      <c r="AB74" s="208"/>
      <c r="AC74" s="111"/>
      <c r="AD74" s="218"/>
      <c r="AE74" s="222"/>
    </row>
    <row r="75" spans="1:31" s="94" customFormat="1" ht="9.75" customHeight="1">
      <c r="A75" s="203"/>
      <c r="B75" s="428" t="s">
        <v>97</v>
      </c>
      <c r="C75" s="429"/>
      <c r="D75" s="429"/>
      <c r="E75" s="429"/>
      <c r="F75" s="430"/>
      <c r="G75" s="206">
        <v>40</v>
      </c>
      <c r="H75" s="216" t="s">
        <v>90</v>
      </c>
      <c r="I75" s="105"/>
      <c r="J75" s="105"/>
      <c r="K75" s="106"/>
      <c r="L75" s="98"/>
      <c r="M75" s="98"/>
      <c r="N75" s="98"/>
      <c r="O75" s="208"/>
      <c r="P75" s="98"/>
      <c r="Q75" s="98"/>
      <c r="R75" s="100"/>
      <c r="S75" s="208"/>
      <c r="T75" s="208"/>
      <c r="U75" s="208"/>
      <c r="V75" s="100"/>
      <c r="W75" s="208"/>
      <c r="X75" s="208"/>
      <c r="Y75" s="208"/>
      <c r="Z75" s="100"/>
      <c r="AA75" s="208"/>
      <c r="AB75" s="208"/>
      <c r="AC75" s="111"/>
      <c r="AD75" s="203"/>
      <c r="AE75" s="222"/>
    </row>
    <row r="76" spans="1:31" s="94" customFormat="1" ht="9.75" customHeight="1">
      <c r="A76" s="223"/>
      <c r="B76" s="204"/>
      <c r="C76" s="205"/>
      <c r="D76" s="205"/>
      <c r="E76" s="205"/>
      <c r="F76" s="205"/>
      <c r="G76" s="224"/>
      <c r="H76" s="220"/>
      <c r="I76" s="105"/>
      <c r="J76" s="205"/>
      <c r="K76" s="106"/>
      <c r="L76" s="98"/>
      <c r="M76" s="98"/>
      <c r="N76" s="98"/>
      <c r="O76" s="225"/>
      <c r="P76" s="98"/>
      <c r="Q76" s="98"/>
      <c r="R76" s="431" t="s">
        <v>98</v>
      </c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209"/>
      <c r="AD76" s="223"/>
      <c r="AE76" s="222"/>
    </row>
    <row r="77" spans="1:30" s="94" customFormat="1" ht="9.75" customHeight="1">
      <c r="A77" s="223"/>
      <c r="B77" s="204"/>
      <c r="C77" s="205"/>
      <c r="D77" s="205"/>
      <c r="E77" s="205"/>
      <c r="F77" s="224"/>
      <c r="G77" s="220"/>
      <c r="H77" s="226"/>
      <c r="I77" s="105"/>
      <c r="J77" s="205"/>
      <c r="K77" s="106"/>
      <c r="L77" s="227"/>
      <c r="M77" s="227"/>
      <c r="N77" s="98"/>
      <c r="O77" s="225"/>
      <c r="P77" s="98"/>
      <c r="Q77" s="98"/>
      <c r="R77" s="100"/>
      <c r="S77" s="100"/>
      <c r="T77" s="225"/>
      <c r="U77" s="100"/>
      <c r="V77" s="100"/>
      <c r="W77" s="100"/>
      <c r="X77" s="100"/>
      <c r="Y77" s="225"/>
      <c r="Z77" s="100"/>
      <c r="AA77" s="100"/>
      <c r="AB77" s="100"/>
      <c r="AC77" s="209"/>
      <c r="AD77" s="223"/>
    </row>
    <row r="78" spans="1:30" s="94" customFormat="1" ht="9.75" customHeight="1" thickBot="1">
      <c r="A78" s="228"/>
      <c r="B78" s="229"/>
      <c r="C78" s="230"/>
      <c r="D78" s="230"/>
      <c r="E78" s="230"/>
      <c r="F78" s="230"/>
      <c r="G78" s="230"/>
      <c r="H78" s="230"/>
      <c r="I78" s="230"/>
      <c r="J78" s="230"/>
      <c r="K78" s="231"/>
      <c r="L78" s="232"/>
      <c r="M78" s="232"/>
      <c r="N78" s="232"/>
      <c r="O78" s="233"/>
      <c r="P78" s="232"/>
      <c r="Q78" s="232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4"/>
      <c r="AD78" s="228"/>
    </row>
    <row r="79" spans="2:30" s="62" customFormat="1" ht="1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35"/>
      <c r="C80" s="235"/>
      <c r="D80" s="235"/>
      <c r="E80" s="235"/>
      <c r="F80" s="235"/>
      <c r="G80" s="235"/>
      <c r="J80" s="235"/>
      <c r="O80" s="235"/>
      <c r="T80" s="235"/>
      <c r="Y80" s="235"/>
      <c r="AD80" s="235"/>
    </row>
    <row r="81" spans="16:24" s="68" customFormat="1" ht="12.75">
      <c r="P81" s="286"/>
      <c r="Q81" s="286"/>
      <c r="R81" s="286"/>
      <c r="S81" s="286"/>
      <c r="U81" s="286"/>
      <c r="V81" s="286"/>
      <c r="W81" s="286"/>
      <c r="X81" s="286"/>
    </row>
    <row r="82" spans="16:24" s="68" customFormat="1" ht="12.75">
      <c r="P82" s="286"/>
      <c r="Q82" s="286"/>
      <c r="R82" s="286"/>
      <c r="S82" s="286"/>
      <c r="U82" s="286"/>
      <c r="V82" s="286"/>
      <c r="W82" s="286"/>
      <c r="X82" s="286"/>
    </row>
    <row r="83" spans="16:24" s="68" customFormat="1" ht="12.75">
      <c r="P83" s="286"/>
      <c r="Q83" s="286"/>
      <c r="R83" s="286"/>
      <c r="S83" s="286"/>
      <c r="U83" s="286"/>
      <c r="V83" s="286"/>
      <c r="W83" s="286"/>
      <c r="X83" s="286"/>
    </row>
    <row r="84" spans="16:24" s="68" customFormat="1" ht="12.75">
      <c r="P84" s="286"/>
      <c r="Q84" s="286"/>
      <c r="R84" s="286"/>
      <c r="S84" s="286"/>
      <c r="U84" s="286"/>
      <c r="V84" s="286"/>
      <c r="W84" s="286"/>
      <c r="X84" s="286"/>
    </row>
    <row r="85" spans="16:24" s="68" customFormat="1" ht="12.75">
      <c r="P85" s="286"/>
      <c r="Q85" s="286"/>
      <c r="R85" s="286"/>
      <c r="S85" s="286"/>
      <c r="U85" s="286"/>
      <c r="V85" s="286"/>
      <c r="W85" s="286"/>
      <c r="X85" s="286"/>
    </row>
    <row r="86" spans="16:24" s="68" customFormat="1" ht="12.75">
      <c r="P86" s="286"/>
      <c r="Q86" s="286"/>
      <c r="R86" s="286"/>
      <c r="S86" s="286"/>
      <c r="U86" s="286"/>
      <c r="V86" s="286"/>
      <c r="W86" s="286"/>
      <c r="X86" s="286"/>
    </row>
    <row r="87" spans="16:24" s="68" customFormat="1" ht="12.75">
      <c r="P87" s="286"/>
      <c r="Q87" s="286"/>
      <c r="R87" s="286"/>
      <c r="S87" s="286"/>
      <c r="U87" s="286"/>
      <c r="V87" s="286"/>
      <c r="W87" s="286"/>
      <c r="X87" s="286"/>
    </row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pans="1:30" ht="12.7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</row>
    <row r="94" spans="1:30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ht="12.75">
      <c r="A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ht="12.75">
      <c r="A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D96" s="68"/>
    </row>
    <row r="97" spans="1:30" ht="12.75">
      <c r="A97" s="68"/>
      <c r="C97" s="68"/>
      <c r="D97" s="68"/>
      <c r="E97" s="68"/>
      <c r="F97" s="68"/>
      <c r="G97" s="68"/>
      <c r="J97" s="68"/>
      <c r="O97" s="68"/>
      <c r="T97" s="68"/>
      <c r="Y97" s="68"/>
      <c r="AD97" s="68"/>
    </row>
    <row r="98" spans="1:30" ht="12.75">
      <c r="A98" s="68"/>
      <c r="C98" s="68"/>
      <c r="D98" s="68"/>
      <c r="E98" s="68"/>
      <c r="F98" s="68"/>
      <c r="G98" s="68"/>
      <c r="J98" s="68"/>
      <c r="O98" s="68"/>
      <c r="T98" s="68"/>
      <c r="Y98" s="68"/>
      <c r="AD98" s="68"/>
    </row>
  </sheetData>
  <mergeCells count="122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D5:S5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1" sqref="B11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">
      <c r="B1" s="46" t="s">
        <v>101</v>
      </c>
    </row>
    <row r="2" ht="15">
      <c r="B2" s="46" t="str">
        <f>'802.15 Graphic'!D2</f>
        <v>54th IEEE 802.15 WPAN MEETING</v>
      </c>
    </row>
    <row r="3" ht="15">
      <c r="B3" s="236" t="str">
        <f>'802.15 Graphic'!D3</f>
        <v>Hyatt Regency Jacksonville, Florida, USA</v>
      </c>
    </row>
    <row r="4" ht="15" customHeight="1">
      <c r="B4" s="46" t="str">
        <f>'802.15 Graphic'!D4</f>
        <v>May 11-16, 2008</v>
      </c>
    </row>
    <row r="6" spans="1:5" ht="15" customHeight="1">
      <c r="A6" s="60" t="s">
        <v>102</v>
      </c>
      <c r="B6" s="60"/>
      <c r="C6" s="60"/>
      <c r="E6" s="48"/>
    </row>
    <row r="7" spans="1:2" ht="15" customHeight="1">
      <c r="A7" s="45">
        <v>1</v>
      </c>
      <c r="B7" s="49" t="s">
        <v>151</v>
      </c>
    </row>
    <row r="8" spans="1:5" ht="15" customHeight="1">
      <c r="A8" s="50">
        <v>2</v>
      </c>
      <c r="B8" s="49" t="s">
        <v>152</v>
      </c>
      <c r="E8" s="48"/>
    </row>
    <row r="9" spans="1:5" ht="15" customHeight="1">
      <c r="A9" s="50">
        <v>3</v>
      </c>
      <c r="B9" s="49" t="s">
        <v>153</v>
      </c>
      <c r="E9" s="48"/>
    </row>
    <row r="10" spans="1:5" ht="15" customHeight="1">
      <c r="A10" s="50">
        <v>4</v>
      </c>
      <c r="B10" s="49" t="s">
        <v>154</v>
      </c>
      <c r="E10" s="48"/>
    </row>
    <row r="11" ht="15" customHeight="1">
      <c r="B11" s="45" t="s">
        <v>155</v>
      </c>
    </row>
    <row r="12" ht="15" customHeight="1">
      <c r="B12" s="45" t="s">
        <v>103</v>
      </c>
    </row>
    <row r="13" ht="15" customHeight="1">
      <c r="B13" s="52" t="s">
        <v>104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8"/>
  <sheetViews>
    <sheetView tabSelected="1" zoomScale="125" zoomScaleNormal="125" workbookViewId="0" topLeftCell="A4">
      <selection activeCell="C12" sqref="C12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101</v>
      </c>
    </row>
    <row r="2" ht="15">
      <c r="B2" s="46" t="str">
        <f>Objectives!B2</f>
        <v>54th IEEE 802.15 WPAN MEETING</v>
      </c>
    </row>
    <row r="3" ht="15">
      <c r="B3" s="236" t="str">
        <f>Objectives!B3</f>
        <v>Hyatt Regency Jacksonville, Florida, USA</v>
      </c>
    </row>
    <row r="4" ht="15">
      <c r="B4" s="46" t="str">
        <f>Objectives!B4</f>
        <v>May 11-16, 2008</v>
      </c>
    </row>
    <row r="6" ht="15" customHeight="1">
      <c r="B6" s="54" t="str">
        <f>Objectives!B7</f>
        <v>Mon 12 May, AM2 - Approve Minutes/Agenda/Objectives/CWPAN Status/ Ballot Statistics</v>
      </c>
    </row>
    <row r="7" spans="1:6" ht="15" customHeight="1">
      <c r="A7" s="50">
        <v>1.1</v>
      </c>
      <c r="B7" s="49" t="s">
        <v>105</v>
      </c>
      <c r="C7" s="55" t="s">
        <v>106</v>
      </c>
      <c r="D7" s="45">
        <v>5</v>
      </c>
      <c r="E7" s="56">
        <v>0.4375</v>
      </c>
      <c r="F7" s="57"/>
    </row>
    <row r="8" spans="1:6" s="58" customFormat="1" ht="15" customHeight="1">
      <c r="A8" s="50">
        <f aca="true" t="shared" si="0" ref="A8:A15">A7+0.1</f>
        <v>1.2000000000000002</v>
      </c>
      <c r="B8" s="1" t="s">
        <v>107</v>
      </c>
      <c r="C8" s="55" t="s">
        <v>106</v>
      </c>
      <c r="D8" s="45">
        <v>10</v>
      </c>
      <c r="E8" s="56">
        <f aca="true" t="shared" si="1" ref="E8:E15">E7+TIME(0,D7,0)</f>
        <v>0.4409722222222222</v>
      </c>
      <c r="F8" s="57"/>
    </row>
    <row r="9" spans="1:6" s="58" customFormat="1" ht="15" customHeight="1">
      <c r="A9" s="50">
        <f t="shared" si="0"/>
        <v>1.3000000000000003</v>
      </c>
      <c r="B9" s="1" t="s">
        <v>108</v>
      </c>
      <c r="C9" s="55" t="s">
        <v>106</v>
      </c>
      <c r="D9" s="45">
        <v>5</v>
      </c>
      <c r="E9" s="56">
        <f t="shared" si="1"/>
        <v>0.44791666666666663</v>
      </c>
      <c r="F9" s="57"/>
    </row>
    <row r="10" spans="1:6" s="58" customFormat="1" ht="15" customHeight="1">
      <c r="A10" s="50">
        <f t="shared" si="0"/>
        <v>1.4000000000000004</v>
      </c>
      <c r="B10" s="1" t="s">
        <v>109</v>
      </c>
      <c r="C10" s="55" t="s">
        <v>106</v>
      </c>
      <c r="D10" s="45">
        <v>5</v>
      </c>
      <c r="E10" s="56">
        <f t="shared" si="1"/>
        <v>0.45138888888888884</v>
      </c>
      <c r="F10" s="57"/>
    </row>
    <row r="11" spans="1:6" s="58" customFormat="1" ht="15" customHeight="1">
      <c r="A11" s="50">
        <f t="shared" si="0"/>
        <v>1.5000000000000004</v>
      </c>
      <c r="B11" s="1" t="s">
        <v>147</v>
      </c>
      <c r="C11" s="55" t="s">
        <v>106</v>
      </c>
      <c r="D11" s="45">
        <v>5</v>
      </c>
      <c r="E11" s="56">
        <f t="shared" si="1"/>
        <v>0.45486111111111105</v>
      </c>
      <c r="F11" s="57"/>
    </row>
    <row r="12" spans="1:6" s="58" customFormat="1" ht="15">
      <c r="A12" s="50">
        <f t="shared" si="0"/>
        <v>1.6000000000000005</v>
      </c>
      <c r="B12" s="59" t="s">
        <v>130</v>
      </c>
      <c r="C12" s="61" t="s">
        <v>157</v>
      </c>
      <c r="D12" s="45">
        <v>15</v>
      </c>
      <c r="E12" s="56">
        <f t="shared" si="1"/>
        <v>0.45833333333333326</v>
      </c>
      <c r="F12" s="57"/>
    </row>
    <row r="13" spans="1:6" s="58" customFormat="1" ht="15">
      <c r="A13" s="50">
        <f t="shared" si="0"/>
        <v>1.7000000000000006</v>
      </c>
      <c r="B13" s="59" t="s">
        <v>144</v>
      </c>
      <c r="C13" s="55" t="s">
        <v>106</v>
      </c>
      <c r="D13" s="45">
        <v>15</v>
      </c>
      <c r="E13" s="56">
        <f t="shared" si="1"/>
        <v>0.46874999999999994</v>
      </c>
      <c r="F13" s="57"/>
    </row>
    <row r="14" spans="1:6" s="58" customFormat="1" ht="15">
      <c r="A14" s="50">
        <f t="shared" si="0"/>
        <v>1.8000000000000007</v>
      </c>
      <c r="B14" s="59" t="s">
        <v>145</v>
      </c>
      <c r="C14" s="55" t="s">
        <v>146</v>
      </c>
      <c r="D14" s="45">
        <v>60</v>
      </c>
      <c r="E14" s="56">
        <f t="shared" si="1"/>
        <v>0.47916666666666663</v>
      </c>
      <c r="F14" s="57"/>
    </row>
    <row r="15" spans="1:5" ht="15" customHeight="1">
      <c r="A15" s="50">
        <f t="shared" si="0"/>
        <v>1.9000000000000008</v>
      </c>
      <c r="B15" s="51" t="s">
        <v>110</v>
      </c>
      <c r="C15" s="55" t="s">
        <v>106</v>
      </c>
      <c r="E15" s="56">
        <f t="shared" si="1"/>
        <v>0.5208333333333333</v>
      </c>
    </row>
    <row r="16" spans="1:5" ht="15" customHeight="1">
      <c r="A16" s="50"/>
      <c r="B16" s="51"/>
      <c r="C16" s="55"/>
      <c r="E16" s="56"/>
    </row>
    <row r="17" spans="2:5" ht="15" customHeight="1">
      <c r="B17" s="45" t="s">
        <v>103</v>
      </c>
      <c r="E17" s="45"/>
    </row>
    <row r="18" spans="2:5" ht="15" customHeight="1">
      <c r="B18" s="52" t="s">
        <v>104</v>
      </c>
      <c r="E18" s="4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zoomScale="125" zoomScaleNormal="125" workbookViewId="0" topLeftCell="A1">
      <selection activeCell="A8" sqref="A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101</v>
      </c>
    </row>
    <row r="2" ht="15">
      <c r="B2" s="46" t="str">
        <f>Objectives!B2</f>
        <v>54th IEEE 802.15 WPAN MEETING</v>
      </c>
    </row>
    <row r="3" ht="15">
      <c r="B3" s="236" t="str">
        <f>Objectives!B3</f>
        <v>Hyatt Regency Jacksonville, Florida, USA</v>
      </c>
    </row>
    <row r="4" ht="15">
      <c r="B4" s="46" t="str">
        <f>Objectives!B4</f>
        <v>May 11-16, 2008</v>
      </c>
    </row>
    <row r="6" ht="15" customHeight="1">
      <c r="B6" s="54" t="str">
        <f>Objectives!B8</f>
        <v>Tues 13 May, PM2 - Comment Resolution/Prepare for Letter Ballot Recirc/Draft Motion</v>
      </c>
    </row>
    <row r="7" spans="1:5" ht="15" customHeight="1">
      <c r="A7" s="50">
        <v>2.1</v>
      </c>
      <c r="B7" s="49" t="s">
        <v>105</v>
      </c>
      <c r="C7" s="55" t="s">
        <v>106</v>
      </c>
      <c r="D7" s="45">
        <v>0</v>
      </c>
      <c r="E7" s="56">
        <v>0.6666666666666666</v>
      </c>
    </row>
    <row r="8" spans="1:5" ht="15" customHeight="1">
      <c r="A8" s="50">
        <f aca="true" t="shared" si="0" ref="A8:A13">A7+0.1</f>
        <v>2.2</v>
      </c>
      <c r="B8" s="1" t="s">
        <v>111</v>
      </c>
      <c r="C8" s="55" t="s">
        <v>106</v>
      </c>
      <c r="D8" s="45">
        <v>5</v>
      </c>
      <c r="E8" s="56">
        <f aca="true" t="shared" si="1" ref="E8:E13">E7+TIME(0,D7,0)</f>
        <v>0.6666666666666666</v>
      </c>
    </row>
    <row r="9" spans="1:5" ht="15" customHeight="1">
      <c r="A9" s="50">
        <f t="shared" si="0"/>
        <v>2.3000000000000003</v>
      </c>
      <c r="B9" s="1" t="s">
        <v>150</v>
      </c>
      <c r="C9" s="55" t="s">
        <v>146</v>
      </c>
      <c r="D9" s="45">
        <v>60</v>
      </c>
      <c r="E9" s="56">
        <f t="shared" si="1"/>
        <v>0.6701388888888888</v>
      </c>
    </row>
    <row r="10" spans="1:5" ht="15" customHeight="1">
      <c r="A10" s="50">
        <f t="shared" si="0"/>
        <v>2.4000000000000004</v>
      </c>
      <c r="B10" s="1" t="s">
        <v>135</v>
      </c>
      <c r="C10" s="55" t="s">
        <v>106</v>
      </c>
      <c r="D10" s="45">
        <v>10</v>
      </c>
      <c r="E10" s="56">
        <f t="shared" si="1"/>
        <v>0.7118055555555555</v>
      </c>
    </row>
    <row r="11" spans="1:5" ht="15" customHeight="1">
      <c r="A11" s="50">
        <f t="shared" si="0"/>
        <v>2.5000000000000004</v>
      </c>
      <c r="B11" s="1" t="s">
        <v>148</v>
      </c>
      <c r="C11" s="55" t="s">
        <v>106</v>
      </c>
      <c r="D11" s="45">
        <v>10</v>
      </c>
      <c r="E11" s="56">
        <f t="shared" si="1"/>
        <v>0.7187499999999999</v>
      </c>
    </row>
    <row r="12" spans="1:5" ht="15" customHeight="1">
      <c r="A12" s="50">
        <f t="shared" si="0"/>
        <v>2.6000000000000005</v>
      </c>
      <c r="B12" s="1" t="s">
        <v>149</v>
      </c>
      <c r="C12" s="55" t="s">
        <v>106</v>
      </c>
      <c r="D12" s="45">
        <v>10</v>
      </c>
      <c r="E12" s="56">
        <f t="shared" si="1"/>
        <v>0.7256944444444443</v>
      </c>
    </row>
    <row r="13" spans="1:5" ht="15" customHeight="1">
      <c r="A13" s="50">
        <f t="shared" si="0"/>
        <v>2.7000000000000006</v>
      </c>
      <c r="B13" s="51" t="s">
        <v>112</v>
      </c>
      <c r="C13" s="55" t="s">
        <v>106</v>
      </c>
      <c r="E13" s="56">
        <f t="shared" si="1"/>
        <v>0.7326388888888887</v>
      </c>
    </row>
    <row r="14" spans="1:5" ht="15" customHeight="1">
      <c r="A14" s="50"/>
      <c r="B14" s="51"/>
      <c r="C14" s="55"/>
      <c r="E14" s="56"/>
    </row>
    <row r="15" spans="2:5" ht="15" customHeight="1">
      <c r="B15" s="45" t="s">
        <v>103</v>
      </c>
      <c r="E15" s="45"/>
    </row>
    <row r="16" spans="2:5" ht="15" customHeight="1">
      <c r="B16" s="52" t="s">
        <v>104</v>
      </c>
      <c r="E16" s="4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"/>
  <sheetViews>
    <sheetView zoomScale="125" zoomScaleNormal="125" workbookViewId="0" topLeftCell="A1">
      <selection activeCell="B13" sqref="B13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101</v>
      </c>
    </row>
    <row r="2" ht="15">
      <c r="B2" s="46" t="str">
        <f>Objectives!B2</f>
        <v>54th IEEE 802.15 WPAN MEETING</v>
      </c>
    </row>
    <row r="3" spans="1:5" s="239" customFormat="1" ht="15">
      <c r="A3" s="237"/>
      <c r="B3" s="236" t="str">
        <f>Objectives!B3</f>
        <v>Hyatt Regency Jacksonville, Florida, USA</v>
      </c>
      <c r="C3" s="237"/>
      <c r="D3" s="237"/>
      <c r="E3" s="238"/>
    </row>
    <row r="4" spans="2:6" ht="15">
      <c r="B4" s="46" t="str">
        <f>Objectives!B4</f>
        <v>May 11-16, 2008</v>
      </c>
      <c r="C4" s="59"/>
      <c r="D4" s="55"/>
      <c r="E4" s="45"/>
      <c r="F4" s="56"/>
    </row>
    <row r="6" ht="15" customHeight="1">
      <c r="B6" s="54" t="str">
        <f>Objectives!B9</f>
        <v>Wed 14 May, PM2 - Mtg. Cancelled</v>
      </c>
    </row>
    <row r="7" spans="1:6" ht="15" customHeight="1">
      <c r="A7" s="50">
        <v>3.1</v>
      </c>
      <c r="B7" s="49" t="s">
        <v>156</v>
      </c>
      <c r="C7" s="55" t="s">
        <v>106</v>
      </c>
      <c r="D7" s="45">
        <v>0</v>
      </c>
      <c r="E7" s="56">
        <v>0.6666666666666666</v>
      </c>
      <c r="F7" s="57"/>
    </row>
    <row r="8" spans="1:6" s="58" customFormat="1" ht="15">
      <c r="A8" s="50">
        <f>A7+0.1</f>
        <v>3.2</v>
      </c>
      <c r="B8" s="49" t="s">
        <v>156</v>
      </c>
      <c r="C8" s="55" t="s">
        <v>106</v>
      </c>
      <c r="D8" s="45">
        <v>0</v>
      </c>
      <c r="E8" s="56">
        <f>E7+TIME(0,D7,0)</f>
        <v>0.6666666666666666</v>
      </c>
      <c r="F8" s="57"/>
    </row>
    <row r="9" spans="1:6" s="58" customFormat="1" ht="15" customHeight="1">
      <c r="A9" s="50"/>
      <c r="B9" s="51"/>
      <c r="C9" s="55"/>
      <c r="D9" s="45"/>
      <c r="E9" s="56"/>
      <c r="F9" s="57"/>
    </row>
    <row r="10" spans="2:5" ht="15" customHeight="1">
      <c r="B10" s="45" t="s">
        <v>103</v>
      </c>
      <c r="E10" s="45"/>
    </row>
    <row r="11" spans="2:5" ht="15" customHeight="1">
      <c r="B11" s="52" t="s">
        <v>104</v>
      </c>
      <c r="E11" s="45"/>
    </row>
    <row r="13" ht="15" customHeight="1">
      <c r="B13" s="1"/>
    </row>
  </sheetData>
  <hyperlinks>
    <hyperlink ref="B1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zoomScale="125" zoomScaleNormal="125" workbookViewId="0" topLeftCell="A1">
      <selection activeCell="B7" sqref="B7:B8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">
      <c r="B1" s="46" t="s">
        <v>101</v>
      </c>
    </row>
    <row r="2" ht="15">
      <c r="B2" s="46" t="str">
        <f>Objectives!B2</f>
        <v>54th IEEE 802.15 WPAN MEETING</v>
      </c>
    </row>
    <row r="3" spans="1:5" s="239" customFormat="1" ht="15">
      <c r="A3" s="237"/>
      <c r="B3" s="236" t="str">
        <f>Objectives!B3</f>
        <v>Hyatt Regency Jacksonville, Florida, USA</v>
      </c>
      <c r="C3" s="237"/>
      <c r="D3" s="237"/>
      <c r="E3" s="238"/>
    </row>
    <row r="4" ht="15">
      <c r="B4" s="46" t="str">
        <f>Objectives!B4</f>
        <v>May 11-16, 2008</v>
      </c>
    </row>
    <row r="6" ht="15" customHeight="1">
      <c r="B6" s="54" t="str">
        <f>Objectives!B10</f>
        <v>Thurs 15 May, AM2 - Mtg. Cancelled</v>
      </c>
    </row>
    <row r="7" spans="1:6" ht="15" customHeight="1">
      <c r="A7" s="50">
        <v>4.1</v>
      </c>
      <c r="B7" s="49" t="s">
        <v>156</v>
      </c>
      <c r="C7" s="55" t="s">
        <v>106</v>
      </c>
      <c r="D7" s="45">
        <v>0</v>
      </c>
      <c r="E7" s="56">
        <v>0.4375</v>
      </c>
      <c r="F7" s="57"/>
    </row>
    <row r="8" spans="1:6" s="58" customFormat="1" ht="15">
      <c r="A8" s="50">
        <f>A7+0.1</f>
        <v>4.199999999999999</v>
      </c>
      <c r="B8" s="49" t="s">
        <v>156</v>
      </c>
      <c r="C8" s="55" t="s">
        <v>106</v>
      </c>
      <c r="D8" s="45">
        <v>0</v>
      </c>
      <c r="E8" s="56">
        <f>E7+TIME(0,D7,0)</f>
        <v>0.4375</v>
      </c>
      <c r="F8" s="57"/>
    </row>
    <row r="9" spans="1:6" s="58" customFormat="1" ht="15" customHeight="1">
      <c r="A9" s="50"/>
      <c r="B9" s="51"/>
      <c r="C9" s="55"/>
      <c r="D9" s="45"/>
      <c r="E9" s="56"/>
      <c r="F9" s="57"/>
    </row>
    <row r="10" spans="2:5" ht="15" customHeight="1">
      <c r="B10" s="45" t="s">
        <v>103</v>
      </c>
      <c r="E10" s="45"/>
    </row>
    <row r="11" spans="2:5" ht="15" customHeight="1">
      <c r="B11" s="52" t="s">
        <v>104</v>
      </c>
      <c r="E11" s="45"/>
    </row>
  </sheetData>
  <hyperlinks>
    <hyperlink ref="B1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2008-05-12T15:16:58Z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