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41" windowWidth="14775" windowHeight="8070" firstSheet="2" activeTab="3"/>
  </bookViews>
  <sheets>
    <sheet name="Graphic" sheetId="1" r:id="rId1"/>
    <sheet name="Objectives" sheetId="2" r:id="rId2"/>
    <sheet name="14Mon slot1-2" sheetId="3" r:id="rId3"/>
    <sheet name="15Tue slot3-5" sheetId="4" r:id="rId4"/>
    <sheet name="16Wed slot6-7" sheetId="5" r:id="rId5"/>
    <sheet name="17Thu slot8-11" sheetId="6" r:id="rId6"/>
    <sheet name="List_Contribution" sheetId="7" r:id="rId7"/>
  </sheets>
  <definedNames>
    <definedName name="_Parse_In" localSheetId="2" hidden="1">'14Mon slot1-2'!$C$5:$C$31</definedName>
    <definedName name="_Parse_In" localSheetId="3" hidden="1">'15Tue slot3-5'!$C$24:$C$33</definedName>
    <definedName name="_Parse_In" localSheetId="4" hidden="1">'16Wed slot6-7'!$C$21:$C$31</definedName>
    <definedName name="_Parse_In" localSheetId="5" hidden="1">'17Thu slot8-11'!$C$26:$C$31</definedName>
    <definedName name="_Parse_In" localSheetId="6" hidden="1">'List_Contribution'!$C$21:$C$29</definedName>
    <definedName name="_Parse_In" localSheetId="1" hidden="1">'Objectives'!$C$25:$C$28</definedName>
    <definedName name="_Parse_Out" localSheetId="2" hidden="1">'14Mon slot1-2'!#REF!</definedName>
    <definedName name="_Parse_Out" localSheetId="3" hidden="1">'15Tue slot3-5'!#REF!</definedName>
    <definedName name="_Parse_Out" localSheetId="4" hidden="1">'16Wed slot6-7'!#REF!</definedName>
    <definedName name="_Parse_Out" localSheetId="5" hidden="1">'17Thu slot8-11'!$C$33</definedName>
    <definedName name="_Parse_Out" localSheetId="6" hidden="1">'List_Contribution'!$C$31</definedName>
    <definedName name="_Parse_Out" localSheetId="1" hidden="1">'Objectives'!$C$30</definedName>
    <definedName name="all">#REF!</definedName>
    <definedName name="circular">#REF!</definedName>
    <definedName name="hour">'Graphic'!$G$73</definedName>
    <definedName name="_xlnm.Print_Area" localSheetId="2">'14Mon slot1-2'!$A$1:$K$31</definedName>
    <definedName name="_xlnm.Print_Area" localSheetId="3">'15Tue slot3-5'!$A$1:$J$33</definedName>
    <definedName name="_xlnm.Print_Area" localSheetId="4">'16Wed slot6-7'!$A$1:$J$28</definedName>
    <definedName name="_xlnm.Print_Area" localSheetId="5">'17Thu slot8-11'!$A$1:$J$28</definedName>
    <definedName name="_xlnm.Print_Area" localSheetId="6">'List_Contribution'!$A$1:$I$18</definedName>
    <definedName name="_xlnm.Print_Area" localSheetId="1">'Objectives'!$A$1:$H$17</definedName>
    <definedName name="Print_Area_MI" localSheetId="2">'14Mon slot1-2'!$C$4:$H$4</definedName>
    <definedName name="PRINT_AREA_MI" localSheetId="2">'14Mon slot1-2'!$C$4:$H$4</definedName>
    <definedName name="Print_Area_MI" localSheetId="3">'15Tue slot3-5'!$C$3:$H$5</definedName>
    <definedName name="PRINT_AREA_MI" localSheetId="3">'15Tue slot3-5'!$C$3:$H$5</definedName>
    <definedName name="Print_Area_MI" localSheetId="4">'16Wed slot6-7'!$C$3:$H$5</definedName>
    <definedName name="PRINT_AREA_MI" localSheetId="4">'16Wed slot6-7'!$C$3:$H$5</definedName>
    <definedName name="Print_Area_MI" localSheetId="5">'17Thu slot8-11'!$C$3:$H$5</definedName>
    <definedName name="PRINT_AREA_MI" localSheetId="5">'17Thu slot8-11'!$C$3:$H$5</definedName>
    <definedName name="Print_Area_MI" localSheetId="6">'List_Contribution'!$C$2:$H$18</definedName>
    <definedName name="PRINT_AREA_MI" localSheetId="6">'List_Contribution'!$C$2:$H$18</definedName>
    <definedName name="Print_Area_MI" localSheetId="1">'Objectives'!$C$3:$G$17</definedName>
    <definedName name="PRINT_AREA_MI" localSheetId="1">'Objectives'!$C$3:$G$17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<sst xmlns="http://schemas.openxmlformats.org/spreadsheetml/2006/main" count="461" uniqueCount="205">
  <si>
    <t xml:space="preserve"> -</t>
  </si>
  <si>
    <t>-</t>
  </si>
  <si>
    <t>II</t>
  </si>
  <si>
    <t>MEETING CALLED TO ORDER</t>
  </si>
  <si>
    <t>DT</t>
  </si>
  <si>
    <t>MI</t>
  </si>
  <si>
    <t>RECESS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</si>
  <si>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</si>
  <si>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</si>
  <si>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</si>
  <si>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</si>
  <si>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set font to bold for agenda items for minutes printout</t>
  </si>
  <si>
    <t>set left margin to 0 for draft text, 4 for final print</t>
  </si>
  <si>
    <t>The graphic below describes the weekly session of the IEEE P802.15 WG in graphic format.</t>
  </si>
  <si>
    <t xml:space="preserve">  </t>
  </si>
  <si>
    <t>07:00-07:30</t>
  </si>
  <si>
    <t>802.15 AC MEETING</t>
  </si>
  <si>
    <t>07:30-08:00</t>
  </si>
  <si>
    <t>08:00-08:30</t>
  </si>
  <si>
    <t>TG5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</si>
  <si>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</si>
  <si>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</si>
  <si>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</si>
  <si>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</si>
  <si>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</si>
  <si>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</si>
  <si>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</si>
  <si>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</si>
  <si>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</si>
  <si>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</si>
  <si>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</si>
  <si>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</si>
  <si>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</si>
  <si>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</si>
  <si>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</si>
  <si>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</si>
  <si>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</si>
  <si>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</si>
  <si>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</si>
  <si>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</si>
  <si>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</si>
  <si>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</si>
  <si>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</si>
  <si>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</si>
  <si>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</si>
  <si>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</si>
  <si>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</si>
  <si>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</si>
  <si>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</si>
  <si>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</si>
  <si>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</si>
  <si>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</si>
  <si>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</si>
  <si>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</si>
  <si>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</si>
  <si>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</si>
  <si>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</si>
  <si>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</si>
  <si>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</si>
  <si>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</si>
  <si>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</si>
  <si>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</si>
  <si>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</si>
  <si>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</si>
  <si>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</si>
  <si>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</si>
  <si>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</si>
  <si>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</si>
  <si>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</si>
  <si>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</si>
  <si>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</si>
  <si>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</si>
  <si>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</si>
  <si>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</si>
  <si>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</si>
  <si>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5 - mesh networking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</si>
  <si>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</si>
  <si>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</si>
  <si>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</si>
  <si>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</si>
  <si>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</si>
  <si>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</si>
  <si>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</si>
  <si>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</si>
  <si>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</si>
  <si>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</si>
  <si>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</si>
  <si>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</si>
  <si>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</si>
  <si>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</si>
  <si>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PRINT WIDTHS (descry. &amp; name vary to fit): 5.33,5,55,2,16,3,10</t>
  </si>
  <si>
    <t>ADJOURNMENT</t>
  </si>
  <si>
    <t>TG3c</t>
  </si>
  <si>
    <t>WIRELESS LEADERSHIP MEETING</t>
  </si>
  <si>
    <t>Discussion on Next Meeting Objectives</t>
  </si>
  <si>
    <t>R. Fisher</t>
  </si>
  <si>
    <t>WNG</t>
  </si>
  <si>
    <t>802.15Wireless Next Generation Standing Committee</t>
  </si>
  <si>
    <t>Social</t>
  </si>
  <si>
    <t>Wireless Leadership</t>
  </si>
  <si>
    <t>Time</t>
  </si>
  <si>
    <t>Doc. #</t>
  </si>
  <si>
    <t>#</t>
  </si>
  <si>
    <t>Presented by</t>
  </si>
  <si>
    <t>Contributions List</t>
  </si>
  <si>
    <t>SUNDAY</t>
  </si>
  <si>
    <t>MONDAY</t>
  </si>
  <si>
    <t>TUESDAY</t>
  </si>
  <si>
    <t>WEDNESDAY</t>
  </si>
  <si>
    <t>THURSDAY</t>
  </si>
  <si>
    <t>FRIDAY</t>
  </si>
  <si>
    <t>Title</t>
  </si>
  <si>
    <t xml:space="preserve">II </t>
  </si>
  <si>
    <t>802.15 WG Midweek</t>
  </si>
  <si>
    <t>802.15 WG Opening</t>
  </si>
  <si>
    <t>Study Group 15.4 alt PHY for china</t>
  </si>
  <si>
    <t>Task Group 3c- millimeter wave alt PHY for 15.3</t>
  </si>
  <si>
    <t>802,15 WNG</t>
  </si>
  <si>
    <t>TG3c- Millimeter Wave</t>
  </si>
  <si>
    <t>TG4d</t>
  </si>
  <si>
    <t>Task Group 4d -15.4 Alt PHY for Japan</t>
  </si>
  <si>
    <t>TG4d Alt PHY for Japan</t>
  </si>
  <si>
    <t>Call for recording secretary</t>
  </si>
  <si>
    <t>Approval of the last meeting minutes</t>
  </si>
  <si>
    <t>JOINT OPENING PLENARY</t>
  </si>
  <si>
    <t>Lunch</t>
  </si>
  <si>
    <t>NEW MEMBERS ORIENTATION</t>
  </si>
  <si>
    <t>SEC</t>
  </si>
  <si>
    <t>802 SPONSOR EXECUTIVE COMMITTEE</t>
  </si>
  <si>
    <t>DISCUSSION ON PROJECT TIMELINE/ OBJECTIVES</t>
  </si>
  <si>
    <t>05/311rx</t>
  </si>
  <si>
    <t xml:space="preserve">GENERATING TG3c CLOSING REPORT </t>
  </si>
  <si>
    <t>802. 15 WG Midweek</t>
  </si>
  <si>
    <t xml:space="preserve">RECESS </t>
  </si>
  <si>
    <t>R1</t>
  </si>
  <si>
    <t>TG4c</t>
  </si>
  <si>
    <t>TG4c- Alt PHY for China</t>
  </si>
  <si>
    <t>Down selection of Proposals and votes</t>
  </si>
  <si>
    <t>R. Fisher</t>
  </si>
  <si>
    <t>Presentaion of  Proposals</t>
  </si>
  <si>
    <t>II</t>
  </si>
  <si>
    <t>ANNOUNCEMENT and INTRODUCTION</t>
  </si>
  <si>
    <t>Approval of Agenda</t>
  </si>
  <si>
    <t>H. Ikeda</t>
  </si>
  <si>
    <t xml:space="preserve"> Monday, January 14, 2008</t>
  </si>
  <si>
    <t>Howard Hotel, Taipei, Taiwan</t>
  </si>
  <si>
    <t>JOINT OPEN PLENARY</t>
  </si>
  <si>
    <t>802.15 WG Opening</t>
  </si>
  <si>
    <t>52nd IEEE802.15 WPAN EETING</t>
  </si>
  <si>
    <t>AGENDA IEEE 802.15.TG3c 17th MEETING</t>
  </si>
  <si>
    <t>January 13-18, 2008</t>
  </si>
  <si>
    <t>52th IEEE802.15 WPAN MEETING</t>
  </si>
  <si>
    <t>Approval of Atlanta meeting minutes</t>
  </si>
  <si>
    <t>Allocating the time slots for Baseline document review and for technical contributions</t>
  </si>
  <si>
    <t>Review of Baseline document 1</t>
  </si>
  <si>
    <t>MI</t>
  </si>
  <si>
    <t>RECESS</t>
  </si>
  <si>
    <t xml:space="preserve"> Tuesday, January 15, 2008</t>
  </si>
  <si>
    <t xml:space="preserve"> Wednesday, January 16, 2008</t>
  </si>
  <si>
    <t xml:space="preserve"> Thursday, January 17, 2008</t>
  </si>
  <si>
    <t>NI</t>
  </si>
  <si>
    <t>52nd IEEE 802.15 WPAN MEETING</t>
  </si>
  <si>
    <t>Howard Hotel, Taipei, Taiwan</t>
  </si>
  <si>
    <t>January 14-18, 2007</t>
  </si>
  <si>
    <t>TG4e</t>
  </si>
  <si>
    <t>IGTHZ</t>
  </si>
  <si>
    <t>TG6</t>
  </si>
  <si>
    <t>IG
RFID</t>
  </si>
  <si>
    <t>IGVLC</t>
  </si>
  <si>
    <t>Task Group 15.4 MAC enhancements</t>
  </si>
  <si>
    <t>IGRFID</t>
  </si>
  <si>
    <t>INTEREST GROUP-RFID</t>
  </si>
  <si>
    <t>Task Group Body Area Networks</t>
  </si>
  <si>
    <t>INTEREST GROUP-VISUAL LIGHT COMMUNICATIONS</t>
  </si>
  <si>
    <t>INTEREST GROUP-TERRAHERTZ</t>
  </si>
  <si>
    <t>Working Group/Joint MTGs</t>
  </si>
  <si>
    <t>TG4e - 15.4 MAC Enhancements</t>
  </si>
  <si>
    <t>TG 5 - mesh networking</t>
  </si>
  <si>
    <t>TG 6 - Body Area Networks</t>
  </si>
  <si>
    <t>Interest Group-RFID</t>
  </si>
  <si>
    <t>Interest Group-VLC</t>
  </si>
  <si>
    <t>Interest Group-THZ</t>
  </si>
  <si>
    <t>08/008r1</t>
  </si>
  <si>
    <t>07/949r0</t>
  </si>
  <si>
    <t>Y.S Kim</t>
  </si>
  <si>
    <t>M. Noda</t>
  </si>
  <si>
    <t>3.2</t>
  </si>
  <si>
    <t>3.4</t>
  </si>
  <si>
    <t>3c performance</t>
  </si>
  <si>
    <t>B. Gaffney</t>
  </si>
  <si>
    <t>Review of Baseline document (MAC)</t>
  </si>
  <si>
    <t xml:space="preserve">Review of Baseline document </t>
  </si>
  <si>
    <t>Review of Baseline document (SC-PHY)</t>
  </si>
  <si>
    <t>J. Gilb</t>
  </si>
  <si>
    <t>Cyclic-redandancy-check-codes for header check sequence</t>
  </si>
  <si>
    <t>Fast uplink channel allocation</t>
  </si>
  <si>
    <t>08/040r0</t>
  </si>
  <si>
    <t xml:space="preserve">discussion on AV-OFDM PHY </t>
  </si>
  <si>
    <t>Approved Agenda in Item 1.5 on January 14</t>
  </si>
  <si>
    <t>Overview of AV OFDM PHY</t>
  </si>
  <si>
    <t>08/0039r0</t>
  </si>
  <si>
    <t>08/039r0</t>
  </si>
  <si>
    <t>I. Lakkis</t>
  </si>
  <si>
    <t>Review of Baseline document (Beam forming)</t>
  </si>
  <si>
    <t xml:space="preserve">Approved Agenda at the end of the day of January 14 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</si>
</sst>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.0"/>
    <numFmt numFmtId="191" formatCode="0.0%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</numFmts>
  <fonts count="93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8"/>
      <color indexed="8"/>
      <name val="Arial"/>
      <family val="2"/>
    </font>
    <font>
      <b/>
      <sz val="18"/>
      <name val="Arial"/>
      <family val="2"/>
    </font>
    <font>
      <sz val="12"/>
      <color indexed="10"/>
      <name val="Courier"/>
      <family val="3"/>
    </font>
    <font>
      <sz val="10"/>
      <color indexed="8"/>
      <name val="Arial"/>
      <family val="2"/>
    </font>
    <font>
      <sz val="12"/>
      <name val="Times New Roman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b/>
      <sz val="3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57"/>
      <name val="Arial"/>
      <family val="2"/>
    </font>
    <font>
      <b/>
      <sz val="10"/>
      <color indexed="51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61"/>
      <name val="Arial"/>
      <family val="2"/>
    </font>
    <font>
      <b/>
      <sz val="10"/>
      <color indexed="54"/>
      <name val="Arial"/>
      <family val="2"/>
    </font>
    <font>
      <b/>
      <sz val="9"/>
      <color indexed="54"/>
      <name val="Arial"/>
      <family val="2"/>
    </font>
    <font>
      <b/>
      <sz val="9"/>
      <color indexed="52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4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b/>
      <sz val="8"/>
      <color indexed="61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9"/>
      <color indexed="53"/>
      <name val="Arial"/>
      <family val="2"/>
    </font>
    <font>
      <b/>
      <sz val="9"/>
      <color indexed="11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color indexed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6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4" borderId="0" applyNumberFormat="0" applyBorder="0" applyAlignment="0" applyProtection="0"/>
    <xf numFmtId="0" fontId="85" fillId="6" borderId="0" applyNumberFormat="0" applyBorder="0" applyAlignment="0" applyProtection="0"/>
    <xf numFmtId="0" fontId="85" fillId="3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6" borderId="0" applyNumberFormat="0" applyBorder="0" applyAlignment="0" applyProtection="0"/>
    <xf numFmtId="0" fontId="85" fillId="4" borderId="0" applyNumberFormat="0" applyBorder="0" applyAlignment="0" applyProtection="0"/>
    <xf numFmtId="0" fontId="84" fillId="6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8" borderId="0" applyNumberFormat="0" applyBorder="0" applyAlignment="0" applyProtection="0"/>
    <xf numFmtId="0" fontId="84" fillId="6" borderId="0" applyNumberFormat="0" applyBorder="0" applyAlignment="0" applyProtection="0"/>
    <xf numFmtId="0" fontId="84" fillId="3" borderId="0" applyNumberFormat="0" applyBorder="0" applyAlignment="0" applyProtection="0"/>
    <xf numFmtId="182" fontId="4" fillId="0" borderId="0" applyFont="0" applyFill="0" applyBorder="0" applyAlignment="0" applyProtection="0"/>
    <xf numFmtId="0" fontId="84" fillId="11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4" borderId="0" applyNumberFormat="0" applyBorder="0" applyAlignment="0" applyProtection="0"/>
    <xf numFmtId="0" fontId="70" fillId="0" borderId="0" applyNumberFormat="0" applyFill="0" applyBorder="0" applyAlignment="0" applyProtection="0"/>
    <xf numFmtId="0" fontId="81" fillId="15" borderId="1" applyNumberFormat="0" applyAlignment="0" applyProtection="0"/>
    <xf numFmtId="0" fontId="76" fillId="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80" fillId="0" borderId="3" applyNumberFormat="0" applyFill="0" applyAlignment="0" applyProtection="0"/>
    <xf numFmtId="0" fontId="75" fillId="16" borderId="0" applyNumberFormat="0" applyBorder="0" applyAlignment="0" applyProtection="0"/>
    <xf numFmtId="0" fontId="79" fillId="17" borderId="4" applyNumberFormat="0" applyAlignment="0" applyProtection="0"/>
    <xf numFmtId="0" fontId="8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78" fillId="17" borderId="9" applyNumberFormat="0" applyAlignment="0" applyProtection="0"/>
    <xf numFmtId="0" fontId="82" fillId="0" borderId="0" applyNumberForma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77" fillId="7" borderId="4" applyNumberFormat="0" applyAlignment="0" applyProtection="0"/>
    <xf numFmtId="0" fontId="4" fillId="0" borderId="0">
      <alignment/>
      <protection/>
    </xf>
    <xf numFmtId="0" fontId="21" fillId="0" borderId="0">
      <alignment vertical="center"/>
      <protection/>
    </xf>
    <xf numFmtId="0" fontId="11" fillId="0" borderId="0" applyNumberFormat="0" applyFill="0" applyBorder="0" applyAlignment="0" applyProtection="0"/>
    <xf numFmtId="0" fontId="74" fillId="6" borderId="0" applyNumberFormat="0" applyBorder="0" applyAlignment="0" applyProtection="0"/>
  </cellStyleXfs>
  <cellXfs count="486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49" fontId="9" fillId="0" borderId="0" xfId="0" applyNumberFormat="1" applyFont="1" applyFill="1" applyAlignment="1" applyProtection="1">
      <alignment horizontal="left"/>
      <protection/>
    </xf>
    <xf numFmtId="180" fontId="0" fillId="0" borderId="0" xfId="0" applyAlignment="1">
      <alignment horizontal="left"/>
    </xf>
    <xf numFmtId="180" fontId="5" fillId="0" borderId="0" xfId="0" applyFont="1" applyAlignment="1">
      <alignment/>
    </xf>
    <xf numFmtId="180" fontId="12" fillId="0" borderId="0" xfId="0" applyFont="1" applyAlignment="1">
      <alignment/>
    </xf>
    <xf numFmtId="180" fontId="13" fillId="0" borderId="0" xfId="0" applyFont="1" applyFill="1" applyBorder="1" applyAlignment="1">
      <alignment vertical="center"/>
    </xf>
    <xf numFmtId="180" fontId="13" fillId="0" borderId="0" xfId="0" applyFont="1" applyFill="1" applyBorder="1" applyAlignment="1">
      <alignment vertical="center" wrapText="1"/>
    </xf>
    <xf numFmtId="180" fontId="6" fillId="0" borderId="0" xfId="0" applyFont="1" applyAlignment="1">
      <alignment horizontal="right"/>
    </xf>
    <xf numFmtId="180" fontId="0" fillId="0" borderId="0" xfId="0" applyAlignment="1">
      <alignment horizontal="right"/>
    </xf>
    <xf numFmtId="184" fontId="0" fillId="0" borderId="0" xfId="0" applyNumberFormat="1" applyAlignment="1">
      <alignment horizontal="left"/>
    </xf>
    <xf numFmtId="180" fontId="6" fillId="0" borderId="0" xfId="0" applyFont="1" applyFill="1" applyAlignment="1">
      <alignment/>
    </xf>
    <xf numFmtId="180" fontId="6" fillId="0" borderId="0" xfId="0" applyFont="1" applyFill="1" applyAlignment="1">
      <alignment horizontal="right"/>
    </xf>
    <xf numFmtId="180" fontId="5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left"/>
    </xf>
    <xf numFmtId="184" fontId="6" fillId="18" borderId="0" xfId="0" applyNumberFormat="1" applyFont="1" applyFill="1" applyAlignment="1" quotePrefix="1">
      <alignment horizontal="left"/>
    </xf>
    <xf numFmtId="0" fontId="6" fillId="18" borderId="0" xfId="0" applyNumberFormat="1" applyFont="1" applyFill="1" applyAlignment="1">
      <alignment horizontal="left"/>
    </xf>
    <xf numFmtId="180" fontId="6" fillId="18" borderId="0" xfId="0" applyFont="1" applyFill="1" applyAlignment="1">
      <alignment/>
    </xf>
    <xf numFmtId="180" fontId="6" fillId="18" borderId="0" xfId="0" applyFont="1" applyFill="1" applyAlignment="1">
      <alignment horizontal="right"/>
    </xf>
    <xf numFmtId="180" fontId="5" fillId="18" borderId="0" xfId="0" applyFont="1" applyFill="1" applyAlignment="1">
      <alignment/>
    </xf>
    <xf numFmtId="181" fontId="5" fillId="18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84" fontId="6" fillId="0" borderId="0" xfId="0" applyNumberFormat="1" applyFont="1" applyFill="1" applyAlignment="1" quotePrefix="1">
      <alignment horizontal="left"/>
    </xf>
    <xf numFmtId="181" fontId="6" fillId="0" borderId="0" xfId="0" applyNumberFormat="1" applyFont="1" applyFill="1" applyAlignment="1" applyProtection="1">
      <alignment/>
      <protection/>
    </xf>
    <xf numFmtId="49" fontId="0" fillId="0" borderId="0" xfId="0" applyNumberFormat="1" applyAlignment="1">
      <alignment horizontal="left"/>
    </xf>
    <xf numFmtId="49" fontId="6" fillId="18" borderId="0" xfId="0" applyNumberFormat="1" applyFont="1" applyFill="1" applyAlignment="1" quotePrefix="1">
      <alignment horizontal="left"/>
    </xf>
    <xf numFmtId="49" fontId="6" fillId="0" borderId="0" xfId="0" applyNumberFormat="1" applyFont="1" applyAlignment="1">
      <alignment/>
    </xf>
    <xf numFmtId="49" fontId="6" fillId="18" borderId="0" xfId="0" applyNumberFormat="1" applyFont="1" applyFill="1" applyAlignment="1">
      <alignment horizontal="left"/>
    </xf>
    <xf numFmtId="180" fontId="0" fillId="0" borderId="0" xfId="0" applyFill="1" applyAlignment="1">
      <alignment/>
    </xf>
    <xf numFmtId="180" fontId="12" fillId="0" borderId="0" xfId="0" applyFont="1" applyFill="1" applyAlignment="1">
      <alignment/>
    </xf>
    <xf numFmtId="180" fontId="0" fillId="0" borderId="0" xfId="0" applyFont="1" applyFill="1" applyAlignment="1">
      <alignment/>
    </xf>
    <xf numFmtId="180" fontId="0" fillId="0" borderId="0" xfId="0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180" fontId="0" fillId="0" borderId="0" xfId="0" applyFill="1" applyAlignment="1">
      <alignment horizontal="right"/>
    </xf>
    <xf numFmtId="180" fontId="14" fillId="0" borderId="0" xfId="0" applyFont="1" applyFill="1" applyAlignment="1">
      <alignment/>
    </xf>
    <xf numFmtId="180" fontId="7" fillId="0" borderId="0" xfId="0" applyNumberFormat="1" applyFont="1" applyFill="1" applyAlignment="1" applyProtection="1">
      <alignment horizontal="center"/>
      <protection/>
    </xf>
    <xf numFmtId="49" fontId="6" fillId="17" borderId="0" xfId="0" applyNumberFormat="1" applyFont="1" applyFill="1" applyAlignment="1" quotePrefix="1">
      <alignment horizontal="left"/>
    </xf>
    <xf numFmtId="180" fontId="12" fillId="18" borderId="0" xfId="0" applyFont="1" applyFill="1" applyAlignment="1">
      <alignment/>
    </xf>
    <xf numFmtId="180" fontId="17" fillId="0" borderId="0" xfId="0" applyFont="1" applyAlignment="1">
      <alignment/>
    </xf>
    <xf numFmtId="184" fontId="19" fillId="0" borderId="0" xfId="0" applyNumberFormat="1" applyFont="1" applyFill="1" applyAlignment="1">
      <alignment horizontal="left"/>
    </xf>
    <xf numFmtId="0" fontId="8" fillId="0" borderId="0" xfId="62" applyFont="1" applyFill="1" applyBorder="1" applyAlignment="1">
      <alignment horizontal="left" vertical="center" indent="2"/>
      <protection/>
    </xf>
    <xf numFmtId="0" fontId="19" fillId="0" borderId="0" xfId="62" applyFont="1" applyFill="1" applyAlignment="1">
      <alignment/>
      <protection/>
    </xf>
    <xf numFmtId="180" fontId="19" fillId="0" borderId="0" xfId="0" applyFont="1" applyFill="1" applyAlignment="1">
      <alignment/>
    </xf>
    <xf numFmtId="0" fontId="22" fillId="18" borderId="0" xfId="63" applyFont="1" applyFill="1" applyBorder="1" applyAlignment="1">
      <alignment horizontal="left" vertical="top"/>
      <protection/>
    </xf>
    <xf numFmtId="0" fontId="6" fillId="18" borderId="0" xfId="63" applyFont="1" applyFill="1" applyBorder="1">
      <alignment vertical="center"/>
      <protection/>
    </xf>
    <xf numFmtId="0" fontId="6" fillId="18" borderId="0" xfId="63" applyFont="1" applyFill="1" applyBorder="1" applyAlignment="1">
      <alignment horizontal="left" vertical="top"/>
      <protection/>
    </xf>
    <xf numFmtId="49" fontId="19" fillId="0" borderId="0" xfId="0" applyNumberFormat="1" applyFont="1" applyAlignment="1">
      <alignment/>
    </xf>
    <xf numFmtId="181" fontId="6" fillId="18" borderId="0" xfId="0" applyNumberFormat="1" applyFont="1" applyFill="1" applyAlignment="1" applyProtection="1">
      <alignment/>
      <protection/>
    </xf>
    <xf numFmtId="49" fontId="0" fillId="0" borderId="0" xfId="0" applyNumberFormat="1" applyFont="1" applyAlignment="1">
      <alignment horizontal="left"/>
    </xf>
    <xf numFmtId="180" fontId="0" fillId="0" borderId="0" xfId="0" applyFont="1" applyAlignment="1">
      <alignment horizontal="left"/>
    </xf>
    <xf numFmtId="49" fontId="6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 horizontal="right"/>
    </xf>
    <xf numFmtId="180" fontId="0" fillId="0" borderId="0" xfId="0" applyFont="1" applyFill="1" applyAlignment="1">
      <alignment horizontal="left"/>
    </xf>
    <xf numFmtId="180" fontId="0" fillId="0" borderId="0" xfId="0" applyFont="1" applyFill="1" applyAlignment="1">
      <alignment horizontal="right"/>
    </xf>
    <xf numFmtId="49" fontId="19" fillId="0" borderId="0" xfId="0" applyNumberFormat="1" applyFont="1" applyFill="1" applyAlignment="1" applyProtection="1">
      <alignment horizontal="left"/>
      <protection/>
    </xf>
    <xf numFmtId="180" fontId="19" fillId="0" borderId="0" xfId="0" applyFont="1" applyAlignment="1">
      <alignment/>
    </xf>
    <xf numFmtId="180" fontId="0" fillId="0" borderId="0" xfId="0" applyFont="1" applyAlignment="1">
      <alignment/>
    </xf>
    <xf numFmtId="180" fontId="0" fillId="0" borderId="0" xfId="0" applyFont="1" applyAlignment="1">
      <alignment horizontal="right"/>
    </xf>
    <xf numFmtId="180" fontId="8" fillId="0" borderId="0" xfId="0" applyNumberFormat="1" applyFont="1" applyFill="1" applyAlignment="1" applyProtection="1">
      <alignment horizontal="center"/>
      <protection/>
    </xf>
    <xf numFmtId="180" fontId="0" fillId="0" borderId="0" xfId="0" applyAlignment="1">
      <alignment horizontal="center"/>
    </xf>
    <xf numFmtId="180" fontId="0" fillId="18" borderId="0" xfId="0" applyFill="1" applyAlignment="1">
      <alignment/>
    </xf>
    <xf numFmtId="0" fontId="6" fillId="0" borderId="0" xfId="63" applyFont="1" applyFill="1" applyBorder="1">
      <alignment vertical="center"/>
      <protection/>
    </xf>
    <xf numFmtId="0" fontId="6" fillId="0" borderId="0" xfId="63" applyFont="1" applyFill="1" applyBorder="1" applyAlignment="1">
      <alignment horizontal="left" vertical="top"/>
      <protection/>
    </xf>
    <xf numFmtId="0" fontId="22" fillId="0" borderId="0" xfId="63" applyFont="1" applyFill="1" applyBorder="1">
      <alignment vertical="center"/>
      <protection/>
    </xf>
    <xf numFmtId="180" fontId="12" fillId="0" borderId="0" xfId="0" applyFont="1" applyAlignment="1">
      <alignment/>
    </xf>
    <xf numFmtId="180" fontId="7" fillId="0" borderId="0" xfId="0" applyNumberFormat="1" applyFont="1" applyFill="1" applyAlignment="1" applyProtection="1">
      <alignment/>
      <protection/>
    </xf>
    <xf numFmtId="180" fontId="1" fillId="19" borderId="0" xfId="0" applyFont="1" applyFill="1" applyBorder="1" applyAlignment="1">
      <alignment/>
    </xf>
    <xf numFmtId="180" fontId="1" fillId="19" borderId="10" xfId="0" applyFont="1" applyFill="1" applyBorder="1" applyAlignment="1">
      <alignment horizontal="left" vertical="center"/>
    </xf>
    <xf numFmtId="180" fontId="16" fillId="7" borderId="11" xfId="0" applyFont="1" applyFill="1" applyBorder="1" applyAlignment="1">
      <alignment horizontal="left" vertical="center" indent="2"/>
    </xf>
    <xf numFmtId="180" fontId="1" fillId="7" borderId="10" xfId="0" applyFont="1" applyFill="1" applyBorder="1" applyAlignment="1">
      <alignment horizontal="left" vertical="center"/>
    </xf>
    <xf numFmtId="180" fontId="1" fillId="7" borderId="10" xfId="0" applyFont="1" applyFill="1" applyBorder="1" applyAlignment="1">
      <alignment vertical="center"/>
    </xf>
    <xf numFmtId="180" fontId="1" fillId="7" borderId="10" xfId="0" applyFont="1" applyFill="1" applyBorder="1" applyAlignment="1">
      <alignment horizontal="center" vertical="center"/>
    </xf>
    <xf numFmtId="180" fontId="1" fillId="7" borderId="12" xfId="0" applyFont="1" applyFill="1" applyBorder="1" applyAlignment="1">
      <alignment horizontal="center" vertical="center"/>
    </xf>
    <xf numFmtId="180" fontId="1" fillId="19" borderId="0" xfId="0" applyFont="1" applyFill="1" applyBorder="1" applyAlignment="1">
      <alignment horizontal="left" vertical="center" indent="2"/>
    </xf>
    <xf numFmtId="180" fontId="16" fillId="7" borderId="13" xfId="0" applyFont="1" applyFill="1" applyBorder="1" applyAlignment="1">
      <alignment horizontal="left" indent="2"/>
    </xf>
    <xf numFmtId="180" fontId="1" fillId="7" borderId="0" xfId="0" applyFont="1" applyFill="1" applyBorder="1" applyAlignment="1">
      <alignment horizontal="left" vertical="center" indent="2"/>
    </xf>
    <xf numFmtId="180" fontId="4" fillId="7" borderId="0" xfId="0" applyFont="1" applyFill="1" applyAlignment="1">
      <alignment/>
    </xf>
    <xf numFmtId="180" fontId="4" fillId="7" borderId="14" xfId="0" applyFont="1" applyFill="1" applyBorder="1" applyAlignment="1">
      <alignment/>
    </xf>
    <xf numFmtId="180" fontId="24" fillId="19" borderId="0" xfId="0" applyFont="1" applyFill="1" applyBorder="1" applyAlignment="1">
      <alignment horizontal="left" vertical="center" indent="2"/>
    </xf>
    <xf numFmtId="180" fontId="15" fillId="7" borderId="15" xfId="0" applyFont="1" applyFill="1" applyBorder="1" applyAlignment="1">
      <alignment horizontal="left" vertical="center" indent="2"/>
    </xf>
    <xf numFmtId="180" fontId="24" fillId="7" borderId="0" xfId="0" applyFont="1" applyFill="1" applyBorder="1" applyAlignment="1">
      <alignment horizontal="left" vertical="center" indent="2"/>
    </xf>
    <xf numFmtId="180" fontId="18" fillId="7" borderId="0" xfId="0" applyFont="1" applyFill="1" applyAlignment="1">
      <alignment horizontal="left" indent="2"/>
    </xf>
    <xf numFmtId="180" fontId="18" fillId="7" borderId="14" xfId="0" applyFont="1" applyFill="1" applyBorder="1" applyAlignment="1">
      <alignment horizontal="left" indent="2"/>
    </xf>
    <xf numFmtId="180" fontId="1" fillId="19" borderId="16" xfId="0" applyFont="1" applyFill="1" applyBorder="1" applyAlignment="1">
      <alignment horizontal="left" vertical="center" indent="2"/>
    </xf>
    <xf numFmtId="180" fontId="1" fillId="7" borderId="17" xfId="0" applyFont="1" applyFill="1" applyBorder="1" applyAlignment="1">
      <alignment horizontal="left" vertical="center" indent="2"/>
    </xf>
    <xf numFmtId="180" fontId="1" fillId="7" borderId="16" xfId="0" applyFont="1" applyFill="1" applyBorder="1" applyAlignment="1">
      <alignment horizontal="left" vertical="center" indent="2"/>
    </xf>
    <xf numFmtId="180" fontId="1" fillId="7" borderId="16" xfId="0" applyFont="1" applyFill="1" applyBorder="1" applyAlignment="1">
      <alignment vertical="center"/>
    </xf>
    <xf numFmtId="180" fontId="1" fillId="7" borderId="16" xfId="0" applyFont="1" applyFill="1" applyBorder="1" applyAlignment="1">
      <alignment horizontal="center" vertical="center"/>
    </xf>
    <xf numFmtId="180" fontId="1" fillId="7" borderId="18" xfId="0" applyFont="1" applyFill="1" applyBorder="1" applyAlignment="1">
      <alignment horizontal="center" vertical="center"/>
    </xf>
    <xf numFmtId="180" fontId="1" fillId="5" borderId="19" xfId="0" applyFont="1" applyFill="1" applyBorder="1" applyAlignment="1">
      <alignment horizontal="center" vertical="center"/>
    </xf>
    <xf numFmtId="180" fontId="1" fillId="19" borderId="11" xfId="0" applyFont="1" applyFill="1" applyBorder="1" applyAlignment="1">
      <alignment horizontal="center" vertical="center"/>
    </xf>
    <xf numFmtId="180" fontId="1" fillId="5" borderId="20" xfId="0" applyFont="1" applyFill="1" applyBorder="1" applyAlignment="1">
      <alignment horizontal="center" vertical="center"/>
    </xf>
    <xf numFmtId="180" fontId="24" fillId="20" borderId="21" xfId="0" applyFont="1" applyFill="1" applyBorder="1" applyAlignment="1">
      <alignment horizontal="center" vertical="center"/>
    </xf>
    <xf numFmtId="180" fontId="1" fillId="19" borderId="10" xfId="0" applyFont="1" applyFill="1" applyBorder="1" applyAlignment="1">
      <alignment horizontal="center" vertical="center"/>
    </xf>
    <xf numFmtId="180" fontId="1" fillId="15" borderId="10" xfId="0" applyFont="1" applyFill="1" applyBorder="1" applyAlignment="1">
      <alignment horizontal="center" vertical="center" wrapText="1"/>
    </xf>
    <xf numFmtId="180" fontId="1" fillId="15" borderId="22" xfId="0" applyFont="1" applyFill="1" applyBorder="1" applyAlignment="1">
      <alignment horizontal="center" vertical="center" wrapText="1"/>
    </xf>
    <xf numFmtId="180" fontId="1" fillId="15" borderId="11" xfId="0" applyFont="1" applyFill="1" applyBorder="1" applyAlignment="1">
      <alignment horizontal="center" vertical="center" wrapText="1"/>
    </xf>
    <xf numFmtId="180" fontId="1" fillId="15" borderId="11" xfId="0" applyFont="1" applyFill="1" applyBorder="1" applyAlignment="1">
      <alignment horizontal="center" vertical="center"/>
    </xf>
    <xf numFmtId="180" fontId="1" fillId="15" borderId="10" xfId="0" applyFont="1" applyFill="1" applyBorder="1" applyAlignment="1">
      <alignment horizontal="center" vertical="center"/>
    </xf>
    <xf numFmtId="180" fontId="1" fillId="15" borderId="22" xfId="0" applyFont="1" applyFill="1" applyBorder="1" applyAlignment="1">
      <alignment horizontal="center" vertical="center"/>
    </xf>
    <xf numFmtId="180" fontId="1" fillId="19" borderId="0" xfId="0" applyFont="1" applyFill="1" applyBorder="1" applyAlignment="1">
      <alignment horizontal="center" vertical="center"/>
    </xf>
    <xf numFmtId="180" fontId="1" fillId="15" borderId="0" xfId="0" applyFont="1" applyFill="1" applyBorder="1" applyAlignment="1">
      <alignment horizontal="center" vertical="center" wrapText="1"/>
    </xf>
    <xf numFmtId="180" fontId="1" fillId="15" borderId="23" xfId="0" applyFont="1" applyFill="1" applyBorder="1" applyAlignment="1">
      <alignment horizontal="center" vertical="center" wrapText="1"/>
    </xf>
    <xf numFmtId="180" fontId="1" fillId="15" borderId="21" xfId="0" applyFont="1" applyFill="1" applyBorder="1" applyAlignment="1">
      <alignment horizontal="center" vertical="center" wrapText="1"/>
    </xf>
    <xf numFmtId="180" fontId="1" fillId="15" borderId="24" xfId="0" applyFont="1" applyFill="1" applyBorder="1" applyAlignment="1">
      <alignment horizontal="center" vertical="center" wrapText="1"/>
    </xf>
    <xf numFmtId="180" fontId="1" fillId="15" borderId="21" xfId="0" applyFont="1" applyFill="1" applyBorder="1" applyAlignment="1">
      <alignment horizontal="center" vertical="center"/>
    </xf>
    <xf numFmtId="180" fontId="1" fillId="15" borderId="24" xfId="0" applyFont="1" applyFill="1" applyBorder="1" applyAlignment="1">
      <alignment horizontal="center" vertical="center"/>
    </xf>
    <xf numFmtId="180" fontId="1" fillId="15" borderId="25" xfId="0" applyFont="1" applyFill="1" applyBorder="1" applyAlignment="1">
      <alignment horizontal="center" vertical="center"/>
    </xf>
    <xf numFmtId="180" fontId="26" fillId="15" borderId="15" xfId="0" applyFont="1" applyFill="1" applyBorder="1" applyAlignment="1">
      <alignment horizontal="center" vertical="center" wrapText="1"/>
    </xf>
    <xf numFmtId="180" fontId="26" fillId="15" borderId="0" xfId="0" applyFont="1" applyFill="1" applyBorder="1" applyAlignment="1">
      <alignment horizontal="center" vertical="center" wrapText="1"/>
    </xf>
    <xf numFmtId="180" fontId="26" fillId="15" borderId="23" xfId="0" applyFont="1" applyFill="1" applyBorder="1" applyAlignment="1">
      <alignment horizontal="center" vertical="center" wrapText="1"/>
    </xf>
    <xf numFmtId="180" fontId="25" fillId="21" borderId="21" xfId="0" applyFont="1" applyFill="1" applyBorder="1" applyAlignment="1" quotePrefix="1">
      <alignment horizontal="center" vertical="center" wrapText="1"/>
    </xf>
    <xf numFmtId="180" fontId="1" fillId="19" borderId="15" xfId="0" applyFont="1" applyFill="1" applyBorder="1" applyAlignment="1">
      <alignment horizontal="center" vertical="center"/>
    </xf>
    <xf numFmtId="180" fontId="24" fillId="18" borderId="21" xfId="0" applyFont="1" applyFill="1" applyBorder="1" applyAlignment="1" quotePrefix="1">
      <alignment horizontal="center" vertical="center" wrapText="1"/>
    </xf>
    <xf numFmtId="180" fontId="25" fillId="21" borderId="21" xfId="0" applyFont="1" applyFill="1" applyBorder="1" applyAlignment="1">
      <alignment horizontal="center" vertical="center" wrapText="1"/>
    </xf>
    <xf numFmtId="180" fontId="24" fillId="5" borderId="21" xfId="0" applyFont="1" applyFill="1" applyBorder="1" applyAlignment="1">
      <alignment horizontal="center" vertical="center" wrapText="1"/>
    </xf>
    <xf numFmtId="180" fontId="26" fillId="19" borderId="15" xfId="0" applyFont="1" applyFill="1" applyBorder="1" applyAlignment="1">
      <alignment horizontal="center" vertical="center" wrapText="1"/>
    </xf>
    <xf numFmtId="180" fontId="1" fillId="18" borderId="21" xfId="0" applyFont="1" applyFill="1" applyBorder="1" applyAlignment="1">
      <alignment horizontal="center" vertical="center" wrapText="1"/>
    </xf>
    <xf numFmtId="180" fontId="25" fillId="19" borderId="15" xfId="0" applyFont="1" applyFill="1" applyBorder="1" applyAlignment="1">
      <alignment horizontal="center" vertical="center" wrapText="1"/>
    </xf>
    <xf numFmtId="180" fontId="25" fillId="19" borderId="0" xfId="0" applyFont="1" applyFill="1" applyBorder="1" applyAlignment="1">
      <alignment horizontal="center" vertical="center" wrapText="1"/>
    </xf>
    <xf numFmtId="180" fontId="25" fillId="19" borderId="17" xfId="0" applyFont="1" applyFill="1" applyBorder="1" applyAlignment="1">
      <alignment horizontal="center" vertical="center" wrapText="1"/>
    </xf>
    <xf numFmtId="180" fontId="25" fillId="19" borderId="16" xfId="0" applyFont="1" applyFill="1" applyBorder="1" applyAlignment="1">
      <alignment horizontal="center" vertical="center" wrapText="1"/>
    </xf>
    <xf numFmtId="180" fontId="24" fillId="19" borderId="20" xfId="0" applyFont="1" applyFill="1" applyBorder="1" applyAlignment="1">
      <alignment horizontal="center" vertical="center" wrapText="1"/>
    </xf>
    <xf numFmtId="180" fontId="24" fillId="19" borderId="11" xfId="0" applyFont="1" applyFill="1" applyBorder="1" applyAlignment="1">
      <alignment horizontal="center" vertical="center" wrapText="1"/>
    </xf>
    <xf numFmtId="180" fontId="24" fillId="19" borderId="22" xfId="0" applyFont="1" applyFill="1" applyBorder="1" applyAlignment="1">
      <alignment horizontal="center" vertical="center" wrapText="1"/>
    </xf>
    <xf numFmtId="180" fontId="25" fillId="21" borderId="15" xfId="0" applyFont="1" applyFill="1" applyBorder="1" applyAlignment="1">
      <alignment horizontal="center" vertical="center" wrapText="1"/>
    </xf>
    <xf numFmtId="180" fontId="24" fillId="19" borderId="26" xfId="0" applyFont="1" applyFill="1" applyBorder="1" applyAlignment="1">
      <alignment horizontal="center" vertical="center" wrapText="1"/>
    </xf>
    <xf numFmtId="180" fontId="24" fillId="19" borderId="15" xfId="0" applyFont="1" applyFill="1" applyBorder="1" applyAlignment="1">
      <alignment horizontal="center" vertical="center" wrapText="1"/>
    </xf>
    <xf numFmtId="180" fontId="24" fillId="19" borderId="23" xfId="0" applyFont="1" applyFill="1" applyBorder="1" applyAlignment="1">
      <alignment horizontal="center" vertical="center" wrapText="1"/>
    </xf>
    <xf numFmtId="180" fontId="25" fillId="21" borderId="27" xfId="0" applyFont="1" applyFill="1" applyBorder="1" applyAlignment="1">
      <alignment horizontal="center" vertical="center" wrapText="1"/>
    </xf>
    <xf numFmtId="180" fontId="25" fillId="21" borderId="17" xfId="0" applyFont="1" applyFill="1" applyBorder="1" applyAlignment="1">
      <alignment horizontal="center" vertical="center" wrapText="1"/>
    </xf>
    <xf numFmtId="180" fontId="25" fillId="22" borderId="27" xfId="0" applyFont="1" applyFill="1" applyBorder="1" applyAlignment="1">
      <alignment horizontal="center" vertical="center" wrapText="1"/>
    </xf>
    <xf numFmtId="180" fontId="24" fillId="19" borderId="0" xfId="0" applyFont="1" applyFill="1" applyBorder="1" applyAlignment="1">
      <alignment horizontal="center" vertical="center" wrapText="1"/>
    </xf>
    <xf numFmtId="180" fontId="24" fillId="15" borderId="28" xfId="0" applyFont="1" applyFill="1" applyBorder="1" applyAlignment="1">
      <alignment horizontal="center" vertical="center" wrapText="1"/>
    </xf>
    <xf numFmtId="180" fontId="24" fillId="15" borderId="10" xfId="0" applyFont="1" applyFill="1" applyBorder="1" applyAlignment="1">
      <alignment horizontal="center" vertical="center" wrapText="1"/>
    </xf>
    <xf numFmtId="180" fontId="24" fillId="15" borderId="22" xfId="0" applyFont="1" applyFill="1" applyBorder="1" applyAlignment="1">
      <alignment horizontal="center" vertical="center" wrapText="1"/>
    </xf>
    <xf numFmtId="180" fontId="24" fillId="15" borderId="11" xfId="0" applyFont="1" applyFill="1" applyBorder="1" applyAlignment="1">
      <alignment horizontal="center" vertical="center" wrapText="1"/>
    </xf>
    <xf numFmtId="180" fontId="25" fillId="22" borderId="17" xfId="0" applyFont="1" applyFill="1" applyBorder="1" applyAlignment="1">
      <alignment horizontal="center" vertical="center" wrapText="1"/>
    </xf>
    <xf numFmtId="180" fontId="24" fillId="19" borderId="17" xfId="0" applyFont="1" applyFill="1" applyBorder="1" applyAlignment="1">
      <alignment horizontal="center" vertical="center" wrapText="1"/>
    </xf>
    <xf numFmtId="180" fontId="24" fillId="15" borderId="17" xfId="0" applyFont="1" applyFill="1" applyBorder="1" applyAlignment="1">
      <alignment horizontal="center" vertical="center" wrapText="1"/>
    </xf>
    <xf numFmtId="180" fontId="24" fillId="15" borderId="16" xfId="0" applyFont="1" applyFill="1" applyBorder="1" applyAlignment="1">
      <alignment horizontal="center" vertical="center" wrapText="1"/>
    </xf>
    <xf numFmtId="180" fontId="24" fillId="15" borderId="29" xfId="0" applyFont="1" applyFill="1" applyBorder="1" applyAlignment="1">
      <alignment horizontal="center" vertical="center" wrapText="1"/>
    </xf>
    <xf numFmtId="180" fontId="26" fillId="15" borderId="17" xfId="0" applyFont="1" applyFill="1" applyBorder="1" applyAlignment="1">
      <alignment horizontal="center" vertical="center" wrapText="1"/>
    </xf>
    <xf numFmtId="180" fontId="26" fillId="15" borderId="16" xfId="0" applyFont="1" applyFill="1" applyBorder="1" applyAlignment="1">
      <alignment horizontal="center" vertical="center" wrapText="1"/>
    </xf>
    <xf numFmtId="180" fontId="26" fillId="15" borderId="29" xfId="0" applyFont="1" applyFill="1" applyBorder="1" applyAlignment="1">
      <alignment horizontal="center" vertical="center" wrapText="1"/>
    </xf>
    <xf numFmtId="180" fontId="1" fillId="5" borderId="15" xfId="0" applyFont="1" applyFill="1" applyBorder="1" applyAlignment="1">
      <alignment vertical="center"/>
    </xf>
    <xf numFmtId="180" fontId="1" fillId="5" borderId="0" xfId="0" applyFont="1" applyFill="1" applyBorder="1" applyAlignment="1">
      <alignment vertical="center"/>
    </xf>
    <xf numFmtId="180" fontId="1" fillId="5" borderId="23" xfId="0" applyFont="1" applyFill="1" applyBorder="1" applyAlignment="1">
      <alignment vertical="center"/>
    </xf>
    <xf numFmtId="180" fontId="1" fillId="5" borderId="0" xfId="0" applyFont="1" applyFill="1" applyBorder="1" applyAlignment="1">
      <alignment horizontal="center" vertical="center"/>
    </xf>
    <xf numFmtId="180" fontId="31" fillId="5" borderId="0" xfId="0" applyFont="1" applyFill="1" applyBorder="1" applyAlignment="1">
      <alignment horizontal="center" vertical="center"/>
    </xf>
    <xf numFmtId="180" fontId="30" fillId="5" borderId="0" xfId="0" applyFont="1" applyFill="1" applyBorder="1" applyAlignment="1">
      <alignment horizontal="center" vertical="center"/>
    </xf>
    <xf numFmtId="180" fontId="40" fillId="5" borderId="0" xfId="0" applyFont="1" applyFill="1" applyBorder="1" applyAlignment="1">
      <alignment horizontal="center" vertical="center"/>
    </xf>
    <xf numFmtId="180" fontId="37" fillId="5" borderId="0" xfId="0" applyFont="1" applyFill="1" applyBorder="1" applyAlignment="1">
      <alignment horizontal="center" vertical="center"/>
    </xf>
    <xf numFmtId="180" fontId="38" fillId="5" borderId="0" xfId="0" applyFont="1" applyFill="1" applyBorder="1" applyAlignment="1">
      <alignment horizontal="center" vertical="center"/>
    </xf>
    <xf numFmtId="180" fontId="37" fillId="5" borderId="0" xfId="0" applyFont="1" applyFill="1" applyBorder="1" applyAlignment="1">
      <alignment horizontal="left" vertical="center"/>
    </xf>
    <xf numFmtId="180" fontId="33" fillId="5" borderId="0" xfId="0" applyFont="1" applyFill="1" applyBorder="1" applyAlignment="1">
      <alignment horizontal="center" vertical="center"/>
    </xf>
    <xf numFmtId="180" fontId="36" fillId="5" borderId="0" xfId="0" applyFont="1" applyFill="1" applyBorder="1" applyAlignment="1">
      <alignment horizontal="center" vertical="center"/>
    </xf>
    <xf numFmtId="180" fontId="24" fillId="5" borderId="0" xfId="0" applyFont="1" applyFill="1" applyBorder="1" applyAlignment="1">
      <alignment horizontal="center" vertical="center"/>
    </xf>
    <xf numFmtId="180" fontId="24" fillId="5" borderId="0" xfId="0" applyFont="1" applyFill="1" applyBorder="1" applyAlignment="1">
      <alignment horizontal="left" vertical="center"/>
    </xf>
    <xf numFmtId="180" fontId="39" fillId="5" borderId="0" xfId="0" applyFont="1" applyFill="1" applyBorder="1" applyAlignment="1">
      <alignment horizontal="center" vertical="center"/>
    </xf>
    <xf numFmtId="180" fontId="41" fillId="5" borderId="0" xfId="0" applyFont="1" applyFill="1" applyBorder="1" applyAlignment="1">
      <alignment horizontal="center" vertical="center"/>
    </xf>
    <xf numFmtId="180" fontId="42" fillId="5" borderId="0" xfId="0" applyFont="1" applyFill="1" applyBorder="1" applyAlignment="1">
      <alignment horizontal="center" vertical="center"/>
    </xf>
    <xf numFmtId="180" fontId="41" fillId="5" borderId="0" xfId="0" applyFont="1" applyFill="1" applyBorder="1" applyAlignment="1">
      <alignment horizontal="left" vertical="center"/>
    </xf>
    <xf numFmtId="180" fontId="43" fillId="5" borderId="0" xfId="0" applyFont="1" applyFill="1" applyBorder="1" applyAlignment="1">
      <alignment horizontal="center" vertical="center"/>
    </xf>
    <xf numFmtId="180" fontId="45" fillId="5" borderId="0" xfId="0" applyFont="1" applyFill="1" applyBorder="1" applyAlignment="1">
      <alignment horizontal="center" vertical="center"/>
    </xf>
    <xf numFmtId="180" fontId="46" fillId="5" borderId="0" xfId="0" applyFont="1" applyFill="1" applyBorder="1" applyAlignment="1">
      <alignment horizontal="center" vertical="center"/>
    </xf>
    <xf numFmtId="180" fontId="44" fillId="5" borderId="0" xfId="0" applyFont="1" applyFill="1" applyBorder="1" applyAlignment="1">
      <alignment horizontal="center" vertical="center"/>
    </xf>
    <xf numFmtId="180" fontId="88" fillId="5" borderId="0" xfId="0" applyFont="1" applyFill="1" applyBorder="1" applyAlignment="1">
      <alignment horizontal="center" vertical="center"/>
    </xf>
    <xf numFmtId="180" fontId="29" fillId="5" borderId="0" xfId="0" applyFont="1" applyFill="1" applyBorder="1" applyAlignment="1">
      <alignment horizontal="center" vertical="center"/>
    </xf>
    <xf numFmtId="180" fontId="47" fillId="5" borderId="0" xfId="0" applyFont="1" applyFill="1" applyBorder="1" applyAlignment="1">
      <alignment horizontal="center" vertical="center"/>
    </xf>
    <xf numFmtId="180" fontId="89" fillId="5" borderId="0" xfId="0" applyFont="1" applyFill="1" applyBorder="1" applyAlignment="1">
      <alignment horizontal="center" vertical="center"/>
    </xf>
    <xf numFmtId="180" fontId="50" fillId="23" borderId="11" xfId="0" applyFont="1" applyFill="1" applyBorder="1" applyAlignment="1">
      <alignment vertical="center"/>
    </xf>
    <xf numFmtId="180" fontId="50" fillId="23" borderId="10" xfId="0" applyFont="1" applyFill="1" applyBorder="1" applyAlignment="1">
      <alignment vertical="center"/>
    </xf>
    <xf numFmtId="180" fontId="50" fillId="23" borderId="22" xfId="0" applyFont="1" applyFill="1" applyBorder="1" applyAlignment="1">
      <alignment vertical="center"/>
    </xf>
    <xf numFmtId="180" fontId="50" fillId="24" borderId="10" xfId="0" applyFont="1" applyFill="1" applyBorder="1" applyAlignment="1">
      <alignment vertical="center"/>
    </xf>
    <xf numFmtId="180" fontId="51" fillId="24" borderId="10" xfId="0" applyFont="1" applyFill="1" applyBorder="1" applyAlignment="1">
      <alignment horizontal="left" vertical="center"/>
    </xf>
    <xf numFmtId="180" fontId="51" fillId="24" borderId="10" xfId="0" applyFont="1" applyFill="1" applyBorder="1" applyAlignment="1">
      <alignment horizontal="center" vertical="center"/>
    </xf>
    <xf numFmtId="180" fontId="50" fillId="18" borderId="10" xfId="0" applyFont="1" applyFill="1" applyBorder="1" applyAlignment="1">
      <alignment vertical="center"/>
    </xf>
    <xf numFmtId="180" fontId="51" fillId="24" borderId="22" xfId="0" applyFont="1" applyFill="1" applyBorder="1" applyAlignment="1">
      <alignment horizontal="center" vertical="center"/>
    </xf>
    <xf numFmtId="180" fontId="50" fillId="23" borderId="0" xfId="0" applyFont="1" applyFill="1" applyBorder="1" applyAlignment="1">
      <alignment horizontal="center" vertical="center"/>
    </xf>
    <xf numFmtId="180" fontId="50" fillId="23" borderId="23" xfId="0" applyFont="1" applyFill="1" applyBorder="1" applyAlignment="1">
      <alignment horizontal="center" vertical="center"/>
    </xf>
    <xf numFmtId="180" fontId="50" fillId="24" borderId="0" xfId="0" applyFont="1" applyFill="1" applyBorder="1" applyAlignment="1">
      <alignment vertical="center"/>
    </xf>
    <xf numFmtId="180" fontId="50" fillId="24" borderId="0" xfId="0" applyFont="1" applyFill="1" applyBorder="1" applyAlignment="1">
      <alignment horizontal="center" vertical="center"/>
    </xf>
    <xf numFmtId="180" fontId="50" fillId="18" borderId="0" xfId="0" applyFont="1" applyFill="1" applyBorder="1" applyAlignment="1">
      <alignment horizontal="center" vertical="center"/>
    </xf>
    <xf numFmtId="180" fontId="50" fillId="24" borderId="23" xfId="0" applyFont="1" applyFill="1" applyBorder="1" applyAlignment="1">
      <alignment horizontal="center" vertical="center"/>
    </xf>
    <xf numFmtId="180" fontId="51" fillId="23" borderId="15" xfId="0" applyFont="1" applyFill="1" applyBorder="1" applyAlignment="1">
      <alignment horizontal="left" vertical="center"/>
    </xf>
    <xf numFmtId="180" fontId="51" fillId="23" borderId="0" xfId="0" applyFont="1" applyFill="1" applyBorder="1" applyAlignment="1">
      <alignment horizontal="left" vertical="center"/>
    </xf>
    <xf numFmtId="180" fontId="50" fillId="23" borderId="0" xfId="0" applyFont="1" applyFill="1" applyBorder="1" applyAlignment="1">
      <alignment vertical="center"/>
    </xf>
    <xf numFmtId="180" fontId="50" fillId="23" borderId="23" xfId="0" applyFont="1" applyFill="1" applyBorder="1" applyAlignment="1">
      <alignment vertical="center"/>
    </xf>
    <xf numFmtId="180" fontId="51" fillId="24" borderId="0" xfId="0" applyFont="1" applyFill="1" applyBorder="1" applyAlignment="1">
      <alignment horizontal="left" vertical="center"/>
    </xf>
    <xf numFmtId="180" fontId="51" fillId="24" borderId="0" xfId="0" applyFont="1" applyFill="1" applyBorder="1" applyAlignment="1">
      <alignment horizontal="center" vertical="center"/>
    </xf>
    <xf numFmtId="180" fontId="51" fillId="18" borderId="0" xfId="0" applyFont="1" applyFill="1" applyBorder="1" applyAlignment="1">
      <alignment horizontal="left" vertical="center"/>
    </xf>
    <xf numFmtId="180" fontId="52" fillId="24" borderId="0" xfId="0" applyFont="1" applyFill="1" applyBorder="1" applyAlignment="1">
      <alignment horizontal="center" vertical="center"/>
    </xf>
    <xf numFmtId="180" fontId="50" fillId="24" borderId="23" xfId="0" applyFont="1" applyFill="1" applyBorder="1" applyAlignment="1">
      <alignment vertical="center"/>
    </xf>
    <xf numFmtId="180" fontId="50" fillId="23" borderId="15" xfId="0" applyFont="1" applyFill="1" applyBorder="1" applyAlignment="1">
      <alignment vertical="center"/>
    </xf>
    <xf numFmtId="180" fontId="53" fillId="23" borderId="0" xfId="0" applyFont="1" applyFill="1" applyBorder="1" applyAlignment="1">
      <alignment vertical="center"/>
    </xf>
    <xf numFmtId="180" fontId="50" fillId="23" borderId="0" xfId="0" applyFont="1" applyFill="1" applyBorder="1" applyAlignment="1">
      <alignment/>
    </xf>
    <xf numFmtId="180" fontId="50" fillId="24" borderId="30" xfId="0" applyFont="1" applyFill="1" applyBorder="1" applyAlignment="1">
      <alignment horizontal="center" vertical="center"/>
    </xf>
    <xf numFmtId="180" fontId="50" fillId="24" borderId="31" xfId="0" applyFont="1" applyFill="1" applyBorder="1" applyAlignment="1">
      <alignment horizontal="center" vertical="center"/>
    </xf>
    <xf numFmtId="180" fontId="50" fillId="24" borderId="0" xfId="0" applyFont="1" applyFill="1" applyBorder="1" applyAlignment="1">
      <alignment horizontal="right" vertical="center"/>
    </xf>
    <xf numFmtId="180" fontId="53" fillId="18" borderId="0" xfId="0" applyFont="1" applyFill="1" applyBorder="1" applyAlignment="1">
      <alignment vertical="center"/>
    </xf>
    <xf numFmtId="180" fontId="50" fillId="23" borderId="31" xfId="0" applyFont="1" applyFill="1" applyBorder="1" applyAlignment="1">
      <alignment vertical="center"/>
    </xf>
    <xf numFmtId="180" fontId="50" fillId="23" borderId="31" xfId="0" applyFont="1" applyFill="1" applyBorder="1" applyAlignment="1">
      <alignment horizontal="center" vertical="center"/>
    </xf>
    <xf numFmtId="180" fontId="50" fillId="23" borderId="32" xfId="0" applyFont="1" applyFill="1" applyBorder="1" applyAlignment="1">
      <alignment horizontal="center" vertical="center"/>
    </xf>
    <xf numFmtId="180" fontId="50" fillId="23" borderId="0" xfId="0" applyFont="1" applyFill="1" applyAlignment="1">
      <alignment/>
    </xf>
    <xf numFmtId="180" fontId="54" fillId="23" borderId="0" xfId="0" applyFont="1" applyFill="1" applyBorder="1" applyAlignment="1">
      <alignment horizontal="right" vertical="center"/>
    </xf>
    <xf numFmtId="190" fontId="54" fillId="17" borderId="31" xfId="0" applyNumberFormat="1" applyFont="1" applyFill="1" applyBorder="1" applyAlignment="1">
      <alignment horizontal="center" vertical="center"/>
    </xf>
    <xf numFmtId="191" fontId="54" fillId="17" borderId="33" xfId="0" applyNumberFormat="1" applyFont="1" applyFill="1" applyBorder="1" applyAlignment="1" applyProtection="1">
      <alignment horizontal="center" vertical="center"/>
      <protection/>
    </xf>
    <xf numFmtId="10" fontId="54" fillId="23" borderId="0" xfId="0" applyNumberFormat="1" applyFont="1" applyFill="1" applyBorder="1" applyAlignment="1" applyProtection="1">
      <alignment horizontal="right" vertical="center"/>
      <protection/>
    </xf>
    <xf numFmtId="10" fontId="54" fillId="23" borderId="23" xfId="0" applyNumberFormat="1" applyFont="1" applyFill="1" applyBorder="1" applyAlignment="1" applyProtection="1">
      <alignment horizontal="right" vertical="center"/>
      <protection/>
    </xf>
    <xf numFmtId="10" fontId="54" fillId="24" borderId="0" xfId="0" applyNumberFormat="1" applyFont="1" applyFill="1" applyBorder="1" applyAlignment="1" applyProtection="1">
      <alignment horizontal="right" vertical="center"/>
      <protection/>
    </xf>
    <xf numFmtId="180" fontId="54" fillId="24" borderId="0" xfId="0" applyFont="1" applyFill="1" applyBorder="1" applyAlignment="1">
      <alignment horizontal="right" vertical="center"/>
    </xf>
    <xf numFmtId="180" fontId="50" fillId="18" borderId="0" xfId="0" applyFont="1" applyFill="1" applyAlignment="1">
      <alignment/>
    </xf>
    <xf numFmtId="180" fontId="50" fillId="17" borderId="31" xfId="0" applyFont="1" applyFill="1" applyBorder="1" applyAlignment="1">
      <alignment horizontal="center" vertical="center"/>
    </xf>
    <xf numFmtId="180" fontId="50" fillId="17" borderId="32" xfId="0" applyFont="1" applyFill="1" applyBorder="1" applyAlignment="1">
      <alignment horizontal="center" vertical="center"/>
    </xf>
    <xf numFmtId="190" fontId="54" fillId="17" borderId="34" xfId="0" applyNumberFormat="1" applyFont="1" applyFill="1" applyBorder="1" applyAlignment="1">
      <alignment horizontal="center" vertical="center"/>
    </xf>
    <xf numFmtId="191" fontId="54" fillId="17" borderId="14" xfId="0" applyNumberFormat="1" applyFont="1" applyFill="1" applyBorder="1" applyAlignment="1" applyProtection="1">
      <alignment horizontal="center" vertical="center"/>
      <protection/>
    </xf>
    <xf numFmtId="180" fontId="50" fillId="17" borderId="34" xfId="0" applyFont="1" applyFill="1" applyBorder="1" applyAlignment="1">
      <alignment horizontal="center" vertical="center"/>
    </xf>
    <xf numFmtId="180" fontId="50" fillId="17" borderId="0" xfId="0" applyFont="1" applyFill="1" applyBorder="1" applyAlignment="1">
      <alignment horizontal="center" vertical="center"/>
    </xf>
    <xf numFmtId="180" fontId="55" fillId="23" borderId="0" xfId="0" applyFont="1" applyFill="1" applyBorder="1" applyAlignment="1">
      <alignment horizontal="right" vertical="center"/>
    </xf>
    <xf numFmtId="190" fontId="55" fillId="17" borderId="34" xfId="0" applyNumberFormat="1" applyFont="1" applyFill="1" applyBorder="1" applyAlignment="1">
      <alignment horizontal="center" vertical="center"/>
    </xf>
    <xf numFmtId="10" fontId="56" fillId="23" borderId="0" xfId="0" applyNumberFormat="1" applyFont="1" applyFill="1" applyBorder="1" applyAlignment="1" applyProtection="1">
      <alignment horizontal="right" vertical="center"/>
      <protection/>
    </xf>
    <xf numFmtId="10" fontId="56" fillId="23" borderId="23" xfId="0" applyNumberFormat="1" applyFont="1" applyFill="1" applyBorder="1" applyAlignment="1" applyProtection="1">
      <alignment horizontal="right" vertical="center"/>
      <protection/>
    </xf>
    <xf numFmtId="10" fontId="56" fillId="24" borderId="0" xfId="0" applyNumberFormat="1" applyFont="1" applyFill="1" applyBorder="1" applyAlignment="1" applyProtection="1">
      <alignment horizontal="right" vertical="center"/>
      <protection/>
    </xf>
    <xf numFmtId="180" fontId="55" fillId="24" borderId="0" xfId="0" applyFont="1" applyFill="1" applyBorder="1" applyAlignment="1">
      <alignment horizontal="right" vertical="center"/>
    </xf>
    <xf numFmtId="180" fontId="57" fillId="23" borderId="0" xfId="0" applyFont="1" applyFill="1" applyBorder="1" applyAlignment="1">
      <alignment horizontal="right" vertical="center"/>
    </xf>
    <xf numFmtId="190" fontId="58" fillId="17" borderId="34" xfId="0" applyNumberFormat="1" applyFont="1" applyFill="1" applyBorder="1" applyAlignment="1">
      <alignment horizontal="center" vertical="center"/>
    </xf>
    <xf numFmtId="10" fontId="59" fillId="23" borderId="0" xfId="0" applyNumberFormat="1" applyFont="1" applyFill="1" applyBorder="1" applyAlignment="1" applyProtection="1">
      <alignment horizontal="right" vertical="center"/>
      <protection/>
    </xf>
    <xf numFmtId="10" fontId="59" fillId="23" borderId="23" xfId="0" applyNumberFormat="1" applyFont="1" applyFill="1" applyBorder="1" applyAlignment="1" applyProtection="1">
      <alignment horizontal="right" vertical="center"/>
      <protection/>
    </xf>
    <xf numFmtId="10" fontId="59" fillId="24" borderId="0" xfId="0" applyNumberFormat="1" applyFont="1" applyFill="1" applyBorder="1" applyAlignment="1" applyProtection="1">
      <alignment horizontal="right" vertical="center"/>
      <protection/>
    </xf>
    <xf numFmtId="180" fontId="57" fillId="24" borderId="0" xfId="0" applyFont="1" applyFill="1" applyBorder="1" applyAlignment="1">
      <alignment horizontal="right" vertical="center"/>
    </xf>
    <xf numFmtId="180" fontId="59" fillId="23" borderId="0" xfId="0" applyFont="1" applyFill="1" applyBorder="1" applyAlignment="1">
      <alignment horizontal="right" vertical="center"/>
    </xf>
    <xf numFmtId="190" fontId="57" fillId="17" borderId="34" xfId="0" applyNumberFormat="1" applyFont="1" applyFill="1" applyBorder="1" applyAlignment="1">
      <alignment horizontal="center" vertical="center"/>
    </xf>
    <xf numFmtId="10" fontId="61" fillId="23" borderId="0" xfId="0" applyNumberFormat="1" applyFont="1" applyFill="1" applyBorder="1" applyAlignment="1" applyProtection="1">
      <alignment horizontal="right" vertical="center"/>
      <protection/>
    </xf>
    <xf numFmtId="10" fontId="61" fillId="23" borderId="23" xfId="0" applyNumberFormat="1" applyFont="1" applyFill="1" applyBorder="1" applyAlignment="1" applyProtection="1">
      <alignment horizontal="right" vertical="center"/>
      <protection/>
    </xf>
    <xf numFmtId="10" fontId="61" fillId="24" borderId="0" xfId="0" applyNumberFormat="1" applyFont="1" applyFill="1" applyBorder="1" applyAlignment="1" applyProtection="1">
      <alignment horizontal="right" vertical="center"/>
      <protection/>
    </xf>
    <xf numFmtId="180" fontId="59" fillId="24" borderId="0" xfId="0" applyFont="1" applyFill="1" applyBorder="1" applyAlignment="1">
      <alignment horizontal="right" vertical="center"/>
    </xf>
    <xf numFmtId="180" fontId="63" fillId="23" borderId="0" xfId="0" applyFont="1" applyFill="1" applyBorder="1" applyAlignment="1">
      <alignment horizontal="right" vertical="center"/>
    </xf>
    <xf numFmtId="190" fontId="62" fillId="17" borderId="34" xfId="0" applyNumberFormat="1" applyFont="1" applyFill="1" applyBorder="1" applyAlignment="1">
      <alignment horizontal="center" vertical="center"/>
    </xf>
    <xf numFmtId="10" fontId="55" fillId="23" borderId="0" xfId="0" applyNumberFormat="1" applyFont="1" applyFill="1" applyBorder="1" applyAlignment="1" applyProtection="1">
      <alignment horizontal="right" vertical="center"/>
      <protection/>
    </xf>
    <xf numFmtId="10" fontId="55" fillId="23" borderId="23" xfId="0" applyNumberFormat="1" applyFont="1" applyFill="1" applyBorder="1" applyAlignment="1" applyProtection="1">
      <alignment horizontal="right" vertical="center"/>
      <protection/>
    </xf>
    <xf numFmtId="10" fontId="55" fillId="24" borderId="0" xfId="0" applyNumberFormat="1" applyFont="1" applyFill="1" applyBorder="1" applyAlignment="1" applyProtection="1">
      <alignment horizontal="right" vertical="center"/>
      <protection/>
    </xf>
    <xf numFmtId="180" fontId="58" fillId="24" borderId="0" xfId="0" applyFont="1" applyFill="1" applyBorder="1" applyAlignment="1">
      <alignment horizontal="right" vertical="center"/>
    </xf>
    <xf numFmtId="180" fontId="63" fillId="24" borderId="0" xfId="0" applyFont="1" applyFill="1" applyBorder="1" applyAlignment="1">
      <alignment horizontal="right" vertical="center"/>
    </xf>
    <xf numFmtId="180" fontId="62" fillId="23" borderId="0" xfId="0" applyFont="1" applyFill="1" applyBorder="1" applyAlignment="1">
      <alignment horizontal="right" vertical="center"/>
    </xf>
    <xf numFmtId="190" fontId="59" fillId="17" borderId="34" xfId="0" applyNumberFormat="1" applyFont="1" applyFill="1" applyBorder="1" applyAlignment="1">
      <alignment horizontal="center" vertical="center"/>
    </xf>
    <xf numFmtId="10" fontId="57" fillId="23" borderId="0" xfId="0" applyNumberFormat="1" applyFont="1" applyFill="1" applyBorder="1" applyAlignment="1" applyProtection="1">
      <alignment horizontal="right" vertical="center"/>
      <protection/>
    </xf>
    <xf numFmtId="10" fontId="57" fillId="23" borderId="23" xfId="0" applyNumberFormat="1" applyFont="1" applyFill="1" applyBorder="1" applyAlignment="1" applyProtection="1">
      <alignment horizontal="right" vertical="center"/>
      <protection/>
    </xf>
    <xf numFmtId="10" fontId="57" fillId="24" borderId="0" xfId="0" applyNumberFormat="1" applyFont="1" applyFill="1" applyBorder="1" applyAlignment="1" applyProtection="1">
      <alignment horizontal="right" vertical="center"/>
      <protection/>
    </xf>
    <xf numFmtId="180" fontId="62" fillId="24" borderId="0" xfId="0" applyFont="1" applyFill="1" applyBorder="1" applyAlignment="1">
      <alignment horizontal="right" vertical="center"/>
    </xf>
    <xf numFmtId="180" fontId="50" fillId="17" borderId="34" xfId="0" applyFont="1" applyFill="1" applyBorder="1" applyAlignment="1" quotePrefix="1">
      <alignment horizontal="center" vertical="center"/>
    </xf>
    <xf numFmtId="180" fontId="60" fillId="23" borderId="0" xfId="0" applyFont="1" applyFill="1" applyBorder="1" applyAlignment="1">
      <alignment horizontal="right" vertical="center"/>
    </xf>
    <xf numFmtId="190" fontId="64" fillId="17" borderId="34" xfId="0" applyNumberFormat="1" applyFont="1" applyFill="1" applyBorder="1" applyAlignment="1">
      <alignment horizontal="center" vertical="center"/>
    </xf>
    <xf numFmtId="10" fontId="65" fillId="23" borderId="0" xfId="0" applyNumberFormat="1" applyFont="1" applyFill="1" applyBorder="1" applyAlignment="1" applyProtection="1">
      <alignment horizontal="right" vertical="center"/>
      <protection/>
    </xf>
    <xf numFmtId="10" fontId="65" fillId="23" borderId="23" xfId="0" applyNumberFormat="1" applyFont="1" applyFill="1" applyBorder="1" applyAlignment="1" applyProtection="1">
      <alignment horizontal="right" vertical="center"/>
      <protection/>
    </xf>
    <xf numFmtId="10" fontId="65" fillId="24" borderId="0" xfId="0" applyNumberFormat="1" applyFont="1" applyFill="1" applyBorder="1" applyAlignment="1" applyProtection="1">
      <alignment horizontal="right" vertical="center"/>
      <protection/>
    </xf>
    <xf numFmtId="180" fontId="61" fillId="24" borderId="0" xfId="0" applyFont="1" applyFill="1" applyBorder="1" applyAlignment="1">
      <alignment horizontal="right" vertical="center"/>
    </xf>
    <xf numFmtId="180" fontId="60" fillId="24" borderId="0" xfId="0" applyFont="1" applyFill="1" applyBorder="1" applyAlignment="1">
      <alignment horizontal="right" vertical="center"/>
    </xf>
    <xf numFmtId="180" fontId="61" fillId="23" borderId="0" xfId="0" applyFont="1" applyFill="1" applyBorder="1" applyAlignment="1">
      <alignment horizontal="right" vertical="center"/>
    </xf>
    <xf numFmtId="190" fontId="66" fillId="17" borderId="34" xfId="0" applyNumberFormat="1" applyFont="1" applyFill="1" applyBorder="1" applyAlignment="1">
      <alignment horizontal="center" vertical="center"/>
    </xf>
    <xf numFmtId="180" fontId="58" fillId="23" borderId="0" xfId="0" applyFont="1" applyFill="1" applyBorder="1" applyAlignment="1">
      <alignment horizontal="right" vertical="center"/>
    </xf>
    <xf numFmtId="190" fontId="56" fillId="17" borderId="34" xfId="0" applyNumberFormat="1" applyFont="1" applyFill="1" applyBorder="1" applyAlignment="1">
      <alignment horizontal="center" vertical="center"/>
    </xf>
    <xf numFmtId="10" fontId="64" fillId="23" borderId="0" xfId="0" applyNumberFormat="1" applyFont="1" applyFill="1" applyBorder="1" applyAlignment="1" applyProtection="1">
      <alignment horizontal="right" vertical="center"/>
      <protection/>
    </xf>
    <xf numFmtId="10" fontId="64" fillId="23" borderId="23" xfId="0" applyNumberFormat="1" applyFont="1" applyFill="1" applyBorder="1" applyAlignment="1" applyProtection="1">
      <alignment horizontal="right" vertical="center"/>
      <protection/>
    </xf>
    <xf numFmtId="10" fontId="64" fillId="24" borderId="0" xfId="0" applyNumberFormat="1" applyFont="1" applyFill="1" applyBorder="1" applyAlignment="1" applyProtection="1">
      <alignment horizontal="right" vertical="center"/>
      <protection/>
    </xf>
    <xf numFmtId="180" fontId="65" fillId="23" borderId="0" xfId="0" applyFont="1" applyFill="1" applyBorder="1" applyAlignment="1">
      <alignment horizontal="right" vertical="center"/>
    </xf>
    <xf numFmtId="180" fontId="65" fillId="24" borderId="0" xfId="0" applyFont="1" applyFill="1" applyBorder="1" applyAlignment="1">
      <alignment horizontal="right" vertical="center"/>
    </xf>
    <xf numFmtId="180" fontId="90" fillId="23" borderId="0" xfId="0" applyFont="1" applyFill="1" applyBorder="1" applyAlignment="1">
      <alignment horizontal="right" vertical="center"/>
    </xf>
    <xf numFmtId="10" fontId="53" fillId="23" borderId="0" xfId="0" applyNumberFormat="1" applyFont="1" applyFill="1" applyBorder="1" applyAlignment="1">
      <alignment vertical="center"/>
    </xf>
    <xf numFmtId="10" fontId="53" fillId="23" borderId="23" xfId="0" applyNumberFormat="1" applyFont="1" applyFill="1" applyBorder="1" applyAlignment="1">
      <alignment vertical="center"/>
    </xf>
    <xf numFmtId="10" fontId="53" fillId="24" borderId="0" xfId="0" applyNumberFormat="1" applyFont="1" applyFill="1" applyBorder="1" applyAlignment="1">
      <alignment vertical="center"/>
    </xf>
    <xf numFmtId="180" fontId="90" fillId="24" borderId="0" xfId="0" applyFont="1" applyFill="1" applyBorder="1" applyAlignment="1">
      <alignment horizontal="right" vertical="center"/>
    </xf>
    <xf numFmtId="180" fontId="91" fillId="23" borderId="0" xfId="0" applyFont="1" applyFill="1" applyBorder="1" applyAlignment="1">
      <alignment horizontal="right" vertical="center"/>
    </xf>
    <xf numFmtId="190" fontId="59" fillId="17" borderId="35" xfId="0" applyNumberFormat="1" applyFont="1" applyFill="1" applyBorder="1" applyAlignment="1">
      <alignment horizontal="center" vertical="center"/>
    </xf>
    <xf numFmtId="180" fontId="91" fillId="24" borderId="0" xfId="0" applyFont="1" applyFill="1" applyBorder="1" applyAlignment="1">
      <alignment horizontal="right" vertical="center"/>
    </xf>
    <xf numFmtId="180" fontId="50" fillId="17" borderId="35" xfId="0" applyFont="1" applyFill="1" applyBorder="1" applyAlignment="1">
      <alignment horizontal="center" vertical="center"/>
    </xf>
    <xf numFmtId="180" fontId="50" fillId="23" borderId="15" xfId="0" applyFont="1" applyFill="1" applyBorder="1" applyAlignment="1">
      <alignment horizontal="left" vertical="center"/>
    </xf>
    <xf numFmtId="180" fontId="60" fillId="23" borderId="0" xfId="0" applyFont="1" applyFill="1" applyBorder="1" applyAlignment="1">
      <alignment horizontal="center" vertical="center"/>
    </xf>
    <xf numFmtId="190" fontId="60" fillId="23" borderId="0" xfId="0" applyNumberFormat="1" applyFont="1" applyFill="1" applyBorder="1" applyAlignment="1">
      <alignment horizontal="center" vertical="center"/>
    </xf>
    <xf numFmtId="191" fontId="60" fillId="23" borderId="0" xfId="0" applyNumberFormat="1" applyFont="1" applyFill="1" applyBorder="1" applyAlignment="1" applyProtection="1">
      <alignment horizontal="center" vertical="center"/>
      <protection/>
    </xf>
    <xf numFmtId="180" fontId="60" fillId="18" borderId="0" xfId="0" applyFont="1" applyFill="1" applyBorder="1" applyAlignment="1">
      <alignment horizontal="center" vertical="center"/>
    </xf>
    <xf numFmtId="180" fontId="60" fillId="24" borderId="0" xfId="0" applyFont="1" applyFill="1" applyBorder="1" applyAlignment="1">
      <alignment horizontal="center" vertical="center"/>
    </xf>
    <xf numFmtId="180" fontId="67" fillId="24" borderId="0" xfId="0" applyFont="1" applyFill="1" applyBorder="1" applyAlignment="1">
      <alignment horizontal="center" vertical="center"/>
    </xf>
    <xf numFmtId="180" fontId="50" fillId="23" borderId="15" xfId="0" applyFont="1" applyFill="1" applyBorder="1" applyAlignment="1">
      <alignment horizontal="right" vertical="center"/>
    </xf>
    <xf numFmtId="180" fontId="50" fillId="23" borderId="0" xfId="0" applyFont="1" applyFill="1" applyBorder="1" applyAlignment="1">
      <alignment horizontal="right" vertical="center"/>
    </xf>
    <xf numFmtId="190" fontId="50" fillId="17" borderId="36" xfId="0" applyNumberFormat="1" applyFont="1" applyFill="1" applyBorder="1" applyAlignment="1">
      <alignment horizontal="center" vertical="center"/>
    </xf>
    <xf numFmtId="191" fontId="59" fillId="17" borderId="36" xfId="0" applyNumberFormat="1" applyFont="1" applyFill="1" applyBorder="1" applyAlignment="1" applyProtection="1">
      <alignment horizontal="center" vertical="center"/>
      <protection/>
    </xf>
    <xf numFmtId="180" fontId="50" fillId="18" borderId="0" xfId="0" applyFont="1" applyFill="1" applyBorder="1" applyAlignment="1">
      <alignment vertical="center"/>
    </xf>
    <xf numFmtId="180" fontId="68" fillId="24" borderId="23" xfId="0" applyFont="1" applyFill="1" applyBorder="1" applyAlignment="1">
      <alignment vertical="center"/>
    </xf>
    <xf numFmtId="180" fontId="68" fillId="23" borderId="0" xfId="0" applyFont="1" applyFill="1" applyBorder="1" applyAlignment="1">
      <alignment vertical="center"/>
    </xf>
    <xf numFmtId="190" fontId="50" fillId="23" borderId="0" xfId="0" applyNumberFormat="1" applyFont="1" applyFill="1" applyBorder="1" applyAlignment="1">
      <alignment vertical="center"/>
    </xf>
    <xf numFmtId="191" fontId="53" fillId="23" borderId="0" xfId="0" applyNumberFormat="1" applyFont="1" applyFill="1" applyBorder="1" applyAlignment="1">
      <alignment horizontal="center" vertical="center"/>
    </xf>
    <xf numFmtId="180" fontId="68" fillId="23" borderId="23" xfId="0" applyFont="1" applyFill="1" applyBorder="1" applyAlignment="1">
      <alignment vertical="center"/>
    </xf>
    <xf numFmtId="180" fontId="50" fillId="18" borderId="36" xfId="0" applyFont="1" applyFill="1" applyBorder="1" applyAlignment="1">
      <alignment horizontal="center" vertical="center"/>
    </xf>
    <xf numFmtId="180" fontId="50" fillId="23" borderId="13" xfId="0" applyFont="1" applyFill="1" applyBorder="1" applyAlignment="1">
      <alignment horizontal="left" vertical="center"/>
    </xf>
    <xf numFmtId="180" fontId="69" fillId="23" borderId="0" xfId="0" applyFont="1" applyFill="1" applyBorder="1" applyAlignment="1">
      <alignment horizontal="right" vertical="center"/>
    </xf>
    <xf numFmtId="180" fontId="50" fillId="23" borderId="0" xfId="0" applyFont="1" applyFill="1" applyBorder="1" applyAlignment="1">
      <alignment horizontal="left" vertical="center"/>
    </xf>
    <xf numFmtId="180" fontId="69" fillId="18" borderId="0" xfId="0" applyFont="1" applyFill="1" applyBorder="1" applyAlignment="1">
      <alignment horizontal="right" vertical="center"/>
    </xf>
    <xf numFmtId="190" fontId="50" fillId="23" borderId="0" xfId="0" applyNumberFormat="1" applyFont="1" applyFill="1" applyBorder="1" applyAlignment="1">
      <alignment horizontal="center" vertical="center"/>
    </xf>
    <xf numFmtId="180" fontId="50" fillId="18" borderId="0" xfId="0" applyFont="1" applyFill="1" applyBorder="1" applyAlignment="1">
      <alignment horizontal="right" vertical="center"/>
    </xf>
    <xf numFmtId="180" fontId="69" fillId="23" borderId="0" xfId="0" applyFont="1" applyFill="1" applyBorder="1" applyAlignment="1">
      <alignment vertical="center"/>
    </xf>
    <xf numFmtId="180" fontId="68" fillId="24" borderId="0" xfId="0" applyFont="1" applyFill="1" applyBorder="1" applyAlignment="1">
      <alignment vertical="center"/>
    </xf>
    <xf numFmtId="180" fontId="50" fillId="23" borderId="17" xfId="0" applyFont="1" applyFill="1" applyBorder="1" applyAlignment="1">
      <alignment vertical="center"/>
    </xf>
    <xf numFmtId="180" fontId="50" fillId="23" borderId="16" xfId="0" applyFont="1" applyFill="1" applyBorder="1" applyAlignment="1">
      <alignment vertical="center"/>
    </xf>
    <xf numFmtId="180" fontId="50" fillId="23" borderId="29" xfId="0" applyFont="1" applyFill="1" applyBorder="1" applyAlignment="1">
      <alignment vertical="center"/>
    </xf>
    <xf numFmtId="180" fontId="50" fillId="24" borderId="16" xfId="0" applyFont="1" applyFill="1" applyBorder="1" applyAlignment="1">
      <alignment vertical="center"/>
    </xf>
    <xf numFmtId="180" fontId="50" fillId="18" borderId="16" xfId="0" applyFont="1" applyFill="1" applyBorder="1" applyAlignment="1">
      <alignment vertical="center"/>
    </xf>
    <xf numFmtId="180" fontId="50" fillId="24" borderId="29" xfId="0" applyFont="1" applyFill="1" applyBorder="1" applyAlignment="1">
      <alignment vertical="center"/>
    </xf>
    <xf numFmtId="180" fontId="6" fillId="18" borderId="0" xfId="0" applyFont="1" applyFill="1" applyAlignment="1">
      <alignment horizontal="left"/>
    </xf>
    <xf numFmtId="180" fontId="45" fillId="17" borderId="15" xfId="0" applyFont="1" applyFill="1" applyBorder="1" applyAlignment="1">
      <alignment horizontal="center" vertical="center"/>
    </xf>
    <xf numFmtId="180" fontId="42" fillId="17" borderId="15" xfId="0" applyFont="1" applyFill="1" applyBorder="1" applyAlignment="1">
      <alignment horizontal="center" vertical="center"/>
    </xf>
    <xf numFmtId="180" fontId="42" fillId="17" borderId="0" xfId="0" applyFont="1" applyFill="1" applyBorder="1" applyAlignment="1">
      <alignment horizontal="center" vertical="center"/>
    </xf>
    <xf numFmtId="180" fontId="42" fillId="17" borderId="23" xfId="0" applyFont="1" applyFill="1" applyBorder="1" applyAlignment="1">
      <alignment horizontal="center" vertical="center"/>
    </xf>
    <xf numFmtId="180" fontId="46" fillId="17" borderId="15" xfId="0" applyFont="1" applyFill="1" applyBorder="1" applyAlignment="1">
      <alignment horizontal="center" vertical="center"/>
    </xf>
    <xf numFmtId="180" fontId="46" fillId="17" borderId="0" xfId="0" applyFont="1" applyFill="1" applyBorder="1" applyAlignment="1">
      <alignment horizontal="center" vertical="center"/>
    </xf>
    <xf numFmtId="180" fontId="46" fillId="17" borderId="23" xfId="0" applyFont="1" applyFill="1" applyBorder="1" applyAlignment="1">
      <alignment horizontal="center" vertical="center"/>
    </xf>
    <xf numFmtId="180" fontId="50" fillId="23" borderId="15" xfId="0" applyFont="1" applyFill="1" applyBorder="1" applyAlignment="1">
      <alignment horizontal="right" vertical="center"/>
    </xf>
    <xf numFmtId="180" fontId="50" fillId="23" borderId="0" xfId="0" applyFont="1" applyFill="1" applyBorder="1" applyAlignment="1">
      <alignment horizontal="right" vertical="center"/>
    </xf>
    <xf numFmtId="180" fontId="50" fillId="23" borderId="14" xfId="0" applyFont="1" applyFill="1" applyBorder="1" applyAlignment="1">
      <alignment horizontal="right" vertical="center"/>
    </xf>
    <xf numFmtId="180" fontId="50" fillId="18" borderId="0" xfId="0" applyFont="1" applyFill="1" applyBorder="1" applyAlignment="1">
      <alignment horizontal="center" vertical="center"/>
    </xf>
    <xf numFmtId="180" fontId="31" fillId="17" borderId="17" xfId="0" applyFont="1" applyFill="1" applyBorder="1" applyAlignment="1">
      <alignment horizontal="center" vertical="center"/>
    </xf>
    <xf numFmtId="180" fontId="31" fillId="17" borderId="16" xfId="0" applyFont="1" applyFill="1" applyBorder="1" applyAlignment="1">
      <alignment horizontal="center" vertical="center"/>
    </xf>
    <xf numFmtId="180" fontId="31" fillId="17" borderId="29" xfId="0" applyFont="1" applyFill="1" applyBorder="1" applyAlignment="1">
      <alignment horizontal="center" vertical="center"/>
    </xf>
    <xf numFmtId="180" fontId="48" fillId="5" borderId="0" xfId="0" applyFont="1" applyFill="1" applyBorder="1" applyAlignment="1">
      <alignment horizontal="center" vertical="center"/>
    </xf>
    <xf numFmtId="180" fontId="49" fillId="17" borderId="17" xfId="0" applyFont="1" applyFill="1" applyBorder="1" applyAlignment="1">
      <alignment horizontal="center" vertical="center"/>
    </xf>
    <xf numFmtId="180" fontId="49" fillId="17" borderId="16" xfId="0" applyFont="1" applyFill="1" applyBorder="1" applyAlignment="1">
      <alignment horizontal="center" vertical="center"/>
    </xf>
    <xf numFmtId="180" fontId="49" fillId="17" borderId="29" xfId="0" applyFont="1" applyFill="1" applyBorder="1" applyAlignment="1">
      <alignment horizontal="center" vertical="center"/>
    </xf>
    <xf numFmtId="180" fontId="50" fillId="23" borderId="15" xfId="0" applyFont="1" applyFill="1" applyBorder="1" applyAlignment="1">
      <alignment horizontal="center" vertical="center"/>
    </xf>
    <xf numFmtId="180" fontId="50" fillId="23" borderId="0" xfId="0" applyFont="1" applyFill="1" applyBorder="1" applyAlignment="1">
      <alignment horizontal="center" vertical="center"/>
    </xf>
    <xf numFmtId="180" fontId="50" fillId="23" borderId="23" xfId="0" applyFont="1" applyFill="1" applyBorder="1" applyAlignment="1">
      <alignment horizontal="center" vertical="center"/>
    </xf>
    <xf numFmtId="180" fontId="50" fillId="24" borderId="0" xfId="0" applyFont="1" applyFill="1" applyBorder="1" applyAlignment="1">
      <alignment horizontal="center" vertical="center"/>
    </xf>
    <xf numFmtId="180" fontId="44" fillId="17" borderId="15" xfId="0" applyFont="1" applyFill="1" applyBorder="1" applyAlignment="1">
      <alignment horizontal="center" vertical="center"/>
    </xf>
    <xf numFmtId="180" fontId="44" fillId="17" borderId="0" xfId="0" applyFont="1" applyFill="1" applyBorder="1" applyAlignment="1">
      <alignment horizontal="center" vertical="center"/>
    </xf>
    <xf numFmtId="180" fontId="44" fillId="17" borderId="23" xfId="0" applyFont="1" applyFill="1" applyBorder="1" applyAlignment="1">
      <alignment horizontal="center" vertical="center"/>
    </xf>
    <xf numFmtId="180" fontId="88" fillId="0" borderId="15" xfId="0" applyFont="1" applyFill="1" applyBorder="1" applyAlignment="1">
      <alignment horizontal="center" vertical="center"/>
    </xf>
    <xf numFmtId="180" fontId="88" fillId="0" borderId="0" xfId="0" applyFont="1" applyFill="1" applyBorder="1" applyAlignment="1">
      <alignment horizontal="center" vertical="center"/>
    </xf>
    <xf numFmtId="180" fontId="88" fillId="0" borderId="23" xfId="0" applyFont="1" applyFill="1" applyBorder="1" applyAlignment="1">
      <alignment horizontal="center" vertical="center"/>
    </xf>
    <xf numFmtId="180" fontId="31" fillId="17" borderId="15" xfId="0" applyFont="1" applyFill="1" applyBorder="1" applyAlignment="1">
      <alignment horizontal="center" vertical="center"/>
    </xf>
    <xf numFmtId="180" fontId="31" fillId="17" borderId="0" xfId="0" applyFont="1" applyFill="1" applyBorder="1" applyAlignment="1">
      <alignment horizontal="center" vertical="center"/>
    </xf>
    <xf numFmtId="180" fontId="31" fillId="17" borderId="23" xfId="0" applyFont="1" applyFill="1" applyBorder="1" applyAlignment="1">
      <alignment horizontal="center" vertical="center"/>
    </xf>
    <xf numFmtId="180" fontId="89" fillId="17" borderId="15" xfId="0" applyFont="1" applyFill="1" applyBorder="1" applyAlignment="1">
      <alignment horizontal="center" vertical="center"/>
    </xf>
    <xf numFmtId="180" fontId="89" fillId="17" borderId="0" xfId="0" applyFont="1" applyFill="1" applyBorder="1" applyAlignment="1">
      <alignment horizontal="center" vertical="center"/>
    </xf>
    <xf numFmtId="180" fontId="89" fillId="17" borderId="23" xfId="0" applyFont="1" applyFill="1" applyBorder="1" applyAlignment="1">
      <alignment horizontal="center" vertical="center"/>
    </xf>
    <xf numFmtId="180" fontId="39" fillId="17" borderId="15" xfId="0" applyFont="1" applyFill="1" applyBorder="1" applyAlignment="1">
      <alignment horizontal="center" vertical="center"/>
    </xf>
    <xf numFmtId="180" fontId="39" fillId="17" borderId="0" xfId="0" applyFont="1" applyFill="1" applyBorder="1" applyAlignment="1">
      <alignment horizontal="center" vertical="center"/>
    </xf>
    <xf numFmtId="180" fontId="39" fillId="17" borderId="23" xfId="0" applyFont="1" applyFill="1" applyBorder="1" applyAlignment="1">
      <alignment horizontal="center" vertical="center"/>
    </xf>
    <xf numFmtId="180" fontId="45" fillId="17" borderId="0" xfId="0" applyFont="1" applyFill="1" applyBorder="1" applyAlignment="1">
      <alignment horizontal="center" vertical="center"/>
    </xf>
    <xf numFmtId="180" fontId="45" fillId="17" borderId="23" xfId="0" applyFont="1" applyFill="1" applyBorder="1" applyAlignment="1">
      <alignment horizontal="center" vertical="center"/>
    </xf>
    <xf numFmtId="180" fontId="31" fillId="5" borderId="0" xfId="0" applyFont="1" applyFill="1" applyBorder="1" applyAlignment="1">
      <alignment horizontal="center" vertical="center"/>
    </xf>
    <xf numFmtId="180" fontId="40" fillId="17" borderId="11" xfId="0" applyFont="1" applyFill="1" applyBorder="1" applyAlignment="1">
      <alignment horizontal="center" vertical="center"/>
    </xf>
    <xf numFmtId="180" fontId="40" fillId="17" borderId="10" xfId="0" applyFont="1" applyFill="1" applyBorder="1" applyAlignment="1">
      <alignment horizontal="center" vertical="center"/>
    </xf>
    <xf numFmtId="180" fontId="40" fillId="17" borderId="22" xfId="0" applyFont="1" applyFill="1" applyBorder="1" applyAlignment="1">
      <alignment horizontal="center" vertical="center"/>
    </xf>
    <xf numFmtId="180" fontId="38" fillId="17" borderId="11" xfId="0" applyFont="1" applyFill="1" applyBorder="1" applyAlignment="1">
      <alignment horizontal="center" vertical="center"/>
    </xf>
    <xf numFmtId="180" fontId="38" fillId="17" borderId="10" xfId="0" applyFont="1" applyFill="1" applyBorder="1" applyAlignment="1">
      <alignment horizontal="center" vertical="center"/>
    </xf>
    <xf numFmtId="180" fontId="38" fillId="17" borderId="22" xfId="0" applyFont="1" applyFill="1" applyBorder="1" applyAlignment="1">
      <alignment horizontal="center" vertical="center"/>
    </xf>
    <xf numFmtId="180" fontId="36" fillId="17" borderId="15" xfId="0" applyFont="1" applyFill="1" applyBorder="1" applyAlignment="1">
      <alignment horizontal="center" vertical="center"/>
    </xf>
    <xf numFmtId="180" fontId="36" fillId="17" borderId="0" xfId="0" applyFont="1" applyFill="1" applyBorder="1" applyAlignment="1">
      <alignment horizontal="center" vertical="center"/>
    </xf>
    <xf numFmtId="180" fontId="36" fillId="17" borderId="23" xfId="0" applyFont="1" applyFill="1" applyBorder="1" applyAlignment="1">
      <alignment horizontal="center" vertical="center"/>
    </xf>
    <xf numFmtId="180" fontId="40" fillId="17" borderId="15" xfId="0" applyFont="1" applyFill="1" applyBorder="1" applyAlignment="1">
      <alignment horizontal="center" vertical="center"/>
    </xf>
    <xf numFmtId="180" fontId="40" fillId="17" borderId="0" xfId="0" applyFont="1" applyFill="1" applyBorder="1" applyAlignment="1">
      <alignment horizontal="center" vertical="center"/>
    </xf>
    <xf numFmtId="180" fontId="40" fillId="17" borderId="23" xfId="0" applyFont="1" applyFill="1" applyBorder="1" applyAlignment="1">
      <alignment horizontal="center" vertical="center"/>
    </xf>
    <xf numFmtId="180" fontId="27" fillId="0" borderId="37" xfId="0" applyFont="1" applyBorder="1" applyAlignment="1">
      <alignment horizontal="center" vertical="center" wrapText="1"/>
    </xf>
    <xf numFmtId="180" fontId="27" fillId="0" borderId="38" xfId="0" applyFont="1" applyBorder="1" applyAlignment="1">
      <alignment horizontal="center" vertical="center" wrapText="1"/>
    </xf>
    <xf numFmtId="180" fontId="27" fillId="0" borderId="39" xfId="0" applyFont="1" applyBorder="1" applyAlignment="1">
      <alignment horizontal="center" vertical="center" wrapText="1"/>
    </xf>
    <xf numFmtId="180" fontId="32" fillId="0" borderId="40" xfId="0" applyFont="1" applyBorder="1" applyAlignment="1">
      <alignment horizontal="center" vertical="center" wrapText="1"/>
    </xf>
    <xf numFmtId="180" fontId="32" fillId="0" borderId="26" xfId="0" applyFont="1" applyBorder="1" applyAlignment="1">
      <alignment horizontal="center" vertical="center" wrapText="1"/>
    </xf>
    <xf numFmtId="180" fontId="32" fillId="0" borderId="41" xfId="0" applyFont="1" applyBorder="1" applyAlignment="1">
      <alignment horizontal="center" vertical="center" wrapText="1"/>
    </xf>
    <xf numFmtId="180" fontId="1" fillId="7" borderId="11" xfId="0" applyFont="1" applyFill="1" applyBorder="1" applyAlignment="1">
      <alignment horizontal="center" vertical="center" wrapText="1"/>
    </xf>
    <xf numFmtId="180" fontId="1" fillId="7" borderId="10" xfId="0" applyFont="1" applyFill="1" applyBorder="1" applyAlignment="1">
      <alignment horizontal="center" vertical="center" wrapText="1"/>
    </xf>
    <xf numFmtId="180" fontId="1" fillId="7" borderId="22" xfId="0" applyFont="1" applyFill="1" applyBorder="1" applyAlignment="1">
      <alignment horizontal="center" vertical="center" wrapText="1"/>
    </xf>
    <xf numFmtId="180" fontId="1" fillId="7" borderId="15" xfId="0" applyFont="1" applyFill="1" applyBorder="1" applyAlignment="1">
      <alignment horizontal="center" vertical="center" wrapText="1"/>
    </xf>
    <xf numFmtId="180" fontId="1" fillId="7" borderId="0" xfId="0" applyFont="1" applyFill="1" applyBorder="1" applyAlignment="1">
      <alignment horizontal="center" vertical="center" wrapText="1"/>
    </xf>
    <xf numFmtId="180" fontId="1" fillId="7" borderId="23" xfId="0" applyFont="1" applyFill="1" applyBorder="1" applyAlignment="1">
      <alignment horizontal="center" vertical="center" wrapText="1"/>
    </xf>
    <xf numFmtId="180" fontId="1" fillId="7" borderId="17" xfId="0" applyFont="1" applyFill="1" applyBorder="1" applyAlignment="1">
      <alignment horizontal="center" vertical="center" wrapText="1"/>
    </xf>
    <xf numFmtId="180" fontId="1" fillId="7" borderId="16" xfId="0" applyFont="1" applyFill="1" applyBorder="1" applyAlignment="1">
      <alignment horizontal="center" vertical="center" wrapText="1"/>
    </xf>
    <xf numFmtId="180" fontId="1" fillId="7" borderId="29" xfId="0" applyFont="1" applyFill="1" applyBorder="1" applyAlignment="1">
      <alignment horizontal="center" vertical="center" wrapText="1"/>
    </xf>
    <xf numFmtId="180" fontId="1" fillId="5" borderId="0" xfId="0" applyFont="1" applyFill="1" applyBorder="1" applyAlignment="1">
      <alignment horizontal="center" vertical="center"/>
    </xf>
    <xf numFmtId="180" fontId="24" fillId="0" borderId="26" xfId="0" applyFont="1" applyFill="1" applyBorder="1" applyAlignment="1">
      <alignment horizontal="center" vertical="center" wrapText="1"/>
    </xf>
    <xf numFmtId="180" fontId="31" fillId="0" borderId="15" xfId="0" applyFont="1" applyBorder="1" applyAlignment="1">
      <alignment horizontal="center" vertical="center" wrapText="1"/>
    </xf>
    <xf numFmtId="180" fontId="35" fillId="25" borderId="26" xfId="0" applyFont="1" applyFill="1" applyBorder="1" applyAlignment="1">
      <alignment horizontal="center" vertical="center" wrapText="1"/>
    </xf>
    <xf numFmtId="180" fontId="35" fillId="25" borderId="41" xfId="0" applyFont="1" applyFill="1" applyBorder="1" applyAlignment="1">
      <alignment horizontal="center" vertical="center" wrapText="1"/>
    </xf>
    <xf numFmtId="180" fontId="1" fillId="18" borderId="42" xfId="0" applyFont="1" applyFill="1" applyBorder="1" applyAlignment="1">
      <alignment horizontal="center" vertical="center" wrapText="1"/>
    </xf>
    <xf numFmtId="180" fontId="1" fillId="18" borderId="43" xfId="0" applyFont="1" applyFill="1" applyBorder="1" applyAlignment="1">
      <alignment horizontal="center" vertical="center" wrapText="1"/>
    </xf>
    <xf numFmtId="180" fontId="1" fillId="18" borderId="44" xfId="0" applyFont="1" applyFill="1" applyBorder="1" applyAlignment="1">
      <alignment horizontal="center" vertical="center" wrapText="1"/>
    </xf>
    <xf numFmtId="180" fontId="1" fillId="18" borderId="11" xfId="0" applyFont="1" applyFill="1" applyBorder="1" applyAlignment="1">
      <alignment horizontal="center" vertical="center" wrapText="1"/>
    </xf>
    <xf numFmtId="180" fontId="1" fillId="18" borderId="10" xfId="0" applyFont="1" applyFill="1" applyBorder="1" applyAlignment="1">
      <alignment horizontal="center" vertical="center" wrapText="1"/>
    </xf>
    <xf numFmtId="180" fontId="1" fillId="18" borderId="22" xfId="0" applyFont="1" applyFill="1" applyBorder="1" applyAlignment="1">
      <alignment horizontal="center" vertical="center" wrapText="1"/>
    </xf>
    <xf numFmtId="180" fontId="25" fillId="26" borderId="20" xfId="0" applyFont="1" applyFill="1" applyBorder="1" applyAlignment="1">
      <alignment horizontal="center" vertical="center" wrapText="1"/>
    </xf>
    <xf numFmtId="180" fontId="25" fillId="26" borderId="45" xfId="0" applyFont="1" applyFill="1" applyBorder="1" applyAlignment="1">
      <alignment horizontal="center" vertical="center" wrapText="1"/>
    </xf>
    <xf numFmtId="180" fontId="25" fillId="26" borderId="30" xfId="0" applyFont="1" applyFill="1" applyBorder="1" applyAlignment="1">
      <alignment horizontal="center" vertical="center" wrapText="1"/>
    </xf>
    <xf numFmtId="180" fontId="25" fillId="26" borderId="32" xfId="0" applyFont="1" applyFill="1" applyBorder="1" applyAlignment="1">
      <alignment horizontal="center" vertical="center" wrapText="1"/>
    </xf>
    <xf numFmtId="180" fontId="25" fillId="26" borderId="33" xfId="0" applyFont="1" applyFill="1" applyBorder="1" applyAlignment="1">
      <alignment horizontal="center" vertical="center" wrapText="1"/>
    </xf>
    <xf numFmtId="180" fontId="25" fillId="26" borderId="13" xfId="0" applyFont="1" applyFill="1" applyBorder="1" applyAlignment="1">
      <alignment horizontal="center" vertical="center" wrapText="1"/>
    </xf>
    <xf numFmtId="180" fontId="25" fillId="26" borderId="0" xfId="0" applyFont="1" applyFill="1" applyBorder="1" applyAlignment="1">
      <alignment horizontal="center" vertical="center" wrapText="1"/>
    </xf>
    <xf numFmtId="180" fontId="25" fillId="26" borderId="14" xfId="0" applyFont="1" applyFill="1" applyBorder="1" applyAlignment="1">
      <alignment horizontal="center" vertical="center" wrapText="1"/>
    </xf>
    <xf numFmtId="180" fontId="25" fillId="26" borderId="46" xfId="0" applyFont="1" applyFill="1" applyBorder="1" applyAlignment="1">
      <alignment horizontal="center" vertical="center" wrapText="1"/>
    </xf>
    <xf numFmtId="180" fontId="25" fillId="26" borderId="24" xfId="0" applyFont="1" applyFill="1" applyBorder="1" applyAlignment="1">
      <alignment horizontal="center" vertical="center" wrapText="1"/>
    </xf>
    <xf numFmtId="180" fontId="25" fillId="26" borderId="47" xfId="0" applyFont="1" applyFill="1" applyBorder="1" applyAlignment="1">
      <alignment horizontal="center" vertical="center" wrapText="1"/>
    </xf>
    <xf numFmtId="180" fontId="32" fillId="0" borderId="11" xfId="0" applyFont="1" applyFill="1" applyBorder="1" applyAlignment="1">
      <alignment horizontal="center" vertical="center" wrapText="1"/>
    </xf>
    <xf numFmtId="180" fontId="32" fillId="0" borderId="22" xfId="0" applyFont="1" applyFill="1" applyBorder="1" applyAlignment="1">
      <alignment horizontal="center" vertical="center" wrapText="1"/>
    </xf>
    <xf numFmtId="180" fontId="32" fillId="0" borderId="15" xfId="0" applyFont="1" applyFill="1" applyBorder="1" applyAlignment="1">
      <alignment horizontal="center" vertical="center" wrapText="1"/>
    </xf>
    <xf numFmtId="180" fontId="32" fillId="0" borderId="23" xfId="0" applyFont="1" applyFill="1" applyBorder="1" applyAlignment="1">
      <alignment horizontal="center" vertical="center" wrapText="1"/>
    </xf>
    <xf numFmtId="180" fontId="32" fillId="0" borderId="17" xfId="0" applyFont="1" applyFill="1" applyBorder="1" applyAlignment="1">
      <alignment horizontal="center" vertical="center" wrapText="1"/>
    </xf>
    <xf numFmtId="180" fontId="32" fillId="0" borderId="29" xfId="0" applyFont="1" applyFill="1" applyBorder="1" applyAlignment="1">
      <alignment horizontal="center" vertical="center" wrapText="1"/>
    </xf>
    <xf numFmtId="180" fontId="29" fillId="0" borderId="48" xfId="0" applyFont="1" applyBorder="1" applyAlignment="1">
      <alignment horizontal="center" vertical="center" wrapText="1"/>
    </xf>
    <xf numFmtId="180" fontId="29" fillId="0" borderId="49" xfId="0" applyFont="1" applyBorder="1" applyAlignment="1">
      <alignment horizontal="center" vertical="center" wrapText="1"/>
    </xf>
    <xf numFmtId="180" fontId="24" fillId="0" borderId="20" xfId="0" applyFont="1" applyFill="1" applyBorder="1" applyAlignment="1">
      <alignment horizontal="center" vertical="center" wrapText="1"/>
    </xf>
    <xf numFmtId="180" fontId="31" fillId="0" borderId="11" xfId="0" applyFont="1" applyBorder="1" applyAlignment="1">
      <alignment horizontal="center" vertical="center" wrapText="1"/>
    </xf>
    <xf numFmtId="180" fontId="46" fillId="0" borderId="20" xfId="0" applyFont="1" applyBorder="1" applyAlignment="1">
      <alignment horizontal="center" vertical="center" wrapText="1"/>
    </xf>
    <xf numFmtId="180" fontId="46" fillId="0" borderId="26" xfId="0" applyFont="1" applyBorder="1" applyAlignment="1">
      <alignment horizontal="center" vertical="center" wrapText="1"/>
    </xf>
    <xf numFmtId="180" fontId="46" fillId="0" borderId="45" xfId="0" applyFont="1" applyBorder="1" applyAlignment="1">
      <alignment horizontal="center" vertical="center" wrapText="1"/>
    </xf>
    <xf numFmtId="180" fontId="87" fillId="0" borderId="26" xfId="0" applyFont="1" applyFill="1" applyBorder="1" applyAlignment="1">
      <alignment horizontal="center" vertical="center" wrapText="1"/>
    </xf>
    <xf numFmtId="180" fontId="24" fillId="0" borderId="48" xfId="0" applyFont="1" applyBorder="1" applyAlignment="1">
      <alignment horizontal="center" vertical="center" wrapText="1"/>
    </xf>
    <xf numFmtId="180" fontId="24" fillId="0" borderId="49" xfId="0" applyFont="1" applyBorder="1" applyAlignment="1">
      <alignment horizontal="center" vertical="center" wrapText="1"/>
    </xf>
    <xf numFmtId="180" fontId="30" fillId="0" borderId="26" xfId="0" applyFont="1" applyBorder="1" applyAlignment="1">
      <alignment horizontal="center" vertical="center" wrapText="1"/>
    </xf>
    <xf numFmtId="180" fontId="30" fillId="0" borderId="45" xfId="0" applyFont="1" applyBorder="1" applyAlignment="1">
      <alignment horizontal="center" vertical="center" wrapText="1"/>
    </xf>
    <xf numFmtId="180" fontId="34" fillId="27" borderId="40" xfId="0" applyFont="1" applyFill="1" applyBorder="1" applyAlignment="1">
      <alignment horizontal="center" vertical="center" wrapText="1"/>
    </xf>
    <xf numFmtId="180" fontId="34" fillId="27" borderId="45" xfId="0" applyFont="1" applyFill="1" applyBorder="1" applyAlignment="1">
      <alignment horizontal="center" vertical="center" wrapText="1"/>
    </xf>
    <xf numFmtId="180" fontId="33" fillId="0" borderId="20" xfId="0" applyFont="1" applyBorder="1" applyAlignment="1">
      <alignment horizontal="center" vertical="center" wrapText="1"/>
    </xf>
    <xf numFmtId="180" fontId="33" fillId="0" borderId="26" xfId="0" applyFont="1" applyBorder="1" applyAlignment="1">
      <alignment horizontal="center" vertical="center" wrapText="1"/>
    </xf>
    <xf numFmtId="180" fontId="33" fillId="0" borderId="45" xfId="0" applyFont="1" applyBorder="1" applyAlignment="1">
      <alignment horizontal="center" vertical="center" wrapText="1"/>
    </xf>
    <xf numFmtId="180" fontId="28" fillId="0" borderId="20" xfId="0" applyFont="1" applyBorder="1" applyAlignment="1">
      <alignment horizontal="center" vertical="center" wrapText="1"/>
    </xf>
    <xf numFmtId="180" fontId="28" fillId="0" borderId="26" xfId="0" applyFont="1" applyBorder="1" applyAlignment="1">
      <alignment horizontal="center" vertical="center" wrapText="1"/>
    </xf>
    <xf numFmtId="180" fontId="28" fillId="0" borderId="45" xfId="0" applyFont="1" applyBorder="1" applyAlignment="1">
      <alignment horizontal="center" vertical="center" wrapText="1"/>
    </xf>
    <xf numFmtId="180" fontId="29" fillId="0" borderId="20" xfId="0" applyFont="1" applyBorder="1" applyAlignment="1">
      <alignment horizontal="center" vertical="center" wrapText="1"/>
    </xf>
    <xf numFmtId="180" fontId="29" fillId="0" borderId="26" xfId="0" applyFont="1" applyBorder="1" applyAlignment="1">
      <alignment horizontal="center" vertical="center" wrapText="1"/>
    </xf>
    <xf numFmtId="180" fontId="29" fillId="0" borderId="45" xfId="0" applyFont="1" applyBorder="1" applyAlignment="1">
      <alignment horizontal="center" vertical="center" wrapText="1"/>
    </xf>
    <xf numFmtId="180" fontId="86" fillId="0" borderId="20" xfId="0" applyFont="1" applyBorder="1" applyAlignment="1">
      <alignment horizontal="center" vertical="center" wrapText="1"/>
    </xf>
    <xf numFmtId="180" fontId="86" fillId="0" borderId="26" xfId="0" applyFont="1" applyBorder="1" applyAlignment="1">
      <alignment horizontal="center" vertical="center" wrapText="1"/>
    </xf>
    <xf numFmtId="180" fontId="86" fillId="0" borderId="45" xfId="0" applyFont="1" applyBorder="1" applyAlignment="1">
      <alignment horizontal="center" vertical="center" wrapText="1"/>
    </xf>
    <xf numFmtId="180" fontId="32" fillId="0" borderId="11" xfId="0" applyFont="1" applyBorder="1" applyAlignment="1">
      <alignment horizontal="center" vertical="center" wrapText="1"/>
    </xf>
    <xf numFmtId="180" fontId="32" fillId="0" borderId="10" xfId="0" applyFont="1" applyBorder="1" applyAlignment="1">
      <alignment horizontal="center" vertical="center" wrapText="1"/>
    </xf>
    <xf numFmtId="180" fontId="32" fillId="0" borderId="22" xfId="0" applyFont="1" applyBorder="1" applyAlignment="1">
      <alignment horizontal="center" vertical="center" wrapText="1"/>
    </xf>
    <xf numFmtId="180" fontId="32" fillId="0" borderId="17" xfId="0" applyFont="1" applyBorder="1" applyAlignment="1">
      <alignment horizontal="center" vertical="center" wrapText="1"/>
    </xf>
    <xf numFmtId="180" fontId="32" fillId="0" borderId="16" xfId="0" applyFont="1" applyBorder="1" applyAlignment="1">
      <alignment horizontal="center" vertical="center" wrapText="1"/>
    </xf>
    <xf numFmtId="180" fontId="32" fillId="0" borderId="29" xfId="0" applyFont="1" applyBorder="1" applyAlignment="1">
      <alignment horizontal="center" vertical="center" wrapText="1"/>
    </xf>
    <xf numFmtId="180" fontId="25" fillId="26" borderId="50" xfId="0" applyFont="1" applyFill="1" applyBorder="1" applyAlignment="1">
      <alignment horizontal="center" vertical="center" wrapText="1"/>
    </xf>
    <xf numFmtId="180" fontId="25" fillId="26" borderId="51" xfId="0" applyFont="1" applyFill="1" applyBorder="1" applyAlignment="1">
      <alignment horizontal="center" vertical="center" wrapText="1"/>
    </xf>
    <xf numFmtId="180" fontId="25" fillId="26" borderId="17" xfId="0" applyFont="1" applyFill="1" applyBorder="1" applyAlignment="1">
      <alignment horizontal="center" vertical="center" wrapText="1"/>
    </xf>
    <xf numFmtId="180" fontId="25" fillId="26" borderId="16" xfId="0" applyFont="1" applyFill="1" applyBorder="1" applyAlignment="1">
      <alignment horizontal="center" vertical="center" wrapText="1"/>
    </xf>
    <xf numFmtId="180" fontId="25" fillId="26" borderId="29" xfId="0" applyFont="1" applyFill="1" applyBorder="1" applyAlignment="1">
      <alignment horizontal="center" vertical="center" wrapText="1"/>
    </xf>
    <xf numFmtId="180" fontId="28" fillId="0" borderId="11" xfId="0" applyFont="1" applyBorder="1" applyAlignment="1">
      <alignment horizontal="center" vertical="center" wrapText="1"/>
    </xf>
    <xf numFmtId="180" fontId="28" fillId="0" borderId="15" xfId="0" applyFont="1" applyBorder="1" applyAlignment="1">
      <alignment horizontal="center" vertical="center" wrapText="1"/>
    </xf>
    <xf numFmtId="180" fontId="48" fillId="0" borderId="20" xfId="0" applyFont="1" applyBorder="1" applyAlignment="1">
      <alignment horizontal="center" vertical="center" wrapText="1"/>
    </xf>
    <xf numFmtId="180" fontId="48" fillId="0" borderId="26" xfId="0" applyFont="1" applyBorder="1" applyAlignment="1">
      <alignment horizontal="center" vertical="center" wrapText="1"/>
    </xf>
    <xf numFmtId="180" fontId="48" fillId="0" borderId="45" xfId="0" applyFont="1" applyBorder="1" applyAlignment="1">
      <alignment horizontal="center" vertical="center" wrapText="1"/>
    </xf>
    <xf numFmtId="180" fontId="32" fillId="0" borderId="15" xfId="0" applyFont="1" applyBorder="1" applyAlignment="1">
      <alignment horizontal="center" vertical="center" wrapText="1"/>
    </xf>
    <xf numFmtId="180" fontId="25" fillId="26" borderId="42" xfId="0" applyFont="1" applyFill="1" applyBorder="1" applyAlignment="1">
      <alignment horizontal="center" vertical="center" wrapText="1"/>
    </xf>
    <xf numFmtId="180" fontId="25" fillId="26" borderId="43" xfId="0" applyFont="1" applyFill="1" applyBorder="1" applyAlignment="1">
      <alignment horizontal="center" vertical="center" wrapText="1"/>
    </xf>
    <xf numFmtId="180" fontId="25" fillId="26" borderId="44" xfId="0" applyFont="1" applyFill="1" applyBorder="1" applyAlignment="1">
      <alignment horizontal="center" vertical="center" wrapText="1"/>
    </xf>
    <xf numFmtId="180" fontId="30" fillId="0" borderId="20" xfId="0" applyFont="1" applyBorder="1" applyAlignment="1">
      <alignment horizontal="center" vertical="center" wrapText="1"/>
    </xf>
    <xf numFmtId="180" fontId="1" fillId="5" borderId="42" xfId="0" applyFont="1" applyFill="1" applyBorder="1" applyAlignment="1">
      <alignment horizontal="center" vertical="center" wrapText="1"/>
    </xf>
    <xf numFmtId="180" fontId="1" fillId="5" borderId="43" xfId="0" applyFont="1" applyFill="1" applyBorder="1" applyAlignment="1">
      <alignment horizontal="center" vertical="center" wrapText="1"/>
    </xf>
    <xf numFmtId="180" fontId="1" fillId="5" borderId="44" xfId="0" applyFont="1" applyFill="1" applyBorder="1" applyAlignment="1">
      <alignment horizontal="center" vertical="center" wrapText="1"/>
    </xf>
    <xf numFmtId="180" fontId="1" fillId="15" borderId="20" xfId="0" applyFont="1" applyFill="1" applyBorder="1" applyAlignment="1">
      <alignment horizontal="center" vertical="center"/>
    </xf>
    <xf numFmtId="180" fontId="1" fillId="15" borderId="26" xfId="0" applyFont="1" applyFill="1" applyBorder="1" applyAlignment="1">
      <alignment horizontal="center" vertical="center"/>
    </xf>
    <xf numFmtId="180" fontId="25" fillId="26" borderId="11" xfId="0" applyFont="1" applyFill="1" applyBorder="1" applyAlignment="1">
      <alignment horizontal="center" vertical="center" wrapText="1"/>
    </xf>
    <xf numFmtId="180" fontId="25" fillId="26" borderId="10" xfId="0" applyFont="1" applyFill="1" applyBorder="1" applyAlignment="1">
      <alignment horizontal="center" vertical="center" wrapText="1"/>
    </xf>
    <xf numFmtId="180" fontId="25" fillId="26" borderId="22" xfId="0" applyFont="1" applyFill="1" applyBorder="1" applyAlignment="1">
      <alignment horizontal="center" vertical="center" wrapText="1"/>
    </xf>
    <xf numFmtId="180" fontId="25" fillId="26" borderId="21" xfId="0" applyFont="1" applyFill="1" applyBorder="1" applyAlignment="1">
      <alignment horizontal="center" vertical="center" wrapText="1"/>
    </xf>
    <xf numFmtId="180" fontId="25" fillId="26" borderId="25" xfId="0" applyFont="1" applyFill="1" applyBorder="1" applyAlignment="1">
      <alignment horizontal="center" vertical="center" wrapText="1"/>
    </xf>
    <xf numFmtId="180" fontId="25" fillId="16" borderId="11" xfId="0" applyFont="1" applyFill="1" applyBorder="1" applyAlignment="1">
      <alignment horizontal="center" vertical="center" wrapText="1"/>
    </xf>
    <xf numFmtId="180" fontId="25" fillId="16" borderId="10" xfId="0" applyFont="1" applyFill="1" applyBorder="1" applyAlignment="1">
      <alignment horizontal="center" vertical="center" wrapText="1"/>
    </xf>
    <xf numFmtId="180" fontId="25" fillId="16" borderId="22" xfId="0" applyFont="1" applyFill="1" applyBorder="1" applyAlignment="1">
      <alignment horizontal="center" vertical="center" wrapText="1"/>
    </xf>
    <xf numFmtId="180" fontId="25" fillId="16" borderId="15" xfId="0" applyFont="1" applyFill="1" applyBorder="1" applyAlignment="1">
      <alignment horizontal="center" vertical="center" wrapText="1"/>
    </xf>
    <xf numFmtId="180" fontId="25" fillId="16" borderId="0" xfId="0" applyFont="1" applyFill="1" applyBorder="1" applyAlignment="1">
      <alignment horizontal="center" vertical="center" wrapText="1"/>
    </xf>
    <xf numFmtId="180" fontId="25" fillId="16" borderId="23" xfId="0" applyFont="1" applyFill="1" applyBorder="1" applyAlignment="1">
      <alignment horizontal="center" vertical="center" wrapText="1"/>
    </xf>
    <xf numFmtId="180" fontId="27" fillId="0" borderId="20" xfId="0" applyFont="1" applyBorder="1" applyAlignment="1">
      <alignment horizontal="center" vertical="center" wrapText="1"/>
    </xf>
    <xf numFmtId="180" fontId="27" fillId="0" borderId="26" xfId="0" applyFont="1" applyBorder="1" applyAlignment="1">
      <alignment horizontal="center" vertical="center" wrapText="1"/>
    </xf>
    <xf numFmtId="180" fontId="27" fillId="0" borderId="45" xfId="0" applyFont="1" applyBorder="1" applyAlignment="1">
      <alignment horizontal="center" vertical="center" wrapText="1"/>
    </xf>
    <xf numFmtId="180" fontId="24" fillId="0" borderId="45" xfId="0" applyFont="1" applyFill="1" applyBorder="1" applyAlignment="1">
      <alignment horizontal="center" vertical="center" wrapText="1"/>
    </xf>
    <xf numFmtId="180" fontId="23" fillId="23" borderId="20" xfId="0" applyFont="1" applyFill="1" applyBorder="1" applyAlignment="1">
      <alignment horizontal="center" vertical="center"/>
    </xf>
    <xf numFmtId="180" fontId="23" fillId="23" borderId="26" xfId="0" applyFont="1" applyFill="1" applyBorder="1" applyAlignment="1">
      <alignment horizontal="center" vertical="center"/>
    </xf>
    <xf numFmtId="180" fontId="1" fillId="5" borderId="11" xfId="0" applyFont="1" applyFill="1" applyBorder="1" applyAlignment="1">
      <alignment horizontal="center" vertical="center" wrapText="1"/>
    </xf>
    <xf numFmtId="180" fontId="1" fillId="5" borderId="10" xfId="0" applyFont="1" applyFill="1" applyBorder="1" applyAlignment="1">
      <alignment horizontal="center" vertical="center" wrapText="1"/>
    </xf>
    <xf numFmtId="180" fontId="1" fillId="5" borderId="22" xfId="0" applyFont="1" applyFill="1" applyBorder="1" applyAlignment="1">
      <alignment horizontal="center" vertical="center" wrapText="1"/>
    </xf>
    <xf numFmtId="0" fontId="8" fillId="0" borderId="0" xfId="62" applyFont="1" applyFill="1" applyBorder="1" applyAlignment="1">
      <alignment horizontal="center" vertical="center"/>
      <protection/>
    </xf>
    <xf numFmtId="180" fontId="0" fillId="0" borderId="0" xfId="0" applyAlignment="1">
      <alignment horizontal="center"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  <xf numFmtId="180" fontId="8" fillId="0" borderId="0" xfId="0" applyNumberFormat="1" applyFont="1" applyFill="1" applyAlignment="1" applyProtection="1">
      <alignment horizontal="center"/>
      <protection/>
    </xf>
    <xf numFmtId="49" fontId="17" fillId="0" borderId="0" xfId="0" applyNumberFormat="1" applyFont="1" applyAlignment="1">
      <alignment horizontal="left"/>
    </xf>
    <xf numFmtId="49" fontId="92" fillId="0" borderId="0" xfId="0" applyNumberFormat="1" applyFont="1" applyAlignment="1">
      <alignment/>
    </xf>
  </cellXfs>
  <cellStyles count="54">
    <cellStyle name="Normal" xfId="0"/>
    <cellStyle name="ColLevel_0" xfId="2"/>
    <cellStyle name="ColLevel_1" xfId="4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uro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mco graphic r1" xfId="62"/>
    <cellStyle name="標準_Proposer List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2857500</xdr:colOff>
      <xdr:row>6</xdr:row>
      <xdr:rowOff>161925</xdr:rowOff>
    </xdr:from>
    <xdr:ext cx="104775" cy="228600"/>
    <xdr:sp>
      <xdr:nvSpPr>
        <xdr:cNvPr id="1" name="Text Box 1"/>
        <xdr:cNvSpPr txBox="1">
          <a:spLocks noChangeArrowheads="1"/>
        </xdr:cNvSpPr>
      </xdr:nvSpPr>
      <xdr:spPr>
        <a:xfrm>
          <a:off x="3962400" y="1362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3</xdr:col>
      <xdr:colOff>2857500</xdr:colOff>
      <xdr:row>16</xdr:row>
      <xdr:rowOff>161925</xdr:rowOff>
    </xdr:from>
    <xdr:ext cx="104775" cy="228600"/>
    <xdr:sp>
      <xdr:nvSpPr>
        <xdr:cNvPr id="2" name="Text Box 2"/>
        <xdr:cNvSpPr txBox="1">
          <a:spLocks noChangeArrowheads="1"/>
        </xdr:cNvSpPr>
      </xdr:nvSpPr>
      <xdr:spPr>
        <a:xfrm>
          <a:off x="3962400" y="3267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9"/>
  <sheetViews>
    <sheetView workbookViewId="0" topLeftCell="A1">
      <selection activeCell="A1" sqref="A1:AB79"/>
    </sheetView>
  </sheetViews>
  <sheetFormatPr defaultColWidth="8.796875" defaultRowHeight="15"/>
  <sheetData>
    <row r="1" spans="1:28" ht="15.75" thickBo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</row>
    <row r="2" spans="1:28" ht="23.25">
      <c r="A2" s="474" t="s">
        <v>134</v>
      </c>
      <c r="B2" s="70"/>
      <c r="C2" s="71" t="s">
        <v>161</v>
      </c>
      <c r="D2" s="72"/>
      <c r="E2" s="73"/>
      <c r="F2" s="73"/>
      <c r="G2" s="73"/>
      <c r="H2" s="73"/>
      <c r="I2" s="72"/>
      <c r="J2" s="73"/>
      <c r="K2" s="73"/>
      <c r="L2" s="73"/>
      <c r="M2" s="73"/>
      <c r="N2" s="72"/>
      <c r="O2" s="73"/>
      <c r="P2" s="73"/>
      <c r="Q2" s="73"/>
      <c r="R2" s="73"/>
      <c r="S2" s="72"/>
      <c r="T2" s="73"/>
      <c r="U2" s="73"/>
      <c r="V2" s="73"/>
      <c r="W2" s="73"/>
      <c r="X2" s="72"/>
      <c r="Y2" s="73"/>
      <c r="Z2" s="73"/>
      <c r="AA2" s="74"/>
      <c r="AB2" s="75"/>
    </row>
    <row r="3" spans="1:28" ht="23.25">
      <c r="A3" s="475"/>
      <c r="B3" s="76"/>
      <c r="C3" s="77" t="s">
        <v>162</v>
      </c>
      <c r="D3" s="78"/>
      <c r="E3" s="79"/>
      <c r="F3" s="79"/>
      <c r="G3" s="79"/>
      <c r="H3" s="79"/>
      <c r="I3" s="78"/>
      <c r="J3" s="79"/>
      <c r="K3" s="79"/>
      <c r="L3" s="79"/>
      <c r="M3" s="79"/>
      <c r="N3" s="78"/>
      <c r="O3" s="79"/>
      <c r="P3" s="79"/>
      <c r="Q3" s="79"/>
      <c r="R3" s="79"/>
      <c r="S3" s="78"/>
      <c r="T3" s="79"/>
      <c r="U3" s="79"/>
      <c r="V3" s="79"/>
      <c r="W3" s="79"/>
      <c r="X3" s="78"/>
      <c r="Y3" s="79"/>
      <c r="Z3" s="79"/>
      <c r="AA3" s="79"/>
      <c r="AB3" s="80"/>
    </row>
    <row r="4" spans="1:28" ht="23.25">
      <c r="A4" s="475"/>
      <c r="B4" s="81"/>
      <c r="C4" s="82" t="s">
        <v>163</v>
      </c>
      <c r="D4" s="83"/>
      <c r="E4" s="84"/>
      <c r="F4" s="84"/>
      <c r="G4" s="84"/>
      <c r="H4" s="84"/>
      <c r="I4" s="83"/>
      <c r="J4" s="84"/>
      <c r="K4" s="84"/>
      <c r="L4" s="84"/>
      <c r="M4" s="84"/>
      <c r="N4" s="83"/>
      <c r="O4" s="84"/>
      <c r="P4" s="84"/>
      <c r="Q4" s="84"/>
      <c r="R4" s="84"/>
      <c r="S4" s="83"/>
      <c r="T4" s="84"/>
      <c r="U4" s="84"/>
      <c r="V4" s="84"/>
      <c r="W4" s="84"/>
      <c r="X4" s="83"/>
      <c r="Y4" s="84"/>
      <c r="Z4" s="84"/>
      <c r="AA4" s="84"/>
      <c r="AB4" s="85"/>
    </row>
    <row r="5" spans="1:28" ht="15.75" thickBot="1">
      <c r="A5" s="475"/>
      <c r="B5" s="86"/>
      <c r="C5" s="87" t="s">
        <v>13</v>
      </c>
      <c r="D5" s="88"/>
      <c r="E5" s="89"/>
      <c r="F5" s="89"/>
      <c r="G5" s="89"/>
      <c r="H5" s="89"/>
      <c r="I5" s="88"/>
      <c r="J5" s="89"/>
      <c r="K5" s="89"/>
      <c r="L5" s="89"/>
      <c r="M5" s="89"/>
      <c r="N5" s="88"/>
      <c r="O5" s="89"/>
      <c r="P5" s="89" t="s">
        <v>7</v>
      </c>
      <c r="Q5" s="89"/>
      <c r="R5" s="89"/>
      <c r="S5" s="88"/>
      <c r="T5" s="89"/>
      <c r="U5" s="89"/>
      <c r="V5" s="89"/>
      <c r="W5" s="89"/>
      <c r="X5" s="88"/>
      <c r="Y5" s="89" t="s">
        <v>14</v>
      </c>
      <c r="Z5" s="89"/>
      <c r="AA5" s="90"/>
      <c r="AB5" s="91"/>
    </row>
    <row r="6" spans="1:28" ht="15.75" thickBo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</row>
    <row r="7" spans="1:28" ht="15.75" thickBot="1">
      <c r="A7" s="92" t="s">
        <v>7</v>
      </c>
      <c r="B7" s="93"/>
      <c r="C7" s="94" t="s">
        <v>105</v>
      </c>
      <c r="D7" s="93"/>
      <c r="E7" s="476" t="s">
        <v>106</v>
      </c>
      <c r="F7" s="477"/>
      <c r="G7" s="477"/>
      <c r="H7" s="478"/>
      <c r="I7" s="93"/>
      <c r="J7" s="455" t="s">
        <v>107</v>
      </c>
      <c r="K7" s="455"/>
      <c r="L7" s="455"/>
      <c r="M7" s="455"/>
      <c r="N7" s="93"/>
      <c r="O7" s="454" t="s">
        <v>108</v>
      </c>
      <c r="P7" s="455"/>
      <c r="Q7" s="455"/>
      <c r="R7" s="456"/>
      <c r="S7" s="93"/>
      <c r="T7" s="454" t="s">
        <v>109</v>
      </c>
      <c r="U7" s="455"/>
      <c r="V7" s="455"/>
      <c r="W7" s="456"/>
      <c r="X7" s="93"/>
      <c r="Y7" s="454" t="s">
        <v>110</v>
      </c>
      <c r="Z7" s="455"/>
      <c r="AA7" s="455"/>
      <c r="AB7" s="456"/>
    </row>
    <row r="8" spans="1:28" ht="15.75" thickBo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</row>
    <row r="9" spans="1:28" ht="15">
      <c r="A9" s="95" t="s">
        <v>15</v>
      </c>
      <c r="B9" s="96"/>
      <c r="C9" s="457"/>
      <c r="D9" s="96"/>
      <c r="E9" s="97"/>
      <c r="F9" s="97"/>
      <c r="G9" s="97"/>
      <c r="H9" s="98"/>
      <c r="I9" s="96"/>
      <c r="J9" s="99"/>
      <c r="K9" s="97"/>
      <c r="L9" s="97"/>
      <c r="M9" s="98"/>
      <c r="N9" s="96"/>
      <c r="O9" s="459" t="s">
        <v>16</v>
      </c>
      <c r="P9" s="460"/>
      <c r="Q9" s="460"/>
      <c r="R9" s="461"/>
      <c r="S9" s="96"/>
      <c r="T9" s="100" t="s">
        <v>14</v>
      </c>
      <c r="U9" s="101"/>
      <c r="V9" s="101"/>
      <c r="W9" s="102"/>
      <c r="X9" s="96"/>
      <c r="Y9" s="100" t="s">
        <v>14</v>
      </c>
      <c r="Z9" s="101"/>
      <c r="AA9" s="101"/>
      <c r="AB9" s="102"/>
    </row>
    <row r="10" spans="1:28" ht="15.75" thickBot="1">
      <c r="A10" s="95" t="s">
        <v>17</v>
      </c>
      <c r="B10" s="103"/>
      <c r="C10" s="458"/>
      <c r="D10" s="103"/>
      <c r="E10" s="104"/>
      <c r="F10" s="104"/>
      <c r="G10" s="104"/>
      <c r="H10" s="105"/>
      <c r="I10" s="103"/>
      <c r="J10" s="106"/>
      <c r="K10" s="107"/>
      <c r="L10" s="104"/>
      <c r="M10" s="105"/>
      <c r="N10" s="103"/>
      <c r="O10" s="462"/>
      <c r="P10" s="399"/>
      <c r="Q10" s="399"/>
      <c r="R10" s="463"/>
      <c r="S10" s="103"/>
      <c r="T10" s="108"/>
      <c r="U10" s="109"/>
      <c r="V10" s="109"/>
      <c r="W10" s="110"/>
      <c r="X10" s="103"/>
      <c r="Y10" s="111"/>
      <c r="Z10" s="112"/>
      <c r="AA10" s="112"/>
      <c r="AB10" s="113"/>
    </row>
    <row r="11" spans="1:28" ht="15">
      <c r="A11" s="114" t="s">
        <v>18</v>
      </c>
      <c r="B11" s="115"/>
      <c r="C11" s="458"/>
      <c r="D11" s="115"/>
      <c r="E11" s="464" t="s">
        <v>124</v>
      </c>
      <c r="F11" s="465"/>
      <c r="G11" s="465"/>
      <c r="H11" s="466"/>
      <c r="I11" s="115"/>
      <c r="J11" s="409" t="s">
        <v>92</v>
      </c>
      <c r="K11" s="470"/>
      <c r="L11" s="411" t="s">
        <v>164</v>
      </c>
      <c r="M11" s="427" t="s">
        <v>19</v>
      </c>
      <c r="N11" s="115"/>
      <c r="O11" s="409" t="s">
        <v>92</v>
      </c>
      <c r="P11" s="453"/>
      <c r="Q11" s="411" t="s">
        <v>164</v>
      </c>
      <c r="R11" s="407" t="s">
        <v>19</v>
      </c>
      <c r="S11" s="115"/>
      <c r="T11" s="409" t="s">
        <v>92</v>
      </c>
      <c r="U11" s="433"/>
      <c r="V11" s="444" t="s">
        <v>119</v>
      </c>
      <c r="W11" s="407" t="s">
        <v>19</v>
      </c>
      <c r="X11" s="115"/>
      <c r="Y11" s="111"/>
      <c r="Z11" s="112"/>
      <c r="AA11" s="112"/>
      <c r="AB11" s="113"/>
    </row>
    <row r="12" spans="1:28" ht="15.75" thickBot="1">
      <c r="A12" s="114" t="s">
        <v>21</v>
      </c>
      <c r="B12" s="115"/>
      <c r="C12" s="458"/>
      <c r="D12" s="115"/>
      <c r="E12" s="467"/>
      <c r="F12" s="468"/>
      <c r="G12" s="468"/>
      <c r="H12" s="469"/>
      <c r="I12" s="115"/>
      <c r="J12" s="380"/>
      <c r="K12" s="471"/>
      <c r="L12" s="412"/>
      <c r="M12" s="428"/>
      <c r="N12" s="115"/>
      <c r="O12" s="380"/>
      <c r="P12" s="417"/>
      <c r="Q12" s="412"/>
      <c r="R12" s="408"/>
      <c r="S12" s="115"/>
      <c r="T12" s="380"/>
      <c r="U12" s="449"/>
      <c r="V12" s="445"/>
      <c r="W12" s="408"/>
      <c r="X12" s="115"/>
      <c r="Y12" s="111"/>
      <c r="Z12" s="112"/>
      <c r="AA12" s="112"/>
      <c r="AB12" s="113"/>
    </row>
    <row r="13" spans="1:28" ht="15.75" thickBot="1">
      <c r="A13" s="114" t="s">
        <v>22</v>
      </c>
      <c r="B13" s="115"/>
      <c r="C13" s="458"/>
      <c r="D13" s="115"/>
      <c r="E13" s="384" t="s">
        <v>25</v>
      </c>
      <c r="F13" s="385"/>
      <c r="G13" s="385"/>
      <c r="H13" s="386"/>
      <c r="I13" s="115"/>
      <c r="J13" s="380"/>
      <c r="K13" s="471"/>
      <c r="L13" s="412"/>
      <c r="M13" s="428"/>
      <c r="N13" s="115"/>
      <c r="O13" s="380"/>
      <c r="P13" s="417"/>
      <c r="Q13" s="412"/>
      <c r="R13" s="408"/>
      <c r="S13" s="115"/>
      <c r="T13" s="380"/>
      <c r="U13" s="449"/>
      <c r="V13" s="445"/>
      <c r="W13" s="408"/>
      <c r="X13" s="115"/>
      <c r="Y13" s="111"/>
      <c r="Z13" s="112"/>
      <c r="AA13" s="112"/>
      <c r="AB13" s="113"/>
    </row>
    <row r="14" spans="1:28" ht="15.75" thickBot="1">
      <c r="A14" s="114" t="s">
        <v>23</v>
      </c>
      <c r="B14" s="115"/>
      <c r="C14" s="458"/>
      <c r="D14" s="115"/>
      <c r="E14" s="450" t="s">
        <v>114</v>
      </c>
      <c r="F14" s="451"/>
      <c r="G14" s="451"/>
      <c r="H14" s="452"/>
      <c r="I14" s="115"/>
      <c r="J14" s="380"/>
      <c r="K14" s="472"/>
      <c r="L14" s="413"/>
      <c r="M14" s="429"/>
      <c r="N14" s="115"/>
      <c r="O14" s="473"/>
      <c r="P14" s="418"/>
      <c r="Q14" s="413"/>
      <c r="R14" s="408"/>
      <c r="S14" s="115"/>
      <c r="T14" s="380"/>
      <c r="U14" s="436"/>
      <c r="V14" s="445"/>
      <c r="W14" s="408"/>
      <c r="X14" s="115"/>
      <c r="Y14" s="111"/>
      <c r="Z14" s="112"/>
      <c r="AA14" s="112"/>
      <c r="AB14" s="113"/>
    </row>
    <row r="15" spans="1:28" ht="15.75" thickBot="1">
      <c r="A15" s="116" t="s">
        <v>24</v>
      </c>
      <c r="B15" s="115"/>
      <c r="C15" s="458"/>
      <c r="D15" s="115"/>
      <c r="E15" s="384" t="s">
        <v>25</v>
      </c>
      <c r="F15" s="385"/>
      <c r="G15" s="385"/>
      <c r="H15" s="386"/>
      <c r="I15" s="115"/>
      <c r="J15" s="384" t="s">
        <v>25</v>
      </c>
      <c r="K15" s="385"/>
      <c r="L15" s="385"/>
      <c r="M15" s="386"/>
      <c r="N15" s="115"/>
      <c r="O15" s="384" t="s">
        <v>25</v>
      </c>
      <c r="P15" s="385"/>
      <c r="Q15" s="385"/>
      <c r="R15" s="386"/>
      <c r="S15" s="115"/>
      <c r="T15" s="384" t="s">
        <v>25</v>
      </c>
      <c r="U15" s="385"/>
      <c r="V15" s="385"/>
      <c r="W15" s="386"/>
      <c r="X15" s="115"/>
      <c r="Y15" s="111"/>
      <c r="Z15" s="112"/>
      <c r="AA15" s="112"/>
      <c r="AB15" s="113"/>
    </row>
    <row r="16" spans="1:28" ht="15">
      <c r="A16" s="117" t="s">
        <v>26</v>
      </c>
      <c r="B16" s="115"/>
      <c r="C16" s="458"/>
      <c r="D16" s="115"/>
      <c r="E16" s="446" t="s">
        <v>165</v>
      </c>
      <c r="F16" s="407"/>
      <c r="G16" s="417" t="s">
        <v>135</v>
      </c>
      <c r="H16" s="407" t="s">
        <v>19</v>
      </c>
      <c r="I16" s="115"/>
      <c r="J16" s="409" t="s">
        <v>92</v>
      </c>
      <c r="K16" s="365"/>
      <c r="L16" s="411" t="s">
        <v>164</v>
      </c>
      <c r="M16" s="407" t="s">
        <v>19</v>
      </c>
      <c r="N16" s="115"/>
      <c r="O16" s="439" t="s">
        <v>113</v>
      </c>
      <c r="P16" s="393"/>
      <c r="Q16" s="393"/>
      <c r="R16" s="440"/>
      <c r="S16" s="115"/>
      <c r="T16" s="409" t="s">
        <v>92</v>
      </c>
      <c r="U16" s="422"/>
      <c r="V16" s="444" t="s">
        <v>119</v>
      </c>
      <c r="W16" s="407" t="s">
        <v>19</v>
      </c>
      <c r="X16" s="115"/>
      <c r="Y16" s="111"/>
      <c r="Z16" s="112"/>
      <c r="AA16" s="112"/>
      <c r="AB16" s="113"/>
    </row>
    <row r="17" spans="1:28" ht="15.75" thickBot="1">
      <c r="A17" s="117" t="s">
        <v>27</v>
      </c>
      <c r="B17" s="115"/>
      <c r="C17" s="458"/>
      <c r="D17" s="115"/>
      <c r="E17" s="447"/>
      <c r="F17" s="408"/>
      <c r="G17" s="417"/>
      <c r="H17" s="408"/>
      <c r="I17" s="115"/>
      <c r="J17" s="380"/>
      <c r="K17" s="365"/>
      <c r="L17" s="412"/>
      <c r="M17" s="408"/>
      <c r="N17" s="115"/>
      <c r="O17" s="441"/>
      <c r="P17" s="442"/>
      <c r="Q17" s="442"/>
      <c r="R17" s="443"/>
      <c r="S17" s="115"/>
      <c r="T17" s="380"/>
      <c r="U17" s="422"/>
      <c r="V17" s="445"/>
      <c r="W17" s="408"/>
      <c r="X17" s="115"/>
      <c r="Y17" s="111"/>
      <c r="Z17" s="112"/>
      <c r="AA17" s="112"/>
      <c r="AB17" s="113"/>
    </row>
    <row r="18" spans="1:28" ht="15">
      <c r="A18" s="117" t="s">
        <v>28</v>
      </c>
      <c r="B18" s="115"/>
      <c r="C18" s="458"/>
      <c r="D18" s="115"/>
      <c r="E18" s="447"/>
      <c r="F18" s="408"/>
      <c r="G18" s="417"/>
      <c r="H18" s="408"/>
      <c r="I18" s="115"/>
      <c r="J18" s="380"/>
      <c r="K18" s="365"/>
      <c r="L18" s="412"/>
      <c r="M18" s="408"/>
      <c r="N18" s="115"/>
      <c r="O18" s="433" t="s">
        <v>96</v>
      </c>
      <c r="P18" s="434"/>
      <c r="Q18" s="434"/>
      <c r="R18" s="435"/>
      <c r="S18" s="115"/>
      <c r="T18" s="380"/>
      <c r="U18" s="422"/>
      <c r="V18" s="445"/>
      <c r="W18" s="408"/>
      <c r="X18" s="115"/>
      <c r="Y18" s="111"/>
      <c r="Z18" s="112"/>
      <c r="AA18" s="112"/>
      <c r="AB18" s="113"/>
    </row>
    <row r="19" spans="1:28" ht="15.75" thickBot="1">
      <c r="A19" s="117" t="s">
        <v>29</v>
      </c>
      <c r="B19" s="115"/>
      <c r="C19" s="458"/>
      <c r="D19" s="115"/>
      <c r="E19" s="448"/>
      <c r="F19" s="408"/>
      <c r="G19" s="418"/>
      <c r="H19" s="408"/>
      <c r="I19" s="115"/>
      <c r="J19" s="380"/>
      <c r="K19" s="365"/>
      <c r="L19" s="413"/>
      <c r="M19" s="408"/>
      <c r="N19" s="115"/>
      <c r="O19" s="436"/>
      <c r="P19" s="437"/>
      <c r="Q19" s="437"/>
      <c r="R19" s="438"/>
      <c r="S19" s="115"/>
      <c r="T19" s="380"/>
      <c r="U19" s="422"/>
      <c r="V19" s="445"/>
      <c r="W19" s="408"/>
      <c r="X19" s="115"/>
      <c r="Y19" s="111"/>
      <c r="Z19" s="112"/>
      <c r="AA19" s="112"/>
      <c r="AB19" s="113"/>
    </row>
    <row r="20" spans="1:28" ht="15">
      <c r="A20" s="118" t="s">
        <v>30</v>
      </c>
      <c r="B20" s="115"/>
      <c r="C20" s="458"/>
      <c r="D20" s="115"/>
      <c r="E20" s="370" t="s">
        <v>125</v>
      </c>
      <c r="F20" s="371"/>
      <c r="G20" s="371"/>
      <c r="H20" s="372"/>
      <c r="I20" s="103"/>
      <c r="J20" s="370" t="s">
        <v>125</v>
      </c>
      <c r="K20" s="371"/>
      <c r="L20" s="371"/>
      <c r="M20" s="372"/>
      <c r="N20" s="103"/>
      <c r="O20" s="370" t="s">
        <v>125</v>
      </c>
      <c r="P20" s="371"/>
      <c r="Q20" s="371"/>
      <c r="R20" s="372"/>
      <c r="S20" s="103"/>
      <c r="T20" s="370" t="s">
        <v>125</v>
      </c>
      <c r="U20" s="371"/>
      <c r="V20" s="371"/>
      <c r="W20" s="372"/>
      <c r="X20" s="103"/>
      <c r="Y20" s="111"/>
      <c r="Z20" s="112"/>
      <c r="AA20" s="112"/>
      <c r="AB20" s="113"/>
    </row>
    <row r="21" spans="1:28" ht="15.75" thickBot="1">
      <c r="A21" s="118" t="s">
        <v>31</v>
      </c>
      <c r="B21" s="115"/>
      <c r="C21" s="458"/>
      <c r="D21" s="115"/>
      <c r="E21" s="376"/>
      <c r="F21" s="377"/>
      <c r="G21" s="377"/>
      <c r="H21" s="378"/>
      <c r="I21" s="103"/>
      <c r="J21" s="376"/>
      <c r="K21" s="377"/>
      <c r="L21" s="377"/>
      <c r="M21" s="378"/>
      <c r="N21" s="103"/>
      <c r="O21" s="376"/>
      <c r="P21" s="377"/>
      <c r="Q21" s="377"/>
      <c r="R21" s="378"/>
      <c r="S21" s="103"/>
      <c r="T21" s="376"/>
      <c r="U21" s="377"/>
      <c r="V21" s="377"/>
      <c r="W21" s="378"/>
      <c r="X21" s="103"/>
      <c r="Y21" s="111"/>
      <c r="Z21" s="112"/>
      <c r="AA21" s="112"/>
      <c r="AB21" s="113"/>
    </row>
    <row r="22" spans="1:28" ht="15">
      <c r="A22" s="117" t="s">
        <v>32</v>
      </c>
      <c r="B22" s="115"/>
      <c r="C22" s="458"/>
      <c r="D22" s="115"/>
      <c r="E22" s="380" t="s">
        <v>92</v>
      </c>
      <c r="F22" s="407"/>
      <c r="G22" s="421" t="s">
        <v>119</v>
      </c>
      <c r="H22" s="381" t="s">
        <v>166</v>
      </c>
      <c r="I22" s="115"/>
      <c r="J22" s="430" t="s">
        <v>167</v>
      </c>
      <c r="K22" s="365"/>
      <c r="L22" s="411" t="s">
        <v>164</v>
      </c>
      <c r="M22" s="407" t="s">
        <v>19</v>
      </c>
      <c r="N22" s="115"/>
      <c r="O22" s="380" t="s">
        <v>92</v>
      </c>
      <c r="P22" s="416"/>
      <c r="Q22" s="424" t="s">
        <v>119</v>
      </c>
      <c r="R22" s="427" t="s">
        <v>19</v>
      </c>
      <c r="S22" s="115"/>
      <c r="T22" s="380" t="s">
        <v>92</v>
      </c>
      <c r="U22" s="381"/>
      <c r="V22" s="417" t="s">
        <v>135</v>
      </c>
      <c r="W22" s="381" t="s">
        <v>166</v>
      </c>
      <c r="X22" s="115"/>
      <c r="Y22" s="111"/>
      <c r="Z22" s="112"/>
      <c r="AA22" s="112"/>
      <c r="AB22" s="113"/>
    </row>
    <row r="23" spans="1:28" ht="15">
      <c r="A23" s="117" t="s">
        <v>33</v>
      </c>
      <c r="B23" s="115"/>
      <c r="C23" s="458"/>
      <c r="D23" s="115"/>
      <c r="E23" s="380"/>
      <c r="F23" s="408"/>
      <c r="G23" s="422"/>
      <c r="H23" s="381"/>
      <c r="I23" s="115"/>
      <c r="J23" s="431"/>
      <c r="K23" s="365"/>
      <c r="L23" s="412"/>
      <c r="M23" s="408"/>
      <c r="N23" s="115"/>
      <c r="O23" s="380"/>
      <c r="P23" s="416"/>
      <c r="Q23" s="425"/>
      <c r="R23" s="428"/>
      <c r="S23" s="115"/>
      <c r="T23" s="380"/>
      <c r="U23" s="381"/>
      <c r="V23" s="417"/>
      <c r="W23" s="381"/>
      <c r="X23" s="115"/>
      <c r="Y23" s="111"/>
      <c r="Z23" s="112"/>
      <c r="AA23" s="112"/>
      <c r="AB23" s="113"/>
    </row>
    <row r="24" spans="1:28" ht="15">
      <c r="A24" s="117" t="s">
        <v>34</v>
      </c>
      <c r="B24" s="115"/>
      <c r="C24" s="458"/>
      <c r="D24" s="115"/>
      <c r="E24" s="380"/>
      <c r="F24" s="408"/>
      <c r="G24" s="422"/>
      <c r="H24" s="381"/>
      <c r="I24" s="115"/>
      <c r="J24" s="431"/>
      <c r="K24" s="365"/>
      <c r="L24" s="412"/>
      <c r="M24" s="408"/>
      <c r="N24" s="115"/>
      <c r="O24" s="380"/>
      <c r="P24" s="416"/>
      <c r="Q24" s="425"/>
      <c r="R24" s="428"/>
      <c r="S24" s="115"/>
      <c r="T24" s="380"/>
      <c r="U24" s="381"/>
      <c r="V24" s="417"/>
      <c r="W24" s="381"/>
      <c r="X24" s="115"/>
      <c r="Y24" s="111"/>
      <c r="Z24" s="112"/>
      <c r="AA24" s="112"/>
      <c r="AB24" s="113"/>
    </row>
    <row r="25" spans="1:28" ht="15.75" thickBot="1">
      <c r="A25" s="117" t="s">
        <v>35</v>
      </c>
      <c r="B25" s="119"/>
      <c r="C25" s="111"/>
      <c r="D25" s="119"/>
      <c r="E25" s="380"/>
      <c r="F25" s="408"/>
      <c r="G25" s="423"/>
      <c r="H25" s="381"/>
      <c r="I25" s="119"/>
      <c r="J25" s="432"/>
      <c r="K25" s="365"/>
      <c r="L25" s="413"/>
      <c r="M25" s="408"/>
      <c r="N25" s="119"/>
      <c r="O25" s="380"/>
      <c r="P25" s="416"/>
      <c r="Q25" s="426"/>
      <c r="R25" s="429"/>
      <c r="S25" s="119"/>
      <c r="T25" s="380"/>
      <c r="U25" s="381"/>
      <c r="V25" s="418"/>
      <c r="W25" s="381"/>
      <c r="X25" s="119"/>
      <c r="Y25" s="111"/>
      <c r="Z25" s="112"/>
      <c r="AA25" s="112"/>
      <c r="AB25" s="113"/>
    </row>
    <row r="26" spans="1:28" ht="15.75" thickBot="1">
      <c r="A26" s="120" t="s">
        <v>36</v>
      </c>
      <c r="B26" s="119"/>
      <c r="C26" s="111"/>
      <c r="D26" s="119"/>
      <c r="E26" s="384" t="s">
        <v>25</v>
      </c>
      <c r="F26" s="385"/>
      <c r="G26" s="385"/>
      <c r="H26" s="386"/>
      <c r="I26" s="119"/>
      <c r="J26" s="384" t="s">
        <v>25</v>
      </c>
      <c r="K26" s="385"/>
      <c r="L26" s="385"/>
      <c r="M26" s="386"/>
      <c r="N26" s="119"/>
      <c r="O26" s="384" t="s">
        <v>25</v>
      </c>
      <c r="P26" s="385"/>
      <c r="Q26" s="385"/>
      <c r="R26" s="386"/>
      <c r="S26" s="119"/>
      <c r="T26" s="384" t="s">
        <v>25</v>
      </c>
      <c r="U26" s="385"/>
      <c r="V26" s="385"/>
      <c r="W26" s="386"/>
      <c r="X26" s="119"/>
      <c r="Y26" s="111"/>
      <c r="Z26" s="112"/>
      <c r="AA26" s="112"/>
      <c r="AB26" s="113"/>
    </row>
    <row r="27" spans="1:28" ht="15">
      <c r="A27" s="114" t="s">
        <v>37</v>
      </c>
      <c r="B27" s="121"/>
      <c r="C27" s="419" t="s">
        <v>126</v>
      </c>
      <c r="D27" s="121"/>
      <c r="E27" s="380" t="s">
        <v>92</v>
      </c>
      <c r="F27" s="407"/>
      <c r="G27" s="421" t="s">
        <v>119</v>
      </c>
      <c r="H27" s="381" t="s">
        <v>166</v>
      </c>
      <c r="I27" s="121"/>
      <c r="J27" s="409" t="s">
        <v>92</v>
      </c>
      <c r="K27" s="365"/>
      <c r="L27" s="417" t="s">
        <v>135</v>
      </c>
      <c r="M27" s="381" t="s">
        <v>166</v>
      </c>
      <c r="N27" s="121"/>
      <c r="O27" s="414" t="s">
        <v>168</v>
      </c>
      <c r="P27" s="415"/>
      <c r="Q27" s="417" t="s">
        <v>135</v>
      </c>
      <c r="R27" s="407" t="s">
        <v>19</v>
      </c>
      <c r="S27" s="121"/>
      <c r="T27" s="409" t="s">
        <v>92</v>
      </c>
      <c r="U27" s="410"/>
      <c r="V27" s="411" t="s">
        <v>164</v>
      </c>
      <c r="W27" s="381" t="s">
        <v>166</v>
      </c>
      <c r="X27" s="121"/>
      <c r="Y27" s="111"/>
      <c r="Z27" s="112"/>
      <c r="AA27" s="112"/>
      <c r="AB27" s="113"/>
    </row>
    <row r="28" spans="1:28" ht="15.75" thickBot="1">
      <c r="A28" s="117" t="s">
        <v>38</v>
      </c>
      <c r="B28" s="121"/>
      <c r="C28" s="420"/>
      <c r="D28" s="121"/>
      <c r="E28" s="380"/>
      <c r="F28" s="408"/>
      <c r="G28" s="422"/>
      <c r="H28" s="381"/>
      <c r="I28" s="121"/>
      <c r="J28" s="380"/>
      <c r="K28" s="365"/>
      <c r="L28" s="417"/>
      <c r="M28" s="381"/>
      <c r="N28" s="121"/>
      <c r="O28" s="414"/>
      <c r="P28" s="416"/>
      <c r="Q28" s="417"/>
      <c r="R28" s="408"/>
      <c r="S28" s="121"/>
      <c r="T28" s="380"/>
      <c r="U28" s="381"/>
      <c r="V28" s="412"/>
      <c r="W28" s="381"/>
      <c r="X28" s="121"/>
      <c r="Y28" s="111"/>
      <c r="Z28" s="112"/>
      <c r="AA28" s="112"/>
      <c r="AB28" s="113"/>
    </row>
    <row r="29" spans="1:28" ht="15">
      <c r="A29" s="117" t="s">
        <v>39</v>
      </c>
      <c r="B29" s="121"/>
      <c r="C29" s="382" t="s">
        <v>93</v>
      </c>
      <c r="D29" s="121"/>
      <c r="E29" s="380"/>
      <c r="F29" s="408"/>
      <c r="G29" s="422"/>
      <c r="H29" s="381"/>
      <c r="I29" s="121"/>
      <c r="J29" s="380"/>
      <c r="K29" s="365"/>
      <c r="L29" s="417"/>
      <c r="M29" s="381"/>
      <c r="N29" s="121"/>
      <c r="O29" s="414"/>
      <c r="P29" s="416"/>
      <c r="Q29" s="417"/>
      <c r="R29" s="408"/>
      <c r="S29" s="121"/>
      <c r="T29" s="380"/>
      <c r="U29" s="381"/>
      <c r="V29" s="412"/>
      <c r="W29" s="381"/>
      <c r="X29" s="121"/>
      <c r="Y29" s="111"/>
      <c r="Z29" s="112"/>
      <c r="AA29" s="112"/>
      <c r="AB29" s="113"/>
    </row>
    <row r="30" spans="1:28" ht="15.75" thickBot="1">
      <c r="A30" s="117" t="s">
        <v>40</v>
      </c>
      <c r="B30" s="121"/>
      <c r="C30" s="382"/>
      <c r="D30" s="121"/>
      <c r="E30" s="380"/>
      <c r="F30" s="408"/>
      <c r="G30" s="423"/>
      <c r="H30" s="381"/>
      <c r="I30" s="121"/>
      <c r="J30" s="380"/>
      <c r="K30" s="366"/>
      <c r="L30" s="418"/>
      <c r="M30" s="381"/>
      <c r="N30" s="121"/>
      <c r="O30" s="414"/>
      <c r="P30" s="416"/>
      <c r="Q30" s="418"/>
      <c r="R30" s="408"/>
      <c r="S30" s="121"/>
      <c r="T30" s="380"/>
      <c r="U30" s="381"/>
      <c r="V30" s="413"/>
      <c r="W30" s="381"/>
      <c r="X30" s="121"/>
      <c r="Y30" s="111"/>
      <c r="Z30" s="112"/>
      <c r="AA30" s="112"/>
      <c r="AB30" s="113"/>
    </row>
    <row r="31" spans="1:28" ht="15.75" thickBot="1">
      <c r="A31" s="118" t="s">
        <v>41</v>
      </c>
      <c r="B31" s="121"/>
      <c r="C31" s="383"/>
      <c r="D31" s="121"/>
      <c r="E31" s="370" t="s">
        <v>42</v>
      </c>
      <c r="F31" s="371"/>
      <c r="G31" s="371"/>
      <c r="H31" s="372"/>
      <c r="I31" s="121"/>
      <c r="J31" s="370" t="s">
        <v>42</v>
      </c>
      <c r="K31" s="371"/>
      <c r="L31" s="371"/>
      <c r="M31" s="372"/>
      <c r="N31" s="121"/>
      <c r="O31" s="384" t="s">
        <v>25</v>
      </c>
      <c r="P31" s="385"/>
      <c r="Q31" s="385"/>
      <c r="R31" s="386"/>
      <c r="S31" s="121"/>
      <c r="T31" s="387" t="s">
        <v>25</v>
      </c>
      <c r="U31" s="388"/>
      <c r="V31" s="388"/>
      <c r="W31" s="389"/>
      <c r="X31" s="121"/>
      <c r="Y31" s="111"/>
      <c r="Z31" s="112"/>
      <c r="AA31" s="112"/>
      <c r="AB31" s="113"/>
    </row>
    <row r="32" spans="1:28" ht="15">
      <c r="A32" s="118" t="s">
        <v>43</v>
      </c>
      <c r="B32" s="121"/>
      <c r="C32" s="390" t="s">
        <v>16</v>
      </c>
      <c r="D32" s="121"/>
      <c r="E32" s="373"/>
      <c r="F32" s="374"/>
      <c r="G32" s="374"/>
      <c r="H32" s="375"/>
      <c r="I32" s="121"/>
      <c r="J32" s="373"/>
      <c r="K32" s="374"/>
      <c r="L32" s="374"/>
      <c r="M32" s="375"/>
      <c r="N32" s="121"/>
      <c r="O32" s="370" t="s">
        <v>98</v>
      </c>
      <c r="P32" s="371"/>
      <c r="Q32" s="371"/>
      <c r="R32" s="372"/>
      <c r="S32" s="121"/>
      <c r="T32" s="392" t="s">
        <v>20</v>
      </c>
      <c r="U32" s="393"/>
      <c r="V32" s="393"/>
      <c r="W32" s="394"/>
      <c r="X32" s="122"/>
      <c r="Y32" s="111"/>
      <c r="Z32" s="112"/>
      <c r="AA32" s="112"/>
      <c r="AB32" s="113"/>
    </row>
    <row r="33" spans="1:28" ht="15.75" thickBot="1">
      <c r="A33" s="118" t="s">
        <v>44</v>
      </c>
      <c r="B33" s="123"/>
      <c r="C33" s="391"/>
      <c r="D33" s="123"/>
      <c r="E33" s="376"/>
      <c r="F33" s="377"/>
      <c r="G33" s="377"/>
      <c r="H33" s="378"/>
      <c r="I33" s="123"/>
      <c r="J33" s="376"/>
      <c r="K33" s="377"/>
      <c r="L33" s="377"/>
      <c r="M33" s="378"/>
      <c r="N33" s="123"/>
      <c r="O33" s="373"/>
      <c r="P33" s="374"/>
      <c r="Q33" s="374"/>
      <c r="R33" s="375"/>
      <c r="S33" s="123"/>
      <c r="T33" s="395"/>
      <c r="U33" s="396"/>
      <c r="V33" s="396"/>
      <c r="W33" s="397"/>
      <c r="X33" s="124"/>
      <c r="Y33" s="111"/>
      <c r="Z33" s="112"/>
      <c r="AA33" s="112"/>
      <c r="AB33" s="113"/>
    </row>
    <row r="34" spans="1:28" ht="15">
      <c r="A34" s="117" t="s">
        <v>45</v>
      </c>
      <c r="B34" s="125"/>
      <c r="C34" s="112"/>
      <c r="D34" s="125"/>
      <c r="E34" s="401"/>
      <c r="F34" s="402"/>
      <c r="G34" s="364"/>
      <c r="H34" s="364"/>
      <c r="I34" s="125"/>
      <c r="J34" s="364"/>
      <c r="K34" s="380"/>
      <c r="L34" s="364"/>
      <c r="M34" s="367"/>
      <c r="N34" s="125"/>
      <c r="O34" s="373"/>
      <c r="P34" s="374"/>
      <c r="Q34" s="374"/>
      <c r="R34" s="375"/>
      <c r="S34" s="126"/>
      <c r="T34" s="395"/>
      <c r="U34" s="396"/>
      <c r="V34" s="396"/>
      <c r="W34" s="397"/>
      <c r="X34" s="127"/>
      <c r="Y34" s="111"/>
      <c r="Z34" s="112"/>
      <c r="AA34" s="112"/>
      <c r="AB34" s="113"/>
    </row>
    <row r="35" spans="1:28" ht="15.75" thickBot="1">
      <c r="A35" s="128" t="s">
        <v>46</v>
      </c>
      <c r="B35" s="129"/>
      <c r="C35" s="112"/>
      <c r="D35" s="129"/>
      <c r="E35" s="403"/>
      <c r="F35" s="404"/>
      <c r="G35" s="365"/>
      <c r="H35" s="365"/>
      <c r="I35" s="129"/>
      <c r="J35" s="365"/>
      <c r="K35" s="380"/>
      <c r="L35" s="365"/>
      <c r="M35" s="368"/>
      <c r="N35" s="129"/>
      <c r="O35" s="373"/>
      <c r="P35" s="374"/>
      <c r="Q35" s="374"/>
      <c r="R35" s="375"/>
      <c r="S35" s="130"/>
      <c r="T35" s="398"/>
      <c r="U35" s="399"/>
      <c r="V35" s="399"/>
      <c r="W35" s="400"/>
      <c r="X35" s="131"/>
      <c r="Y35" s="111"/>
      <c r="Z35" s="112"/>
      <c r="AA35" s="112"/>
      <c r="AB35" s="113"/>
    </row>
    <row r="36" spans="1:28" ht="15">
      <c r="A36" s="132" t="s">
        <v>47</v>
      </c>
      <c r="B36" s="129"/>
      <c r="C36" s="112"/>
      <c r="D36" s="129"/>
      <c r="E36" s="403"/>
      <c r="F36" s="404"/>
      <c r="G36" s="365"/>
      <c r="H36" s="365"/>
      <c r="I36" s="129"/>
      <c r="J36" s="365"/>
      <c r="K36" s="380"/>
      <c r="L36" s="365"/>
      <c r="M36" s="368"/>
      <c r="N36" s="129"/>
      <c r="O36" s="373"/>
      <c r="P36" s="374"/>
      <c r="Q36" s="374"/>
      <c r="R36" s="375"/>
      <c r="S36" s="129"/>
      <c r="T36" s="370" t="s">
        <v>42</v>
      </c>
      <c r="U36" s="371"/>
      <c r="V36" s="371"/>
      <c r="W36" s="372"/>
      <c r="X36" s="129"/>
      <c r="Y36" s="111"/>
      <c r="Z36" s="112"/>
      <c r="AA36" s="112"/>
      <c r="AB36" s="113"/>
    </row>
    <row r="37" spans="1:28" ht="15.75" thickBot="1">
      <c r="A37" s="133" t="s">
        <v>48</v>
      </c>
      <c r="B37" s="129"/>
      <c r="C37" s="112"/>
      <c r="D37" s="129"/>
      <c r="E37" s="405"/>
      <c r="F37" s="406"/>
      <c r="G37" s="366"/>
      <c r="H37" s="366"/>
      <c r="I37" s="129"/>
      <c r="J37" s="366"/>
      <c r="K37" s="380"/>
      <c r="L37" s="366"/>
      <c r="M37" s="369"/>
      <c r="N37" s="129"/>
      <c r="O37" s="373"/>
      <c r="P37" s="374"/>
      <c r="Q37" s="374"/>
      <c r="R37" s="375"/>
      <c r="S37" s="129"/>
      <c r="T37" s="373"/>
      <c r="U37" s="374"/>
      <c r="V37" s="374"/>
      <c r="W37" s="375"/>
      <c r="X37" s="129"/>
      <c r="Y37" s="111"/>
      <c r="Z37" s="112"/>
      <c r="AA37" s="112"/>
      <c r="AB37" s="113"/>
    </row>
    <row r="38" spans="1:28" ht="15.75" thickBot="1">
      <c r="A38" s="134" t="s">
        <v>49</v>
      </c>
      <c r="B38" s="135"/>
      <c r="C38" s="112"/>
      <c r="D38" s="135"/>
      <c r="E38" s="136"/>
      <c r="F38" s="137"/>
      <c r="G38" s="137"/>
      <c r="H38" s="138"/>
      <c r="I38" s="135"/>
      <c r="J38" s="139"/>
      <c r="K38" s="137"/>
      <c r="L38" s="137"/>
      <c r="M38" s="138"/>
      <c r="N38" s="135"/>
      <c r="O38" s="373"/>
      <c r="P38" s="374"/>
      <c r="Q38" s="374"/>
      <c r="R38" s="375"/>
      <c r="S38" s="135"/>
      <c r="T38" s="376"/>
      <c r="U38" s="377"/>
      <c r="V38" s="377"/>
      <c r="W38" s="378"/>
      <c r="X38" s="135"/>
      <c r="Y38" s="111"/>
      <c r="Z38" s="112"/>
      <c r="AA38" s="112"/>
      <c r="AB38" s="113"/>
    </row>
    <row r="39" spans="1:28" ht="15.75" thickBot="1">
      <c r="A39" s="140" t="s">
        <v>50</v>
      </c>
      <c r="B39" s="141"/>
      <c r="C39" s="142"/>
      <c r="D39" s="141"/>
      <c r="E39" s="142"/>
      <c r="F39" s="143"/>
      <c r="G39" s="143"/>
      <c r="H39" s="144"/>
      <c r="I39" s="141"/>
      <c r="J39" s="142"/>
      <c r="K39" s="143"/>
      <c r="L39" s="143"/>
      <c r="M39" s="144"/>
      <c r="N39" s="141"/>
      <c r="O39" s="376"/>
      <c r="P39" s="377"/>
      <c r="Q39" s="377"/>
      <c r="R39" s="378"/>
      <c r="S39" s="141"/>
      <c r="T39" s="142"/>
      <c r="U39" s="143"/>
      <c r="V39" s="143"/>
      <c r="W39" s="144"/>
      <c r="X39" s="141"/>
      <c r="Y39" s="145"/>
      <c r="Z39" s="146"/>
      <c r="AA39" s="146"/>
      <c r="AB39" s="147"/>
    </row>
    <row r="40" spans="1:28" ht="1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</row>
    <row r="41" spans="1:28" ht="15">
      <c r="A41" s="148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50"/>
    </row>
    <row r="42" spans="1:28" ht="15">
      <c r="A42" s="148"/>
      <c r="B42" s="149"/>
      <c r="C42" s="379" t="s">
        <v>51</v>
      </c>
      <c r="D42" s="379"/>
      <c r="E42" s="379"/>
      <c r="F42" s="379"/>
      <c r="G42" s="379"/>
      <c r="H42" s="379"/>
      <c r="I42" s="379"/>
      <c r="J42" s="379"/>
      <c r="K42" s="379"/>
      <c r="L42" s="379"/>
      <c r="M42" s="379"/>
      <c r="N42" s="379"/>
      <c r="O42" s="379"/>
      <c r="P42" s="379"/>
      <c r="Q42" s="379"/>
      <c r="R42" s="379"/>
      <c r="S42" s="379"/>
      <c r="T42" s="379"/>
      <c r="U42" s="379"/>
      <c r="V42" s="379"/>
      <c r="W42" s="379"/>
      <c r="X42" s="379"/>
      <c r="Y42" s="379"/>
      <c r="Z42" s="149"/>
      <c r="AA42" s="149"/>
      <c r="AB42" s="150"/>
    </row>
    <row r="43" spans="1:28" ht="15.75" thickBot="1">
      <c r="A43" s="148"/>
      <c r="B43" s="152"/>
      <c r="C43" s="152"/>
      <c r="D43" s="152"/>
      <c r="E43" s="351"/>
      <c r="F43" s="351"/>
      <c r="G43" s="351"/>
      <c r="H43" s="351"/>
      <c r="I43" s="351"/>
      <c r="J43" s="351"/>
      <c r="K43" s="351"/>
      <c r="L43" s="3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49"/>
      <c r="AA43" s="149"/>
      <c r="AB43" s="150"/>
    </row>
    <row r="44" spans="1:28" ht="15">
      <c r="A44" s="148"/>
      <c r="B44" s="153"/>
      <c r="C44" s="154" t="s">
        <v>92</v>
      </c>
      <c r="D44" s="153"/>
      <c r="E44" s="352" t="s">
        <v>116</v>
      </c>
      <c r="F44" s="353"/>
      <c r="G44" s="353"/>
      <c r="H44" s="353"/>
      <c r="I44" s="353"/>
      <c r="J44" s="353"/>
      <c r="K44" s="353"/>
      <c r="L44" s="354"/>
      <c r="M44" s="155"/>
      <c r="N44" s="155"/>
      <c r="O44" s="156" t="s">
        <v>96</v>
      </c>
      <c r="P44" s="157"/>
      <c r="Q44" s="355" t="s">
        <v>97</v>
      </c>
      <c r="R44" s="356"/>
      <c r="S44" s="356"/>
      <c r="T44" s="356"/>
      <c r="U44" s="356"/>
      <c r="V44" s="356"/>
      <c r="W44" s="356"/>
      <c r="X44" s="356"/>
      <c r="Y44" s="357"/>
      <c r="Z44" s="149"/>
      <c r="AA44" s="149"/>
      <c r="AB44" s="150"/>
    </row>
    <row r="45" spans="1:28" ht="15">
      <c r="A45" s="148"/>
      <c r="B45" s="158"/>
      <c r="C45" s="159" t="s">
        <v>135</v>
      </c>
      <c r="D45" s="158"/>
      <c r="E45" s="358" t="s">
        <v>115</v>
      </c>
      <c r="F45" s="359"/>
      <c r="G45" s="359"/>
      <c r="H45" s="359"/>
      <c r="I45" s="359"/>
      <c r="J45" s="359"/>
      <c r="K45" s="359"/>
      <c r="L45" s="360"/>
      <c r="M45" s="160"/>
      <c r="N45" s="160"/>
      <c r="O45" s="154" t="s">
        <v>52</v>
      </c>
      <c r="P45" s="161"/>
      <c r="Q45" s="361" t="s">
        <v>53</v>
      </c>
      <c r="R45" s="362"/>
      <c r="S45" s="362"/>
      <c r="T45" s="362"/>
      <c r="U45" s="362"/>
      <c r="V45" s="362"/>
      <c r="W45" s="362"/>
      <c r="X45" s="362"/>
      <c r="Y45" s="363"/>
      <c r="Z45" s="149"/>
      <c r="AA45" s="149"/>
      <c r="AB45" s="150"/>
    </row>
    <row r="46" spans="1:28" ht="15">
      <c r="A46" s="148"/>
      <c r="B46" s="160"/>
      <c r="C46" s="162" t="s">
        <v>119</v>
      </c>
      <c r="D46" s="160"/>
      <c r="E46" s="346" t="s">
        <v>120</v>
      </c>
      <c r="F46" s="347"/>
      <c r="G46" s="347"/>
      <c r="H46" s="347"/>
      <c r="I46" s="347"/>
      <c r="J46" s="347"/>
      <c r="K46" s="347"/>
      <c r="L46" s="348"/>
      <c r="M46" s="163"/>
      <c r="N46" s="163"/>
      <c r="O46" s="164" t="s">
        <v>127</v>
      </c>
      <c r="P46" s="165"/>
      <c r="Q46" s="313" t="s">
        <v>128</v>
      </c>
      <c r="R46" s="314"/>
      <c r="S46" s="314"/>
      <c r="T46" s="314"/>
      <c r="U46" s="314"/>
      <c r="V46" s="314"/>
      <c r="W46" s="314"/>
      <c r="X46" s="314"/>
      <c r="Y46" s="315"/>
      <c r="Z46" s="149"/>
      <c r="AA46" s="149"/>
      <c r="AB46" s="150"/>
    </row>
    <row r="47" spans="1:28" ht="15">
      <c r="A47" s="148"/>
      <c r="B47" s="166"/>
      <c r="C47" s="167" t="s">
        <v>164</v>
      </c>
      <c r="D47" s="166"/>
      <c r="E47" s="316" t="s">
        <v>169</v>
      </c>
      <c r="F47" s="317"/>
      <c r="G47" s="317"/>
      <c r="H47" s="317"/>
      <c r="I47" s="317"/>
      <c r="J47" s="317"/>
      <c r="K47" s="317"/>
      <c r="L47" s="318"/>
      <c r="M47" s="160"/>
      <c r="N47" s="160"/>
      <c r="O47" s="167" t="s">
        <v>54</v>
      </c>
      <c r="P47" s="168"/>
      <c r="Q47" s="312" t="s">
        <v>55</v>
      </c>
      <c r="R47" s="349"/>
      <c r="S47" s="349"/>
      <c r="T47" s="349"/>
      <c r="U47" s="349"/>
      <c r="V47" s="349"/>
      <c r="W47" s="349"/>
      <c r="X47" s="349"/>
      <c r="Y47" s="350"/>
      <c r="Z47" s="149"/>
      <c r="AA47" s="149"/>
      <c r="AB47" s="150"/>
    </row>
    <row r="48" spans="1:28" ht="15">
      <c r="A48" s="148"/>
      <c r="B48" s="160"/>
      <c r="C48" s="169" t="s">
        <v>19</v>
      </c>
      <c r="D48" s="160"/>
      <c r="E48" s="334" t="s">
        <v>75</v>
      </c>
      <c r="F48" s="335"/>
      <c r="G48" s="335"/>
      <c r="H48" s="335"/>
      <c r="I48" s="335"/>
      <c r="J48" s="335"/>
      <c r="K48" s="335"/>
      <c r="L48" s="336"/>
      <c r="M48" s="166"/>
      <c r="N48" s="166"/>
      <c r="O48" s="170" t="s">
        <v>170</v>
      </c>
      <c r="P48" s="168"/>
      <c r="Q48" s="337" t="s">
        <v>171</v>
      </c>
      <c r="R48" s="338"/>
      <c r="S48" s="338"/>
      <c r="T48" s="338"/>
      <c r="U48" s="338"/>
      <c r="V48" s="338"/>
      <c r="W48" s="338"/>
      <c r="X48" s="338"/>
      <c r="Y48" s="339"/>
      <c r="Z48" s="149"/>
      <c r="AA48" s="149"/>
      <c r="AB48" s="150"/>
    </row>
    <row r="49" spans="1:28" ht="15">
      <c r="A49" s="148"/>
      <c r="B49" s="171"/>
      <c r="C49" s="172" t="s">
        <v>166</v>
      </c>
      <c r="D49" s="171"/>
      <c r="E49" s="340" t="s">
        <v>172</v>
      </c>
      <c r="F49" s="341"/>
      <c r="G49" s="341"/>
      <c r="H49" s="341"/>
      <c r="I49" s="341"/>
      <c r="J49" s="341"/>
      <c r="K49" s="341"/>
      <c r="L49" s="342"/>
      <c r="M49" s="166"/>
      <c r="N49" s="166"/>
      <c r="O49" s="173" t="s">
        <v>168</v>
      </c>
      <c r="P49" s="168"/>
      <c r="Q49" s="343" t="s">
        <v>173</v>
      </c>
      <c r="R49" s="344"/>
      <c r="S49" s="344"/>
      <c r="T49" s="344"/>
      <c r="U49" s="344"/>
      <c r="V49" s="344"/>
      <c r="W49" s="344"/>
      <c r="X49" s="344"/>
      <c r="Y49" s="345"/>
      <c r="Z49" s="149"/>
      <c r="AA49" s="149"/>
      <c r="AB49" s="150"/>
    </row>
    <row r="50" spans="1:28" ht="15.75" thickBot="1">
      <c r="A50" s="148"/>
      <c r="B50" s="153"/>
      <c r="C50" s="152"/>
      <c r="D50" s="160"/>
      <c r="E50" s="323"/>
      <c r="F50" s="324"/>
      <c r="G50" s="324"/>
      <c r="H50" s="324"/>
      <c r="I50" s="324"/>
      <c r="J50" s="324"/>
      <c r="K50" s="324"/>
      <c r="L50" s="325"/>
      <c r="M50" s="326" t="s">
        <v>165</v>
      </c>
      <c r="N50" s="326"/>
      <c r="O50" s="326"/>
      <c r="P50" s="326"/>
      <c r="Q50" s="327" t="s">
        <v>174</v>
      </c>
      <c r="R50" s="328"/>
      <c r="S50" s="328"/>
      <c r="T50" s="328"/>
      <c r="U50" s="328"/>
      <c r="V50" s="328"/>
      <c r="W50" s="328"/>
      <c r="X50" s="328"/>
      <c r="Y50" s="329"/>
      <c r="Z50" s="149"/>
      <c r="AA50" s="149"/>
      <c r="AB50" s="150"/>
    </row>
    <row r="51" spans="1:28" ht="15">
      <c r="A51" s="148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49"/>
      <c r="AA51" s="149"/>
      <c r="AB51" s="150"/>
    </row>
    <row r="52" spans="1:28" ht="15.75" thickBo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</row>
    <row r="53" spans="1:28" ht="15">
      <c r="A53" s="174"/>
      <c r="B53" s="175"/>
      <c r="C53" s="175"/>
      <c r="D53" s="175"/>
      <c r="E53" s="175"/>
      <c r="F53" s="175"/>
      <c r="G53" s="175"/>
      <c r="H53" s="175"/>
      <c r="I53" s="175"/>
      <c r="J53" s="176"/>
      <c r="K53" s="177"/>
      <c r="L53" s="178"/>
      <c r="M53" s="179"/>
      <c r="N53" s="180"/>
      <c r="O53" s="179"/>
      <c r="P53" s="179"/>
      <c r="Q53" s="179"/>
      <c r="R53" s="179"/>
      <c r="S53" s="180"/>
      <c r="T53" s="179"/>
      <c r="U53" s="179"/>
      <c r="V53" s="179"/>
      <c r="W53" s="179"/>
      <c r="X53" s="180"/>
      <c r="Y53" s="179"/>
      <c r="Z53" s="179"/>
      <c r="AA53" s="179"/>
      <c r="AB53" s="181"/>
    </row>
    <row r="54" spans="1:28" ht="15">
      <c r="A54" s="330" t="s">
        <v>56</v>
      </c>
      <c r="B54" s="331"/>
      <c r="C54" s="331"/>
      <c r="D54" s="331"/>
      <c r="E54" s="331"/>
      <c r="F54" s="331"/>
      <c r="G54" s="331"/>
      <c r="H54" s="331"/>
      <c r="I54" s="331"/>
      <c r="J54" s="332"/>
      <c r="K54" s="184"/>
      <c r="L54" s="185"/>
      <c r="M54" s="185"/>
      <c r="N54" s="186"/>
      <c r="O54" s="185"/>
      <c r="P54" s="185"/>
      <c r="Q54" s="333" t="s">
        <v>57</v>
      </c>
      <c r="R54" s="333"/>
      <c r="S54" s="333"/>
      <c r="T54" s="333"/>
      <c r="U54" s="333"/>
      <c r="V54" s="333"/>
      <c r="W54" s="333"/>
      <c r="X54" s="333"/>
      <c r="Y54" s="333"/>
      <c r="Z54" s="185"/>
      <c r="AA54" s="185"/>
      <c r="AB54" s="187"/>
    </row>
    <row r="55" spans="1:28" ht="15">
      <c r="A55" s="188"/>
      <c r="B55" s="189"/>
      <c r="C55" s="189"/>
      <c r="D55" s="189"/>
      <c r="E55" s="182"/>
      <c r="F55" s="182"/>
      <c r="G55" s="190"/>
      <c r="H55" s="190"/>
      <c r="I55" s="189"/>
      <c r="J55" s="191"/>
      <c r="K55" s="184"/>
      <c r="L55" s="192"/>
      <c r="M55" s="193"/>
      <c r="N55" s="194"/>
      <c r="O55" s="193"/>
      <c r="P55" s="195"/>
      <c r="Q55" s="193"/>
      <c r="R55" s="193"/>
      <c r="S55" s="194"/>
      <c r="T55" s="193"/>
      <c r="U55" s="193"/>
      <c r="V55" s="193"/>
      <c r="W55" s="193"/>
      <c r="X55" s="194"/>
      <c r="Y55" s="193"/>
      <c r="Z55" s="193"/>
      <c r="AA55" s="193"/>
      <c r="AB55" s="196"/>
    </row>
    <row r="56" spans="1:28" ht="15">
      <c r="A56" s="197"/>
      <c r="B56" s="198"/>
      <c r="C56" s="198">
        <f>F75/F73</f>
        <v>1.1764705882352942</v>
      </c>
      <c r="D56" s="198"/>
      <c r="E56" s="199"/>
      <c r="F56" s="200" t="s">
        <v>58</v>
      </c>
      <c r="G56" s="201" t="s">
        <v>59</v>
      </c>
      <c r="H56" s="182"/>
      <c r="I56" s="198"/>
      <c r="J56" s="183"/>
      <c r="K56" s="185"/>
      <c r="L56" s="184"/>
      <c r="M56" s="202"/>
      <c r="N56" s="203"/>
      <c r="O56" s="202"/>
      <c r="P56" s="185"/>
      <c r="Q56" s="204" t="s">
        <v>60</v>
      </c>
      <c r="R56" s="205" t="s">
        <v>61</v>
      </c>
      <c r="S56" s="198"/>
      <c r="T56" s="205" t="s">
        <v>62</v>
      </c>
      <c r="U56" s="206" t="s">
        <v>63</v>
      </c>
      <c r="V56" s="205" t="s">
        <v>64</v>
      </c>
      <c r="W56" s="205" t="s">
        <v>65</v>
      </c>
      <c r="X56" s="198"/>
      <c r="Y56" s="205" t="s">
        <v>66</v>
      </c>
      <c r="Z56" s="206" t="s">
        <v>67</v>
      </c>
      <c r="AA56" s="205" t="s">
        <v>68</v>
      </c>
      <c r="AB56" s="196"/>
    </row>
    <row r="57" spans="1:28" ht="15">
      <c r="A57" s="197"/>
      <c r="B57" s="207"/>
      <c r="C57" s="207"/>
      <c r="D57" s="207"/>
      <c r="E57" s="208" t="s">
        <v>69</v>
      </c>
      <c r="F57" s="209">
        <v>2</v>
      </c>
      <c r="G57" s="210"/>
      <c r="H57" s="211"/>
      <c r="I57" s="207"/>
      <c r="J57" s="212"/>
      <c r="K57" s="213"/>
      <c r="L57" s="185"/>
      <c r="M57" s="214"/>
      <c r="N57" s="215"/>
      <c r="O57" s="214"/>
      <c r="P57" s="214" t="s">
        <v>69</v>
      </c>
      <c r="Q57" s="216">
        <v>12</v>
      </c>
      <c r="R57" s="216" t="s">
        <v>70</v>
      </c>
      <c r="S57" s="207"/>
      <c r="T57" s="216" t="s">
        <v>1</v>
      </c>
      <c r="U57" s="217" t="s">
        <v>1</v>
      </c>
      <c r="V57" s="216" t="s">
        <v>1</v>
      </c>
      <c r="W57" s="216" t="s">
        <v>1</v>
      </c>
      <c r="X57" s="207"/>
      <c r="Y57" s="216" t="s">
        <v>1</v>
      </c>
      <c r="Z57" s="217">
        <v>1</v>
      </c>
      <c r="AA57" s="216">
        <v>1</v>
      </c>
      <c r="AB57" s="196"/>
    </row>
    <row r="58" spans="1:28" ht="15">
      <c r="A58" s="197"/>
      <c r="B58" s="207"/>
      <c r="C58" s="207"/>
      <c r="D58" s="207"/>
      <c r="E58" s="208" t="s">
        <v>175</v>
      </c>
      <c r="F58" s="218">
        <v>5</v>
      </c>
      <c r="G58" s="219" t="e">
        <f>F58/hour</f>
        <v>#VALUE!</v>
      </c>
      <c r="H58" s="211"/>
      <c r="I58" s="207"/>
      <c r="J58" s="212"/>
      <c r="K58" s="213"/>
      <c r="L58" s="213"/>
      <c r="M58" s="214"/>
      <c r="N58" s="215"/>
      <c r="O58" s="214"/>
      <c r="P58" s="214" t="s">
        <v>71</v>
      </c>
      <c r="Q58" s="220">
        <v>150</v>
      </c>
      <c r="R58" s="220" t="s">
        <v>72</v>
      </c>
      <c r="S58" s="207"/>
      <c r="T58" s="220" t="s">
        <v>73</v>
      </c>
      <c r="U58" s="221" t="s">
        <v>1</v>
      </c>
      <c r="V58" s="220">
        <v>4</v>
      </c>
      <c r="W58" s="220">
        <v>1</v>
      </c>
      <c r="X58" s="207"/>
      <c r="Y58" s="220">
        <v>1</v>
      </c>
      <c r="Z58" s="221">
        <v>1</v>
      </c>
      <c r="AA58" s="220">
        <v>1</v>
      </c>
      <c r="AB58" s="196"/>
    </row>
    <row r="59" spans="1:28" ht="15">
      <c r="A59" s="197"/>
      <c r="B59" s="207"/>
      <c r="C59" s="207"/>
      <c r="D59" s="207"/>
      <c r="E59" s="222" t="s">
        <v>74</v>
      </c>
      <c r="F59" s="223">
        <v>1.5</v>
      </c>
      <c r="G59" s="219"/>
      <c r="H59" s="224"/>
      <c r="I59" s="207"/>
      <c r="J59" s="225"/>
      <c r="K59" s="226"/>
      <c r="L59" s="213"/>
      <c r="M59" s="227"/>
      <c r="N59" s="215"/>
      <c r="O59" s="227"/>
      <c r="P59" s="227" t="s">
        <v>99</v>
      </c>
      <c r="Q59" s="220">
        <v>20</v>
      </c>
      <c r="R59" s="220" t="s">
        <v>70</v>
      </c>
      <c r="S59" s="207"/>
      <c r="T59" s="220" t="s">
        <v>1</v>
      </c>
      <c r="U59" s="221" t="s">
        <v>1</v>
      </c>
      <c r="V59" s="220" t="s">
        <v>1</v>
      </c>
      <c r="W59" s="220" t="s">
        <v>1</v>
      </c>
      <c r="X59" s="207"/>
      <c r="Y59" s="220" t="s">
        <v>1</v>
      </c>
      <c r="Z59" s="221">
        <v>1</v>
      </c>
      <c r="AA59" s="220">
        <v>1</v>
      </c>
      <c r="AB59" s="196"/>
    </row>
    <row r="60" spans="1:28" ht="15">
      <c r="A60" s="197"/>
      <c r="B60" s="207"/>
      <c r="C60" s="207"/>
      <c r="D60" s="207"/>
      <c r="E60" s="228" t="s">
        <v>117</v>
      </c>
      <c r="F60" s="229">
        <v>1</v>
      </c>
      <c r="G60" s="219" t="e">
        <f aca="true" t="shared" si="0" ref="G60:G69">F60/hour</f>
        <v>#VALUE!</v>
      </c>
      <c r="H60" s="230"/>
      <c r="I60" s="207"/>
      <c r="J60" s="231"/>
      <c r="K60" s="232"/>
      <c r="L60" s="226"/>
      <c r="M60" s="233"/>
      <c r="N60" s="215"/>
      <c r="O60" s="233"/>
      <c r="P60" s="233" t="s">
        <v>117</v>
      </c>
      <c r="Q60" s="221">
        <v>100</v>
      </c>
      <c r="R60" s="221" t="s">
        <v>72</v>
      </c>
      <c r="S60" s="207"/>
      <c r="T60" s="220" t="s">
        <v>73</v>
      </c>
      <c r="U60" s="221" t="s">
        <v>1</v>
      </c>
      <c r="V60" s="220">
        <v>4</v>
      </c>
      <c r="W60" s="220">
        <v>1</v>
      </c>
      <c r="X60" s="207"/>
      <c r="Y60" s="220">
        <v>1</v>
      </c>
      <c r="Z60" s="220">
        <v>1</v>
      </c>
      <c r="AA60" s="220">
        <v>1</v>
      </c>
      <c r="AB60" s="196"/>
    </row>
    <row r="61" spans="1:28" ht="15">
      <c r="A61" s="197"/>
      <c r="B61" s="207"/>
      <c r="C61" s="207"/>
      <c r="D61" s="207"/>
      <c r="E61" s="234" t="s">
        <v>118</v>
      </c>
      <c r="F61" s="235">
        <v>22</v>
      </c>
      <c r="G61" s="219" t="e">
        <f t="shared" si="0"/>
        <v>#VALUE!</v>
      </c>
      <c r="H61" s="236"/>
      <c r="I61" s="207"/>
      <c r="J61" s="237"/>
      <c r="K61" s="238"/>
      <c r="L61" s="238"/>
      <c r="M61" s="202"/>
      <c r="N61" s="215"/>
      <c r="O61" s="202"/>
      <c r="P61" s="239" t="s">
        <v>118</v>
      </c>
      <c r="Q61" s="220">
        <v>100</v>
      </c>
      <c r="R61" s="220" t="s">
        <v>72</v>
      </c>
      <c r="S61" s="207"/>
      <c r="T61" s="220" t="s">
        <v>73</v>
      </c>
      <c r="U61" s="221" t="s">
        <v>1</v>
      </c>
      <c r="V61" s="220">
        <v>4</v>
      </c>
      <c r="W61" s="220">
        <v>1</v>
      </c>
      <c r="X61" s="207"/>
      <c r="Y61" s="220">
        <v>1</v>
      </c>
      <c r="Z61" s="221">
        <v>1</v>
      </c>
      <c r="AA61" s="220">
        <v>1</v>
      </c>
      <c r="AB61" s="196"/>
    </row>
    <row r="62" spans="1:28" ht="15">
      <c r="A62" s="197"/>
      <c r="B62" s="207"/>
      <c r="C62" s="207"/>
      <c r="D62" s="207"/>
      <c r="E62" s="240" t="s">
        <v>136</v>
      </c>
      <c r="F62" s="241">
        <v>8</v>
      </c>
      <c r="G62" s="219" t="e">
        <f t="shared" si="0"/>
        <v>#VALUE!</v>
      </c>
      <c r="H62" s="242"/>
      <c r="I62" s="207"/>
      <c r="J62" s="243"/>
      <c r="K62" s="244"/>
      <c r="L62" s="244"/>
      <c r="M62" s="245"/>
      <c r="N62" s="215"/>
      <c r="O62" s="245"/>
      <c r="P62" s="246" t="s">
        <v>136</v>
      </c>
      <c r="Q62" s="220">
        <v>40</v>
      </c>
      <c r="R62" s="220" t="s">
        <v>72</v>
      </c>
      <c r="S62" s="207"/>
      <c r="T62" s="220" t="s">
        <v>73</v>
      </c>
      <c r="U62" s="221" t="s">
        <v>1</v>
      </c>
      <c r="V62" s="220">
        <v>4</v>
      </c>
      <c r="W62" s="220">
        <v>1</v>
      </c>
      <c r="X62" s="207"/>
      <c r="Y62" s="220">
        <v>1</v>
      </c>
      <c r="Z62" s="221">
        <v>1</v>
      </c>
      <c r="AA62" s="220">
        <v>1</v>
      </c>
      <c r="AB62" s="196"/>
    </row>
    <row r="63" spans="1:28" ht="15">
      <c r="A63" s="197"/>
      <c r="B63" s="207"/>
      <c r="C63" s="207"/>
      <c r="D63" s="207"/>
      <c r="E63" s="247" t="s">
        <v>121</v>
      </c>
      <c r="F63" s="248">
        <v>10</v>
      </c>
      <c r="G63" s="219" t="e">
        <f t="shared" si="0"/>
        <v>#VALUE!</v>
      </c>
      <c r="H63" s="249"/>
      <c r="I63" s="207"/>
      <c r="J63" s="250"/>
      <c r="K63" s="251"/>
      <c r="L63" s="244"/>
      <c r="M63" s="202"/>
      <c r="N63" s="215"/>
      <c r="O63" s="202"/>
      <c r="P63" s="252" t="s">
        <v>121</v>
      </c>
      <c r="Q63" s="220">
        <v>40</v>
      </c>
      <c r="R63" s="220" t="s">
        <v>72</v>
      </c>
      <c r="S63" s="207"/>
      <c r="T63" s="220" t="s">
        <v>73</v>
      </c>
      <c r="U63" s="221" t="s">
        <v>1</v>
      </c>
      <c r="V63" s="220">
        <v>4</v>
      </c>
      <c r="W63" s="220">
        <v>1</v>
      </c>
      <c r="X63" s="207"/>
      <c r="Y63" s="253" t="s">
        <v>1</v>
      </c>
      <c r="Z63" s="221">
        <v>1</v>
      </c>
      <c r="AA63" s="220">
        <v>1</v>
      </c>
      <c r="AB63" s="196"/>
    </row>
    <row r="64" spans="1:28" ht="15">
      <c r="A64" s="197"/>
      <c r="B64" s="207"/>
      <c r="C64" s="207"/>
      <c r="D64" s="207"/>
      <c r="E64" s="254" t="s">
        <v>176</v>
      </c>
      <c r="F64" s="255">
        <v>10</v>
      </c>
      <c r="G64" s="219" t="e">
        <f t="shared" si="0"/>
        <v>#VALUE!</v>
      </c>
      <c r="H64" s="256"/>
      <c r="I64" s="207"/>
      <c r="J64" s="257"/>
      <c r="K64" s="258"/>
      <c r="L64" s="251"/>
      <c r="M64" s="259"/>
      <c r="N64" s="215"/>
      <c r="O64" s="259"/>
      <c r="P64" s="260" t="s">
        <v>176</v>
      </c>
      <c r="Q64" s="220">
        <v>40</v>
      </c>
      <c r="R64" s="220" t="s">
        <v>72</v>
      </c>
      <c r="S64" s="207"/>
      <c r="T64" s="220" t="s">
        <v>73</v>
      </c>
      <c r="U64" s="221" t="s">
        <v>1</v>
      </c>
      <c r="V64" s="220">
        <v>4</v>
      </c>
      <c r="W64" s="253">
        <v>1</v>
      </c>
      <c r="X64" s="207"/>
      <c r="Y64" s="253" t="s">
        <v>1</v>
      </c>
      <c r="Z64" s="221">
        <v>1</v>
      </c>
      <c r="AA64" s="220">
        <v>1</v>
      </c>
      <c r="AB64" s="196"/>
    </row>
    <row r="65" spans="1:28" ht="15">
      <c r="A65" s="197"/>
      <c r="B65" s="207"/>
      <c r="C65" s="207"/>
      <c r="D65" s="207"/>
      <c r="E65" s="261" t="s">
        <v>177</v>
      </c>
      <c r="F65" s="262">
        <v>18</v>
      </c>
      <c r="G65" s="219" t="e">
        <f t="shared" si="0"/>
        <v>#VALUE!</v>
      </c>
      <c r="H65" s="230"/>
      <c r="I65" s="207"/>
      <c r="J65" s="231"/>
      <c r="K65" s="232"/>
      <c r="L65" s="258"/>
      <c r="M65" s="260"/>
      <c r="N65" s="215"/>
      <c r="O65" s="260"/>
      <c r="P65" s="259" t="s">
        <v>177</v>
      </c>
      <c r="Q65" s="220">
        <v>40</v>
      </c>
      <c r="R65" s="220" t="s">
        <v>72</v>
      </c>
      <c r="S65" s="207"/>
      <c r="T65" s="220" t="s">
        <v>73</v>
      </c>
      <c r="U65" s="221" t="s">
        <v>1</v>
      </c>
      <c r="V65" s="220">
        <v>4</v>
      </c>
      <c r="W65" s="220">
        <v>1</v>
      </c>
      <c r="X65" s="207"/>
      <c r="Y65" s="220"/>
      <c r="Z65" s="221">
        <v>1</v>
      </c>
      <c r="AA65" s="220">
        <v>1</v>
      </c>
      <c r="AB65" s="196"/>
    </row>
    <row r="66" spans="1:28" ht="15">
      <c r="A66" s="197"/>
      <c r="B66" s="207"/>
      <c r="C66" s="207"/>
      <c r="D66" s="207"/>
      <c r="E66" s="263" t="s">
        <v>178</v>
      </c>
      <c r="F66" s="264">
        <v>16</v>
      </c>
      <c r="G66" s="219" t="e">
        <f t="shared" si="0"/>
        <v>#VALUE!</v>
      </c>
      <c r="H66" s="265"/>
      <c r="I66" s="207"/>
      <c r="J66" s="266"/>
      <c r="K66" s="267"/>
      <c r="L66" s="232"/>
      <c r="M66" s="252"/>
      <c r="N66" s="215"/>
      <c r="O66" s="252"/>
      <c r="P66" s="245" t="s">
        <v>178</v>
      </c>
      <c r="Q66" s="220">
        <v>40</v>
      </c>
      <c r="R66" s="220" t="s">
        <v>72</v>
      </c>
      <c r="S66" s="207"/>
      <c r="T66" s="220" t="s">
        <v>73</v>
      </c>
      <c r="U66" s="221" t="s">
        <v>1</v>
      </c>
      <c r="V66" s="220">
        <v>4</v>
      </c>
      <c r="W66" s="253">
        <v>1</v>
      </c>
      <c r="X66" s="207"/>
      <c r="Y66" s="220" t="s">
        <v>1</v>
      </c>
      <c r="Z66" s="221">
        <v>1</v>
      </c>
      <c r="AA66" s="253">
        <v>1</v>
      </c>
      <c r="AB66" s="196"/>
    </row>
    <row r="67" spans="1:28" ht="15">
      <c r="A67" s="197"/>
      <c r="B67" s="207"/>
      <c r="C67" s="207"/>
      <c r="D67" s="207"/>
      <c r="E67" s="268" t="s">
        <v>179</v>
      </c>
      <c r="F67" s="264">
        <v>2</v>
      </c>
      <c r="G67" s="219" t="e">
        <f t="shared" si="0"/>
        <v>#VALUE!</v>
      </c>
      <c r="H67" s="265"/>
      <c r="I67" s="207"/>
      <c r="J67" s="266"/>
      <c r="K67" s="267"/>
      <c r="L67" s="232"/>
      <c r="M67" s="252"/>
      <c r="N67" s="215"/>
      <c r="O67" s="252"/>
      <c r="P67" s="269" t="s">
        <v>179</v>
      </c>
      <c r="Q67" s="220">
        <v>100</v>
      </c>
      <c r="R67" s="220" t="s">
        <v>72</v>
      </c>
      <c r="S67" s="207"/>
      <c r="T67" s="220" t="s">
        <v>73</v>
      </c>
      <c r="U67" s="221" t="s">
        <v>1</v>
      </c>
      <c r="V67" s="220">
        <v>4</v>
      </c>
      <c r="W67" s="253">
        <v>1</v>
      </c>
      <c r="X67" s="207"/>
      <c r="Y67" s="220">
        <v>1</v>
      </c>
      <c r="Z67" s="221">
        <v>1</v>
      </c>
      <c r="AA67" s="253">
        <v>1</v>
      </c>
      <c r="AB67" s="196"/>
    </row>
    <row r="68" spans="1:28" ht="15">
      <c r="A68" s="197"/>
      <c r="B68" s="207"/>
      <c r="C68" s="207"/>
      <c r="D68" s="207"/>
      <c r="E68" s="270" t="s">
        <v>180</v>
      </c>
      <c r="F68" s="248">
        <v>2</v>
      </c>
      <c r="G68" s="219" t="e">
        <f t="shared" si="0"/>
        <v>#VALUE!</v>
      </c>
      <c r="H68" s="271"/>
      <c r="I68" s="207"/>
      <c r="J68" s="272"/>
      <c r="K68" s="273"/>
      <c r="L68" s="213"/>
      <c r="M68" s="239"/>
      <c r="N68" s="215"/>
      <c r="O68" s="239"/>
      <c r="P68" s="274" t="s">
        <v>180</v>
      </c>
      <c r="Q68" s="220">
        <v>100</v>
      </c>
      <c r="R68" s="220" t="s">
        <v>72</v>
      </c>
      <c r="S68" s="207"/>
      <c r="T68" s="220" t="s">
        <v>73</v>
      </c>
      <c r="U68" s="221" t="s">
        <v>1</v>
      </c>
      <c r="V68" s="220">
        <v>4</v>
      </c>
      <c r="W68" s="253">
        <v>1</v>
      </c>
      <c r="X68" s="207"/>
      <c r="Y68" s="220">
        <v>1</v>
      </c>
      <c r="Z68" s="221">
        <v>1</v>
      </c>
      <c r="AA68" s="253">
        <v>1</v>
      </c>
      <c r="AB68" s="196"/>
    </row>
    <row r="69" spans="1:28" ht="15">
      <c r="A69" s="197"/>
      <c r="B69" s="207"/>
      <c r="C69" s="207"/>
      <c r="D69" s="207"/>
      <c r="E69" s="275" t="s">
        <v>181</v>
      </c>
      <c r="F69" s="276">
        <v>2</v>
      </c>
      <c r="G69" s="219" t="e">
        <f t="shared" si="0"/>
        <v>#VALUE!</v>
      </c>
      <c r="H69" s="271"/>
      <c r="I69" s="207"/>
      <c r="J69" s="272"/>
      <c r="K69" s="273"/>
      <c r="L69" s="213"/>
      <c r="M69" s="202"/>
      <c r="N69" s="215"/>
      <c r="O69" s="202"/>
      <c r="P69" s="277" t="s">
        <v>181</v>
      </c>
      <c r="Q69" s="278">
        <v>100</v>
      </c>
      <c r="R69" s="220" t="s">
        <v>72</v>
      </c>
      <c r="S69" s="207"/>
      <c r="T69" s="220" t="s">
        <v>73</v>
      </c>
      <c r="U69" s="221" t="s">
        <v>1</v>
      </c>
      <c r="V69" s="220">
        <v>4</v>
      </c>
      <c r="W69" s="253">
        <v>1</v>
      </c>
      <c r="X69" s="207"/>
      <c r="Y69" s="220">
        <v>1</v>
      </c>
      <c r="Z69" s="221">
        <v>1</v>
      </c>
      <c r="AA69" s="253">
        <v>1</v>
      </c>
      <c r="AB69" s="196"/>
    </row>
    <row r="70" spans="1:28" ht="15">
      <c r="A70" s="279"/>
      <c r="B70" s="280"/>
      <c r="C70" s="280"/>
      <c r="D70" s="280"/>
      <c r="E70" s="190"/>
      <c r="F70" s="281"/>
      <c r="G70" s="282"/>
      <c r="H70" s="190"/>
      <c r="I70" s="280"/>
      <c r="J70" s="191"/>
      <c r="K70" s="273"/>
      <c r="L70" s="184"/>
      <c r="M70" s="260"/>
      <c r="N70" s="283"/>
      <c r="O70" s="260"/>
      <c r="P70" s="284"/>
      <c r="Q70" s="285"/>
      <c r="R70" s="285"/>
      <c r="S70" s="283"/>
      <c r="T70" s="285"/>
      <c r="U70" s="285"/>
      <c r="V70" s="285"/>
      <c r="W70" s="285"/>
      <c r="X70" s="283"/>
      <c r="Y70" s="285"/>
      <c r="Z70" s="285"/>
      <c r="AA70" s="285"/>
      <c r="AB70" s="196"/>
    </row>
    <row r="71" spans="1:28" ht="15">
      <c r="A71" s="319" t="s">
        <v>76</v>
      </c>
      <c r="B71" s="320"/>
      <c r="C71" s="320"/>
      <c r="D71" s="320"/>
      <c r="E71" s="321"/>
      <c r="F71" s="288">
        <v>12</v>
      </c>
      <c r="G71" s="289">
        <f>(F71)/(F73)/C56</f>
        <v>0.3</v>
      </c>
      <c r="H71" s="190"/>
      <c r="I71" s="190"/>
      <c r="J71" s="191"/>
      <c r="K71" s="273"/>
      <c r="L71" s="184"/>
      <c r="M71" s="185"/>
      <c r="N71" s="290"/>
      <c r="O71" s="185"/>
      <c r="P71" s="185"/>
      <c r="Q71" s="186"/>
      <c r="R71" s="186"/>
      <c r="S71" s="290"/>
      <c r="T71" s="186"/>
      <c r="U71" s="186"/>
      <c r="V71" s="186"/>
      <c r="W71" s="186"/>
      <c r="X71" s="290"/>
      <c r="Y71" s="186"/>
      <c r="Z71" s="186"/>
      <c r="AA71" s="186"/>
      <c r="AB71" s="291"/>
    </row>
    <row r="72" spans="1:28" ht="15">
      <c r="A72" s="197"/>
      <c r="B72" s="190"/>
      <c r="C72" s="190"/>
      <c r="D72" s="190"/>
      <c r="E72" s="292"/>
      <c r="F72" s="293"/>
      <c r="G72" s="294" t="e">
        <f>SUM(G57:G71)</f>
        <v>#VALUE!</v>
      </c>
      <c r="H72" s="292"/>
      <c r="I72" s="190"/>
      <c r="J72" s="295"/>
      <c r="K72" s="184"/>
      <c r="L72" s="185"/>
      <c r="M72" s="185"/>
      <c r="N72" s="290"/>
      <c r="O72" s="184"/>
      <c r="P72" s="184"/>
      <c r="Q72" s="296" t="s">
        <v>60</v>
      </c>
      <c r="R72" s="290" t="s">
        <v>77</v>
      </c>
      <c r="S72" s="290"/>
      <c r="T72" s="290"/>
      <c r="U72" s="296" t="s">
        <v>63</v>
      </c>
      <c r="V72" s="290" t="s">
        <v>78</v>
      </c>
      <c r="W72" s="290"/>
      <c r="X72" s="290"/>
      <c r="Y72" s="296" t="s">
        <v>66</v>
      </c>
      <c r="Z72" s="290" t="s">
        <v>79</v>
      </c>
      <c r="AA72" s="290"/>
      <c r="AB72" s="196"/>
    </row>
    <row r="73" spans="1:28" ht="15">
      <c r="A73" s="319" t="s">
        <v>80</v>
      </c>
      <c r="B73" s="320"/>
      <c r="C73" s="320"/>
      <c r="D73" s="320"/>
      <c r="E73" s="321"/>
      <c r="F73" s="288">
        <v>34</v>
      </c>
      <c r="G73" s="297" t="s">
        <v>81</v>
      </c>
      <c r="H73" s="190"/>
      <c r="I73" s="190"/>
      <c r="J73" s="191"/>
      <c r="K73" s="184"/>
      <c r="L73" s="184"/>
      <c r="M73" s="184"/>
      <c r="N73" s="290"/>
      <c r="O73" s="184"/>
      <c r="P73" s="184"/>
      <c r="Q73" s="296" t="s">
        <v>61</v>
      </c>
      <c r="R73" s="290" t="s">
        <v>82</v>
      </c>
      <c r="S73" s="290"/>
      <c r="T73" s="290"/>
      <c r="U73" s="296" t="s">
        <v>64</v>
      </c>
      <c r="V73" s="290" t="s">
        <v>83</v>
      </c>
      <c r="W73" s="290"/>
      <c r="X73" s="290"/>
      <c r="Y73" s="296" t="s">
        <v>67</v>
      </c>
      <c r="Z73" s="290" t="s">
        <v>84</v>
      </c>
      <c r="AA73" s="290"/>
      <c r="AB73" s="196"/>
    </row>
    <row r="74" spans="1:28" ht="15">
      <c r="A74" s="286"/>
      <c r="B74" s="298"/>
      <c r="C74" s="298"/>
      <c r="D74" s="298"/>
      <c r="E74" s="190"/>
      <c r="F74" s="182"/>
      <c r="G74" s="299"/>
      <c r="H74" s="190"/>
      <c r="I74" s="298"/>
      <c r="J74" s="191"/>
      <c r="K74" s="184"/>
      <c r="L74" s="184"/>
      <c r="M74" s="184"/>
      <c r="N74" s="300"/>
      <c r="O74" s="184"/>
      <c r="P74" s="184"/>
      <c r="Q74" s="296" t="s">
        <v>62</v>
      </c>
      <c r="R74" s="290" t="s">
        <v>85</v>
      </c>
      <c r="S74" s="300"/>
      <c r="T74" s="290"/>
      <c r="U74" s="296" t="s">
        <v>65</v>
      </c>
      <c r="V74" s="290" t="s">
        <v>86</v>
      </c>
      <c r="W74" s="290"/>
      <c r="X74" s="300"/>
      <c r="Y74" s="296" t="s">
        <v>68</v>
      </c>
      <c r="Z74" s="290" t="s">
        <v>87</v>
      </c>
      <c r="AA74" s="290"/>
      <c r="AB74" s="196"/>
    </row>
    <row r="75" spans="1:28" ht="15">
      <c r="A75" s="319" t="s">
        <v>88</v>
      </c>
      <c r="B75" s="320"/>
      <c r="C75" s="320"/>
      <c r="D75" s="320"/>
      <c r="E75" s="321"/>
      <c r="F75" s="288">
        <v>40</v>
      </c>
      <c r="G75" s="297" t="s">
        <v>81</v>
      </c>
      <c r="H75" s="190"/>
      <c r="I75" s="190"/>
      <c r="J75" s="191"/>
      <c r="K75" s="184"/>
      <c r="L75" s="184"/>
      <c r="M75" s="184"/>
      <c r="N75" s="290"/>
      <c r="O75" s="184"/>
      <c r="P75" s="184"/>
      <c r="Q75" s="186"/>
      <c r="R75" s="290"/>
      <c r="S75" s="290"/>
      <c r="T75" s="290"/>
      <c r="U75" s="186"/>
      <c r="V75" s="290"/>
      <c r="W75" s="290"/>
      <c r="X75" s="290"/>
      <c r="Y75" s="186"/>
      <c r="Z75" s="290"/>
      <c r="AA75" s="290"/>
      <c r="AB75" s="196"/>
    </row>
    <row r="76" spans="1:28" ht="15">
      <c r="A76" s="286"/>
      <c r="B76" s="287"/>
      <c r="C76" s="287"/>
      <c r="D76" s="287"/>
      <c r="E76" s="287"/>
      <c r="F76" s="301"/>
      <c r="G76" s="299"/>
      <c r="H76" s="190"/>
      <c r="I76" s="287"/>
      <c r="J76" s="191"/>
      <c r="K76" s="184"/>
      <c r="L76" s="184"/>
      <c r="M76" s="184"/>
      <c r="N76" s="302"/>
      <c r="O76" s="184"/>
      <c r="P76" s="184"/>
      <c r="Q76" s="322" t="s">
        <v>89</v>
      </c>
      <c r="R76" s="322"/>
      <c r="S76" s="322"/>
      <c r="T76" s="322"/>
      <c r="U76" s="322"/>
      <c r="V76" s="322"/>
      <c r="W76" s="322"/>
      <c r="X76" s="322"/>
      <c r="Y76" s="322"/>
      <c r="Z76" s="322"/>
      <c r="AA76" s="322"/>
      <c r="AB76" s="291"/>
    </row>
    <row r="77" spans="1:28" ht="15">
      <c r="A77" s="286"/>
      <c r="B77" s="287"/>
      <c r="C77" s="287"/>
      <c r="D77" s="287"/>
      <c r="E77" s="301"/>
      <c r="F77" s="299"/>
      <c r="G77" s="303"/>
      <c r="H77" s="190"/>
      <c r="I77" s="287"/>
      <c r="J77" s="191"/>
      <c r="K77" s="304"/>
      <c r="L77" s="304"/>
      <c r="M77" s="184"/>
      <c r="N77" s="302"/>
      <c r="O77" s="184"/>
      <c r="P77" s="184"/>
      <c r="Q77" s="186"/>
      <c r="R77" s="186"/>
      <c r="S77" s="302"/>
      <c r="T77" s="186"/>
      <c r="U77" s="186"/>
      <c r="V77" s="186"/>
      <c r="W77" s="186"/>
      <c r="X77" s="302"/>
      <c r="Y77" s="186"/>
      <c r="Z77" s="186"/>
      <c r="AA77" s="186"/>
      <c r="AB77" s="291"/>
    </row>
    <row r="78" spans="1:28" ht="15.75" thickBot="1">
      <c r="A78" s="305"/>
      <c r="B78" s="306"/>
      <c r="C78" s="306"/>
      <c r="D78" s="306"/>
      <c r="E78" s="306"/>
      <c r="F78" s="306"/>
      <c r="G78" s="306"/>
      <c r="H78" s="306"/>
      <c r="I78" s="306"/>
      <c r="J78" s="307"/>
      <c r="K78" s="308"/>
      <c r="L78" s="308"/>
      <c r="M78" s="308"/>
      <c r="N78" s="309"/>
      <c r="O78" s="308"/>
      <c r="P78" s="308"/>
      <c r="Q78" s="309"/>
      <c r="R78" s="309"/>
      <c r="S78" s="309"/>
      <c r="T78" s="309"/>
      <c r="U78" s="309"/>
      <c r="V78" s="309"/>
      <c r="W78" s="309"/>
      <c r="X78" s="309"/>
      <c r="Y78" s="309"/>
      <c r="Z78" s="309"/>
      <c r="AA78" s="309"/>
      <c r="AB78" s="310"/>
    </row>
    <row r="79" spans="1:28" ht="1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</row>
  </sheetData>
  <mergeCells count="121">
    <mergeCell ref="A2:A5"/>
    <mergeCell ref="E7:H7"/>
    <mergeCell ref="J7:M7"/>
    <mergeCell ref="O7:R7"/>
    <mergeCell ref="T7:W7"/>
    <mergeCell ref="Y7:AB7"/>
    <mergeCell ref="C9:C24"/>
    <mergeCell ref="O9:R10"/>
    <mergeCell ref="E11:H12"/>
    <mergeCell ref="J11:J14"/>
    <mergeCell ref="K11:K14"/>
    <mergeCell ref="L11:L14"/>
    <mergeCell ref="M11:M14"/>
    <mergeCell ref="O11:O14"/>
    <mergeCell ref="U11:U14"/>
    <mergeCell ref="V11:V14"/>
    <mergeCell ref="W11:W14"/>
    <mergeCell ref="E13:H13"/>
    <mergeCell ref="E14:H14"/>
    <mergeCell ref="P11:P14"/>
    <mergeCell ref="Q11:Q14"/>
    <mergeCell ref="R11:R14"/>
    <mergeCell ref="T11:T14"/>
    <mergeCell ref="E15:H15"/>
    <mergeCell ref="J15:M15"/>
    <mergeCell ref="O15:R15"/>
    <mergeCell ref="T15:W15"/>
    <mergeCell ref="E16:E19"/>
    <mergeCell ref="F16:F19"/>
    <mergeCell ref="G16:G19"/>
    <mergeCell ref="H16:H19"/>
    <mergeCell ref="J16:J19"/>
    <mergeCell ref="K16:K19"/>
    <mergeCell ref="L16:L19"/>
    <mergeCell ref="M16:M19"/>
    <mergeCell ref="W16:W19"/>
    <mergeCell ref="O18:R19"/>
    <mergeCell ref="E20:H21"/>
    <mergeCell ref="J20:M21"/>
    <mergeCell ref="O20:R21"/>
    <mergeCell ref="T20:W21"/>
    <mergeCell ref="O16:R17"/>
    <mergeCell ref="T16:T19"/>
    <mergeCell ref="U16:U19"/>
    <mergeCell ref="V16:V19"/>
    <mergeCell ref="E22:E25"/>
    <mergeCell ref="F22:F25"/>
    <mergeCell ref="G22:G25"/>
    <mergeCell ref="H22:H25"/>
    <mergeCell ref="J22:J25"/>
    <mergeCell ref="K22:K25"/>
    <mergeCell ref="L22:L25"/>
    <mergeCell ref="M22:M25"/>
    <mergeCell ref="O22:O25"/>
    <mergeCell ref="P22:P25"/>
    <mergeCell ref="Q22:Q25"/>
    <mergeCell ref="R22:R25"/>
    <mergeCell ref="T22:T25"/>
    <mergeCell ref="U22:U25"/>
    <mergeCell ref="V22:V25"/>
    <mergeCell ref="W22:W25"/>
    <mergeCell ref="E26:H26"/>
    <mergeCell ref="J26:M26"/>
    <mergeCell ref="O26:R26"/>
    <mergeCell ref="T26:W26"/>
    <mergeCell ref="C27:C28"/>
    <mergeCell ref="E27:E30"/>
    <mergeCell ref="F27:F30"/>
    <mergeCell ref="G27:G30"/>
    <mergeCell ref="H27:H30"/>
    <mergeCell ref="J27:J30"/>
    <mergeCell ref="K27:K30"/>
    <mergeCell ref="L27:L30"/>
    <mergeCell ref="M27:M30"/>
    <mergeCell ref="O27:O30"/>
    <mergeCell ref="P27:P30"/>
    <mergeCell ref="Q27:Q30"/>
    <mergeCell ref="R27:R30"/>
    <mergeCell ref="T27:T30"/>
    <mergeCell ref="U27:U30"/>
    <mergeCell ref="V27:V30"/>
    <mergeCell ref="W27:W30"/>
    <mergeCell ref="C29:C31"/>
    <mergeCell ref="E31:H33"/>
    <mergeCell ref="J31:M33"/>
    <mergeCell ref="O31:R31"/>
    <mergeCell ref="T31:W31"/>
    <mergeCell ref="C32:C33"/>
    <mergeCell ref="O32:R39"/>
    <mergeCell ref="T32:W35"/>
    <mergeCell ref="E34:F37"/>
    <mergeCell ref="L34:L37"/>
    <mergeCell ref="M34:M37"/>
    <mergeCell ref="T36:W38"/>
    <mergeCell ref="C42:Y42"/>
    <mergeCell ref="G34:G37"/>
    <mergeCell ref="H34:H37"/>
    <mergeCell ref="J34:J37"/>
    <mergeCell ref="K34:K37"/>
    <mergeCell ref="E43:L43"/>
    <mergeCell ref="E44:L44"/>
    <mergeCell ref="Q44:Y44"/>
    <mergeCell ref="E45:L45"/>
    <mergeCell ref="Q45:Y45"/>
    <mergeCell ref="E46:L46"/>
    <mergeCell ref="Q46:Y46"/>
    <mergeCell ref="E47:L47"/>
    <mergeCell ref="Q47:Y47"/>
    <mergeCell ref="E48:L48"/>
    <mergeCell ref="Q48:Y48"/>
    <mergeCell ref="E49:L49"/>
    <mergeCell ref="Q49:Y49"/>
    <mergeCell ref="E50:L50"/>
    <mergeCell ref="M50:P50"/>
    <mergeCell ref="Q50:Y50"/>
    <mergeCell ref="A54:J54"/>
    <mergeCell ref="Q54:Y54"/>
    <mergeCell ref="A71:E71"/>
    <mergeCell ref="A73:E73"/>
    <mergeCell ref="A75:E75"/>
    <mergeCell ref="Q76:AA7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25"/>
  <sheetViews>
    <sheetView showGridLines="0" zoomScalePageLayoutView="0" workbookViewId="0" topLeftCell="A22">
      <selection activeCell="C1" sqref="C1:H1"/>
    </sheetView>
  </sheetViews>
  <sheetFormatPr defaultColWidth="9.796875" defaultRowHeight="15"/>
  <cols>
    <col min="1" max="1" width="3" style="0" customWidth="1"/>
    <col min="2" max="2" width="3.19921875" style="12" customWidth="1"/>
    <col min="3" max="3" width="3.296875" style="5" customWidth="1"/>
    <col min="4" max="4" width="39.3984375" style="0" customWidth="1"/>
    <col min="5" max="5" width="1.59765625" style="11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481" t="s">
        <v>149</v>
      </c>
      <c r="D1" s="481"/>
      <c r="E1" s="481"/>
      <c r="F1" s="481"/>
      <c r="G1" s="481"/>
      <c r="H1" s="481"/>
    </row>
    <row r="2" spans="3:8" ht="15.75">
      <c r="C2" s="481" t="s">
        <v>150</v>
      </c>
      <c r="D2" s="481"/>
      <c r="E2" s="481"/>
      <c r="F2" s="481"/>
      <c r="G2" s="481"/>
      <c r="H2" s="481"/>
    </row>
    <row r="3" spans="3:10" ht="15.75">
      <c r="C3" s="482" t="s">
        <v>151</v>
      </c>
      <c r="D3" s="482"/>
      <c r="E3" s="482"/>
      <c r="F3" s="482"/>
      <c r="G3" s="482"/>
      <c r="H3" s="482"/>
      <c r="I3" s="8"/>
      <c r="J3" s="8"/>
    </row>
    <row r="4" spans="2:10" s="45" customFormat="1" ht="15.75">
      <c r="B4" s="42"/>
      <c r="C4" s="479" t="s">
        <v>145</v>
      </c>
      <c r="D4" s="480"/>
      <c r="E4" s="480"/>
      <c r="F4" s="480"/>
      <c r="G4" s="480"/>
      <c r="H4" s="480"/>
      <c r="I4" s="43"/>
      <c r="J4" s="44"/>
    </row>
    <row r="5" spans="5:10" ht="15.75">
      <c r="E5" s="10"/>
      <c r="F5" s="1"/>
      <c r="G5" s="6"/>
      <c r="I5" s="8"/>
      <c r="J5" s="8"/>
    </row>
    <row r="6" spans="3:10" ht="15.75">
      <c r="C6" s="17">
        <v>1</v>
      </c>
      <c r="D6" s="1" t="s">
        <v>122</v>
      </c>
      <c r="E6" s="10"/>
      <c r="F6" s="1"/>
      <c r="G6" s="6"/>
      <c r="I6" s="8"/>
      <c r="J6" s="8"/>
    </row>
    <row r="7" spans="3:10" ht="15.75">
      <c r="C7" s="17">
        <v>2</v>
      </c>
      <c r="D7" s="1" t="s">
        <v>123</v>
      </c>
      <c r="E7" s="10"/>
      <c r="F7" s="1"/>
      <c r="G7" s="6"/>
      <c r="I7" s="8"/>
      <c r="J7" s="8"/>
    </row>
    <row r="8" spans="3:10" ht="15.75">
      <c r="C8" s="17">
        <v>3</v>
      </c>
      <c r="D8" s="13" t="s">
        <v>139</v>
      </c>
      <c r="E8" s="10"/>
      <c r="F8" s="1"/>
      <c r="G8" s="6"/>
      <c r="I8" s="8"/>
      <c r="J8" s="8"/>
    </row>
    <row r="9" spans="3:10" ht="15.75">
      <c r="C9" s="17">
        <v>4</v>
      </c>
      <c r="D9" s="13" t="s">
        <v>137</v>
      </c>
      <c r="E9" s="10"/>
      <c r="F9" s="1"/>
      <c r="G9" s="6"/>
      <c r="I9" s="8"/>
      <c r="J9" s="8"/>
    </row>
    <row r="10" spans="3:10" ht="15.75">
      <c r="C10" s="17">
        <v>5</v>
      </c>
      <c r="D10" s="13" t="s">
        <v>94</v>
      </c>
      <c r="E10" s="10"/>
      <c r="F10" s="1"/>
      <c r="G10" s="6"/>
      <c r="I10" s="8"/>
      <c r="J10" s="8"/>
    </row>
    <row r="11" spans="3:10" ht="15.75">
      <c r="C11" s="17"/>
      <c r="E11" s="10"/>
      <c r="F11" s="1"/>
      <c r="G11" s="6"/>
      <c r="I11" s="8"/>
      <c r="J11" s="8"/>
    </row>
    <row r="12" spans="3:10" ht="15.75">
      <c r="C12" s="12"/>
      <c r="D12" s="17"/>
      <c r="E12" s="13"/>
      <c r="F12" s="1"/>
      <c r="G12" s="6"/>
      <c r="I12" s="8"/>
      <c r="J12" s="8"/>
    </row>
    <row r="13" spans="2:8" ht="15" customHeight="1">
      <c r="B13" s="25"/>
      <c r="C13" s="12"/>
      <c r="D13" s="1" t="s">
        <v>8</v>
      </c>
      <c r="E13" s="1"/>
      <c r="G13" s="13"/>
      <c r="H13" s="26"/>
    </row>
    <row r="14" spans="2:8" ht="15" customHeight="1">
      <c r="B14" s="25"/>
      <c r="C14" s="12"/>
      <c r="D14" s="1" t="s">
        <v>9</v>
      </c>
      <c r="E14"/>
      <c r="F14" s="13"/>
      <c r="G14" s="13"/>
      <c r="H14" s="26"/>
    </row>
    <row r="15" spans="2:8" ht="15" customHeight="1">
      <c r="B15" s="25"/>
      <c r="C15" s="12"/>
      <c r="D15" s="2"/>
      <c r="E15" s="1"/>
      <c r="F15" s="13"/>
      <c r="G15" s="13"/>
      <c r="H15" s="26"/>
    </row>
    <row r="16" spans="2:8" ht="15" customHeight="1">
      <c r="B16" s="25"/>
      <c r="E16" s="14"/>
      <c r="F16" s="13"/>
      <c r="G16" s="13"/>
      <c r="H16" s="26"/>
    </row>
    <row r="17" ht="15">
      <c r="C17" s="17"/>
    </row>
    <row r="18" spans="2:10" ht="15">
      <c r="B18" s="7"/>
      <c r="C18" s="7"/>
      <c r="D18" s="7"/>
      <c r="E18" s="7"/>
      <c r="G18"/>
      <c r="H18"/>
      <c r="I18"/>
      <c r="J18"/>
    </row>
    <row r="19" spans="2:10" ht="15">
      <c r="B19" s="7"/>
      <c r="C19" s="7"/>
      <c r="D19" s="7"/>
      <c r="E19" s="7"/>
      <c r="G19"/>
      <c r="H19"/>
      <c r="I19"/>
      <c r="J19"/>
    </row>
    <row r="20" spans="1:10" ht="15">
      <c r="A20" s="7"/>
      <c r="B20" s="7"/>
      <c r="C20" s="7"/>
      <c r="D20" s="7"/>
      <c r="E20" s="7"/>
      <c r="G20"/>
      <c r="H20"/>
      <c r="I20"/>
      <c r="J20"/>
    </row>
    <row r="21" spans="1:10" ht="15">
      <c r="A21" s="7"/>
      <c r="B21" s="7"/>
      <c r="C21" s="7"/>
      <c r="D21" s="7"/>
      <c r="E21" s="7"/>
      <c r="G21"/>
      <c r="H21"/>
      <c r="I21"/>
      <c r="J21"/>
    </row>
    <row r="22" spans="1:10" ht="15">
      <c r="A22" s="3"/>
      <c r="B22" s="7"/>
      <c r="C22" s="7"/>
      <c r="D22" s="7"/>
      <c r="E22" s="7"/>
      <c r="G22"/>
      <c r="H22"/>
      <c r="I22"/>
      <c r="J22"/>
    </row>
    <row r="23" spans="2:10" ht="15">
      <c r="B23" s="7"/>
      <c r="C23" s="7"/>
      <c r="D23" s="7"/>
      <c r="E23" s="7"/>
      <c r="G23"/>
      <c r="H23"/>
      <c r="I23"/>
      <c r="J23"/>
    </row>
    <row r="24" spans="2:10" ht="15">
      <c r="B24" s="7"/>
      <c r="C24" s="7"/>
      <c r="D24" s="7"/>
      <c r="E24" s="7"/>
      <c r="G24"/>
      <c r="H24"/>
      <c r="I24"/>
      <c r="J24"/>
    </row>
    <row r="25" spans="3:5" ht="15">
      <c r="C25" s="2"/>
      <c r="D25" s="3"/>
      <c r="E25" s="3"/>
    </row>
  </sheetData>
  <sheetProtection/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horizontalDpi="600" verticalDpi="600" orientation="landscape" paperSize="9" r:id="rId1"/>
  <headerFooter alignWithMargins="0">
    <oddHeader>&amp;L&amp;"Times New Roman,標準"September 2007&amp;R&amp;"Times New Roman,標準"IEEE P802.15 07/821r0</oddHeader>
    <oddFooter>&amp;L&amp;"Times New Roman,標準"Submission&amp;CPage &amp;P&amp;RReed Fisher, Oki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51"/>
  <sheetViews>
    <sheetView showGridLines="0" zoomScalePageLayoutView="0" workbookViewId="0" topLeftCell="A5">
      <selection activeCell="B5" sqref="B5"/>
    </sheetView>
  </sheetViews>
  <sheetFormatPr defaultColWidth="9.796875" defaultRowHeight="15"/>
  <cols>
    <col min="1" max="1" width="3" style="0" customWidth="1"/>
    <col min="2" max="2" width="3.69921875" style="27" customWidth="1"/>
    <col min="3" max="3" width="4.8984375" style="5" customWidth="1"/>
    <col min="4" max="4" width="51.3984375" style="0" customWidth="1"/>
    <col min="5" max="5" width="10.3984375" style="0" customWidth="1"/>
    <col min="6" max="6" width="1.59765625" style="11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11" ht="15.75">
      <c r="C1" s="62"/>
      <c r="D1" s="481" t="str">
        <f>Objectives!C1</f>
        <v>AGENDA IEEE 802.15.TG3c 17th MEETING</v>
      </c>
      <c r="E1" s="481"/>
      <c r="F1" s="481"/>
      <c r="G1" s="481"/>
      <c r="H1" s="481"/>
      <c r="I1" s="481"/>
      <c r="J1" s="68"/>
      <c r="K1"/>
    </row>
    <row r="2" spans="1:11" ht="15.75">
      <c r="A2" s="3"/>
      <c r="B2" s="51"/>
      <c r="C2" s="483" t="s">
        <v>144</v>
      </c>
      <c r="D2" s="483"/>
      <c r="E2" s="483"/>
      <c r="F2" s="483"/>
      <c r="G2" s="483"/>
      <c r="H2" s="483"/>
      <c r="I2" s="483"/>
      <c r="J2"/>
      <c r="K2"/>
    </row>
    <row r="3" spans="1:11" ht="15.75">
      <c r="A3" s="3"/>
      <c r="B3" s="51"/>
      <c r="C3" s="61"/>
      <c r="D3" s="483" t="s">
        <v>148</v>
      </c>
      <c r="E3" s="483"/>
      <c r="F3" s="483"/>
      <c r="G3" s="483"/>
      <c r="H3" s="483"/>
      <c r="I3" s="483"/>
      <c r="J3"/>
      <c r="K3"/>
    </row>
    <row r="4" spans="1:11" ht="15.75">
      <c r="A4" s="3"/>
      <c r="B4" s="51"/>
      <c r="C4" s="483" t="str">
        <f>Objectives!C4</f>
        <v>Howard Hotel, Taipei, Taiwan</v>
      </c>
      <c r="D4" s="483"/>
      <c r="E4" s="483"/>
      <c r="F4" s="483"/>
      <c r="G4" s="483"/>
      <c r="H4" s="483"/>
      <c r="I4" s="483"/>
      <c r="J4"/>
      <c r="K4"/>
    </row>
    <row r="5" spans="1:11" ht="15.75">
      <c r="A5" s="3"/>
      <c r="B5" s="484" t="s">
        <v>198</v>
      </c>
      <c r="C5" s="58"/>
      <c r="D5" s="59"/>
      <c r="E5" s="59"/>
      <c r="F5" s="60"/>
      <c r="G5" s="59"/>
      <c r="H5" s="59"/>
      <c r="I5" s="59"/>
      <c r="J5"/>
      <c r="K5"/>
    </row>
    <row r="6" spans="1:9" s="41" customFormat="1" ht="15.75">
      <c r="A6" s="57"/>
      <c r="B6" s="28"/>
      <c r="C6" s="19"/>
      <c r="D6" s="20" t="s">
        <v>146</v>
      </c>
      <c r="E6" s="20"/>
      <c r="F6" s="21"/>
      <c r="G6" s="20"/>
      <c r="H6" s="20"/>
      <c r="I6" s="50">
        <f>TIME(8,0,0)</f>
        <v>0.3333333333333333</v>
      </c>
    </row>
    <row r="7" spans="1:11" ht="15" customHeight="1">
      <c r="A7" s="59"/>
      <c r="B7" s="28"/>
      <c r="C7" s="19"/>
      <c r="D7" s="20"/>
      <c r="E7" s="20"/>
      <c r="F7" s="21"/>
      <c r="G7" s="20"/>
      <c r="H7" s="20"/>
      <c r="I7" s="50">
        <v>0.375</v>
      </c>
      <c r="J7"/>
      <c r="K7"/>
    </row>
    <row r="8" spans="1:11" ht="15" customHeight="1">
      <c r="A8" s="59"/>
      <c r="B8" s="35"/>
      <c r="C8" s="17"/>
      <c r="D8" s="13"/>
      <c r="E8" s="13"/>
      <c r="F8" s="14"/>
      <c r="G8" s="13"/>
      <c r="H8" s="13"/>
      <c r="I8" s="26"/>
      <c r="J8"/>
      <c r="K8"/>
    </row>
    <row r="9" spans="1:11" ht="15" customHeight="1">
      <c r="A9" s="59"/>
      <c r="B9" s="30"/>
      <c r="C9" s="19"/>
      <c r="D9" s="47" t="s">
        <v>147</v>
      </c>
      <c r="E9" s="48"/>
      <c r="F9" s="21"/>
      <c r="G9" s="20"/>
      <c r="H9" s="20"/>
      <c r="I9" s="50">
        <v>0.3958333333333333</v>
      </c>
      <c r="J9"/>
      <c r="K9"/>
    </row>
    <row r="10" spans="1:11" ht="15" customHeight="1">
      <c r="A10" s="59"/>
      <c r="B10" s="28"/>
      <c r="C10" s="19"/>
      <c r="D10" s="63"/>
      <c r="E10" s="48"/>
      <c r="F10" s="21"/>
      <c r="G10" s="20"/>
      <c r="H10" s="20"/>
      <c r="I10" s="50">
        <v>0.4166666666666667</v>
      </c>
      <c r="J10"/>
      <c r="K10"/>
    </row>
    <row r="11" spans="1:11" ht="15" customHeight="1">
      <c r="A11" s="3"/>
      <c r="B11" s="25"/>
      <c r="C11" s="17"/>
      <c r="D11" s="13"/>
      <c r="E11" s="13"/>
      <c r="F11" s="14"/>
      <c r="G11" s="13"/>
      <c r="H11" s="13"/>
      <c r="I11" s="26"/>
      <c r="J11"/>
      <c r="K11"/>
    </row>
    <row r="12" spans="1:11" ht="15" customHeight="1">
      <c r="A12" s="3"/>
      <c r="B12" s="30"/>
      <c r="C12" s="19"/>
      <c r="D12" s="20"/>
      <c r="E12" s="20"/>
      <c r="F12" s="21"/>
      <c r="G12" s="20"/>
      <c r="H12" s="20"/>
      <c r="I12" s="50">
        <v>0.4375</v>
      </c>
      <c r="J12"/>
      <c r="K12"/>
    </row>
    <row r="13" spans="1:9" s="31" customFormat="1" ht="15" customHeight="1">
      <c r="A13" s="33"/>
      <c r="B13" s="30"/>
      <c r="C13" s="19"/>
      <c r="D13" s="47"/>
      <c r="E13" s="48"/>
      <c r="F13" s="21"/>
      <c r="G13" s="20"/>
      <c r="H13" s="20"/>
      <c r="I13" s="50">
        <v>0.5208333333333334</v>
      </c>
    </row>
    <row r="14" spans="1:11" ht="15" customHeight="1">
      <c r="A14" s="3"/>
      <c r="B14" s="35"/>
      <c r="C14" s="17"/>
      <c r="D14" s="13"/>
      <c r="E14" s="13"/>
      <c r="F14" s="14"/>
      <c r="G14" s="13"/>
      <c r="H14" s="13"/>
      <c r="I14" s="26"/>
      <c r="J14"/>
      <c r="K14"/>
    </row>
    <row r="15" spans="1:11" ht="15" customHeight="1">
      <c r="A15" s="3"/>
      <c r="B15" s="35"/>
      <c r="C15" s="17"/>
      <c r="E15" s="13"/>
      <c r="F15" s="14"/>
      <c r="G15" s="13"/>
      <c r="H15" s="13"/>
      <c r="I15" s="26"/>
      <c r="J15"/>
      <c r="K15"/>
    </row>
    <row r="16" spans="1:11" ht="15" customHeight="1">
      <c r="A16" s="3"/>
      <c r="B16" s="19">
        <v>1.1</v>
      </c>
      <c r="C16" s="19" t="s">
        <v>112</v>
      </c>
      <c r="D16" s="20" t="s">
        <v>3</v>
      </c>
      <c r="E16" s="20"/>
      <c r="F16" s="21" t="s">
        <v>0</v>
      </c>
      <c r="G16" s="20" t="s">
        <v>95</v>
      </c>
      <c r="H16" s="20">
        <v>1</v>
      </c>
      <c r="I16" s="50">
        <f>TIME(13,30,0)</f>
        <v>0.5625</v>
      </c>
      <c r="J16"/>
      <c r="K16"/>
    </row>
    <row r="17" spans="1:9" s="31" customFormat="1" ht="15" customHeight="1">
      <c r="A17" s="33"/>
      <c r="B17" s="19">
        <v>1.2</v>
      </c>
      <c r="C17" s="19" t="s">
        <v>140</v>
      </c>
      <c r="D17" s="47" t="s">
        <v>141</v>
      </c>
      <c r="E17" s="48" t="s">
        <v>182</v>
      </c>
      <c r="F17" s="21" t="s">
        <v>0</v>
      </c>
      <c r="G17" s="20" t="s">
        <v>95</v>
      </c>
      <c r="H17" s="20">
        <v>10</v>
      </c>
      <c r="I17" s="50">
        <f aca="true" t="shared" si="0" ref="I17:I22">I16+TIME(0,H16,0)</f>
        <v>0.5631944444444444</v>
      </c>
    </row>
    <row r="18" spans="1:9" s="31" customFormat="1" ht="15" customHeight="1">
      <c r="A18" s="33"/>
      <c r="B18" s="19">
        <v>1.3</v>
      </c>
      <c r="C18" s="19" t="s">
        <v>5</v>
      </c>
      <c r="D18" s="47" t="s">
        <v>152</v>
      </c>
      <c r="E18" s="48" t="s">
        <v>183</v>
      </c>
      <c r="F18" s="21"/>
      <c r="G18" s="20" t="s">
        <v>95</v>
      </c>
      <c r="H18" s="20">
        <v>30</v>
      </c>
      <c r="I18" s="50">
        <f t="shared" si="0"/>
        <v>0.5701388888888889</v>
      </c>
    </row>
    <row r="19" spans="1:11" ht="15" customHeight="1">
      <c r="A19" s="3"/>
      <c r="B19" s="19">
        <v>1.4</v>
      </c>
      <c r="C19" s="19" t="s">
        <v>4</v>
      </c>
      <c r="D19" s="47" t="s">
        <v>153</v>
      </c>
      <c r="E19" s="48"/>
      <c r="F19" s="21"/>
      <c r="G19" s="20" t="s">
        <v>95</v>
      </c>
      <c r="H19" s="20">
        <v>20</v>
      </c>
      <c r="I19" s="50">
        <f t="shared" si="0"/>
        <v>0.5909722222222222</v>
      </c>
      <c r="J19"/>
      <c r="K19"/>
    </row>
    <row r="20" spans="1:11" ht="15" customHeight="1">
      <c r="A20" s="3"/>
      <c r="B20" s="19">
        <v>1.5</v>
      </c>
      <c r="C20" s="19" t="s">
        <v>5</v>
      </c>
      <c r="D20" s="47" t="s">
        <v>142</v>
      </c>
      <c r="E20" s="48" t="s">
        <v>196</v>
      </c>
      <c r="F20" s="21"/>
      <c r="G20" s="20" t="s">
        <v>95</v>
      </c>
      <c r="H20" s="20">
        <v>20</v>
      </c>
      <c r="I20" s="50">
        <f t="shared" si="0"/>
        <v>0.6048611111111111</v>
      </c>
      <c r="J20"/>
      <c r="K20"/>
    </row>
    <row r="21" spans="1:11" ht="15" customHeight="1">
      <c r="A21" s="3"/>
      <c r="B21" s="19">
        <v>1.6</v>
      </c>
      <c r="C21" s="19" t="s">
        <v>4</v>
      </c>
      <c r="D21" s="47" t="s">
        <v>154</v>
      </c>
      <c r="E21" s="48"/>
      <c r="F21" s="21"/>
      <c r="G21" s="20" t="s">
        <v>193</v>
      </c>
      <c r="H21" s="20">
        <v>18</v>
      </c>
      <c r="I21" s="50">
        <f t="shared" si="0"/>
        <v>0.6187499999999999</v>
      </c>
      <c r="J21"/>
      <c r="K21"/>
    </row>
    <row r="22" spans="1:11" ht="15" customHeight="1">
      <c r="A22" s="3"/>
      <c r="B22" s="19">
        <v>1.7</v>
      </c>
      <c r="C22" s="19" t="s">
        <v>155</v>
      </c>
      <c r="D22" s="47" t="s">
        <v>156</v>
      </c>
      <c r="E22" s="48"/>
      <c r="F22" s="21"/>
      <c r="G22" s="20" t="s">
        <v>95</v>
      </c>
      <c r="H22" s="20">
        <v>1</v>
      </c>
      <c r="I22" s="50">
        <f t="shared" si="0"/>
        <v>0.6312499999999999</v>
      </c>
      <c r="J22"/>
      <c r="K22"/>
    </row>
    <row r="23" spans="1:11" ht="15" customHeight="1">
      <c r="A23" s="3"/>
      <c r="B23" s="17"/>
      <c r="C23" s="17"/>
      <c r="D23" s="64"/>
      <c r="E23" s="65"/>
      <c r="F23" s="14"/>
      <c r="G23" s="66"/>
      <c r="H23" s="13"/>
      <c r="I23" s="26"/>
      <c r="J23"/>
      <c r="K23"/>
    </row>
    <row r="24" spans="1:11" ht="15" customHeight="1">
      <c r="A24" s="3"/>
      <c r="B24" s="19">
        <v>2.1</v>
      </c>
      <c r="C24" s="19" t="s">
        <v>2</v>
      </c>
      <c r="D24" s="20" t="s">
        <v>3</v>
      </c>
      <c r="E24" s="48"/>
      <c r="F24" s="21"/>
      <c r="G24" s="20" t="s">
        <v>95</v>
      </c>
      <c r="H24" s="20">
        <v>1</v>
      </c>
      <c r="I24" s="50">
        <v>0.6666666666666666</v>
      </c>
      <c r="J24"/>
      <c r="K24"/>
    </row>
    <row r="25" spans="1:9" s="31" customFormat="1" ht="15" customHeight="1">
      <c r="A25" s="33"/>
      <c r="B25" s="19">
        <v>2.2</v>
      </c>
      <c r="C25" s="19" t="s">
        <v>4</v>
      </c>
      <c r="D25" s="47" t="s">
        <v>197</v>
      </c>
      <c r="E25" s="48" t="s">
        <v>201</v>
      </c>
      <c r="F25" s="21"/>
      <c r="G25" s="20" t="s">
        <v>193</v>
      </c>
      <c r="H25" s="20">
        <v>118</v>
      </c>
      <c r="I25" s="50">
        <f>I24+TIME(0,H24,0)</f>
        <v>0.6673611111111111</v>
      </c>
    </row>
    <row r="26" spans="1:9" s="31" customFormat="1" ht="15" customHeight="1">
      <c r="A26" s="33"/>
      <c r="B26" s="19">
        <v>2.3</v>
      </c>
      <c r="C26" s="19" t="s">
        <v>160</v>
      </c>
      <c r="D26" s="47" t="s">
        <v>156</v>
      </c>
      <c r="E26" s="20"/>
      <c r="F26" s="21"/>
      <c r="G26" s="20" t="s">
        <v>95</v>
      </c>
      <c r="H26" s="20">
        <v>1</v>
      </c>
      <c r="I26" s="50">
        <f>I25+TIME(0,H25,0)</f>
        <v>0.7493055555555556</v>
      </c>
    </row>
    <row r="27" spans="1:9" s="31" customFormat="1" ht="15" customHeight="1">
      <c r="A27" s="33"/>
      <c r="B27" s="29"/>
      <c r="C27" s="1"/>
      <c r="D27" s="3"/>
      <c r="E27" s="3"/>
      <c r="F27" s="54"/>
      <c r="G27" s="3"/>
      <c r="H27" s="3"/>
      <c r="I27" s="26"/>
    </row>
    <row r="28" spans="1:9" s="31" customFormat="1" ht="15" customHeight="1">
      <c r="A28" s="33"/>
      <c r="B28" s="53" t="s">
        <v>10</v>
      </c>
      <c r="C28" s="1"/>
      <c r="D28" s="1"/>
      <c r="E28" s="1"/>
      <c r="F28" s="3"/>
      <c r="G28" s="3"/>
      <c r="H28" s="3"/>
      <c r="I28" s="26"/>
    </row>
    <row r="29" spans="1:11" s="31" customFormat="1" ht="15" customHeight="1">
      <c r="A29" s="33"/>
      <c r="B29" s="53" t="s">
        <v>90</v>
      </c>
      <c r="C29" s="1"/>
      <c r="D29" s="1"/>
      <c r="E29" s="1"/>
      <c r="F29" s="3"/>
      <c r="G29" s="3"/>
      <c r="H29" s="3"/>
      <c r="I29" s="3"/>
      <c r="J29" s="32"/>
      <c r="K29" s="32"/>
    </row>
    <row r="30" spans="1:11" s="31" customFormat="1" ht="15" customHeight="1">
      <c r="A30" s="33"/>
      <c r="B30" s="53" t="s">
        <v>11</v>
      </c>
      <c r="C30" s="1"/>
      <c r="D30" s="1"/>
      <c r="E30" s="1"/>
      <c r="F30" s="3"/>
      <c r="G30" s="3"/>
      <c r="H30" s="3"/>
      <c r="I30" s="3"/>
      <c r="J30" s="32"/>
      <c r="K30" s="32"/>
    </row>
    <row r="31" spans="1:11" s="31" customFormat="1" ht="15" customHeight="1">
      <c r="A31" s="33"/>
      <c r="B31" s="53" t="s">
        <v>12</v>
      </c>
      <c r="C31" s="3"/>
      <c r="D31" s="3"/>
      <c r="E31" s="3"/>
      <c r="F31" s="3"/>
      <c r="G31" s="3"/>
      <c r="H31" s="3"/>
      <c r="I31" s="3"/>
      <c r="J31" s="32"/>
      <c r="K31" s="32"/>
    </row>
    <row r="32" spans="1:13" s="31" customFormat="1" ht="15" customHeight="1">
      <c r="A32" s="3"/>
      <c r="B32" s="51"/>
      <c r="C32" s="52"/>
      <c r="D32" s="3"/>
      <c r="E32" s="3"/>
      <c r="F32" s="54"/>
      <c r="G32" s="3"/>
      <c r="H32" s="3"/>
      <c r="I32" s="3"/>
      <c r="J32" s="7"/>
      <c r="K32" s="7"/>
      <c r="L32"/>
      <c r="M32"/>
    </row>
    <row r="33" spans="1:9" ht="15" customHeight="1">
      <c r="A33" s="3"/>
      <c r="B33" s="51"/>
      <c r="C33" s="52"/>
      <c r="D33" s="3"/>
      <c r="E33" s="3"/>
      <c r="F33" s="54"/>
      <c r="G33" s="3"/>
      <c r="H33" s="3"/>
      <c r="I33" s="3"/>
    </row>
    <row r="34" spans="1:9" ht="15" customHeight="1">
      <c r="A34" s="3"/>
      <c r="B34" s="51"/>
      <c r="C34" s="52"/>
      <c r="D34" s="3"/>
      <c r="F34" s="54"/>
      <c r="G34" s="3"/>
      <c r="H34" s="3"/>
      <c r="I34" s="3"/>
    </row>
    <row r="35" spans="1:9" ht="15" customHeight="1">
      <c r="A35" s="3"/>
      <c r="B35" s="51"/>
      <c r="C35" s="52"/>
      <c r="E35" s="3"/>
      <c r="F35" s="54"/>
      <c r="G35" s="3"/>
      <c r="H35" s="3"/>
      <c r="I35" s="3"/>
    </row>
    <row r="36" spans="1:13" s="31" customFormat="1" ht="15" customHeight="1">
      <c r="A36" s="3"/>
      <c r="B36" s="51"/>
      <c r="C36" s="52"/>
      <c r="D36" s="3"/>
      <c r="E36" s="3"/>
      <c r="F36" s="54"/>
      <c r="G36" s="3"/>
      <c r="H36" s="3"/>
      <c r="I36" s="3"/>
      <c r="J36" s="7"/>
      <c r="K36" s="7"/>
      <c r="L36"/>
      <c r="M36"/>
    </row>
    <row r="37" spans="1:9" ht="15" customHeight="1">
      <c r="A37" s="3"/>
      <c r="B37" s="51"/>
      <c r="C37" s="52"/>
      <c r="D37" s="3"/>
      <c r="E37" s="3"/>
      <c r="F37" s="54"/>
      <c r="G37" s="3"/>
      <c r="H37" s="3"/>
      <c r="I37" s="3"/>
    </row>
    <row r="38" spans="1:9" ht="15" customHeight="1">
      <c r="A38" s="3"/>
      <c r="B38" s="51"/>
      <c r="C38" s="52"/>
      <c r="D38" s="3"/>
      <c r="E38" s="3"/>
      <c r="F38" s="54"/>
      <c r="G38" s="3"/>
      <c r="H38" s="3"/>
      <c r="I38" s="3"/>
    </row>
    <row r="39" spans="1:9" ht="15" customHeight="1">
      <c r="A39" s="3"/>
      <c r="I39" s="3"/>
    </row>
    <row r="40" spans="1:9" ht="15">
      <c r="A40" s="3"/>
      <c r="I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</sheetData>
  <sheetProtection/>
  <mergeCells count="4">
    <mergeCell ref="C4:I4"/>
    <mergeCell ref="C2:I2"/>
    <mergeCell ref="D3:I3"/>
    <mergeCell ref="D1:I1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87" r:id="rId2"/>
  <headerFooter alignWithMargins="0">
    <oddHeader>&amp;L&amp;"Times New Roman,標準"January 2008&amp;R&amp;"Times New Roman,標準"IEEE P802.15 07/974r0</oddHeader>
    <oddFooter>&amp;L&amp;"Times New Roman,標準"Submission&amp;C&amp;"Times New Roman,標準"Page &amp;P&amp;R&amp;"Times New Roman,標準"Reed Fisher, Oki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43"/>
  <sheetViews>
    <sheetView showGridLines="0" tabSelected="1" zoomScalePageLayoutView="0" workbookViewId="0" topLeftCell="A1">
      <selection activeCell="E26" sqref="E26"/>
    </sheetView>
  </sheetViews>
  <sheetFormatPr defaultColWidth="9.796875" defaultRowHeight="15"/>
  <cols>
    <col min="1" max="1" width="3" style="0" customWidth="1"/>
    <col min="2" max="2" width="3.69921875" style="27" customWidth="1"/>
    <col min="3" max="3" width="3.296875" style="5" customWidth="1"/>
    <col min="4" max="4" width="43.8984375" style="0" customWidth="1"/>
    <col min="5" max="5" width="11.69921875" style="0" customWidth="1"/>
    <col min="6" max="6" width="1.59765625" style="11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10" ht="15.75">
      <c r="C1" s="481" t="str">
        <f>Objectives!C1</f>
        <v>AGENDA IEEE 802.15.TG3c 17th MEETING</v>
      </c>
      <c r="D1" s="481"/>
      <c r="E1" s="481"/>
      <c r="F1" s="481"/>
      <c r="G1" s="481"/>
      <c r="H1" s="481"/>
      <c r="I1" s="481"/>
      <c r="J1" s="67"/>
    </row>
    <row r="2" spans="2:9" ht="15.75">
      <c r="B2" s="51"/>
      <c r="C2" s="483" t="s">
        <v>157</v>
      </c>
      <c r="D2" s="483"/>
      <c r="E2" s="483"/>
      <c r="F2" s="483"/>
      <c r="G2" s="483"/>
      <c r="H2" s="483"/>
      <c r="I2" s="483"/>
    </row>
    <row r="3" spans="2:11" ht="15.75">
      <c r="B3" s="51"/>
      <c r="C3" s="482" t="str">
        <f>Objectives!C3</f>
        <v>52th IEEE802.15 WPAN MEETING</v>
      </c>
      <c r="D3" s="482"/>
      <c r="E3" s="482"/>
      <c r="F3" s="482"/>
      <c r="G3" s="482"/>
      <c r="H3" s="482"/>
      <c r="I3" s="482"/>
      <c r="J3" s="8"/>
      <c r="K3" s="8"/>
    </row>
    <row r="4" spans="2:11" ht="15.75">
      <c r="B4" s="51"/>
      <c r="C4" s="483" t="str">
        <f>Objectives!C4</f>
        <v>Howard Hotel, Taipei, Taiwan</v>
      </c>
      <c r="D4" s="483"/>
      <c r="E4" s="483"/>
      <c r="F4" s="483"/>
      <c r="G4" s="483"/>
      <c r="H4" s="483"/>
      <c r="I4" s="483"/>
      <c r="J4" s="9"/>
      <c r="K4" s="9"/>
    </row>
    <row r="5" spans="2:11" ht="15.75">
      <c r="B5" s="51"/>
      <c r="C5" s="52"/>
      <c r="D5" s="3"/>
      <c r="E5" s="3"/>
      <c r="F5" s="10"/>
      <c r="G5" s="1"/>
      <c r="H5" s="1"/>
      <c r="I5" s="3"/>
      <c r="J5" s="8"/>
      <c r="K5" s="8"/>
    </row>
    <row r="6" spans="2:11" s="31" customFormat="1" ht="15" customHeight="1">
      <c r="B6" s="485" t="s">
        <v>204</v>
      </c>
      <c r="C6" s="17"/>
      <c r="D6" s="13"/>
      <c r="E6" s="13"/>
      <c r="F6" s="14"/>
      <c r="G6" s="13"/>
      <c r="H6" s="13"/>
      <c r="I6" s="26"/>
      <c r="J6" s="32"/>
      <c r="K6" s="32"/>
    </row>
    <row r="7" spans="2:9" ht="15" customHeight="1">
      <c r="B7" s="18">
        <v>3.1</v>
      </c>
      <c r="C7" s="19" t="s">
        <v>2</v>
      </c>
      <c r="D7" s="20" t="s">
        <v>3</v>
      </c>
      <c r="E7" s="20"/>
      <c r="F7" s="21" t="s">
        <v>0</v>
      </c>
      <c r="G7" s="20" t="s">
        <v>95</v>
      </c>
      <c r="H7" s="20">
        <v>1</v>
      </c>
      <c r="I7" s="50">
        <f>TIME(8,0,0)</f>
        <v>0.3333333333333333</v>
      </c>
    </row>
    <row r="8" spans="1:9" ht="15" customHeight="1">
      <c r="A8" s="3"/>
      <c r="B8" s="30" t="s">
        <v>186</v>
      </c>
      <c r="C8" s="311" t="s">
        <v>4</v>
      </c>
      <c r="D8" s="20" t="s">
        <v>195</v>
      </c>
      <c r="E8" s="20"/>
      <c r="F8" s="21"/>
      <c r="G8" s="20" t="s">
        <v>184</v>
      </c>
      <c r="H8" s="20">
        <v>30</v>
      </c>
      <c r="I8" s="50">
        <f>I7+TIME(0,H7,0)</f>
        <v>0.33402777777777776</v>
      </c>
    </row>
    <row r="9" spans="1:9" ht="15" customHeight="1">
      <c r="A9" s="3"/>
      <c r="B9" s="18">
        <v>3.3</v>
      </c>
      <c r="C9" s="311" t="s">
        <v>4</v>
      </c>
      <c r="D9" s="20" t="s">
        <v>194</v>
      </c>
      <c r="E9" s="20"/>
      <c r="F9" s="21"/>
      <c r="G9" s="20" t="s">
        <v>185</v>
      </c>
      <c r="H9" s="20">
        <v>30</v>
      </c>
      <c r="I9" s="50">
        <f>I8+TIME(0,H8,0)</f>
        <v>0.35486111111111107</v>
      </c>
    </row>
    <row r="10" spans="2:9" ht="15" customHeight="1">
      <c r="B10" s="30" t="s">
        <v>187</v>
      </c>
      <c r="C10" s="19" t="s">
        <v>4</v>
      </c>
      <c r="D10" s="47" t="s">
        <v>188</v>
      </c>
      <c r="E10" s="46"/>
      <c r="F10" s="21"/>
      <c r="G10" s="20" t="s">
        <v>189</v>
      </c>
      <c r="H10" s="20">
        <v>30</v>
      </c>
      <c r="I10" s="50">
        <f>I9+TIME(0,H9,0)</f>
        <v>0.3756944444444444</v>
      </c>
    </row>
    <row r="11" spans="2:9" ht="15" customHeight="1">
      <c r="B11" s="18">
        <v>3.5</v>
      </c>
      <c r="C11" s="19" t="s">
        <v>5</v>
      </c>
      <c r="D11" s="20" t="s">
        <v>6</v>
      </c>
      <c r="E11" s="20"/>
      <c r="F11" s="21" t="s">
        <v>0</v>
      </c>
      <c r="G11" s="20" t="s">
        <v>138</v>
      </c>
      <c r="H11" s="20">
        <v>1</v>
      </c>
      <c r="I11" s="50">
        <f>I10+TIME(0,H10,0)</f>
        <v>0.3965277777777777</v>
      </c>
    </row>
    <row r="12" spans="2:11" s="31" customFormat="1" ht="15" customHeight="1">
      <c r="B12" s="25"/>
      <c r="C12" s="17"/>
      <c r="D12" s="13"/>
      <c r="E12" s="13"/>
      <c r="F12" s="14"/>
      <c r="G12" s="13"/>
      <c r="H12" s="13"/>
      <c r="I12" s="26"/>
      <c r="J12" s="32"/>
      <c r="K12" s="32"/>
    </row>
    <row r="13" spans="2:9" ht="15" customHeight="1">
      <c r="B13" s="18">
        <v>4.1</v>
      </c>
      <c r="C13" s="19" t="s">
        <v>2</v>
      </c>
      <c r="D13" s="20" t="s">
        <v>3</v>
      </c>
      <c r="E13" s="20"/>
      <c r="F13" s="21" t="s">
        <v>0</v>
      </c>
      <c r="G13" s="20" t="s">
        <v>138</v>
      </c>
      <c r="H13" s="20">
        <v>1</v>
      </c>
      <c r="I13" s="50">
        <f>TIME(10,30,0)</f>
        <v>0.4375</v>
      </c>
    </row>
    <row r="14" spans="2:9" ht="15" customHeight="1">
      <c r="B14" s="18">
        <v>4.2</v>
      </c>
      <c r="C14" s="19" t="s">
        <v>4</v>
      </c>
      <c r="D14" s="20" t="s">
        <v>190</v>
      </c>
      <c r="E14" s="20"/>
      <c r="F14" s="21"/>
      <c r="G14" s="20" t="s">
        <v>193</v>
      </c>
      <c r="H14" s="20">
        <v>118</v>
      </c>
      <c r="I14" s="50">
        <f>I13+TIME(0,H13,0)</f>
        <v>0.43819444444444444</v>
      </c>
    </row>
    <row r="15" spans="2:9" ht="15" customHeight="1">
      <c r="B15" s="18">
        <v>4.3</v>
      </c>
      <c r="C15" s="19" t="s">
        <v>5</v>
      </c>
      <c r="D15" s="20" t="s">
        <v>6</v>
      </c>
      <c r="E15" s="20"/>
      <c r="F15" s="21" t="s">
        <v>0</v>
      </c>
      <c r="G15" s="20" t="s">
        <v>138</v>
      </c>
      <c r="H15" s="20">
        <v>1</v>
      </c>
      <c r="I15" s="50">
        <f>I14+TIME(0,H14,0)</f>
        <v>0.5201388888888889</v>
      </c>
    </row>
    <row r="16" spans="2:9" ht="15" customHeight="1">
      <c r="B16" s="25"/>
      <c r="C16" s="17"/>
      <c r="D16" s="13"/>
      <c r="E16" s="13"/>
      <c r="F16" s="14"/>
      <c r="G16" s="13"/>
      <c r="H16" s="13"/>
      <c r="I16" s="26"/>
    </row>
    <row r="17" spans="2:9" ht="15" customHeight="1">
      <c r="B17" s="25"/>
      <c r="C17" s="17"/>
      <c r="D17" s="13"/>
      <c r="E17" s="13"/>
      <c r="F17" s="14"/>
      <c r="G17" s="13"/>
      <c r="H17" s="13"/>
      <c r="I17" s="26"/>
    </row>
    <row r="18" spans="2:9" ht="15" customHeight="1">
      <c r="B18" s="51"/>
      <c r="C18" s="52"/>
      <c r="D18" s="3"/>
      <c r="E18" s="3"/>
      <c r="F18" s="54"/>
      <c r="G18" s="3"/>
      <c r="H18" s="3"/>
      <c r="I18" s="3"/>
    </row>
    <row r="19" spans="2:11" s="31" customFormat="1" ht="14.25" customHeight="1">
      <c r="B19" s="18">
        <v>5.1</v>
      </c>
      <c r="C19" s="19" t="s">
        <v>2</v>
      </c>
      <c r="D19" s="20" t="s">
        <v>3</v>
      </c>
      <c r="E19" s="20"/>
      <c r="F19" s="21" t="s">
        <v>0</v>
      </c>
      <c r="G19" s="20" t="s">
        <v>138</v>
      </c>
      <c r="H19" s="20">
        <v>1</v>
      </c>
      <c r="I19" s="50">
        <f>TIME(16,0,0)</f>
        <v>0.6666666666666666</v>
      </c>
      <c r="J19" s="32"/>
      <c r="K19" s="32"/>
    </row>
    <row r="20" spans="2:11" s="31" customFormat="1" ht="15" customHeight="1">
      <c r="B20" s="18">
        <v>5.2</v>
      </c>
      <c r="C20" s="19" t="s">
        <v>4</v>
      </c>
      <c r="D20" s="20" t="s">
        <v>203</v>
      </c>
      <c r="E20" s="46"/>
      <c r="F20" s="21"/>
      <c r="G20" s="20" t="s">
        <v>202</v>
      </c>
      <c r="H20" s="20">
        <v>118</v>
      </c>
      <c r="I20" s="50">
        <f>I19+TIME(0,H19,0)</f>
        <v>0.6673611111111111</v>
      </c>
      <c r="J20" s="32"/>
      <c r="K20" s="32"/>
    </row>
    <row r="21" spans="2:11" s="31" customFormat="1" ht="15" customHeight="1">
      <c r="B21" s="18">
        <v>5.3</v>
      </c>
      <c r="C21" s="19" t="s">
        <v>5</v>
      </c>
      <c r="D21" s="20" t="s">
        <v>133</v>
      </c>
      <c r="E21" s="20"/>
      <c r="F21" s="21" t="s">
        <v>0</v>
      </c>
      <c r="G21" s="20" t="s">
        <v>138</v>
      </c>
      <c r="H21" s="20">
        <v>1</v>
      </c>
      <c r="I21" s="50">
        <f>I20+TIME(0,H20,0)</f>
        <v>0.7493055555555556</v>
      </c>
      <c r="J21" s="32"/>
      <c r="K21" s="32"/>
    </row>
    <row r="22" spans="2:11" s="31" customFormat="1" ht="15" customHeight="1">
      <c r="B22" s="3"/>
      <c r="C22" s="17"/>
      <c r="D22" s="13"/>
      <c r="E22" s="13"/>
      <c r="F22" s="14"/>
      <c r="G22" s="13"/>
      <c r="H22" s="13"/>
      <c r="I22" s="26"/>
      <c r="J22" s="32"/>
      <c r="K22" s="32"/>
    </row>
    <row r="23" spans="2:11" s="31" customFormat="1" ht="15" customHeight="1">
      <c r="B23" s="3"/>
      <c r="C23" s="17"/>
      <c r="D23" s="13"/>
      <c r="E23" s="13"/>
      <c r="F23" s="14"/>
      <c r="G23" s="13"/>
      <c r="H23" s="13"/>
      <c r="I23" s="26"/>
      <c r="J23" s="32"/>
      <c r="K23" s="32"/>
    </row>
    <row r="24" spans="2:11" s="31" customFormat="1" ht="15" customHeight="1">
      <c r="B24" s="53" t="s">
        <v>7</v>
      </c>
      <c r="C24" s="1" t="s">
        <v>8</v>
      </c>
      <c r="D24" s="1"/>
      <c r="E24" s="1"/>
      <c r="F24" s="54"/>
      <c r="G24" s="1"/>
      <c r="H24" s="3"/>
      <c r="I24" s="3"/>
      <c r="J24" s="32"/>
      <c r="K24" s="32"/>
    </row>
    <row r="25" spans="1:11" s="31" customFormat="1" ht="15" customHeight="1">
      <c r="A25"/>
      <c r="B25" s="29"/>
      <c r="C25" s="1" t="s">
        <v>9</v>
      </c>
      <c r="D25" s="3"/>
      <c r="E25" s="3"/>
      <c r="F25" s="54"/>
      <c r="G25" s="3"/>
      <c r="H25" s="3"/>
      <c r="I25" s="3"/>
      <c r="J25" s="32"/>
      <c r="K25" s="32"/>
    </row>
    <row r="26" spans="2:9" ht="15.75" customHeight="1">
      <c r="B26" s="29"/>
      <c r="C26" s="1"/>
      <c r="D26" s="3"/>
      <c r="E26" s="3"/>
      <c r="F26" s="54"/>
      <c r="G26" s="3"/>
      <c r="H26" s="3"/>
      <c r="I26" s="3"/>
    </row>
    <row r="27" spans="2:9" ht="15.75" customHeight="1">
      <c r="B27" s="53" t="s">
        <v>10</v>
      </c>
      <c r="C27" s="1"/>
      <c r="D27" s="1"/>
      <c r="E27" s="1"/>
      <c r="F27" s="3"/>
      <c r="G27" s="3"/>
      <c r="H27" s="3"/>
      <c r="I27" s="3"/>
    </row>
    <row r="28" spans="2:9" ht="15" customHeight="1">
      <c r="B28" s="53" t="s">
        <v>90</v>
      </c>
      <c r="C28" s="1"/>
      <c r="D28" s="1"/>
      <c r="E28" s="1"/>
      <c r="F28" s="3"/>
      <c r="G28" s="3"/>
      <c r="H28" s="3"/>
      <c r="I28" s="3"/>
    </row>
    <row r="29" spans="1:9" ht="15" customHeight="1">
      <c r="A29" s="31"/>
      <c r="B29" s="53" t="s">
        <v>11</v>
      </c>
      <c r="C29" s="1"/>
      <c r="D29" s="1"/>
      <c r="E29" s="1"/>
      <c r="F29" s="3"/>
      <c r="G29" s="3"/>
      <c r="H29" s="3"/>
      <c r="I29" s="3"/>
    </row>
    <row r="30" spans="2:11" s="31" customFormat="1" ht="15" customHeight="1">
      <c r="B30" s="53" t="s">
        <v>12</v>
      </c>
      <c r="C30" s="3"/>
      <c r="D30" s="3"/>
      <c r="E30" s="3"/>
      <c r="F30" s="3"/>
      <c r="G30" s="3"/>
      <c r="H30" s="3"/>
      <c r="I30" s="3"/>
      <c r="J30" s="32"/>
      <c r="K30" s="32"/>
    </row>
    <row r="31" spans="2:11" s="31" customFormat="1" ht="15" customHeight="1">
      <c r="B31" s="51"/>
      <c r="C31" s="52"/>
      <c r="D31" s="3"/>
      <c r="E31" s="3"/>
      <c r="F31" s="54"/>
      <c r="G31" s="3"/>
      <c r="H31" s="3"/>
      <c r="I31" s="3"/>
      <c r="J31" s="32"/>
      <c r="K31" s="32"/>
    </row>
    <row r="32" spans="1:11" s="31" customFormat="1" ht="15" customHeight="1">
      <c r="A32" s="24"/>
      <c r="B32" s="35"/>
      <c r="C32" s="17"/>
      <c r="D32" s="13"/>
      <c r="E32" s="13"/>
      <c r="F32" s="14"/>
      <c r="G32" s="13"/>
      <c r="H32" s="13"/>
      <c r="I32" s="26"/>
      <c r="J32" s="32"/>
      <c r="K32" s="32"/>
    </row>
    <row r="33" spans="1:9" ht="15">
      <c r="A33" s="24" t="s">
        <v>7</v>
      </c>
      <c r="B33" s="33"/>
      <c r="C33" s="55"/>
      <c r="D33" s="13"/>
      <c r="E33" s="13"/>
      <c r="F33" s="56"/>
      <c r="G33" s="33"/>
      <c r="H33" s="33"/>
      <c r="I33" s="33"/>
    </row>
    <row r="34" spans="1:13" ht="15">
      <c r="A34" s="3"/>
      <c r="J34" s="32"/>
      <c r="K34" s="32"/>
      <c r="L34" s="33"/>
      <c r="M34" s="33"/>
    </row>
    <row r="41" spans="1:13" s="31" customFormat="1" ht="15" customHeight="1">
      <c r="A41"/>
      <c r="B41" s="27"/>
      <c r="C41" s="5"/>
      <c r="D41"/>
      <c r="E41"/>
      <c r="F41" s="11"/>
      <c r="G41"/>
      <c r="H41" s="7"/>
      <c r="I41" s="7"/>
      <c r="J41" s="7"/>
      <c r="K41" s="7"/>
      <c r="L41"/>
      <c r="M41"/>
    </row>
    <row r="42" spans="1:13" s="33" customFormat="1" ht="15">
      <c r="A42"/>
      <c r="B42" s="27"/>
      <c r="C42" s="5"/>
      <c r="D42"/>
      <c r="E42"/>
      <c r="F42" s="11"/>
      <c r="G42"/>
      <c r="H42" s="7"/>
      <c r="I42" s="7"/>
      <c r="J42" s="7"/>
      <c r="K42" s="7"/>
      <c r="L42"/>
      <c r="M42"/>
    </row>
    <row r="43" spans="1:15" s="3" customFormat="1" ht="15">
      <c r="A43"/>
      <c r="B43" s="27"/>
      <c r="C43" s="5"/>
      <c r="D43"/>
      <c r="E43"/>
      <c r="F43" s="11"/>
      <c r="G43"/>
      <c r="H43" s="7"/>
      <c r="I43" s="7"/>
      <c r="J43" s="7"/>
      <c r="K43" s="7"/>
      <c r="L43"/>
      <c r="M43"/>
      <c r="N43"/>
      <c r="O43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Roman,標準"January 2008&amp;R&amp;"Times New Roman,標準"IEEE P802.15 07/974r0</oddHeader>
    <oddFooter>&amp;L&amp;"Times New Roman,標準"Submission&amp;C&amp;"Times New Roman,標準"Page &amp;P&amp;R&amp;"Times New Roman,標準"Reed Fisher, Oki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36"/>
  <sheetViews>
    <sheetView showGridLines="0" zoomScalePageLayoutView="0" workbookViewId="0" topLeftCell="A1">
      <selection activeCell="G21" sqref="G21"/>
    </sheetView>
  </sheetViews>
  <sheetFormatPr defaultColWidth="9.796875" defaultRowHeight="15"/>
  <cols>
    <col min="1" max="1" width="3" style="0" customWidth="1"/>
    <col min="2" max="2" width="3.69921875" style="27" customWidth="1"/>
    <col min="3" max="3" width="3.296875" style="5" customWidth="1"/>
    <col min="4" max="4" width="42.3984375" style="0" customWidth="1"/>
    <col min="5" max="5" width="7.59765625" style="0" customWidth="1"/>
    <col min="6" max="6" width="1.59765625" style="11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2:10" ht="15.75">
      <c r="B1" s="51"/>
      <c r="C1" s="483" t="str">
        <f>Objectives!C1</f>
        <v>AGENDA IEEE 802.15.TG3c 17th MEETING</v>
      </c>
      <c r="D1" s="483"/>
      <c r="E1" s="483"/>
      <c r="F1" s="483"/>
      <c r="G1" s="483"/>
      <c r="H1" s="483"/>
      <c r="I1" s="483"/>
      <c r="J1" s="67"/>
    </row>
    <row r="2" spans="2:9" ht="15.75">
      <c r="B2" s="51"/>
      <c r="C2" s="483" t="s">
        <v>158</v>
      </c>
      <c r="D2" s="483"/>
      <c r="E2" s="483"/>
      <c r="F2" s="483"/>
      <c r="G2" s="483"/>
      <c r="H2" s="483"/>
      <c r="I2" s="483"/>
    </row>
    <row r="3" spans="2:11" ht="15.75">
      <c r="B3" s="51"/>
      <c r="C3" s="482" t="str">
        <f>Objectives!C3</f>
        <v>52th IEEE802.15 WPAN MEETING</v>
      </c>
      <c r="D3" s="482"/>
      <c r="E3" s="482"/>
      <c r="F3" s="482"/>
      <c r="G3" s="482"/>
      <c r="H3" s="482"/>
      <c r="I3" s="482"/>
      <c r="J3" s="8"/>
      <c r="K3" s="8"/>
    </row>
    <row r="4" spans="2:11" ht="15.75">
      <c r="B4" s="51"/>
      <c r="C4" s="483" t="str">
        <f>Objectives!C4</f>
        <v>Howard Hotel, Taipei, Taiwan</v>
      </c>
      <c r="D4" s="483"/>
      <c r="E4" s="483"/>
      <c r="F4" s="483"/>
      <c r="G4" s="483"/>
      <c r="H4" s="483"/>
      <c r="I4" s="483"/>
      <c r="J4" s="9"/>
      <c r="K4" s="9"/>
    </row>
    <row r="5" spans="2:11" ht="15.75">
      <c r="B5" s="51"/>
      <c r="C5" s="52"/>
      <c r="D5" s="3"/>
      <c r="E5" s="3"/>
      <c r="F5" s="10"/>
      <c r="G5" s="1"/>
      <c r="H5" s="1"/>
      <c r="I5" s="3"/>
      <c r="J5" s="8"/>
      <c r="K5" s="8"/>
    </row>
    <row r="6" spans="2:11" s="31" customFormat="1" ht="15" customHeight="1">
      <c r="B6" s="49"/>
      <c r="C6" s="17"/>
      <c r="D6" s="13"/>
      <c r="E6" s="13"/>
      <c r="F6" s="14"/>
      <c r="G6" s="13"/>
      <c r="H6" s="13"/>
      <c r="I6" s="26"/>
      <c r="J6" s="32"/>
      <c r="K6" s="32"/>
    </row>
    <row r="7" spans="2:11" s="31" customFormat="1" ht="15" customHeight="1">
      <c r="B7" s="18">
        <v>6.1</v>
      </c>
      <c r="C7" s="19" t="s">
        <v>2</v>
      </c>
      <c r="D7" s="20" t="s">
        <v>3</v>
      </c>
      <c r="E7" s="20"/>
      <c r="F7" s="21" t="s">
        <v>0</v>
      </c>
      <c r="G7" s="20" t="s">
        <v>95</v>
      </c>
      <c r="H7" s="20">
        <v>1</v>
      </c>
      <c r="I7" s="50">
        <f>TIME(8,0,0)</f>
        <v>0.3333333333333333</v>
      </c>
      <c r="J7" s="32"/>
      <c r="K7" s="32"/>
    </row>
    <row r="8" spans="2:11" s="31" customFormat="1" ht="15" customHeight="1">
      <c r="B8" s="18">
        <v>6.2</v>
      </c>
      <c r="C8" s="19" t="s">
        <v>4</v>
      </c>
      <c r="D8" s="47" t="s">
        <v>192</v>
      </c>
      <c r="E8" s="46"/>
      <c r="F8" s="21"/>
      <c r="G8" s="20"/>
      <c r="H8" s="20">
        <v>118</v>
      </c>
      <c r="I8" s="50">
        <f>I7+TIME(0,H7,0)</f>
        <v>0.33402777777777776</v>
      </c>
      <c r="J8" s="32"/>
      <c r="K8" s="32"/>
    </row>
    <row r="9" spans="2:11" s="31" customFormat="1" ht="15" customHeight="1">
      <c r="B9" s="18">
        <v>6.3</v>
      </c>
      <c r="C9" s="19" t="s">
        <v>5</v>
      </c>
      <c r="D9" s="20" t="s">
        <v>6</v>
      </c>
      <c r="E9" s="20"/>
      <c r="F9" s="21" t="s">
        <v>0</v>
      </c>
      <c r="G9" s="20" t="s">
        <v>95</v>
      </c>
      <c r="H9" s="20">
        <v>1</v>
      </c>
      <c r="I9" s="50">
        <f>I8+TIME(0,H8,0)</f>
        <v>0.4159722222222222</v>
      </c>
      <c r="J9" s="32"/>
      <c r="K9" s="32"/>
    </row>
    <row r="10" spans="2:11" s="31" customFormat="1" ht="15" customHeight="1">
      <c r="B10" s="25"/>
      <c r="C10" s="17"/>
      <c r="D10" s="13"/>
      <c r="E10" s="13"/>
      <c r="F10" s="14"/>
      <c r="G10" s="13"/>
      <c r="H10" s="13"/>
      <c r="I10" s="26"/>
      <c r="J10" s="32"/>
      <c r="K10" s="32"/>
    </row>
    <row r="11" spans="2:11" s="31" customFormat="1" ht="15" customHeight="1">
      <c r="B11" s="18"/>
      <c r="C11" s="19"/>
      <c r="D11" s="20" t="s">
        <v>132</v>
      </c>
      <c r="E11" s="20"/>
      <c r="F11" s="21"/>
      <c r="G11" s="20"/>
      <c r="H11" s="20"/>
      <c r="I11" s="50">
        <f>TIME(10,30,0)</f>
        <v>0.4375</v>
      </c>
      <c r="J11" s="32"/>
      <c r="K11" s="32"/>
    </row>
    <row r="12" spans="2:11" s="31" customFormat="1" ht="15" customHeight="1">
      <c r="B12" s="18"/>
      <c r="C12" s="19"/>
      <c r="D12" s="47"/>
      <c r="E12" s="46"/>
      <c r="F12" s="21"/>
      <c r="G12" s="20"/>
      <c r="H12" s="20"/>
      <c r="I12" s="50">
        <v>0.4791666666666667</v>
      </c>
      <c r="J12" s="32"/>
      <c r="K12" s="32"/>
    </row>
    <row r="13" spans="2:11" s="31" customFormat="1" ht="14.25" customHeight="1">
      <c r="B13" s="25"/>
      <c r="C13" s="17"/>
      <c r="D13" s="13"/>
      <c r="E13" s="13"/>
      <c r="F13" s="14"/>
      <c r="G13" s="13"/>
      <c r="H13" s="13"/>
      <c r="I13" s="26"/>
      <c r="J13" s="32"/>
      <c r="K13" s="32"/>
    </row>
    <row r="14" spans="2:11" s="31" customFormat="1" ht="15" customHeight="1">
      <c r="B14" s="25"/>
      <c r="C14" s="17"/>
      <c r="D14" s="13"/>
      <c r="E14" s="13"/>
      <c r="F14" s="14"/>
      <c r="G14" s="13"/>
      <c r="H14" s="13"/>
      <c r="I14" s="26"/>
      <c r="J14" s="32"/>
      <c r="K14" s="32"/>
    </row>
    <row r="15" spans="2:11" s="31" customFormat="1" ht="15" customHeight="1">
      <c r="B15" s="18">
        <v>7.1</v>
      </c>
      <c r="C15" s="19" t="s">
        <v>2</v>
      </c>
      <c r="D15" s="20" t="s">
        <v>3</v>
      </c>
      <c r="E15" s="20"/>
      <c r="F15" s="21" t="s">
        <v>0</v>
      </c>
      <c r="G15" s="20" t="s">
        <v>95</v>
      </c>
      <c r="H15" s="20">
        <v>1</v>
      </c>
      <c r="I15" s="50">
        <f>TIME(13,30,0)</f>
        <v>0.5625</v>
      </c>
      <c r="J15" s="32"/>
      <c r="K15" s="32"/>
    </row>
    <row r="16" spans="2:11" s="31" customFormat="1" ht="15" customHeight="1">
      <c r="B16" s="18">
        <v>7.2</v>
      </c>
      <c r="C16" s="19" t="s">
        <v>5</v>
      </c>
      <c r="D16" s="47" t="s">
        <v>190</v>
      </c>
      <c r="E16" s="46"/>
      <c r="F16" s="21"/>
      <c r="G16" s="20" t="s">
        <v>193</v>
      </c>
      <c r="H16" s="20">
        <v>118</v>
      </c>
      <c r="I16" s="50">
        <f>I15+TIME(0,H15,0)</f>
        <v>0.5631944444444444</v>
      </c>
      <c r="J16" s="32"/>
      <c r="K16" s="32"/>
    </row>
    <row r="17" spans="2:9" ht="15" customHeight="1">
      <c r="B17" s="18">
        <v>7.3</v>
      </c>
      <c r="C17" s="19" t="s">
        <v>5</v>
      </c>
      <c r="D17" s="20" t="s">
        <v>133</v>
      </c>
      <c r="E17" s="20"/>
      <c r="F17" s="21" t="s">
        <v>0</v>
      </c>
      <c r="G17" s="20" t="s">
        <v>95</v>
      </c>
      <c r="H17" s="20">
        <v>1</v>
      </c>
      <c r="I17" s="50">
        <f>I16+TIME(0,H16,0)</f>
        <v>0.6451388888888889</v>
      </c>
    </row>
    <row r="18" spans="2:9" ht="15" customHeight="1">
      <c r="B18" s="25"/>
      <c r="C18" s="17"/>
      <c r="D18" s="13"/>
      <c r="E18" s="13"/>
      <c r="F18" s="14"/>
      <c r="G18" s="13"/>
      <c r="H18" s="13"/>
      <c r="I18" s="26"/>
    </row>
    <row r="19" spans="2:11" s="31" customFormat="1" ht="15" customHeight="1">
      <c r="B19" s="3"/>
      <c r="C19" s="17"/>
      <c r="D19" s="13"/>
      <c r="E19" s="13"/>
      <c r="F19" s="14"/>
      <c r="G19" s="13"/>
      <c r="H19" s="13"/>
      <c r="I19" s="26"/>
      <c r="J19" s="32"/>
      <c r="K19" s="32"/>
    </row>
    <row r="20" spans="2:11" s="31" customFormat="1" ht="15" customHeight="1">
      <c r="B20" s="3"/>
      <c r="C20" s="17"/>
      <c r="D20" s="13"/>
      <c r="E20" s="13"/>
      <c r="F20" s="14"/>
      <c r="G20" s="13"/>
      <c r="H20" s="13"/>
      <c r="I20" s="26"/>
      <c r="J20" s="32"/>
      <c r="K20" s="32"/>
    </row>
    <row r="21" spans="2:11" s="31" customFormat="1" ht="15" customHeight="1">
      <c r="B21" s="53" t="s">
        <v>7</v>
      </c>
      <c r="C21" s="1" t="s">
        <v>8</v>
      </c>
      <c r="D21" s="1"/>
      <c r="E21" s="1"/>
      <c r="F21" s="54"/>
      <c r="G21" s="1"/>
      <c r="H21" s="3"/>
      <c r="I21" s="3"/>
      <c r="J21" s="32"/>
      <c r="K21" s="32"/>
    </row>
    <row r="22" spans="2:11" s="31" customFormat="1" ht="15" customHeight="1">
      <c r="B22" s="29"/>
      <c r="C22" s="1" t="s">
        <v>9</v>
      </c>
      <c r="D22" s="3"/>
      <c r="E22" s="3"/>
      <c r="F22" s="54"/>
      <c r="G22" s="3"/>
      <c r="H22" s="3"/>
      <c r="I22" s="3"/>
      <c r="J22" s="32"/>
      <c r="K22" s="32"/>
    </row>
    <row r="23" spans="2:11" s="31" customFormat="1" ht="15" customHeight="1">
      <c r="B23" s="29"/>
      <c r="C23" s="1"/>
      <c r="D23" s="3"/>
      <c r="E23" s="3"/>
      <c r="F23" s="54"/>
      <c r="G23" s="3"/>
      <c r="H23" s="3"/>
      <c r="I23" s="3"/>
      <c r="J23" s="32"/>
      <c r="K23" s="32"/>
    </row>
    <row r="24" spans="2:11" s="31" customFormat="1" ht="15" customHeight="1">
      <c r="B24" s="53" t="s">
        <v>10</v>
      </c>
      <c r="C24" s="1"/>
      <c r="D24" s="1"/>
      <c r="E24" s="1"/>
      <c r="F24" s="3"/>
      <c r="G24" s="3"/>
      <c r="H24" s="3"/>
      <c r="I24" s="3"/>
      <c r="J24" s="32"/>
      <c r="K24" s="32"/>
    </row>
    <row r="25" spans="2:11" s="31" customFormat="1" ht="15" customHeight="1">
      <c r="B25" s="53" t="s">
        <v>90</v>
      </c>
      <c r="C25" s="1"/>
      <c r="D25" s="1"/>
      <c r="E25" s="1"/>
      <c r="F25" s="3"/>
      <c r="G25" s="3"/>
      <c r="H25" s="3"/>
      <c r="I25" s="3"/>
      <c r="J25" s="32"/>
      <c r="K25" s="32"/>
    </row>
    <row r="26" spans="1:9" ht="15">
      <c r="A26" s="24"/>
      <c r="B26" s="53" t="s">
        <v>11</v>
      </c>
      <c r="C26" s="1"/>
      <c r="D26" s="1"/>
      <c r="E26" s="1"/>
      <c r="F26" s="3"/>
      <c r="G26" s="3"/>
      <c r="H26" s="3"/>
      <c r="I26" s="3"/>
    </row>
    <row r="27" spans="1:9" ht="15">
      <c r="A27" s="24" t="s">
        <v>7</v>
      </c>
      <c r="B27" s="53" t="s">
        <v>12</v>
      </c>
      <c r="C27" s="3"/>
      <c r="D27" s="3"/>
      <c r="E27" s="3"/>
      <c r="F27" s="3"/>
      <c r="G27" s="3"/>
      <c r="H27" s="3"/>
      <c r="I27" s="3"/>
    </row>
    <row r="28" spans="1:9" ht="15">
      <c r="A28" s="4"/>
      <c r="B28" s="51"/>
      <c r="C28" s="52"/>
      <c r="D28" s="3"/>
      <c r="E28" s="3"/>
      <c r="F28" s="54"/>
      <c r="G28" s="3"/>
      <c r="H28" s="3"/>
      <c r="I28" s="3"/>
    </row>
    <row r="29" spans="2:9" ht="15">
      <c r="B29" s="35"/>
      <c r="C29" s="17"/>
      <c r="D29" s="13"/>
      <c r="E29" s="13"/>
      <c r="F29" s="14"/>
      <c r="G29" s="13"/>
      <c r="H29" s="15"/>
      <c r="I29" s="16"/>
    </row>
    <row r="30" spans="2:9" ht="15">
      <c r="B30" s="33"/>
      <c r="C30" s="34"/>
      <c r="D30" s="13"/>
      <c r="E30" s="13"/>
      <c r="F30" s="36"/>
      <c r="G30" s="31"/>
      <c r="H30" s="32"/>
      <c r="I30" s="32"/>
    </row>
    <row r="31" spans="2:5" ht="15">
      <c r="B31" s="3"/>
      <c r="D31" s="3"/>
      <c r="E31" s="3"/>
    </row>
    <row r="34" spans="1:13" s="31" customFormat="1" ht="15" customHeight="1">
      <c r="A34"/>
      <c r="B34" s="27"/>
      <c r="C34" s="5"/>
      <c r="D34"/>
      <c r="E34"/>
      <c r="F34" s="11"/>
      <c r="G34"/>
      <c r="H34" s="7"/>
      <c r="I34" s="7"/>
      <c r="J34" s="7"/>
      <c r="K34" s="7"/>
      <c r="L34"/>
      <c r="M34"/>
    </row>
    <row r="35" spans="1:13" s="33" customFormat="1" ht="15">
      <c r="A35"/>
      <c r="B35" s="27"/>
      <c r="C35" s="5"/>
      <c r="D35"/>
      <c r="E35"/>
      <c r="F35" s="11"/>
      <c r="G35"/>
      <c r="H35" s="7"/>
      <c r="I35" s="7"/>
      <c r="J35" s="7"/>
      <c r="K35" s="7"/>
      <c r="L35"/>
      <c r="M35"/>
    </row>
    <row r="36" spans="1:15" s="3" customFormat="1" ht="15">
      <c r="A36"/>
      <c r="B36" s="27"/>
      <c r="C36" s="5"/>
      <c r="D36"/>
      <c r="E36"/>
      <c r="F36" s="11"/>
      <c r="G36"/>
      <c r="H36" s="7"/>
      <c r="I36" s="7"/>
      <c r="J36" s="7"/>
      <c r="K36" s="7"/>
      <c r="L36"/>
      <c r="M36"/>
      <c r="N36"/>
      <c r="O36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Roman,標準"January 2008&amp;R&amp;"Times New Roman,標準"IEEE P802.15 07/974r0</oddHeader>
    <oddFooter>&amp;L&amp;"Times New Roman,標準"Submission&amp;C&amp;"Times New Roman,標準"Page &amp;P&amp;R&amp;"Times New Roman,標準"Reed Fisher, Oki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36"/>
  <sheetViews>
    <sheetView showGridLines="0" zoomScalePageLayoutView="0" workbookViewId="0" topLeftCell="A1">
      <selection activeCell="D8" sqref="D8"/>
    </sheetView>
  </sheetViews>
  <sheetFormatPr defaultColWidth="9.796875" defaultRowHeight="15"/>
  <cols>
    <col min="1" max="1" width="3" style="0" customWidth="1"/>
    <col min="2" max="2" width="3.69921875" style="27" customWidth="1"/>
    <col min="3" max="3" width="3.296875" style="5" customWidth="1"/>
    <col min="4" max="4" width="42.3984375" style="0" customWidth="1"/>
    <col min="5" max="5" width="7.59765625" style="0" customWidth="1"/>
    <col min="6" max="6" width="1.59765625" style="11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10" ht="15.75">
      <c r="C1" s="481" t="str">
        <f>Objectives!C1</f>
        <v>AGENDA IEEE 802.15.TG3c 17th MEETING</v>
      </c>
      <c r="D1" s="481"/>
      <c r="E1" s="481"/>
      <c r="F1" s="481"/>
      <c r="G1" s="481"/>
      <c r="H1" s="481"/>
      <c r="I1" s="481"/>
      <c r="J1" s="67"/>
    </row>
    <row r="2" spans="3:9" ht="15.75">
      <c r="C2" s="483" t="s">
        <v>159</v>
      </c>
      <c r="D2" s="483"/>
      <c r="E2" s="483"/>
      <c r="F2" s="483"/>
      <c r="G2" s="483"/>
      <c r="H2" s="483"/>
      <c r="I2" s="483"/>
    </row>
    <row r="3" spans="3:11" ht="15.75">
      <c r="C3" s="482" t="str">
        <f>Objectives!C3</f>
        <v>52th IEEE802.15 WPAN MEETING</v>
      </c>
      <c r="D3" s="482"/>
      <c r="E3" s="482"/>
      <c r="F3" s="482"/>
      <c r="G3" s="482"/>
      <c r="H3" s="482"/>
      <c r="I3" s="482"/>
      <c r="J3" s="8"/>
      <c r="K3" s="8"/>
    </row>
    <row r="4" spans="3:11" ht="15.75">
      <c r="C4" s="481" t="str">
        <f>Objectives!C4</f>
        <v>Howard Hotel, Taipei, Taiwan</v>
      </c>
      <c r="D4" s="481"/>
      <c r="E4" s="481"/>
      <c r="F4" s="481"/>
      <c r="G4" s="481"/>
      <c r="H4" s="481"/>
      <c r="I4" s="481"/>
      <c r="J4" s="9"/>
      <c r="K4" s="9"/>
    </row>
    <row r="5" spans="6:11" ht="15.75">
      <c r="F5" s="10"/>
      <c r="G5" s="1"/>
      <c r="H5" s="6"/>
      <c r="J5" s="8"/>
      <c r="K5" s="8"/>
    </row>
    <row r="6" spans="1:11" s="31" customFormat="1" ht="15" customHeight="1">
      <c r="A6" s="33"/>
      <c r="B6" s="49"/>
      <c r="C6" s="17"/>
      <c r="D6" s="13"/>
      <c r="E6" s="13"/>
      <c r="F6" s="14"/>
      <c r="G6" s="13"/>
      <c r="H6" s="13"/>
      <c r="I6" s="26"/>
      <c r="J6" s="32"/>
      <c r="K6" s="32"/>
    </row>
    <row r="7" spans="1:11" s="31" customFormat="1" ht="15" customHeight="1">
      <c r="A7" s="33"/>
      <c r="B7" s="18">
        <v>8.1</v>
      </c>
      <c r="C7" s="19" t="s">
        <v>2</v>
      </c>
      <c r="D7" s="20" t="s">
        <v>3</v>
      </c>
      <c r="E7" s="20"/>
      <c r="F7" s="21" t="s">
        <v>0</v>
      </c>
      <c r="G7" s="20" t="s">
        <v>95</v>
      </c>
      <c r="H7" s="20">
        <v>1</v>
      </c>
      <c r="I7" s="50">
        <f>TIME(8,0,0)</f>
        <v>0.3333333333333333</v>
      </c>
      <c r="J7" s="32"/>
      <c r="K7" s="32"/>
    </row>
    <row r="8" spans="1:9" s="41" customFormat="1" ht="15" customHeight="1">
      <c r="A8" s="3"/>
      <c r="B8" s="18">
        <v>8.2</v>
      </c>
      <c r="C8" s="19" t="s">
        <v>4</v>
      </c>
      <c r="D8" s="47" t="s">
        <v>190</v>
      </c>
      <c r="E8" s="46"/>
      <c r="F8" s="21"/>
      <c r="G8" s="20" t="s">
        <v>193</v>
      </c>
      <c r="H8" s="20">
        <v>118</v>
      </c>
      <c r="I8" s="50">
        <f>I7+TIME(0,H7,0)</f>
        <v>0.33402777777777776</v>
      </c>
    </row>
    <row r="9" spans="1:11" s="31" customFormat="1" ht="15" customHeight="1">
      <c r="A9" s="33"/>
      <c r="B9" s="18">
        <v>8.3</v>
      </c>
      <c r="C9" s="19" t="s">
        <v>5</v>
      </c>
      <c r="D9" s="20" t="s">
        <v>133</v>
      </c>
      <c r="E9" s="20"/>
      <c r="F9" s="21" t="s">
        <v>0</v>
      </c>
      <c r="G9" s="20" t="s">
        <v>95</v>
      </c>
      <c r="H9" s="20">
        <v>1</v>
      </c>
      <c r="I9" s="50">
        <f>I8+TIME(0,H8,0)</f>
        <v>0.4159722222222222</v>
      </c>
      <c r="J9" s="32"/>
      <c r="K9" s="32"/>
    </row>
    <row r="10" spans="1:11" s="31" customFormat="1" ht="15" customHeight="1">
      <c r="A10" s="33"/>
      <c r="B10" s="25"/>
      <c r="C10" s="17"/>
      <c r="D10" s="13"/>
      <c r="E10" s="13"/>
      <c r="F10" s="14"/>
      <c r="G10" s="13"/>
      <c r="H10" s="13"/>
      <c r="I10" s="26"/>
      <c r="J10" s="32"/>
      <c r="K10" s="32"/>
    </row>
    <row r="11" spans="1:11" s="31" customFormat="1" ht="15" customHeight="1">
      <c r="A11" s="33"/>
      <c r="B11" s="18">
        <v>9.1</v>
      </c>
      <c r="C11" s="19" t="s">
        <v>2</v>
      </c>
      <c r="D11" s="20" t="s">
        <v>3</v>
      </c>
      <c r="E11" s="20"/>
      <c r="F11" s="21" t="s">
        <v>0</v>
      </c>
      <c r="G11" s="20" t="s">
        <v>95</v>
      </c>
      <c r="H11" s="20">
        <v>1</v>
      </c>
      <c r="I11" s="50">
        <f>TIME(10,30,0)</f>
        <v>0.4375</v>
      </c>
      <c r="J11" s="32"/>
      <c r="K11" s="32"/>
    </row>
    <row r="12" spans="1:11" s="31" customFormat="1" ht="15" customHeight="1">
      <c r="A12" s="33"/>
      <c r="B12" s="18">
        <v>9.2</v>
      </c>
      <c r="C12" s="19" t="s">
        <v>4</v>
      </c>
      <c r="D12" s="47" t="s">
        <v>190</v>
      </c>
      <c r="E12" s="46"/>
      <c r="F12" s="21"/>
      <c r="G12" s="20" t="s">
        <v>193</v>
      </c>
      <c r="H12" s="20">
        <v>118</v>
      </c>
      <c r="I12" s="50">
        <f>I11+TIME(0,H11,0)</f>
        <v>0.43819444444444444</v>
      </c>
      <c r="K12" s="32"/>
    </row>
    <row r="13" spans="1:11" s="31" customFormat="1" ht="15" customHeight="1">
      <c r="A13" s="33"/>
      <c r="B13" s="18">
        <v>9.3</v>
      </c>
      <c r="C13" s="19" t="s">
        <v>5</v>
      </c>
      <c r="D13" s="20" t="s">
        <v>6</v>
      </c>
      <c r="E13" s="20"/>
      <c r="F13" s="21" t="s">
        <v>0</v>
      </c>
      <c r="G13" s="20" t="s">
        <v>95</v>
      </c>
      <c r="H13" s="20">
        <v>1</v>
      </c>
      <c r="I13" s="50">
        <f>I12+TIME(0,H12,0)</f>
        <v>0.5201388888888889</v>
      </c>
      <c r="J13" s="32"/>
      <c r="K13" s="32"/>
    </row>
    <row r="14" spans="1:11" s="31" customFormat="1" ht="14.25" customHeight="1">
      <c r="A14" s="33"/>
      <c r="B14" s="25"/>
      <c r="C14" s="17"/>
      <c r="D14" s="13"/>
      <c r="E14" s="13"/>
      <c r="F14" s="14"/>
      <c r="G14" s="13"/>
      <c r="H14" s="13"/>
      <c r="I14" s="26"/>
      <c r="J14" s="32"/>
      <c r="K14" s="32"/>
    </row>
    <row r="15" spans="1:11" s="31" customFormat="1" ht="15" customHeight="1">
      <c r="A15" s="33"/>
      <c r="B15" s="25"/>
      <c r="C15" s="17"/>
      <c r="D15" s="13"/>
      <c r="E15" s="13"/>
      <c r="F15" s="14"/>
      <c r="G15" s="13"/>
      <c r="H15" s="13"/>
      <c r="I15" s="26"/>
      <c r="J15" s="32"/>
      <c r="K15" s="32"/>
    </row>
    <row r="16" spans="1:11" s="31" customFormat="1" ht="15" customHeight="1">
      <c r="A16" s="33"/>
      <c r="B16" s="18">
        <v>10.1</v>
      </c>
      <c r="C16" s="19" t="s">
        <v>2</v>
      </c>
      <c r="D16" s="20" t="s">
        <v>3</v>
      </c>
      <c r="E16" s="20"/>
      <c r="F16" s="21" t="s">
        <v>0</v>
      </c>
      <c r="G16" s="20" t="s">
        <v>95</v>
      </c>
      <c r="H16" s="20">
        <v>1</v>
      </c>
      <c r="I16" s="50">
        <f>TIME(13,30,0)</f>
        <v>0.5625</v>
      </c>
      <c r="J16" s="32"/>
      <c r="K16" s="32"/>
    </row>
    <row r="17" spans="1:11" s="31" customFormat="1" ht="15" customHeight="1">
      <c r="A17" s="33"/>
      <c r="B17" s="18">
        <v>10.2</v>
      </c>
      <c r="C17" s="19" t="s">
        <v>4</v>
      </c>
      <c r="D17" s="20" t="s">
        <v>191</v>
      </c>
      <c r="E17" s="20"/>
      <c r="F17" s="21"/>
      <c r="G17" s="20"/>
      <c r="H17" s="20">
        <v>118</v>
      </c>
      <c r="I17" s="50">
        <f>I16+TIME(0,H16,0)</f>
        <v>0.5631944444444444</v>
      </c>
      <c r="J17" s="32"/>
      <c r="K17" s="32"/>
    </row>
    <row r="18" spans="1:11" s="31" customFormat="1" ht="15" customHeight="1">
      <c r="A18" s="33"/>
      <c r="B18" s="18">
        <v>10.3</v>
      </c>
      <c r="C18" s="19" t="s">
        <v>5</v>
      </c>
      <c r="D18" s="20" t="s">
        <v>6</v>
      </c>
      <c r="E18" s="20"/>
      <c r="F18" s="21" t="s">
        <v>0</v>
      </c>
      <c r="G18" s="20" t="s">
        <v>95</v>
      </c>
      <c r="H18" s="20">
        <v>1</v>
      </c>
      <c r="I18" s="50">
        <f>I17+TIME(0,H17,0)</f>
        <v>0.6451388888888889</v>
      </c>
      <c r="J18" s="32"/>
      <c r="K18" s="32"/>
    </row>
    <row r="19" spans="1:11" s="31" customFormat="1" ht="15" customHeight="1">
      <c r="A19" s="33"/>
      <c r="B19" s="25"/>
      <c r="C19" s="17"/>
      <c r="D19" s="13"/>
      <c r="E19" s="13"/>
      <c r="F19" s="14"/>
      <c r="G19" s="13"/>
      <c r="H19" s="13"/>
      <c r="I19" s="26"/>
      <c r="J19" s="32"/>
      <c r="K19" s="32"/>
    </row>
    <row r="20" spans="1:11" s="31" customFormat="1" ht="15" customHeight="1">
      <c r="A20" s="33"/>
      <c r="B20" s="18">
        <v>11.1</v>
      </c>
      <c r="C20" s="19" t="s">
        <v>2</v>
      </c>
      <c r="D20" s="20" t="s">
        <v>3</v>
      </c>
      <c r="E20" s="20"/>
      <c r="F20" s="21" t="s">
        <v>0</v>
      </c>
      <c r="G20" s="20" t="s">
        <v>95</v>
      </c>
      <c r="H20" s="20">
        <v>1</v>
      </c>
      <c r="I20" s="50">
        <f>TIME(16,0,0)</f>
        <v>0.6666666666666666</v>
      </c>
      <c r="J20" s="32"/>
      <c r="K20" s="32"/>
    </row>
    <row r="21" spans="1:11" s="31" customFormat="1" ht="15" customHeight="1">
      <c r="A21" s="33"/>
      <c r="B21" s="18">
        <v>11.2</v>
      </c>
      <c r="C21" s="19" t="s">
        <v>4</v>
      </c>
      <c r="D21" s="20" t="s">
        <v>129</v>
      </c>
      <c r="E21" s="20" t="s">
        <v>130</v>
      </c>
      <c r="F21" s="21" t="s">
        <v>0</v>
      </c>
      <c r="G21" s="20" t="s">
        <v>143</v>
      </c>
      <c r="H21" s="20">
        <v>59</v>
      </c>
      <c r="I21" s="50">
        <f>I20+TIME(0,H20,0)</f>
        <v>0.6673611111111111</v>
      </c>
      <c r="J21" s="32"/>
      <c r="K21" s="32"/>
    </row>
    <row r="22" spans="1:11" s="31" customFormat="1" ht="15" customHeight="1">
      <c r="A22" s="33"/>
      <c r="B22" s="18">
        <v>11.3</v>
      </c>
      <c r="C22" s="19" t="s">
        <v>4</v>
      </c>
      <c r="D22" s="20" t="s">
        <v>131</v>
      </c>
      <c r="E22" s="20"/>
      <c r="F22" s="21" t="s">
        <v>0</v>
      </c>
      <c r="G22" s="20" t="s">
        <v>95</v>
      </c>
      <c r="H22" s="20">
        <v>59</v>
      </c>
      <c r="I22" s="50">
        <f>I21+TIME(0,H21,0)</f>
        <v>0.7083333333333333</v>
      </c>
      <c r="J22" s="32"/>
      <c r="K22" s="32"/>
    </row>
    <row r="23" spans="1:11" s="31" customFormat="1" ht="15" customHeight="1">
      <c r="A23" s="33"/>
      <c r="B23" s="18">
        <v>11.4</v>
      </c>
      <c r="C23" s="19" t="s">
        <v>5</v>
      </c>
      <c r="D23" s="20" t="s">
        <v>91</v>
      </c>
      <c r="E23" s="20"/>
      <c r="F23" s="21" t="s">
        <v>0</v>
      </c>
      <c r="G23" s="20" t="s">
        <v>95</v>
      </c>
      <c r="H23" s="20">
        <v>1</v>
      </c>
      <c r="I23" s="50">
        <f>I22+TIME(0,H22,0)</f>
        <v>0.7493055555555554</v>
      </c>
      <c r="J23" s="32"/>
      <c r="K23" s="32"/>
    </row>
    <row r="24" spans="1:11" s="31" customFormat="1" ht="15" customHeight="1">
      <c r="A24" s="33"/>
      <c r="B24" s="3"/>
      <c r="C24" s="17"/>
      <c r="D24" s="13"/>
      <c r="E24" s="13"/>
      <c r="F24" s="14"/>
      <c r="G24" s="13"/>
      <c r="H24" s="13"/>
      <c r="I24" s="26"/>
      <c r="J24" s="32"/>
      <c r="K24" s="32"/>
    </row>
    <row r="25" spans="1:11" s="31" customFormat="1" ht="15" customHeight="1">
      <c r="A25" s="33"/>
      <c r="B25" s="3"/>
      <c r="C25" s="17"/>
      <c r="D25" s="13"/>
      <c r="E25" s="13"/>
      <c r="F25" s="14"/>
      <c r="G25" s="13"/>
      <c r="H25" s="13"/>
      <c r="I25" s="26"/>
      <c r="J25" s="32"/>
      <c r="K25" s="32"/>
    </row>
    <row r="26" spans="1:7" ht="15">
      <c r="A26" s="24"/>
      <c r="B26" s="24" t="s">
        <v>7</v>
      </c>
      <c r="C26" s="1" t="s">
        <v>8</v>
      </c>
      <c r="D26" s="1"/>
      <c r="E26" s="1"/>
      <c r="G26" s="1"/>
    </row>
    <row r="27" spans="1:3" ht="15">
      <c r="A27" s="24" t="s">
        <v>7</v>
      </c>
      <c r="B27" s="29"/>
      <c r="C27" s="1" t="s">
        <v>9</v>
      </c>
    </row>
    <row r="28" spans="1:3" ht="15">
      <c r="A28" s="4"/>
      <c r="B28" s="29"/>
      <c r="C28" s="1"/>
    </row>
    <row r="29" spans="2:6" ht="15">
      <c r="B29" s="24" t="s">
        <v>10</v>
      </c>
      <c r="C29" s="1"/>
      <c r="D29" s="1"/>
      <c r="E29" s="1"/>
      <c r="F29" s="3"/>
    </row>
    <row r="30" spans="2:6" ht="15">
      <c r="B30" s="24" t="s">
        <v>90</v>
      </c>
      <c r="C30" s="1"/>
      <c r="D30" s="1"/>
      <c r="E30" s="1"/>
      <c r="F30"/>
    </row>
    <row r="31" spans="2:6" ht="15">
      <c r="B31" s="24" t="s">
        <v>11</v>
      </c>
      <c r="C31" s="1"/>
      <c r="D31" s="1"/>
      <c r="E31" s="1"/>
      <c r="F31"/>
    </row>
    <row r="34" spans="1:13" s="31" customFormat="1" ht="15" customHeight="1">
      <c r="A34"/>
      <c r="B34" s="27"/>
      <c r="C34" s="5"/>
      <c r="D34"/>
      <c r="E34"/>
      <c r="F34" s="11"/>
      <c r="G34"/>
      <c r="H34" s="7"/>
      <c r="I34" s="7"/>
      <c r="J34" s="7"/>
      <c r="K34" s="7"/>
      <c r="L34"/>
      <c r="M34"/>
    </row>
    <row r="35" spans="1:13" s="33" customFormat="1" ht="15">
      <c r="A35"/>
      <c r="B35" s="27"/>
      <c r="C35" s="5"/>
      <c r="D35"/>
      <c r="E35"/>
      <c r="F35" s="11"/>
      <c r="G35"/>
      <c r="H35" s="7"/>
      <c r="I35" s="7"/>
      <c r="J35" s="7"/>
      <c r="K35" s="7"/>
      <c r="L35"/>
      <c r="M35"/>
    </row>
    <row r="36" spans="1:15" s="3" customFormat="1" ht="15">
      <c r="A36"/>
      <c r="B36" s="27"/>
      <c r="C36" s="5"/>
      <c r="D36"/>
      <c r="E36"/>
      <c r="F36" s="11"/>
      <c r="G36"/>
      <c r="H36" s="7"/>
      <c r="I36" s="7"/>
      <c r="J36" s="7"/>
      <c r="K36" s="7"/>
      <c r="L36"/>
      <c r="M36"/>
      <c r="N36"/>
      <c r="O36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Roman,標準"January 2008&amp;R&amp;"Times New Roman,標準"IEEE P802.15 07/974r0</oddHeader>
    <oddFooter>&amp;L&amp;"Times New Roman,標準"Submission&amp;C&amp;"Times New Roman,標準"Page &amp;P&amp;R&amp;"Times New Roman,標準"Reed Fisher, Oki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27"/>
  <sheetViews>
    <sheetView showGridLines="0" zoomScalePageLayoutView="0" workbookViewId="0" topLeftCell="A1">
      <selection activeCell="D5" sqref="D5"/>
    </sheetView>
  </sheetViews>
  <sheetFormatPr defaultColWidth="9.796875" defaultRowHeight="15"/>
  <cols>
    <col min="1" max="1" width="3" style="0" customWidth="1"/>
    <col min="2" max="2" width="3.69921875" style="27" customWidth="1"/>
    <col min="3" max="3" width="3.296875" style="5" customWidth="1"/>
    <col min="4" max="4" width="39.796875" style="0" customWidth="1"/>
    <col min="5" max="5" width="8.19921875" style="0" customWidth="1"/>
    <col min="6" max="6" width="1.59765625" style="11" customWidth="1"/>
    <col min="7" max="7" width="12.3984375" style="0" customWidth="1"/>
    <col min="8" max="8" width="12.3984375" style="7" customWidth="1"/>
    <col min="9" max="9" width="8.59765625" style="7" customWidth="1"/>
    <col min="10" max="10" width="3.796875" style="7" customWidth="1"/>
    <col min="11" max="11" width="9.796875" style="7" customWidth="1"/>
  </cols>
  <sheetData>
    <row r="1" spans="3:9" ht="15.75">
      <c r="C1" s="481"/>
      <c r="D1" s="481"/>
      <c r="E1" s="481"/>
      <c r="F1" s="481"/>
      <c r="G1" s="481"/>
      <c r="H1" s="481"/>
      <c r="I1" s="481"/>
    </row>
    <row r="2" spans="3:11" ht="15.75">
      <c r="C2" s="482" t="s">
        <v>104</v>
      </c>
      <c r="D2" s="482"/>
      <c r="E2" s="482"/>
      <c r="F2" s="482"/>
      <c r="G2" s="482"/>
      <c r="H2" s="482"/>
      <c r="I2" s="482"/>
      <c r="J2" s="8"/>
      <c r="K2" s="8"/>
    </row>
    <row r="3" spans="3:11" ht="15.75">
      <c r="C3" s="38"/>
      <c r="D3" s="38"/>
      <c r="E3" s="38"/>
      <c r="F3" s="38"/>
      <c r="G3" s="38"/>
      <c r="H3" s="38"/>
      <c r="I3" s="38"/>
      <c r="J3" s="9"/>
      <c r="K3" s="9"/>
    </row>
    <row r="4" spans="3:11" ht="15.75">
      <c r="C4" s="5" t="s">
        <v>102</v>
      </c>
      <c r="D4" s="1" t="s">
        <v>111</v>
      </c>
      <c r="E4" s="1" t="s">
        <v>101</v>
      </c>
      <c r="F4" s="10"/>
      <c r="G4" s="1" t="s">
        <v>103</v>
      </c>
      <c r="I4" s="6" t="s">
        <v>100</v>
      </c>
      <c r="J4" s="8"/>
      <c r="K4" s="8"/>
    </row>
    <row r="5" spans="3:11" ht="15.75">
      <c r="C5" s="19"/>
      <c r="D5" s="22" t="s">
        <v>199</v>
      </c>
      <c r="E5" s="20" t="s">
        <v>200</v>
      </c>
      <c r="F5" s="21"/>
      <c r="G5" s="20" t="s">
        <v>193</v>
      </c>
      <c r="H5" s="22"/>
      <c r="I5" s="40"/>
      <c r="J5" s="8"/>
      <c r="K5" s="8"/>
    </row>
    <row r="6" spans="3:11" ht="15.75">
      <c r="C6" s="19"/>
      <c r="D6" s="63"/>
      <c r="E6" s="20"/>
      <c r="F6" s="21"/>
      <c r="G6" s="20"/>
      <c r="H6" s="22"/>
      <c r="I6" s="40"/>
      <c r="J6" s="8"/>
      <c r="K6" s="8"/>
    </row>
    <row r="7" spans="3:11" ht="15.75">
      <c r="C7" s="19"/>
      <c r="D7" s="20"/>
      <c r="E7" s="20"/>
      <c r="F7" s="21"/>
      <c r="G7" s="20"/>
      <c r="H7" s="22"/>
      <c r="I7" s="40"/>
      <c r="J7" s="8"/>
      <c r="K7" s="8"/>
    </row>
    <row r="8" spans="2:9" ht="15" customHeight="1">
      <c r="B8" s="39"/>
      <c r="C8" s="19"/>
      <c r="D8" s="20"/>
      <c r="E8" s="20"/>
      <c r="F8" s="21"/>
      <c r="G8" s="20"/>
      <c r="H8" s="22"/>
      <c r="I8" s="23"/>
    </row>
    <row r="9" spans="2:9" ht="15" customHeight="1">
      <c r="B9" s="39"/>
      <c r="C9" s="19"/>
      <c r="D9" s="20"/>
      <c r="E9" s="20"/>
      <c r="F9" s="21"/>
      <c r="G9" s="20"/>
      <c r="H9" s="22"/>
      <c r="I9" s="23"/>
    </row>
    <row r="10" spans="2:9" ht="15" customHeight="1">
      <c r="B10" s="39"/>
      <c r="C10" s="19"/>
      <c r="D10" s="20"/>
      <c r="E10" s="20"/>
      <c r="F10" s="21"/>
      <c r="G10" s="20"/>
      <c r="H10" s="22"/>
      <c r="I10" s="23"/>
    </row>
    <row r="11" spans="2:9" ht="15" customHeight="1">
      <c r="B11" s="39"/>
      <c r="C11" s="19"/>
      <c r="D11" s="20"/>
      <c r="E11" s="20"/>
      <c r="F11" s="21"/>
      <c r="G11" s="20"/>
      <c r="H11" s="22"/>
      <c r="I11" s="23"/>
    </row>
    <row r="12" spans="2:9" ht="15">
      <c r="B12" s="39"/>
      <c r="C12" s="19"/>
      <c r="D12" s="20"/>
      <c r="E12" s="20"/>
      <c r="F12" s="21"/>
      <c r="G12" s="20"/>
      <c r="H12" s="22"/>
      <c r="I12" s="23"/>
    </row>
    <row r="13" spans="3:11" ht="15.75">
      <c r="C13" s="19"/>
      <c r="D13" s="20"/>
      <c r="E13" s="20"/>
      <c r="F13" s="21"/>
      <c r="G13" s="20"/>
      <c r="H13" s="22"/>
      <c r="I13" s="40"/>
      <c r="J13" s="8"/>
      <c r="K13" s="8"/>
    </row>
    <row r="14" spans="3:11" ht="15.75">
      <c r="C14" s="17"/>
      <c r="D14" s="13"/>
      <c r="E14" s="13"/>
      <c r="F14" s="14"/>
      <c r="G14" s="13"/>
      <c r="H14" s="15"/>
      <c r="I14" s="32"/>
      <c r="J14" s="8"/>
      <c r="K14" s="8"/>
    </row>
    <row r="15" spans="3:11" ht="15.75">
      <c r="C15" s="17"/>
      <c r="D15" s="13"/>
      <c r="E15" s="13"/>
      <c r="F15" s="14"/>
      <c r="G15" s="13"/>
      <c r="H15" s="15"/>
      <c r="I15" s="32"/>
      <c r="J15" s="8"/>
      <c r="K15" s="8"/>
    </row>
    <row r="16" spans="3:11" ht="15.75">
      <c r="C16" s="17"/>
      <c r="D16" s="13"/>
      <c r="E16" s="13"/>
      <c r="F16" s="14"/>
      <c r="G16" s="13"/>
      <c r="H16" s="15"/>
      <c r="I16" s="32"/>
      <c r="J16" s="8"/>
      <c r="K16" s="8"/>
    </row>
    <row r="17" spans="3:11" ht="15.75">
      <c r="C17" s="17"/>
      <c r="D17" s="13"/>
      <c r="E17" s="13"/>
      <c r="F17" s="14"/>
      <c r="G17" s="13"/>
      <c r="H17" s="15"/>
      <c r="I17" s="32"/>
      <c r="J17" s="8"/>
      <c r="K17" s="8"/>
    </row>
    <row r="18" spans="3:11" ht="15.75">
      <c r="C18" s="17"/>
      <c r="D18" s="13"/>
      <c r="E18" s="13"/>
      <c r="F18" s="14"/>
      <c r="G18" s="13"/>
      <c r="H18" s="15"/>
      <c r="I18" s="32"/>
      <c r="J18" s="8"/>
      <c r="K18" s="8"/>
    </row>
    <row r="20" spans="2:11" s="31" customFormat="1" ht="15" customHeight="1">
      <c r="B20" s="35"/>
      <c r="C20" s="17"/>
      <c r="D20" s="13"/>
      <c r="E20" s="13"/>
      <c r="F20" s="14"/>
      <c r="G20" s="13"/>
      <c r="H20" s="15"/>
      <c r="I20" s="16"/>
      <c r="J20" s="37"/>
      <c r="K20" s="32"/>
    </row>
    <row r="21" spans="1:7" ht="15">
      <c r="A21" s="24"/>
      <c r="B21" s="24" t="s">
        <v>7</v>
      </c>
      <c r="C21" s="1"/>
      <c r="D21" s="1"/>
      <c r="E21" s="1"/>
      <c r="G21" s="1"/>
    </row>
    <row r="22" spans="1:3" ht="15">
      <c r="A22" s="24" t="s">
        <v>7</v>
      </c>
      <c r="B22" s="29"/>
      <c r="C22" s="1"/>
    </row>
    <row r="23" spans="1:3" ht="15">
      <c r="A23" s="4"/>
      <c r="B23" s="29"/>
      <c r="C23" s="1"/>
    </row>
    <row r="24" spans="2:6" ht="15">
      <c r="B24" s="24"/>
      <c r="C24" s="1"/>
      <c r="D24" s="1"/>
      <c r="E24" s="1"/>
      <c r="F24" s="3"/>
    </row>
    <row r="25" spans="2:6" ht="15">
      <c r="B25" s="24"/>
      <c r="C25" s="1"/>
      <c r="D25" s="1"/>
      <c r="E25" s="1"/>
      <c r="F25"/>
    </row>
    <row r="26" spans="2:6" ht="15">
      <c r="B26" s="24"/>
      <c r="C26" s="1"/>
      <c r="D26" s="1"/>
      <c r="E26" s="1"/>
      <c r="F26"/>
    </row>
    <row r="27" spans="2:6" ht="15">
      <c r="B27" s="24"/>
      <c r="C27" s="3"/>
      <c r="D27" s="3"/>
      <c r="E27" s="3"/>
      <c r="F27"/>
    </row>
  </sheetData>
  <sheetProtection/>
  <mergeCells count="2">
    <mergeCell ref="C1:I1"/>
    <mergeCell ref="C2:I2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Roman,標準"January 2008&amp;R&amp;"Times New Roman,標準"IIEEE P802.15 07/974r0</oddHeader>
    <oddFooter>&amp;L&amp;"Times New Roman,標準"Submission&amp;C&amp;"Times New Roman,標準"Page &amp;P&amp;R&amp;"Times New Roman,標準"Reed Fisher, Oki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Oki electric Industry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P802.15.TG3c Task Group for Wireless Personal Area Networks (WPANs)</dc:title>
  <dc:subject>TG3c Agenda May 2007</dc:subject>
  <dc:creator>Reed Fisher</dc:creator>
  <cp:keywords/>
  <dc:description/>
  <cp:lastModifiedBy>Ikeda</cp:lastModifiedBy>
  <cp:lastPrinted>2007-12-19T03:33:07Z</cp:lastPrinted>
  <dcterms:created xsi:type="dcterms:W3CDTF">1999-06-01T20:16:59Z</dcterms:created>
  <dcterms:modified xsi:type="dcterms:W3CDTF">2008-01-14T09:27:59Z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