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0" windowHeight="7110" activeTab="1"/>
  </bookViews>
  <sheets>
    <sheet name="Sheet1" sheetId="1" r:id="rId1"/>
    <sheet name="Objectives" sheetId="2" r:id="rId2"/>
    <sheet name="Tuesday" sheetId="3" r:id="rId3"/>
    <sheet name="Thursday" sheetId="4" r:id="rId4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<sst xmlns="http://schemas.openxmlformats.org/spreadsheetml/2006/main" count="303" uniqueCount="150">
  <si>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</si>
  <si>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</si>
  <si>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</si>
  <si>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</si>
  <si>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</si>
  <si>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</si>
  <si>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</si>
  <si>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</si>
  <si>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</si>
  <si>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</si>
  <si>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</si>
  <si>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</si>
  <si>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</si>
  <si>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</si>
  <si>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</si>
  <si>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</si>
  <si>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</si>
  <si>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</si>
  <si>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</si>
  <si>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</si>
  <si>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</si>
  <si>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</si>
  <si>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</si>
  <si>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</si>
  <si>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</si>
  <si>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</si>
  <si>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</si>
  <si>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</si>
  <si>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</si>
  <si>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</si>
  <si>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</si>
  <si>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</si>
  <si>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</si>
  <si>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</si>
  <si>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</si>
  <si>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</si>
  <si>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</si>
  <si>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</si>
  <si>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</si>
  <si>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</si>
  <si>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</si>
  <si>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</si>
  <si>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</si>
  <si>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</si>
  <si>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</si>
  <si>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</si>
  <si>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</si>
  <si>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</si>
  <si>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</si>
  <si>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</si>
  <si>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</si>
  <si>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</si>
  <si>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</si>
  <si>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</si>
  <si>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</si>
  <si>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</si>
  <si>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</si>
  <si>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</si>
  <si>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</si>
  <si>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</si>
  <si>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</si>
  <si>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</si>
  <si>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</si>
  <si>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</si>
  <si>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</si>
  <si>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</si>
  <si>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</si>
  <si>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</si>
  <si>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</si>
  <si>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</si>
  <si>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</si>
  <si>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</si>
  <si>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</si>
  <si>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</si>
  <si>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</si>
  <si>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</si>
  <si>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</si>
  <si>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</si>
  <si>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</si>
  <si>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</si>
  <si>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</si>
  <si>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</si>
  <si>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</si>
  <si>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</si>
  <si>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</si>
  <si>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</si>
  <si>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</si>
  <si>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</si>
  <si>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</si>
  <si>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Publicity Committee</t>
  </si>
  <si>
    <t>TG4a</t>
  </si>
  <si>
    <t>TG4b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</si>
  <si>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</si>
  <si>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</si>
  <si>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</si>
  <si>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</si>
  <si>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</si>
  <si>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</si>
  <si>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</si>
  <si>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</si>
  <si>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</si>
  <si>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</si>
  <si>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</si>
  <si>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</si>
  <si>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</si>
  <si>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</si>
  <si>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</si>
  <si>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</si>
  <si>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</si>
  <si>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</si>
  <si>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SG4c</t>
  </si>
  <si>
    <t>802.15 MID WEEK</t>
  </si>
  <si>
    <t>Study Group 4c -china</t>
  </si>
  <si>
    <t>Study Group 4d - Japan</t>
  </si>
  <si>
    <t>Hilton London Metropole, 225 Edgware Road, London W2 1JU, UK</t>
  </si>
  <si>
    <t>January 14-19, 2007</t>
  </si>
  <si>
    <t>46th IEEE 802.15 WPAN SESSION</t>
  </si>
  <si>
    <t>TG4d</t>
  </si>
  <si>
    <t>SG-MBAN</t>
  </si>
  <si>
    <t>R1</t>
  </si>
  <si>
    <t>AGENDA IEEE 802.15 SG4c LR-WPAN MEETING</t>
  </si>
  <si>
    <t>Approve Agenda &amp; Objectives</t>
  </si>
  <si>
    <t>Session - Focus on:</t>
  </si>
  <si>
    <t>NOTE: Document Server is at</t>
  </si>
  <si>
    <t>ftp://ieee:wireless@ftp.802wirelessworld.com/15/</t>
  </si>
  <si>
    <t>MEETING CALLED TO ORDER</t>
  </si>
  <si>
    <t>Reminder of IEEE 802 &amp; 802.15 Policies and Rules</t>
  </si>
  <si>
    <t>Discuss Meeting Objectives and Agenda</t>
  </si>
  <si>
    <t>Approval of Agenda</t>
  </si>
  <si>
    <t>RECESS</t>
  </si>
  <si>
    <t>Tuesday 16 January 2007</t>
  </si>
  <si>
    <t>Thursday 18 January 2007</t>
  </si>
  <si>
    <t>RECESS or ADJOURN</t>
  </si>
  <si>
    <t>ADJOURN</t>
  </si>
  <si>
    <t>Summary/overview of progress of Japanese Committee</t>
  </si>
  <si>
    <t>AGENDA IEEE 802.15 TG4d LR-WPAN MEETING</t>
  </si>
  <si>
    <t>AGENDA IEEE 802.15 SG4d LR-WPAN MEETING</t>
  </si>
  <si>
    <t>Meeting Objectives - Task Group 802.15.4d</t>
  </si>
  <si>
    <t>Review Japanese Standard Status</t>
  </si>
  <si>
    <t>Presentations</t>
  </si>
  <si>
    <t>Tue 16 Jan., PM1 - APPROVE AGENDA AND REVIEW STATUS</t>
  </si>
  <si>
    <t>Phil Beecher</t>
  </si>
  <si>
    <t>Shigeru Fukunaga</t>
  </si>
  <si>
    <t>Tue 16 Jan., PM2 - PRESENTATIONS</t>
  </si>
  <si>
    <t>Thurs 18 Jan., AM1 -PRESENTATIONS (Cont)</t>
  </si>
  <si>
    <t>Thurs 18 Jan., AM2 - PRESENTATIONS (Cont)</t>
  </si>
  <si>
    <t>TG4d Tasks</t>
  </si>
  <si>
    <t>TG4d tasks</t>
  </si>
  <si>
    <t>???</t>
  </si>
  <si>
    <t>Presentations (if needed)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</si>
</sst>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_)"/>
    <numFmt numFmtId="175" formatCode="&quot;US$&quot;#,##0;\-&quot;US$&quot;#,##0"/>
    <numFmt numFmtId="176" formatCode="&quot;US$&quot;#,##0;[Red]\-&quot;US$&quot;#,##0"/>
    <numFmt numFmtId="177" formatCode="&quot;US$&quot;#,##0.00;\-&quot;US$&quot;#,##0.00"/>
    <numFmt numFmtId="178" formatCode="&quot;US$&quot;#,##0.00;[Red]\-&quot;US$&quot;#,##0.00"/>
    <numFmt numFmtId="179" formatCode="_-&quot;US$&quot;* #,##0_-;\-&quot;US$&quot;* #,##0_-;_-&quot;US$&quot;* &quot;-&quot;_-;_-@_-"/>
    <numFmt numFmtId="180" formatCode="_-&quot;US$&quot;* #,##0.00_-;\-&quot;US$&quot;* #,##0.00_-;_-&quot;US$&quot;* &quot;-&quot;??_-;_-@_-"/>
    <numFmt numFmtId="181" formatCode="hh:mm\ AM/PM_)"/>
    <numFmt numFmtId="182" formatCode="mmmm\ 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4"/>
      <color indexed="51"/>
      <name val="Arial"/>
      <family val="2"/>
    </font>
    <font>
      <b/>
      <sz val="14"/>
      <color indexed="57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>
      <alignment/>
      <protection/>
    </xf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72" fontId="26" fillId="6" borderId="8" xfId="0" applyNumberFormat="1" applyFont="1" applyFill="1" applyBorder="1" applyAlignment="1">
      <alignment horizontal="center" vertical="center"/>
    </xf>
    <xf numFmtId="173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2" fontId="26" fillId="6" borderId="11" xfId="0" applyNumberFormat="1" applyFont="1" applyFill="1" applyBorder="1" applyAlignment="1">
      <alignment horizontal="center" vertical="center"/>
    </xf>
    <xf numFmtId="173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2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72" fontId="29" fillId="6" borderId="11" xfId="0" applyNumberFormat="1" applyFont="1" applyFill="1" applyBorder="1" applyAlignment="1">
      <alignment horizontal="center" vertical="center"/>
    </xf>
    <xf numFmtId="173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2" fontId="30" fillId="6" borderId="11" xfId="0" applyNumberFormat="1" applyFont="1" applyFill="1" applyBorder="1" applyAlignment="1">
      <alignment horizontal="center" vertical="center"/>
    </xf>
    <xf numFmtId="173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2" fontId="31" fillId="6" borderId="11" xfId="0" applyNumberFormat="1" applyFont="1" applyFill="1" applyBorder="1" applyAlignment="1">
      <alignment horizontal="center" vertical="center"/>
    </xf>
    <xf numFmtId="173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72" fontId="33" fillId="6" borderId="11" xfId="0" applyNumberFormat="1" applyFont="1" applyFill="1" applyBorder="1" applyAlignment="1">
      <alignment horizontal="center" vertical="center"/>
    </xf>
    <xf numFmtId="173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2" fontId="34" fillId="6" borderId="11" xfId="0" applyNumberFormat="1" applyFont="1" applyFill="1" applyBorder="1" applyAlignment="1">
      <alignment horizontal="center" vertical="center"/>
    </xf>
    <xf numFmtId="173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72" fontId="36" fillId="6" borderId="11" xfId="0" applyNumberFormat="1" applyFont="1" applyFill="1" applyBorder="1" applyAlignment="1">
      <alignment horizontal="center" vertical="center"/>
    </xf>
    <xf numFmtId="173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72" fontId="37" fillId="6" borderId="11" xfId="0" applyNumberFormat="1" applyFont="1" applyFill="1" applyBorder="1" applyAlignment="1">
      <alignment horizontal="center" vertical="center"/>
    </xf>
    <xf numFmtId="173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72" fontId="33" fillId="6" borderId="13" xfId="0" applyNumberFormat="1" applyFont="1" applyFill="1" applyBorder="1" applyAlignment="1">
      <alignment horizontal="center" vertical="center"/>
    </xf>
    <xf numFmtId="173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2" fontId="39" fillId="4" borderId="0" xfId="0" applyNumberFormat="1" applyFont="1" applyFill="1" applyBorder="1" applyAlignment="1">
      <alignment horizontal="center" vertical="center"/>
    </xf>
    <xf numFmtId="173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2" fontId="1" fillId="6" borderId="16" xfId="0" applyNumberFormat="1" applyFont="1" applyFill="1" applyBorder="1" applyAlignment="1">
      <alignment horizontal="center" vertical="center"/>
    </xf>
    <xf numFmtId="173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2" fontId="12" fillId="4" borderId="0" xfId="0" applyNumberFormat="1" applyFont="1" applyFill="1" applyBorder="1" applyAlignment="1">
      <alignment vertical="center"/>
    </xf>
    <xf numFmtId="173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72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72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55" fillId="0" borderId="0" xfId="21" applyFont="1">
      <alignment/>
      <protection/>
    </xf>
    <xf numFmtId="174" fontId="56" fillId="0" borderId="0" xfId="21" applyNumberFormat="1" applyFont="1" applyFill="1" applyAlignment="1" applyProtection="1">
      <alignment horizontal="center"/>
      <protection/>
    </xf>
    <xf numFmtId="0" fontId="53" fillId="0" borderId="0" xfId="2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181" fontId="55" fillId="0" borderId="0" xfId="21" applyNumberFormat="1" applyFont="1" applyProtection="1">
      <alignment/>
      <protection/>
    </xf>
    <xf numFmtId="49" fontId="55" fillId="0" borderId="0" xfId="0" applyNumberFormat="1" applyFont="1" applyAlignment="1">
      <alignment horizontal="left"/>
    </xf>
    <xf numFmtId="0" fontId="55" fillId="0" borderId="0" xfId="21" applyNumberFormat="1" applyFont="1" quotePrefix="1">
      <alignment/>
      <protection/>
    </xf>
    <xf numFmtId="0" fontId="55" fillId="0" borderId="0" xfId="21" applyFont="1" applyFill="1">
      <alignment/>
      <protection/>
    </xf>
    <xf numFmtId="0" fontId="44" fillId="0" borderId="0" xfId="20" applyAlignment="1">
      <alignment/>
    </xf>
    <xf numFmtId="18" fontId="55" fillId="0" borderId="0" xfId="21" applyNumberFormat="1" applyFont="1">
      <alignment/>
      <protection/>
    </xf>
    <xf numFmtId="182" fontId="4" fillId="0" borderId="0" xfId="21" applyNumberFormat="1" applyFont="1">
      <alignment/>
      <protection/>
    </xf>
    <xf numFmtId="0" fontId="55" fillId="0" borderId="0" xfId="21" applyFont="1" applyAlignment="1">
      <alignment horizontal="center"/>
      <protection/>
    </xf>
    <xf numFmtId="18" fontId="55" fillId="0" borderId="0" xfId="21" applyNumberFormat="1" applyFont="1" applyProtection="1">
      <alignment/>
      <protection/>
    </xf>
    <xf numFmtId="0" fontId="57" fillId="0" borderId="0" xfId="21" applyFont="1">
      <alignment/>
      <protection/>
    </xf>
    <xf numFmtId="0" fontId="55" fillId="0" borderId="0" xfId="0" applyFont="1" applyAlignment="1">
      <alignment/>
    </xf>
    <xf numFmtId="0" fontId="58" fillId="0" borderId="0" xfId="21" applyFont="1">
      <alignment/>
      <protection/>
    </xf>
    <xf numFmtId="0" fontId="55" fillId="0" borderId="0" xfId="21" applyFont="1" applyAlignment="1">
      <alignment horizontal="center" wrapText="1"/>
      <protection/>
    </xf>
    <xf numFmtId="0" fontId="43" fillId="0" borderId="18" xfId="0" applyFont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2" fillId="14" borderId="30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" fillId="0" borderId="0" xfId="21" applyFont="1" applyFill="1" applyAlignment="1">
      <alignment horizontal="left"/>
      <protection/>
    </xf>
    <xf numFmtId="0" fontId="4" fillId="0" borderId="0" xfId="21" applyNumberFormat="1" applyFont="1" applyAlignment="1" quotePrefix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C4" sqref="C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2.421875" style="4" customWidth="1"/>
    <col min="5" max="14" width="11.7109375" style="4" customWidth="1"/>
    <col min="15" max="15" width="12.28125" style="4" customWidth="1"/>
    <col min="16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71" t="s">
        <v>119</v>
      </c>
      <c r="C2" s="150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4"/>
    </row>
    <row r="3" spans="2:30" s="1" customFormat="1" ht="42" customHeight="1">
      <c r="B3" s="272"/>
      <c r="C3" s="201" t="s">
        <v>114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199"/>
      <c r="Y3" s="199"/>
      <c r="Z3" s="199"/>
      <c r="AA3" s="199"/>
      <c r="AB3" s="199"/>
      <c r="AC3" s="199"/>
      <c r="AD3" s="200"/>
    </row>
    <row r="4" spans="2:30" s="1" customFormat="1" ht="31.5" customHeight="1">
      <c r="B4" s="272"/>
      <c r="C4" s="201" t="s">
        <v>115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99"/>
      <c r="Y4" s="199"/>
      <c r="Z4" s="199"/>
      <c r="AA4" s="199"/>
      <c r="AB4" s="199"/>
      <c r="AC4" s="199"/>
      <c r="AD4" s="200"/>
    </row>
    <row r="5" spans="2:23" s="1" customFormat="1" ht="20.25" customHeight="1" thickBot="1">
      <c r="B5" s="272"/>
      <c r="C5" s="195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 t="s">
        <v>1</v>
      </c>
      <c r="N5" s="196"/>
      <c r="O5" s="196"/>
      <c r="P5" s="196"/>
      <c r="Q5" s="196"/>
      <c r="R5" s="196"/>
      <c r="S5" s="196"/>
      <c r="T5" s="196" t="s">
        <v>2</v>
      </c>
      <c r="U5" s="196"/>
      <c r="V5" s="197"/>
      <c r="W5" s="198"/>
    </row>
    <row r="6" spans="2:23" ht="21.75" customHeight="1" thickBot="1">
      <c r="B6" s="5" t="s">
        <v>1</v>
      </c>
      <c r="C6" s="146" t="s">
        <v>3</v>
      </c>
      <c r="D6" s="273" t="s">
        <v>4</v>
      </c>
      <c r="E6" s="274"/>
      <c r="F6" s="274"/>
      <c r="G6" s="275"/>
      <c r="H6" s="273" t="s">
        <v>5</v>
      </c>
      <c r="I6" s="274"/>
      <c r="J6" s="274"/>
      <c r="K6" s="275"/>
      <c r="L6" s="273" t="s">
        <v>6</v>
      </c>
      <c r="M6" s="274"/>
      <c r="N6" s="274"/>
      <c r="O6" s="275"/>
      <c r="P6" s="273" t="s">
        <v>7</v>
      </c>
      <c r="Q6" s="274"/>
      <c r="R6" s="274"/>
      <c r="S6" s="275"/>
      <c r="T6" s="273" t="s">
        <v>8</v>
      </c>
      <c r="U6" s="274"/>
      <c r="V6" s="274"/>
      <c r="W6" s="275"/>
    </row>
    <row r="7" spans="2:23" ht="21.75" customHeight="1">
      <c r="B7" s="141" t="s">
        <v>9</v>
      </c>
      <c r="C7" s="277"/>
      <c r="D7" s="152"/>
      <c r="E7" s="152"/>
      <c r="F7" s="152"/>
      <c r="G7" s="153"/>
      <c r="H7" s="151"/>
      <c r="I7" s="152"/>
      <c r="J7" s="152"/>
      <c r="K7" s="153"/>
      <c r="L7" s="289" t="s">
        <v>10</v>
      </c>
      <c r="M7" s="290"/>
      <c r="N7" s="290"/>
      <c r="O7" s="291"/>
      <c r="P7" s="156" t="s">
        <v>2</v>
      </c>
      <c r="Q7" s="157"/>
      <c r="R7" s="157"/>
      <c r="S7" s="158"/>
      <c r="T7" s="156" t="s">
        <v>2</v>
      </c>
      <c r="U7" s="157"/>
      <c r="V7" s="157"/>
      <c r="W7" s="158"/>
    </row>
    <row r="8" spans="2:23" ht="21.75" customHeight="1" thickBot="1">
      <c r="B8" s="141" t="s">
        <v>11</v>
      </c>
      <c r="C8" s="278"/>
      <c r="D8" s="205"/>
      <c r="E8" s="205"/>
      <c r="F8" s="205"/>
      <c r="G8" s="206"/>
      <c r="H8" s="154"/>
      <c r="I8" s="155"/>
      <c r="J8" s="205"/>
      <c r="K8" s="206"/>
      <c r="L8" s="230"/>
      <c r="M8" s="231"/>
      <c r="N8" s="231"/>
      <c r="O8" s="232"/>
      <c r="P8" s="159"/>
      <c r="Q8" s="160"/>
      <c r="R8" s="160"/>
      <c r="S8" s="161"/>
      <c r="T8" s="159"/>
      <c r="U8" s="160"/>
      <c r="V8" s="160"/>
      <c r="W8" s="161"/>
    </row>
    <row r="9" spans="2:23" ht="21.75" customHeight="1">
      <c r="B9" s="140" t="s">
        <v>12</v>
      </c>
      <c r="C9" s="278"/>
      <c r="D9" s="279" t="s">
        <v>13</v>
      </c>
      <c r="E9" s="280"/>
      <c r="F9" s="280"/>
      <c r="G9" s="281"/>
      <c r="H9" s="250" t="s">
        <v>92</v>
      </c>
      <c r="I9" s="252" t="s">
        <v>98</v>
      </c>
      <c r="J9" s="256" t="s">
        <v>110</v>
      </c>
      <c r="K9" s="266"/>
      <c r="L9" s="235"/>
      <c r="M9" s="252" t="s">
        <v>98</v>
      </c>
      <c r="N9" s="265" t="s">
        <v>118</v>
      </c>
      <c r="O9" s="250" t="s">
        <v>92</v>
      </c>
      <c r="P9" s="250"/>
      <c r="Q9" s="237" t="s">
        <v>98</v>
      </c>
      <c r="R9" s="238" t="s">
        <v>117</v>
      </c>
      <c r="S9" s="288"/>
      <c r="T9" s="241" t="s">
        <v>14</v>
      </c>
      <c r="U9" s="242"/>
      <c r="V9" s="242"/>
      <c r="W9" s="243"/>
    </row>
    <row r="10" spans="2:23" ht="21.75" customHeight="1">
      <c r="B10" s="140" t="s">
        <v>15</v>
      </c>
      <c r="C10" s="278"/>
      <c r="D10" s="282"/>
      <c r="E10" s="283"/>
      <c r="F10" s="283"/>
      <c r="G10" s="284"/>
      <c r="H10" s="251"/>
      <c r="I10" s="237"/>
      <c r="J10" s="257"/>
      <c r="K10" s="267"/>
      <c r="L10" s="236"/>
      <c r="M10" s="237"/>
      <c r="N10" s="265"/>
      <c r="O10" s="251"/>
      <c r="P10" s="251"/>
      <c r="Q10" s="237"/>
      <c r="R10" s="239"/>
      <c r="S10" s="233"/>
      <c r="T10" s="244"/>
      <c r="U10" s="245"/>
      <c r="V10" s="245"/>
      <c r="W10" s="246"/>
    </row>
    <row r="11" spans="2:23" ht="21.75" customHeight="1">
      <c r="B11" s="140" t="s">
        <v>16</v>
      </c>
      <c r="C11" s="278"/>
      <c r="D11" s="282"/>
      <c r="E11" s="283"/>
      <c r="F11" s="283"/>
      <c r="G11" s="284"/>
      <c r="H11" s="251"/>
      <c r="I11" s="237"/>
      <c r="J11" s="257"/>
      <c r="K11" s="267"/>
      <c r="L11" s="236"/>
      <c r="M11" s="237"/>
      <c r="N11" s="265"/>
      <c r="O11" s="251"/>
      <c r="P11" s="251"/>
      <c r="Q11" s="237"/>
      <c r="R11" s="239"/>
      <c r="S11" s="233"/>
      <c r="T11" s="244"/>
      <c r="U11" s="245"/>
      <c r="V11" s="245"/>
      <c r="W11" s="246"/>
    </row>
    <row r="12" spans="2:23" ht="21.75" customHeight="1" thickBot="1">
      <c r="B12" s="140" t="s">
        <v>17</v>
      </c>
      <c r="C12" s="278"/>
      <c r="D12" s="285"/>
      <c r="E12" s="286"/>
      <c r="F12" s="286"/>
      <c r="G12" s="287"/>
      <c r="H12" s="251"/>
      <c r="I12" s="237"/>
      <c r="J12" s="258"/>
      <c r="K12" s="268"/>
      <c r="L12" s="229"/>
      <c r="M12" s="253"/>
      <c r="N12" s="265"/>
      <c r="O12" s="251"/>
      <c r="P12" s="251"/>
      <c r="Q12" s="237"/>
      <c r="R12" s="240"/>
      <c r="S12" s="233"/>
      <c r="T12" s="244"/>
      <c r="U12" s="245"/>
      <c r="V12" s="245"/>
      <c r="W12" s="246"/>
    </row>
    <row r="13" spans="2:23" ht="21.75" customHeight="1" thickBot="1">
      <c r="B13" s="142" t="s">
        <v>18</v>
      </c>
      <c r="C13" s="278"/>
      <c r="D13" s="247" t="s">
        <v>19</v>
      </c>
      <c r="E13" s="248"/>
      <c r="F13" s="248"/>
      <c r="G13" s="249"/>
      <c r="H13" s="247" t="s">
        <v>19</v>
      </c>
      <c r="I13" s="248"/>
      <c r="J13" s="248"/>
      <c r="K13" s="249"/>
      <c r="L13" s="234" t="s">
        <v>19</v>
      </c>
      <c r="M13" s="269"/>
      <c r="N13" s="269"/>
      <c r="O13" s="270"/>
      <c r="P13" s="247" t="s">
        <v>19</v>
      </c>
      <c r="Q13" s="248"/>
      <c r="R13" s="248"/>
      <c r="S13" s="249"/>
      <c r="T13" s="247" t="s">
        <v>19</v>
      </c>
      <c r="U13" s="248"/>
      <c r="V13" s="248"/>
      <c r="W13" s="249"/>
    </row>
    <row r="14" spans="2:23" ht="21.75" customHeight="1">
      <c r="B14" s="138" t="s">
        <v>20</v>
      </c>
      <c r="C14" s="278"/>
      <c r="D14" s="357" t="s">
        <v>100</v>
      </c>
      <c r="E14" s="250"/>
      <c r="F14" s="254" t="s">
        <v>90</v>
      </c>
      <c r="G14" s="233"/>
      <c r="H14" s="250" t="s">
        <v>92</v>
      </c>
      <c r="I14" s="237" t="s">
        <v>98</v>
      </c>
      <c r="J14" s="256" t="s">
        <v>110</v>
      </c>
      <c r="K14" s="266"/>
      <c r="L14" s="241" t="s">
        <v>111</v>
      </c>
      <c r="M14" s="242"/>
      <c r="N14" s="242"/>
      <c r="O14" s="243"/>
      <c r="P14" s="251"/>
      <c r="Q14" s="237" t="s">
        <v>98</v>
      </c>
      <c r="R14" s="238" t="s">
        <v>117</v>
      </c>
      <c r="S14" s="233"/>
      <c r="T14" s="244" t="s">
        <v>14</v>
      </c>
      <c r="U14" s="245"/>
      <c r="V14" s="245"/>
      <c r="W14" s="246"/>
    </row>
    <row r="15" spans="2:23" ht="21.75" customHeight="1">
      <c r="B15" s="138" t="s">
        <v>22</v>
      </c>
      <c r="C15" s="278"/>
      <c r="D15" s="358"/>
      <c r="E15" s="251"/>
      <c r="F15" s="254"/>
      <c r="G15" s="233"/>
      <c r="H15" s="251"/>
      <c r="I15" s="237"/>
      <c r="J15" s="257"/>
      <c r="K15" s="267"/>
      <c r="L15" s="244"/>
      <c r="M15" s="245"/>
      <c r="N15" s="245"/>
      <c r="O15" s="246"/>
      <c r="P15" s="251"/>
      <c r="Q15" s="237"/>
      <c r="R15" s="239"/>
      <c r="S15" s="233"/>
      <c r="T15" s="244"/>
      <c r="U15" s="245"/>
      <c r="V15" s="245"/>
      <c r="W15" s="246"/>
    </row>
    <row r="16" spans="2:23" ht="21.75" customHeight="1">
      <c r="B16" s="138" t="s">
        <v>23</v>
      </c>
      <c r="C16" s="278"/>
      <c r="D16" s="358"/>
      <c r="E16" s="251"/>
      <c r="F16" s="254"/>
      <c r="G16" s="233"/>
      <c r="H16" s="251"/>
      <c r="I16" s="237"/>
      <c r="J16" s="257"/>
      <c r="K16" s="267"/>
      <c r="L16" s="244"/>
      <c r="M16" s="245"/>
      <c r="N16" s="245"/>
      <c r="O16" s="246"/>
      <c r="P16" s="251"/>
      <c r="Q16" s="237"/>
      <c r="R16" s="239"/>
      <c r="S16" s="233"/>
      <c r="T16" s="244"/>
      <c r="U16" s="245"/>
      <c r="V16" s="245"/>
      <c r="W16" s="246"/>
    </row>
    <row r="17" spans="2:23" ht="21.75" customHeight="1" thickBot="1">
      <c r="B17" s="138" t="s">
        <v>80</v>
      </c>
      <c r="C17" s="278"/>
      <c r="D17" s="359"/>
      <c r="E17" s="251"/>
      <c r="F17" s="254"/>
      <c r="G17" s="233"/>
      <c r="H17" s="251"/>
      <c r="I17" s="237"/>
      <c r="J17" s="258"/>
      <c r="K17" s="268"/>
      <c r="L17" s="244"/>
      <c r="M17" s="245"/>
      <c r="N17" s="245"/>
      <c r="O17" s="246"/>
      <c r="P17" s="251"/>
      <c r="Q17" s="237"/>
      <c r="R17" s="240"/>
      <c r="S17" s="233"/>
      <c r="T17" s="230"/>
      <c r="U17" s="231"/>
      <c r="V17" s="231"/>
      <c r="W17" s="232"/>
    </row>
    <row r="18" spans="2:23" ht="21.75" customHeight="1">
      <c r="B18" s="204" t="s">
        <v>85</v>
      </c>
      <c r="C18" s="278"/>
      <c r="D18" s="259" t="s">
        <v>24</v>
      </c>
      <c r="E18" s="260"/>
      <c r="F18" s="260"/>
      <c r="G18" s="261"/>
      <c r="H18" s="259" t="s">
        <v>24</v>
      </c>
      <c r="I18" s="260"/>
      <c r="J18" s="260"/>
      <c r="K18" s="261"/>
      <c r="L18" s="259" t="s">
        <v>24</v>
      </c>
      <c r="M18" s="260"/>
      <c r="N18" s="260"/>
      <c r="O18" s="261"/>
      <c r="P18" s="259" t="s">
        <v>24</v>
      </c>
      <c r="Q18" s="260"/>
      <c r="R18" s="260"/>
      <c r="S18" s="261"/>
      <c r="T18" s="132"/>
      <c r="U18" s="133"/>
      <c r="V18" s="133"/>
      <c r="W18" s="134"/>
    </row>
    <row r="19" spans="2:23" ht="21.75" customHeight="1" thickBot="1">
      <c r="B19" s="204" t="s">
        <v>25</v>
      </c>
      <c r="C19" s="278"/>
      <c r="D19" s="262"/>
      <c r="E19" s="263"/>
      <c r="F19" s="263"/>
      <c r="G19" s="264"/>
      <c r="H19" s="262"/>
      <c r="I19" s="263"/>
      <c r="J19" s="263"/>
      <c r="K19" s="264"/>
      <c r="L19" s="262"/>
      <c r="M19" s="263"/>
      <c r="N19" s="263"/>
      <c r="O19" s="264"/>
      <c r="P19" s="262"/>
      <c r="Q19" s="263"/>
      <c r="R19" s="263"/>
      <c r="S19" s="264"/>
      <c r="T19" s="132"/>
      <c r="U19" s="133"/>
      <c r="V19" s="133"/>
      <c r="W19" s="134"/>
    </row>
    <row r="20" spans="2:23" ht="21.75" customHeight="1">
      <c r="B20" s="138" t="s">
        <v>26</v>
      </c>
      <c r="C20" s="278"/>
      <c r="D20" s="265" t="s">
        <v>118</v>
      </c>
      <c r="E20" s="250"/>
      <c r="F20" s="254" t="s">
        <v>90</v>
      </c>
      <c r="G20" s="233"/>
      <c r="H20" s="250" t="s">
        <v>92</v>
      </c>
      <c r="I20" s="237" t="s">
        <v>98</v>
      </c>
      <c r="J20" s="238" t="s">
        <v>117</v>
      </c>
      <c r="K20" s="266"/>
      <c r="L20" s="237"/>
      <c r="M20" s="252" t="s">
        <v>98</v>
      </c>
      <c r="N20" s="254" t="s">
        <v>90</v>
      </c>
      <c r="O20" s="250" t="s">
        <v>92</v>
      </c>
      <c r="P20" s="256"/>
      <c r="Q20" s="237" t="s">
        <v>98</v>
      </c>
      <c r="R20" s="256" t="s">
        <v>110</v>
      </c>
      <c r="S20" s="255"/>
      <c r="T20" s="132"/>
      <c r="U20" s="133"/>
      <c r="V20" s="133"/>
      <c r="W20" s="134"/>
    </row>
    <row r="21" spans="2:23" ht="21.75" customHeight="1">
      <c r="B21" s="138" t="s">
        <v>27</v>
      </c>
      <c r="C21" s="278"/>
      <c r="D21" s="265"/>
      <c r="E21" s="251"/>
      <c r="F21" s="254"/>
      <c r="G21" s="233"/>
      <c r="H21" s="251"/>
      <c r="I21" s="237"/>
      <c r="J21" s="239"/>
      <c r="K21" s="267"/>
      <c r="L21" s="237"/>
      <c r="M21" s="237"/>
      <c r="N21" s="254"/>
      <c r="O21" s="251"/>
      <c r="P21" s="257"/>
      <c r="Q21" s="237"/>
      <c r="R21" s="257"/>
      <c r="S21" s="255"/>
      <c r="T21" s="132"/>
      <c r="U21" s="133"/>
      <c r="V21" s="133"/>
      <c r="W21" s="134"/>
    </row>
    <row r="22" spans="2:23" ht="21.75" customHeight="1">
      <c r="B22" s="138" t="s">
        <v>28</v>
      </c>
      <c r="C22" s="278"/>
      <c r="D22" s="265"/>
      <c r="E22" s="251"/>
      <c r="F22" s="254"/>
      <c r="G22" s="233"/>
      <c r="H22" s="251"/>
      <c r="I22" s="237"/>
      <c r="J22" s="239"/>
      <c r="K22" s="267"/>
      <c r="L22" s="237"/>
      <c r="M22" s="237"/>
      <c r="N22" s="254"/>
      <c r="O22" s="251"/>
      <c r="P22" s="257"/>
      <c r="Q22" s="237"/>
      <c r="R22" s="257"/>
      <c r="S22" s="255"/>
      <c r="T22" s="132"/>
      <c r="U22" s="133"/>
      <c r="V22" s="133"/>
      <c r="W22" s="134"/>
    </row>
    <row r="23" spans="2:23" ht="21.75" customHeight="1" thickBot="1">
      <c r="B23" s="138" t="s">
        <v>29</v>
      </c>
      <c r="C23" s="132"/>
      <c r="D23" s="265"/>
      <c r="E23" s="251"/>
      <c r="F23" s="254"/>
      <c r="G23" s="233"/>
      <c r="H23" s="251"/>
      <c r="I23" s="237"/>
      <c r="J23" s="240"/>
      <c r="K23" s="268"/>
      <c r="L23" s="237"/>
      <c r="M23" s="253"/>
      <c r="N23" s="254"/>
      <c r="O23" s="251"/>
      <c r="P23" s="258"/>
      <c r="Q23" s="237"/>
      <c r="R23" s="258"/>
      <c r="S23" s="255"/>
      <c r="T23" s="132"/>
      <c r="U23" s="133"/>
      <c r="V23" s="133"/>
      <c r="W23" s="134"/>
    </row>
    <row r="24" spans="2:23" ht="21.75" customHeight="1" thickBot="1">
      <c r="B24" s="139" t="s">
        <v>30</v>
      </c>
      <c r="C24" s="132"/>
      <c r="D24" s="247" t="s">
        <v>19</v>
      </c>
      <c r="E24" s="248"/>
      <c r="F24" s="248"/>
      <c r="G24" s="249"/>
      <c r="H24" s="247" t="s">
        <v>19</v>
      </c>
      <c r="I24" s="248"/>
      <c r="J24" s="248"/>
      <c r="K24" s="249"/>
      <c r="L24" s="247" t="s">
        <v>19</v>
      </c>
      <c r="M24" s="248"/>
      <c r="N24" s="248"/>
      <c r="O24" s="249"/>
      <c r="P24" s="247" t="s">
        <v>19</v>
      </c>
      <c r="Q24" s="248"/>
      <c r="R24" s="248"/>
      <c r="S24" s="249"/>
      <c r="T24" s="132"/>
      <c r="U24" s="133"/>
      <c r="V24" s="133"/>
      <c r="W24" s="134"/>
    </row>
    <row r="25" spans="2:23" ht="21.75" customHeight="1">
      <c r="B25" s="140" t="s">
        <v>31</v>
      </c>
      <c r="C25" s="341" t="s">
        <v>78</v>
      </c>
      <c r="D25" s="265" t="s">
        <v>118</v>
      </c>
      <c r="E25" s="250"/>
      <c r="F25" s="254" t="s">
        <v>90</v>
      </c>
      <c r="G25" s="233"/>
      <c r="H25" s="250" t="s">
        <v>92</v>
      </c>
      <c r="I25" s="237" t="s">
        <v>98</v>
      </c>
      <c r="J25" s="238" t="s">
        <v>117</v>
      </c>
      <c r="K25" s="266"/>
      <c r="L25" s="237"/>
      <c r="M25" s="252" t="s">
        <v>98</v>
      </c>
      <c r="N25" s="254" t="s">
        <v>90</v>
      </c>
      <c r="O25" s="250" t="s">
        <v>92</v>
      </c>
      <c r="P25" s="238"/>
      <c r="Q25" s="237" t="s">
        <v>98</v>
      </c>
      <c r="R25" s="256" t="s">
        <v>110</v>
      </c>
      <c r="S25" s="255"/>
      <c r="T25" s="132"/>
      <c r="U25" s="133"/>
      <c r="V25" s="133"/>
      <c r="W25" s="134"/>
    </row>
    <row r="26" spans="2:23" ht="21.75" customHeight="1">
      <c r="B26" s="138" t="s">
        <v>32</v>
      </c>
      <c r="C26" s="342"/>
      <c r="D26" s="265"/>
      <c r="E26" s="251"/>
      <c r="F26" s="254"/>
      <c r="G26" s="233"/>
      <c r="H26" s="251"/>
      <c r="I26" s="237"/>
      <c r="J26" s="239"/>
      <c r="K26" s="267"/>
      <c r="L26" s="237"/>
      <c r="M26" s="237"/>
      <c r="N26" s="254"/>
      <c r="O26" s="251"/>
      <c r="P26" s="239"/>
      <c r="Q26" s="237"/>
      <c r="R26" s="257"/>
      <c r="S26" s="255"/>
      <c r="T26" s="132"/>
      <c r="U26" s="133"/>
      <c r="V26" s="133"/>
      <c r="W26" s="134"/>
    </row>
    <row r="27" spans="2:23" ht="21.75" customHeight="1">
      <c r="B27" s="138" t="s">
        <v>33</v>
      </c>
      <c r="C27" s="339" t="s">
        <v>97</v>
      </c>
      <c r="D27" s="265"/>
      <c r="E27" s="251"/>
      <c r="F27" s="254"/>
      <c r="G27" s="233"/>
      <c r="H27" s="251"/>
      <c r="I27" s="237"/>
      <c r="J27" s="239"/>
      <c r="K27" s="267"/>
      <c r="L27" s="237"/>
      <c r="M27" s="237"/>
      <c r="N27" s="254"/>
      <c r="O27" s="251"/>
      <c r="P27" s="239"/>
      <c r="Q27" s="237"/>
      <c r="R27" s="257"/>
      <c r="S27" s="255"/>
      <c r="T27" s="132"/>
      <c r="U27" s="133"/>
      <c r="V27" s="133"/>
      <c r="W27" s="134"/>
    </row>
    <row r="28" spans="2:23" ht="21.75" customHeight="1" thickBot="1">
      <c r="B28" s="138" t="s">
        <v>81</v>
      </c>
      <c r="C28" s="339"/>
      <c r="D28" s="265"/>
      <c r="E28" s="251"/>
      <c r="F28" s="254"/>
      <c r="G28" s="276"/>
      <c r="H28" s="251"/>
      <c r="I28" s="237"/>
      <c r="J28" s="240"/>
      <c r="K28" s="268"/>
      <c r="L28" s="237"/>
      <c r="M28" s="253"/>
      <c r="N28" s="254"/>
      <c r="O28" s="251"/>
      <c r="P28" s="240"/>
      <c r="Q28" s="237"/>
      <c r="R28" s="258"/>
      <c r="S28" s="338"/>
      <c r="T28" s="132"/>
      <c r="U28" s="133"/>
      <c r="V28" s="133"/>
      <c r="W28" s="134"/>
    </row>
    <row r="29" spans="2:23" ht="21.75" customHeight="1" thickBot="1">
      <c r="B29" s="204" t="s">
        <v>84</v>
      </c>
      <c r="C29" s="340"/>
      <c r="D29" s="259" t="s">
        <v>96</v>
      </c>
      <c r="E29" s="260"/>
      <c r="F29" s="260"/>
      <c r="G29" s="261"/>
      <c r="H29" s="259" t="s">
        <v>96</v>
      </c>
      <c r="I29" s="260"/>
      <c r="J29" s="260"/>
      <c r="K29" s="261"/>
      <c r="L29" s="247" t="s">
        <v>19</v>
      </c>
      <c r="M29" s="248"/>
      <c r="N29" s="248"/>
      <c r="O29" s="249"/>
      <c r="P29" s="259" t="s">
        <v>96</v>
      </c>
      <c r="Q29" s="260"/>
      <c r="R29" s="260"/>
      <c r="S29" s="261"/>
      <c r="T29" s="132"/>
      <c r="U29" s="133"/>
      <c r="V29" s="133"/>
      <c r="W29" s="134"/>
    </row>
    <row r="30" spans="2:23" ht="21.75" customHeight="1">
      <c r="B30" s="204" t="s">
        <v>34</v>
      </c>
      <c r="C30" s="343" t="s">
        <v>10</v>
      </c>
      <c r="D30" s="335"/>
      <c r="E30" s="336"/>
      <c r="F30" s="336"/>
      <c r="G30" s="337"/>
      <c r="H30" s="335"/>
      <c r="I30" s="336"/>
      <c r="J30" s="336"/>
      <c r="K30" s="337"/>
      <c r="L30" s="259" t="s">
        <v>104</v>
      </c>
      <c r="M30" s="260"/>
      <c r="N30" s="260"/>
      <c r="O30" s="261"/>
      <c r="P30" s="335"/>
      <c r="Q30" s="336"/>
      <c r="R30" s="336"/>
      <c r="S30" s="337"/>
      <c r="T30" s="132"/>
      <c r="U30" s="133"/>
      <c r="V30" s="133"/>
      <c r="W30" s="134"/>
    </row>
    <row r="31" spans="2:23" ht="21.75" customHeight="1" thickBot="1">
      <c r="B31" s="204" t="s">
        <v>36</v>
      </c>
      <c r="C31" s="344"/>
      <c r="D31" s="262"/>
      <c r="E31" s="263"/>
      <c r="F31" s="263"/>
      <c r="G31" s="264"/>
      <c r="H31" s="262"/>
      <c r="I31" s="263"/>
      <c r="J31" s="263"/>
      <c r="K31" s="264"/>
      <c r="L31" s="335"/>
      <c r="M31" s="336"/>
      <c r="N31" s="336"/>
      <c r="O31" s="337"/>
      <c r="P31" s="262"/>
      <c r="Q31" s="263"/>
      <c r="R31" s="263"/>
      <c r="S31" s="264"/>
      <c r="T31" s="132"/>
      <c r="U31" s="133"/>
      <c r="V31" s="133"/>
      <c r="W31" s="134"/>
    </row>
    <row r="32" spans="2:23" ht="21.75" customHeight="1">
      <c r="B32" s="138" t="s">
        <v>37</v>
      </c>
      <c r="C32" s="348" t="s">
        <v>35</v>
      </c>
      <c r="D32" s="351"/>
      <c r="E32" s="352"/>
      <c r="F32" s="295"/>
      <c r="G32" s="288"/>
      <c r="H32" s="351"/>
      <c r="I32" s="352"/>
      <c r="J32" s="295"/>
      <c r="K32" s="345"/>
      <c r="L32" s="335"/>
      <c r="M32" s="336"/>
      <c r="N32" s="336"/>
      <c r="O32" s="337"/>
      <c r="P32" s="333"/>
      <c r="Q32" s="333"/>
      <c r="R32" s="295"/>
      <c r="S32" s="252"/>
      <c r="T32" s="132"/>
      <c r="U32" s="133"/>
      <c r="V32" s="133"/>
      <c r="W32" s="134"/>
    </row>
    <row r="33" spans="2:23" ht="21.75" customHeight="1">
      <c r="B33" s="144" t="s">
        <v>38</v>
      </c>
      <c r="C33" s="349"/>
      <c r="D33" s="353"/>
      <c r="E33" s="354"/>
      <c r="F33" s="254"/>
      <c r="G33" s="233"/>
      <c r="H33" s="353"/>
      <c r="I33" s="354"/>
      <c r="J33" s="254"/>
      <c r="K33" s="346"/>
      <c r="L33" s="335"/>
      <c r="M33" s="336"/>
      <c r="N33" s="336"/>
      <c r="O33" s="337"/>
      <c r="P33" s="239"/>
      <c r="Q33" s="239"/>
      <c r="R33" s="254"/>
      <c r="S33" s="237"/>
      <c r="T33" s="132"/>
      <c r="U33" s="133"/>
      <c r="V33" s="133"/>
      <c r="W33" s="134"/>
    </row>
    <row r="34" spans="2:23" ht="21.75" customHeight="1">
      <c r="B34" s="143" t="s">
        <v>39</v>
      </c>
      <c r="C34" s="349"/>
      <c r="D34" s="353"/>
      <c r="E34" s="354"/>
      <c r="F34" s="254"/>
      <c r="G34" s="233"/>
      <c r="H34" s="353"/>
      <c r="I34" s="354"/>
      <c r="J34" s="254"/>
      <c r="K34" s="346"/>
      <c r="L34" s="335"/>
      <c r="M34" s="336"/>
      <c r="N34" s="336"/>
      <c r="O34" s="337"/>
      <c r="P34" s="239"/>
      <c r="Q34" s="239"/>
      <c r="R34" s="254"/>
      <c r="S34" s="237"/>
      <c r="T34" s="132"/>
      <c r="U34" s="133"/>
      <c r="V34" s="133"/>
      <c r="W34" s="134"/>
    </row>
    <row r="35" spans="2:23" ht="21.75" customHeight="1" thickBot="1">
      <c r="B35" s="145" t="s">
        <v>40</v>
      </c>
      <c r="C35" s="349"/>
      <c r="D35" s="355"/>
      <c r="E35" s="356"/>
      <c r="F35" s="296"/>
      <c r="G35" s="276"/>
      <c r="H35" s="355"/>
      <c r="I35" s="356"/>
      <c r="J35" s="296"/>
      <c r="K35" s="347"/>
      <c r="L35" s="335"/>
      <c r="M35" s="336"/>
      <c r="N35" s="336"/>
      <c r="O35" s="337"/>
      <c r="P35" s="334"/>
      <c r="Q35" s="334"/>
      <c r="R35" s="296"/>
      <c r="S35" s="253"/>
      <c r="T35" s="132"/>
      <c r="U35" s="133"/>
      <c r="V35" s="133"/>
      <c r="W35" s="134"/>
    </row>
    <row r="36" spans="2:23" ht="21.75" customHeight="1" thickBot="1">
      <c r="B36" s="168" t="s">
        <v>82</v>
      </c>
      <c r="C36" s="350"/>
      <c r="D36" s="166"/>
      <c r="E36" s="166"/>
      <c r="F36" s="166"/>
      <c r="G36" s="163"/>
      <c r="H36" s="162"/>
      <c r="I36" s="166"/>
      <c r="J36" s="166"/>
      <c r="K36" s="163"/>
      <c r="L36" s="335"/>
      <c r="M36" s="336"/>
      <c r="N36" s="336"/>
      <c r="O36" s="337"/>
      <c r="P36" s="162"/>
      <c r="Q36" s="166"/>
      <c r="R36" s="166"/>
      <c r="S36" s="163"/>
      <c r="T36" s="132"/>
      <c r="U36" s="133"/>
      <c r="V36" s="133"/>
      <c r="W36" s="134"/>
    </row>
    <row r="37" spans="2:23" ht="21.75" customHeight="1" thickBot="1">
      <c r="B37" s="169" t="s">
        <v>83</v>
      </c>
      <c r="C37" s="170"/>
      <c r="D37" s="164"/>
      <c r="E37" s="167"/>
      <c r="F37" s="167"/>
      <c r="G37" s="165"/>
      <c r="H37" s="164"/>
      <c r="I37" s="167"/>
      <c r="J37" s="167"/>
      <c r="K37" s="165"/>
      <c r="L37" s="262"/>
      <c r="M37" s="263"/>
      <c r="N37" s="263"/>
      <c r="O37" s="264"/>
      <c r="P37" s="164"/>
      <c r="Q37" s="167"/>
      <c r="R37" s="167"/>
      <c r="S37" s="165"/>
      <c r="T37" s="135"/>
      <c r="U37" s="136"/>
      <c r="V37" s="136"/>
      <c r="W37" s="137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00" t="s">
        <v>41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8"/>
      <c r="V39" s="8"/>
      <c r="W39" s="9"/>
    </row>
    <row r="40" spans="2:23" s="6" customFormat="1" ht="18.75" thickBot="1">
      <c r="B40" s="7"/>
      <c r="C40" s="11"/>
      <c r="D40" s="301"/>
      <c r="E40" s="301"/>
      <c r="F40" s="301"/>
      <c r="G40" s="301"/>
      <c r="H40" s="301"/>
      <c r="I40" s="301"/>
      <c r="J40" s="30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3" t="s">
        <v>100</v>
      </c>
      <c r="D41" s="330" t="s">
        <v>101</v>
      </c>
      <c r="E41" s="331"/>
      <c r="F41" s="331"/>
      <c r="G41" s="331"/>
      <c r="H41" s="331"/>
      <c r="I41" s="331"/>
      <c r="J41" s="332"/>
      <c r="K41" s="189"/>
      <c r="L41" s="189" t="s">
        <v>21</v>
      </c>
      <c r="M41" s="190"/>
      <c r="N41" s="327" t="s">
        <v>89</v>
      </c>
      <c r="O41" s="328"/>
      <c r="P41" s="328"/>
      <c r="Q41" s="328"/>
      <c r="R41" s="328"/>
      <c r="S41" s="328"/>
      <c r="T41" s="329"/>
      <c r="U41" s="8"/>
      <c r="V41" s="8"/>
      <c r="W41" s="9"/>
    </row>
    <row r="42" spans="2:23" s="6" customFormat="1" ht="18">
      <c r="B42" s="7"/>
      <c r="C42" s="11"/>
      <c r="D42" s="297"/>
      <c r="E42" s="298"/>
      <c r="F42" s="298"/>
      <c r="G42" s="298"/>
      <c r="H42" s="298"/>
      <c r="I42" s="298"/>
      <c r="J42" s="299"/>
      <c r="K42" s="13"/>
      <c r="L42" s="13" t="s">
        <v>42</v>
      </c>
      <c r="M42" s="191"/>
      <c r="N42" s="302" t="s">
        <v>43</v>
      </c>
      <c r="O42" s="303"/>
      <c r="P42" s="303"/>
      <c r="Q42" s="303"/>
      <c r="R42" s="303"/>
      <c r="S42" s="303"/>
      <c r="T42" s="304"/>
      <c r="U42" s="8"/>
      <c r="V42" s="8"/>
      <c r="W42" s="9"/>
    </row>
    <row r="43" spans="2:23" s="6" customFormat="1" ht="18">
      <c r="B43" s="7"/>
      <c r="C43" s="13" t="s">
        <v>98</v>
      </c>
      <c r="D43" s="302" t="s">
        <v>99</v>
      </c>
      <c r="E43" s="303"/>
      <c r="F43" s="303"/>
      <c r="G43" s="303"/>
      <c r="H43" s="303"/>
      <c r="I43" s="303"/>
      <c r="J43" s="304"/>
      <c r="K43" s="188"/>
      <c r="L43" s="188" t="s">
        <v>46</v>
      </c>
      <c r="M43" s="192"/>
      <c r="N43" s="324" t="s">
        <v>47</v>
      </c>
      <c r="O43" s="325"/>
      <c r="P43" s="325"/>
      <c r="Q43" s="325"/>
      <c r="R43" s="325"/>
      <c r="S43" s="325"/>
      <c r="T43" s="326"/>
      <c r="U43" s="8"/>
      <c r="V43" s="8"/>
      <c r="W43" s="9"/>
    </row>
    <row r="44" spans="2:23" s="6" customFormat="1" ht="18">
      <c r="B44" s="7"/>
      <c r="C44" s="187" t="s">
        <v>90</v>
      </c>
      <c r="D44" s="317" t="s">
        <v>93</v>
      </c>
      <c r="E44" s="318"/>
      <c r="F44" s="318"/>
      <c r="G44" s="318"/>
      <c r="H44" s="318"/>
      <c r="I44" s="318"/>
      <c r="J44" s="319"/>
      <c r="K44" s="13"/>
      <c r="L44" s="11" t="s">
        <v>106</v>
      </c>
      <c r="M44" s="191"/>
      <c r="N44" s="297" t="s">
        <v>107</v>
      </c>
      <c r="O44" s="298"/>
      <c r="P44" s="298"/>
      <c r="Q44" s="298"/>
      <c r="R44" s="298"/>
      <c r="S44" s="298"/>
      <c r="T44" s="299"/>
      <c r="U44" s="8"/>
      <c r="V44" s="8"/>
      <c r="W44" s="9"/>
    </row>
    <row r="45" spans="2:23" s="6" customFormat="1" ht="18">
      <c r="B45" s="7"/>
      <c r="C45" s="13" t="s">
        <v>91</v>
      </c>
      <c r="D45" s="302" t="s">
        <v>94</v>
      </c>
      <c r="E45" s="303"/>
      <c r="F45" s="303"/>
      <c r="G45" s="303"/>
      <c r="H45" s="303"/>
      <c r="I45" s="303"/>
      <c r="J45" s="304"/>
      <c r="K45" s="187"/>
      <c r="L45" s="14" t="s">
        <v>44</v>
      </c>
      <c r="M45" s="14"/>
      <c r="N45" s="292" t="s">
        <v>45</v>
      </c>
      <c r="O45" s="293"/>
      <c r="P45" s="293"/>
      <c r="Q45" s="293"/>
      <c r="R45" s="293"/>
      <c r="S45" s="293"/>
      <c r="T45" s="294"/>
      <c r="U45" s="8"/>
      <c r="V45" s="8"/>
      <c r="W45" s="9"/>
    </row>
    <row r="46" spans="2:23" s="6" customFormat="1" ht="18.75" thickBot="1">
      <c r="B46" s="7"/>
      <c r="C46" s="12" t="s">
        <v>92</v>
      </c>
      <c r="D46" s="314" t="s">
        <v>95</v>
      </c>
      <c r="E46" s="315"/>
      <c r="F46" s="315"/>
      <c r="G46" s="315"/>
      <c r="H46" s="315"/>
      <c r="I46" s="315"/>
      <c r="J46" s="316"/>
      <c r="K46" s="320"/>
      <c r="L46" s="320"/>
      <c r="M46" s="320"/>
      <c r="N46" s="321"/>
      <c r="O46" s="322"/>
      <c r="P46" s="322"/>
      <c r="Q46" s="322"/>
      <c r="R46" s="322"/>
      <c r="S46" s="322"/>
      <c r="T46" s="323"/>
      <c r="U46" s="8"/>
      <c r="V46" s="8"/>
      <c r="W46" s="9"/>
    </row>
    <row r="47" spans="2:23" s="6" customFormat="1" ht="19.5" customHeight="1" thickBot="1">
      <c r="B47" s="7"/>
      <c r="C47" s="15"/>
      <c r="D47" s="306"/>
      <c r="E47" s="306"/>
      <c r="F47" s="306"/>
      <c r="G47" s="306"/>
      <c r="H47" s="306"/>
      <c r="I47" s="306"/>
      <c r="J47" s="306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308" t="s">
        <v>48</v>
      </c>
      <c r="C49" s="309"/>
      <c r="D49" s="309"/>
      <c r="E49" s="309"/>
      <c r="F49" s="309"/>
      <c r="G49" s="309"/>
      <c r="H49" s="310"/>
      <c r="I49" s="25"/>
      <c r="J49" s="26"/>
      <c r="K49" s="26"/>
      <c r="L49" s="26"/>
      <c r="M49" s="26"/>
      <c r="N49" s="305" t="s">
        <v>49</v>
      </c>
      <c r="O49" s="305"/>
      <c r="P49" s="305"/>
      <c r="Q49" s="305"/>
      <c r="R49" s="305"/>
      <c r="S49" s="305"/>
      <c r="T49" s="305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50</v>
      </c>
      <c r="F51" s="40" t="s">
        <v>51</v>
      </c>
      <c r="G51" s="23"/>
      <c r="H51" s="24"/>
      <c r="I51" s="26"/>
      <c r="J51" s="25"/>
      <c r="K51" s="171"/>
      <c r="L51" s="171"/>
      <c r="M51" s="26"/>
      <c r="N51" s="41" t="s">
        <v>52</v>
      </c>
      <c r="O51" s="42" t="s">
        <v>53</v>
      </c>
      <c r="P51" s="42" t="s">
        <v>54</v>
      </c>
      <c r="Q51" s="43" t="s">
        <v>55</v>
      </c>
      <c r="R51" s="42" t="s">
        <v>56</v>
      </c>
      <c r="S51" s="42" t="s">
        <v>57</v>
      </c>
      <c r="T51" s="42" t="s">
        <v>58</v>
      </c>
      <c r="U51" s="43" t="s">
        <v>59</v>
      </c>
      <c r="V51" s="42" t="s">
        <v>60</v>
      </c>
      <c r="W51" s="35"/>
    </row>
    <row r="52" spans="2:23" s="6" customFormat="1" ht="15.75" customHeight="1">
      <c r="B52" s="36"/>
      <c r="C52" s="180"/>
      <c r="D52" s="181" t="s">
        <v>86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2"/>
      <c r="L52" s="172"/>
      <c r="M52" s="172" t="s">
        <v>86</v>
      </c>
      <c r="N52" s="49">
        <v>12</v>
      </c>
      <c r="O52" s="49" t="s">
        <v>61</v>
      </c>
      <c r="P52" s="49" t="s">
        <v>62</v>
      </c>
      <c r="Q52" s="50" t="s">
        <v>62</v>
      </c>
      <c r="R52" s="49" t="s">
        <v>62</v>
      </c>
      <c r="S52" s="49" t="s">
        <v>62</v>
      </c>
      <c r="T52" s="49" t="s">
        <v>62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80"/>
      <c r="D53" s="181" t="s">
        <v>87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2"/>
      <c r="L53" s="172"/>
      <c r="M53" s="172" t="s">
        <v>87</v>
      </c>
      <c r="N53" s="53">
        <v>75</v>
      </c>
      <c r="O53" s="53" t="s">
        <v>63</v>
      </c>
      <c r="P53" s="53" t="s">
        <v>79</v>
      </c>
      <c r="Q53" s="54" t="s">
        <v>62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80"/>
      <c r="D54" s="182" t="s">
        <v>88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3"/>
      <c r="L54" s="173"/>
      <c r="M54" s="173" t="s">
        <v>105</v>
      </c>
      <c r="N54" s="53">
        <v>18</v>
      </c>
      <c r="O54" s="53" t="s">
        <v>61</v>
      </c>
      <c r="P54" s="53" t="s">
        <v>62</v>
      </c>
      <c r="Q54" s="54" t="s">
        <v>62</v>
      </c>
      <c r="R54" s="53" t="s">
        <v>62</v>
      </c>
      <c r="S54" s="53" t="s">
        <v>62</v>
      </c>
      <c r="T54" s="53" t="s">
        <v>62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80"/>
      <c r="D55" s="183" t="s">
        <v>102</v>
      </c>
      <c r="E55" s="59"/>
      <c r="F55" s="60">
        <f>(E55)/(E67)/C51</f>
        <v>0</v>
      </c>
      <c r="G55" s="61"/>
      <c r="H55" s="62"/>
      <c r="I55" s="63"/>
      <c r="J55" s="58"/>
      <c r="K55" s="174"/>
      <c r="L55" s="174"/>
      <c r="M55" s="174" t="s">
        <v>103</v>
      </c>
      <c r="N55" s="53">
        <v>40</v>
      </c>
      <c r="O55" s="53" t="s">
        <v>63</v>
      </c>
      <c r="P55" s="53" t="s">
        <v>79</v>
      </c>
      <c r="Q55" s="54" t="s">
        <v>62</v>
      </c>
      <c r="R55" s="53">
        <v>2</v>
      </c>
      <c r="S55" s="53">
        <v>1</v>
      </c>
      <c r="T55" s="53" t="s">
        <v>62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80"/>
      <c r="D56" s="184" t="s">
        <v>108</v>
      </c>
      <c r="E56" s="64"/>
      <c r="F56" s="65">
        <f>(E56)/(E67)/C51</f>
        <v>0</v>
      </c>
      <c r="G56" s="66"/>
      <c r="H56" s="67"/>
      <c r="I56" s="68"/>
      <c r="J56" s="69"/>
      <c r="K56" s="175"/>
      <c r="L56" s="175"/>
      <c r="M56" s="176" t="s">
        <v>108</v>
      </c>
      <c r="N56" s="53">
        <v>50</v>
      </c>
      <c r="O56" s="53" t="s">
        <v>63</v>
      </c>
      <c r="P56" s="53" t="s">
        <v>79</v>
      </c>
      <c r="Q56" s="54" t="s">
        <v>62</v>
      </c>
      <c r="R56" s="53">
        <v>2</v>
      </c>
      <c r="S56" s="53">
        <v>1</v>
      </c>
      <c r="T56" s="53" t="s">
        <v>62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80"/>
      <c r="D57" s="209" t="s">
        <v>109</v>
      </c>
      <c r="E57" s="70"/>
      <c r="F57" s="71">
        <f>(E57)/(E67)/C51</f>
        <v>0</v>
      </c>
      <c r="G57" s="72"/>
      <c r="H57" s="73"/>
      <c r="I57" s="74"/>
      <c r="J57" s="68"/>
      <c r="K57" s="171"/>
      <c r="L57" s="171"/>
      <c r="M57" s="175" t="s">
        <v>109</v>
      </c>
      <c r="N57" s="53">
        <v>50</v>
      </c>
      <c r="O57" s="53" t="s">
        <v>63</v>
      </c>
      <c r="P57" s="53" t="s">
        <v>79</v>
      </c>
      <c r="Q57" s="54" t="s">
        <v>62</v>
      </c>
      <c r="R57" s="53">
        <v>2</v>
      </c>
      <c r="S57" s="53">
        <v>1</v>
      </c>
      <c r="T57" s="147" t="s">
        <v>62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80"/>
      <c r="D58" s="210" t="s">
        <v>93</v>
      </c>
      <c r="E58" s="75"/>
      <c r="F58" s="76">
        <f>(E58)/(E67)/C51</f>
        <v>0</v>
      </c>
      <c r="G58" s="77"/>
      <c r="H58" s="78"/>
      <c r="I58" s="79"/>
      <c r="J58" s="74"/>
      <c r="K58" s="176"/>
      <c r="L58" s="176"/>
      <c r="M58" s="208" t="s">
        <v>93</v>
      </c>
      <c r="N58" s="53">
        <v>20</v>
      </c>
      <c r="O58" s="53" t="s">
        <v>63</v>
      </c>
      <c r="P58" s="53" t="s">
        <v>79</v>
      </c>
      <c r="Q58" s="54" t="s">
        <v>62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80"/>
      <c r="D59" s="186" t="s">
        <v>112</v>
      </c>
      <c r="E59" s="80"/>
      <c r="F59" s="81">
        <f>(E59)/(E67)/C51</f>
        <v>0</v>
      </c>
      <c r="G59" s="82"/>
      <c r="H59" s="83"/>
      <c r="I59" s="84"/>
      <c r="J59" s="79"/>
      <c r="K59" s="177"/>
      <c r="L59" s="177"/>
      <c r="M59" s="179" t="s">
        <v>112</v>
      </c>
      <c r="N59" s="53">
        <v>30</v>
      </c>
      <c r="O59" s="53" t="s">
        <v>63</v>
      </c>
      <c r="P59" s="53" t="s">
        <v>79</v>
      </c>
      <c r="Q59" s="54" t="s">
        <v>62</v>
      </c>
      <c r="R59" s="53">
        <v>2</v>
      </c>
      <c r="S59" s="53">
        <v>1</v>
      </c>
      <c r="T59" s="53" t="s">
        <v>62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80"/>
      <c r="D60" s="211" t="s">
        <v>113</v>
      </c>
      <c r="E60" s="85"/>
      <c r="F60" s="86">
        <f>(E60)/(E67)/C51</f>
        <v>0</v>
      </c>
      <c r="G60" s="61"/>
      <c r="H60" s="62"/>
      <c r="I60" s="63"/>
      <c r="J60" s="84"/>
      <c r="K60" s="178"/>
      <c r="L60" s="178"/>
      <c r="M60" s="207" t="s">
        <v>113</v>
      </c>
      <c r="N60" s="53">
        <v>30</v>
      </c>
      <c r="O60" s="53" t="s">
        <v>63</v>
      </c>
      <c r="P60" s="53" t="s">
        <v>79</v>
      </c>
      <c r="Q60" s="54" t="s">
        <v>62</v>
      </c>
      <c r="R60" s="53" t="s">
        <v>62</v>
      </c>
      <c r="S60" s="53" t="s">
        <v>62</v>
      </c>
      <c r="T60" s="53" t="s">
        <v>62</v>
      </c>
      <c r="U60" s="54" t="s">
        <v>62</v>
      </c>
      <c r="V60" s="53" t="s">
        <v>62</v>
      </c>
      <c r="W60" s="35"/>
    </row>
    <row r="61" spans="2:23" s="6" customFormat="1" ht="15.75" customHeight="1">
      <c r="B61" s="36"/>
      <c r="C61" s="180"/>
      <c r="D61" s="185" t="s">
        <v>95</v>
      </c>
      <c r="E61" s="88"/>
      <c r="F61" s="89">
        <f>(E61)/(E67)/C51</f>
        <v>0</v>
      </c>
      <c r="G61" s="90"/>
      <c r="H61" s="91"/>
      <c r="I61" s="92"/>
      <c r="J61" s="63"/>
      <c r="K61" s="175"/>
      <c r="L61" s="175"/>
      <c r="M61" s="177" t="s">
        <v>95</v>
      </c>
      <c r="N61" s="53">
        <v>30</v>
      </c>
      <c r="O61" s="53" t="s">
        <v>63</v>
      </c>
      <c r="P61" s="53" t="s">
        <v>79</v>
      </c>
      <c r="Q61" s="54" t="s">
        <v>62</v>
      </c>
      <c r="R61" s="147">
        <v>2</v>
      </c>
      <c r="S61" s="147">
        <v>1</v>
      </c>
      <c r="T61" s="53">
        <v>1</v>
      </c>
      <c r="U61" s="149">
        <v>1</v>
      </c>
      <c r="V61" s="147">
        <v>1</v>
      </c>
      <c r="W61" s="35"/>
    </row>
    <row r="62" spans="2:23" s="6" customFormat="1" ht="15.75" customHeight="1">
      <c r="B62" s="36"/>
      <c r="C62" s="180"/>
      <c r="D62" s="186"/>
      <c r="E62" s="75"/>
      <c r="F62" s="76">
        <f>(E62)/(E67)/C51</f>
        <v>0</v>
      </c>
      <c r="G62" s="95"/>
      <c r="H62" s="96"/>
      <c r="I62" s="97"/>
      <c r="J62" s="48"/>
      <c r="K62" s="179"/>
      <c r="L62" s="179"/>
      <c r="M62" s="179"/>
      <c r="N62" s="53" t="s">
        <v>62</v>
      </c>
      <c r="O62" s="53" t="s">
        <v>62</v>
      </c>
      <c r="P62" s="147" t="s">
        <v>62</v>
      </c>
      <c r="Q62" s="54" t="s">
        <v>62</v>
      </c>
      <c r="R62" s="147" t="s">
        <v>62</v>
      </c>
      <c r="S62" s="147" t="s">
        <v>62</v>
      </c>
      <c r="T62" s="53" t="s">
        <v>62</v>
      </c>
      <c r="U62" s="149" t="s">
        <v>62</v>
      </c>
      <c r="V62" s="147" t="s">
        <v>62</v>
      </c>
      <c r="W62" s="35"/>
    </row>
    <row r="63" spans="2:23" s="6" customFormat="1" ht="15.75" customHeight="1">
      <c r="B63" s="36"/>
      <c r="C63" s="180"/>
      <c r="D63" s="94"/>
      <c r="E63" s="98"/>
      <c r="F63" s="99"/>
      <c r="G63" s="95"/>
      <c r="H63" s="96"/>
      <c r="I63" s="97"/>
      <c r="J63" s="48"/>
      <c r="K63" s="171"/>
      <c r="L63" s="171"/>
      <c r="M63" s="171"/>
      <c r="N63" s="148" t="s">
        <v>62</v>
      </c>
      <c r="O63" s="148" t="s">
        <v>62</v>
      </c>
      <c r="P63" s="148" t="s">
        <v>62</v>
      </c>
      <c r="Q63" s="100" t="s">
        <v>62</v>
      </c>
      <c r="R63" s="148" t="s">
        <v>62</v>
      </c>
      <c r="S63" s="148" t="s">
        <v>62</v>
      </c>
      <c r="T63" s="148" t="s">
        <v>62</v>
      </c>
      <c r="U63" s="148" t="s">
        <v>62</v>
      </c>
      <c r="V63" s="148" t="s">
        <v>62</v>
      </c>
      <c r="W63" s="35"/>
    </row>
    <row r="64" spans="2:23" s="6" customFormat="1" ht="15.75" customHeight="1">
      <c r="B64" s="101"/>
      <c r="C64" s="87"/>
      <c r="D64" s="30"/>
      <c r="E64" s="102"/>
      <c r="F64" s="103"/>
      <c r="G64" s="30"/>
      <c r="H64" s="31"/>
      <c r="I64" s="97"/>
      <c r="J64" s="25"/>
      <c r="K64" s="178"/>
      <c r="L64" s="178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5"/>
    </row>
    <row r="65" spans="2:23" ht="15.75" customHeight="1">
      <c r="B65" s="311" t="s">
        <v>64</v>
      </c>
      <c r="C65" s="312"/>
      <c r="D65" s="313"/>
      <c r="E65" s="107">
        <v>24</v>
      </c>
      <c r="F65" s="108">
        <f>(E65)/(E67)/C51</f>
        <v>0.8</v>
      </c>
      <c r="G65" s="30"/>
      <c r="H65" s="31"/>
      <c r="I65" s="97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9"/>
    </row>
    <row r="66" spans="2:23" ht="15.75" customHeight="1">
      <c r="B66" s="36"/>
      <c r="C66" s="30"/>
      <c r="D66" s="110"/>
      <c r="E66" s="111"/>
      <c r="F66" s="112">
        <f>SUM(F52:F65)</f>
        <v>1.1833333333333333</v>
      </c>
      <c r="G66" s="110"/>
      <c r="H66" s="113"/>
      <c r="I66" s="25"/>
      <c r="J66" s="26"/>
      <c r="K66" s="26"/>
      <c r="L66" s="25"/>
      <c r="M66" s="25"/>
      <c r="N66" s="114" t="s">
        <v>52</v>
      </c>
      <c r="O66" s="25" t="s">
        <v>65</v>
      </c>
      <c r="P66" s="25"/>
      <c r="Q66" s="114" t="s">
        <v>55</v>
      </c>
      <c r="R66" s="25" t="s">
        <v>66</v>
      </c>
      <c r="S66" s="25"/>
      <c r="T66" s="114" t="s">
        <v>58</v>
      </c>
      <c r="U66" s="25" t="s">
        <v>67</v>
      </c>
      <c r="V66" s="25"/>
      <c r="W66" s="35"/>
    </row>
    <row r="67" spans="2:25" s="6" customFormat="1" ht="15.75" customHeight="1">
      <c r="B67" s="311" t="s">
        <v>68</v>
      </c>
      <c r="C67" s="312"/>
      <c r="D67" s="313"/>
      <c r="E67" s="115">
        <v>30</v>
      </c>
      <c r="F67" s="116" t="s">
        <v>69</v>
      </c>
      <c r="G67" s="30"/>
      <c r="H67" s="31"/>
      <c r="I67" s="25"/>
      <c r="J67" s="25"/>
      <c r="K67" s="25"/>
      <c r="L67" s="25"/>
      <c r="M67" s="25"/>
      <c r="N67" s="114" t="s">
        <v>53</v>
      </c>
      <c r="O67" s="25" t="s">
        <v>70</v>
      </c>
      <c r="P67" s="25"/>
      <c r="Q67" s="114" t="s">
        <v>56</v>
      </c>
      <c r="R67" s="25" t="s">
        <v>71</v>
      </c>
      <c r="S67" s="25"/>
      <c r="T67" s="114" t="s">
        <v>59</v>
      </c>
      <c r="U67" s="25" t="s">
        <v>72</v>
      </c>
      <c r="V67" s="25"/>
      <c r="W67" s="35"/>
      <c r="X67" s="117"/>
      <c r="Y67" s="118"/>
    </row>
    <row r="68" spans="2:25" s="6" customFormat="1" ht="15.75" customHeight="1">
      <c r="B68" s="105"/>
      <c r="C68" s="119"/>
      <c r="D68" s="30"/>
      <c r="E68" s="23"/>
      <c r="F68" s="120"/>
      <c r="G68" s="30"/>
      <c r="H68" s="31"/>
      <c r="I68" s="25"/>
      <c r="J68" s="25"/>
      <c r="K68" s="25"/>
      <c r="L68" s="25"/>
      <c r="M68" s="25"/>
      <c r="N68" s="114" t="s">
        <v>54</v>
      </c>
      <c r="O68" s="25" t="s">
        <v>73</v>
      </c>
      <c r="P68" s="25"/>
      <c r="Q68" s="114" t="s">
        <v>57</v>
      </c>
      <c r="R68" s="25" t="s">
        <v>74</v>
      </c>
      <c r="S68" s="25"/>
      <c r="T68" s="114" t="s">
        <v>60</v>
      </c>
      <c r="U68" s="25" t="s">
        <v>75</v>
      </c>
      <c r="V68" s="25"/>
      <c r="W68" s="35"/>
      <c r="X68" s="117"/>
      <c r="Y68" s="117"/>
    </row>
    <row r="69" spans="2:25" s="6" customFormat="1" ht="15.75" customHeight="1">
      <c r="B69" s="311" t="s">
        <v>76</v>
      </c>
      <c r="C69" s="312"/>
      <c r="D69" s="313"/>
      <c r="E69" s="115">
        <v>30</v>
      </c>
      <c r="F69" s="116" t="s">
        <v>69</v>
      </c>
      <c r="G69" s="30"/>
      <c r="H69" s="31"/>
      <c r="I69" s="25"/>
      <c r="J69" s="25"/>
      <c r="K69" s="25"/>
      <c r="L69" s="25"/>
      <c r="M69" s="25"/>
      <c r="N69" s="121"/>
      <c r="O69" s="25"/>
      <c r="P69" s="25"/>
      <c r="Q69" s="121"/>
      <c r="R69" s="25"/>
      <c r="S69" s="25"/>
      <c r="T69" s="121"/>
      <c r="U69" s="25"/>
      <c r="V69" s="25"/>
      <c r="W69" s="35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0"/>
      <c r="H70" s="31"/>
      <c r="I70" s="25"/>
      <c r="J70" s="25"/>
      <c r="K70" s="25"/>
      <c r="L70" s="25"/>
      <c r="M70" s="25"/>
      <c r="N70" s="305" t="s">
        <v>77</v>
      </c>
      <c r="O70" s="305"/>
      <c r="P70" s="305"/>
      <c r="Q70" s="305"/>
      <c r="R70" s="305"/>
      <c r="S70" s="305"/>
      <c r="T70" s="305"/>
      <c r="U70" s="305"/>
      <c r="V70" s="305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0"/>
      <c r="H71" s="31"/>
      <c r="I71" s="124"/>
      <c r="J71" s="124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9"/>
    </row>
    <row r="72" spans="2:23" s="6" customFormat="1" ht="18.75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8">
      <c r="C73" s="130"/>
      <c r="D73" s="130"/>
      <c r="E73" s="130"/>
    </row>
    <row r="74" spans="3:5" s="6" customFormat="1" ht="18">
      <c r="C74" s="130"/>
      <c r="D74" s="130"/>
      <c r="E74" s="130"/>
    </row>
    <row r="75" spans="12:19" s="6" customFormat="1" ht="18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8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8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8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8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8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8">
      <c r="L81" s="131"/>
      <c r="M81" s="131"/>
      <c r="N81" s="131"/>
      <c r="O81" s="131"/>
      <c r="P81" s="131"/>
      <c r="Q81" s="131"/>
      <c r="R81" s="131"/>
      <c r="S81" s="131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4"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H9:H12"/>
    <mergeCell ref="K9:K12"/>
    <mergeCell ref="I9:I12"/>
    <mergeCell ref="J9:J12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25" zoomScaleNormal="125" workbookViewId="0" topLeftCell="A1">
      <selection activeCell="B9" sqref="B9"/>
    </sheetView>
  </sheetViews>
  <sheetFormatPr defaultColWidth="9.140625" defaultRowHeight="15" customHeight="1"/>
  <cols>
    <col min="1" max="1" width="10.7109375" style="212" customWidth="1"/>
    <col min="2" max="2" width="66.7109375" style="212" customWidth="1"/>
    <col min="3" max="3" width="13.421875" style="212" customWidth="1"/>
    <col min="4" max="4" width="5.421875" style="212" customWidth="1"/>
    <col min="5" max="5" width="10.00390625" style="212" customWidth="1"/>
    <col min="6" max="16384" width="12.57421875" style="214" customWidth="1"/>
  </cols>
  <sheetData>
    <row r="1" ht="15" customHeight="1">
      <c r="B1" s="213" t="s">
        <v>136</v>
      </c>
    </row>
    <row r="2" ht="15" customHeight="1">
      <c r="B2" s="213" t="str">
        <f>Sheet1!C4</f>
        <v>January 14-19, 2007</v>
      </c>
    </row>
    <row r="3" ht="15" customHeight="1">
      <c r="B3" s="215" t="str">
        <f>Sheet1!C2</f>
        <v>46th IEEE 802.15 WPAN SESSION</v>
      </c>
    </row>
    <row r="4" ht="15" customHeight="1">
      <c r="B4" s="215" t="str">
        <f>Sheet1!C3</f>
        <v>Hilton London Metropole, 225 Edgware Road, London W2 1JU, UK</v>
      </c>
    </row>
    <row r="6" spans="1:5" ht="15" customHeight="1">
      <c r="A6" s="360" t="s">
        <v>137</v>
      </c>
      <c r="B6" s="360"/>
      <c r="E6" s="216"/>
    </row>
    <row r="7" spans="1:2" ht="15" customHeight="1">
      <c r="A7" s="212">
        <v>1</v>
      </c>
      <c r="B7" s="217" t="s">
        <v>121</v>
      </c>
    </row>
    <row r="8" spans="1:5" ht="15" customHeight="1">
      <c r="A8" s="218">
        <v>2</v>
      </c>
      <c r="B8" s="219" t="s">
        <v>138</v>
      </c>
      <c r="E8" s="216"/>
    </row>
    <row r="9" spans="1:5" ht="15" customHeight="1">
      <c r="A9" s="212">
        <v>3</v>
      </c>
      <c r="B9" s="212" t="s">
        <v>146</v>
      </c>
      <c r="E9" s="216"/>
    </row>
    <row r="10" spans="1:5" ht="15" customHeight="1">
      <c r="A10" s="218">
        <v>4</v>
      </c>
      <c r="B10" s="219" t="s">
        <v>139</v>
      </c>
      <c r="E10" s="216"/>
    </row>
    <row r="11" spans="1:5" ht="15" customHeight="1">
      <c r="A11" s="218"/>
      <c r="B11" s="219"/>
      <c r="E11" s="216"/>
    </row>
    <row r="12" spans="1:5" ht="15" customHeight="1">
      <c r="A12" s="218"/>
      <c r="E12" s="216"/>
    </row>
    <row r="13" spans="1:5" ht="15" customHeight="1">
      <c r="A13" s="361" t="s">
        <v>122</v>
      </c>
      <c r="B13" s="361"/>
      <c r="E13" s="216"/>
    </row>
    <row r="14" spans="1:2" ht="15" customHeight="1">
      <c r="A14" s="212">
        <v>1</v>
      </c>
      <c r="B14" s="212" t="s">
        <v>140</v>
      </c>
    </row>
    <row r="15" spans="1:2" ht="15" customHeight="1">
      <c r="A15" s="212">
        <v>2</v>
      </c>
      <c r="B15" s="212" t="s">
        <v>143</v>
      </c>
    </row>
    <row r="16" spans="1:2" ht="15" customHeight="1">
      <c r="A16" s="212">
        <v>3</v>
      </c>
      <c r="B16" s="212" t="s">
        <v>144</v>
      </c>
    </row>
    <row r="17" spans="1:2" ht="15" customHeight="1">
      <c r="A17" s="212">
        <v>4</v>
      </c>
      <c r="B17" s="212" t="s">
        <v>145</v>
      </c>
    </row>
    <row r="19" ht="15" customHeight="1">
      <c r="B19" s="212" t="s">
        <v>123</v>
      </c>
    </row>
    <row r="20" ht="15" customHeight="1">
      <c r="B20" s="220" t="s">
        <v>124</v>
      </c>
    </row>
  </sheetData>
  <mergeCells count="2">
    <mergeCell ref="A6:B6"/>
    <mergeCell ref="A13:B13"/>
  </mergeCells>
  <hyperlinks>
    <hyperlink ref="B20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125" zoomScaleNormal="125" workbookViewId="0" topLeftCell="A1">
      <selection activeCell="C23" sqref="C23"/>
    </sheetView>
  </sheetViews>
  <sheetFormatPr defaultColWidth="9.140625" defaultRowHeight="15" customHeight="1"/>
  <cols>
    <col min="1" max="1" width="10.7109375" style="212" customWidth="1"/>
    <col min="2" max="2" width="66.7109375" style="212" customWidth="1"/>
    <col min="3" max="3" width="16.421875" style="212" bestFit="1" customWidth="1"/>
    <col min="4" max="4" width="5.421875" style="212" customWidth="1"/>
    <col min="5" max="5" width="10.00390625" style="221" customWidth="1"/>
    <col min="6" max="16384" width="12.57421875" style="214" customWidth="1"/>
  </cols>
  <sheetData>
    <row r="1" ht="15" customHeight="1">
      <c r="B1" s="213" t="s">
        <v>135</v>
      </c>
    </row>
    <row r="2" ht="15" customHeight="1">
      <c r="B2" s="213" t="str">
        <f>Sheet1!C4</f>
        <v>January 14-19, 2007</v>
      </c>
    </row>
    <row r="3" ht="15" customHeight="1">
      <c r="B3" s="215" t="str">
        <f>Sheet1!C2</f>
        <v>46th IEEE 802.15 WPAN SESSION</v>
      </c>
    </row>
    <row r="4" ht="15" customHeight="1">
      <c r="B4" s="215" t="str">
        <f>Sheet1!C3</f>
        <v>Hilton London Metropole, 225 Edgware Road, London W2 1JU, UK</v>
      </c>
    </row>
    <row r="6" ht="15" customHeight="1">
      <c r="B6" s="222" t="s">
        <v>130</v>
      </c>
    </row>
    <row r="8" spans="1:6" ht="15" customHeight="1">
      <c r="A8" s="218">
        <v>1.1</v>
      </c>
      <c r="B8" s="219" t="s">
        <v>125</v>
      </c>
      <c r="C8" s="223" t="s">
        <v>141</v>
      </c>
      <c r="D8" s="212">
        <v>5</v>
      </c>
      <c r="E8" s="224">
        <v>0.5625</v>
      </c>
      <c r="F8" s="225"/>
    </row>
    <row r="9" spans="1:6" s="227" customFormat="1" ht="15" customHeight="1">
      <c r="A9" s="218">
        <f aca="true" t="shared" si="0" ref="A9:A14">A8+0.1</f>
        <v>1.2000000000000002</v>
      </c>
      <c r="B9" s="226" t="s">
        <v>126</v>
      </c>
      <c r="C9" s="223" t="s">
        <v>141</v>
      </c>
      <c r="D9" s="212">
        <v>5</v>
      </c>
      <c r="E9" s="224">
        <f aca="true" t="shared" si="1" ref="E9:E14">E8+TIME(0,D8,0)</f>
        <v>0.5659722222222222</v>
      </c>
      <c r="F9" s="225"/>
    </row>
    <row r="10" spans="1:6" s="227" customFormat="1" ht="15" customHeight="1">
      <c r="A10" s="218">
        <f t="shared" si="0"/>
        <v>1.3000000000000003</v>
      </c>
      <c r="B10" s="226" t="s">
        <v>127</v>
      </c>
      <c r="C10" s="223" t="s">
        <v>141</v>
      </c>
      <c r="D10" s="212">
        <v>15</v>
      </c>
      <c r="E10" s="224">
        <f t="shared" si="1"/>
        <v>0.5694444444444444</v>
      </c>
      <c r="F10" s="225"/>
    </row>
    <row r="11" spans="1:6" s="227" customFormat="1" ht="15" customHeight="1">
      <c r="A11" s="218">
        <f t="shared" si="0"/>
        <v>1.4000000000000004</v>
      </c>
      <c r="B11" s="226" t="s">
        <v>128</v>
      </c>
      <c r="C11" s="223" t="s">
        <v>141</v>
      </c>
      <c r="D11" s="212">
        <v>5</v>
      </c>
      <c r="E11" s="224">
        <f t="shared" si="1"/>
        <v>0.579861111111111</v>
      </c>
      <c r="F11" s="225"/>
    </row>
    <row r="12" spans="1:6" s="227" customFormat="1" ht="15" customHeight="1">
      <c r="A12" s="218">
        <f t="shared" si="0"/>
        <v>1.5000000000000004</v>
      </c>
      <c r="B12" s="226" t="s">
        <v>134</v>
      </c>
      <c r="C12" s="223" t="s">
        <v>142</v>
      </c>
      <c r="D12" s="212">
        <v>30</v>
      </c>
      <c r="E12" s="224">
        <f t="shared" si="1"/>
        <v>0.5833333333333333</v>
      </c>
      <c r="F12" s="225"/>
    </row>
    <row r="13" spans="1:6" s="227" customFormat="1" ht="15" customHeight="1">
      <c r="A13" s="218">
        <f t="shared" si="0"/>
        <v>1.6000000000000005</v>
      </c>
      <c r="B13" s="226" t="s">
        <v>147</v>
      </c>
      <c r="C13" s="223" t="s">
        <v>141</v>
      </c>
      <c r="D13" s="212">
        <v>60</v>
      </c>
      <c r="E13" s="224">
        <f t="shared" si="1"/>
        <v>0.6041666666666666</v>
      </c>
      <c r="F13" s="225"/>
    </row>
    <row r="14" spans="1:6" ht="15" customHeight="1">
      <c r="A14" s="218">
        <f t="shared" si="0"/>
        <v>1.7000000000000006</v>
      </c>
      <c r="B14" s="219" t="s">
        <v>129</v>
      </c>
      <c r="C14" s="223" t="s">
        <v>141</v>
      </c>
      <c r="E14" s="224">
        <f t="shared" si="1"/>
        <v>0.6458333333333333</v>
      </c>
      <c r="F14" s="225"/>
    </row>
    <row r="15" spans="1:6" ht="15" customHeight="1">
      <c r="A15" s="218"/>
      <c r="B15" s="226"/>
      <c r="C15" s="223"/>
      <c r="E15" s="224"/>
      <c r="F15" s="225"/>
    </row>
    <row r="16" ht="15" customHeight="1">
      <c r="F16" s="225"/>
    </row>
    <row r="17" ht="15" customHeight="1">
      <c r="E17" s="212"/>
    </row>
    <row r="18" ht="15" customHeight="1">
      <c r="E18" s="212"/>
    </row>
    <row r="19" spans="1:5" ht="15" customHeight="1">
      <c r="A19" s="218">
        <v>2.1</v>
      </c>
      <c r="B19" s="219" t="s">
        <v>125</v>
      </c>
      <c r="C19" s="223" t="s">
        <v>141</v>
      </c>
      <c r="D19" s="212">
        <v>5</v>
      </c>
      <c r="E19" s="224">
        <v>0.6666666666666666</v>
      </c>
    </row>
    <row r="20" spans="1:5" ht="15" customHeight="1">
      <c r="A20" s="218">
        <f>A19+0.1</f>
        <v>2.2</v>
      </c>
      <c r="B20" s="226" t="s">
        <v>139</v>
      </c>
      <c r="C20" s="223" t="s">
        <v>148</v>
      </c>
      <c r="D20" s="212">
        <v>115</v>
      </c>
      <c r="E20" s="224">
        <f>E19+TIME(0,D19,0)</f>
        <v>0.6701388888888888</v>
      </c>
    </row>
    <row r="21" spans="1:5" ht="15" customHeight="1">
      <c r="A21" s="218">
        <f>A20+0.1</f>
        <v>2.3000000000000003</v>
      </c>
      <c r="B21" s="219" t="s">
        <v>129</v>
      </c>
      <c r="C21" s="223" t="s">
        <v>141</v>
      </c>
      <c r="E21" s="224">
        <f>E22+TIME(0,D22,0)</f>
        <v>0</v>
      </c>
    </row>
    <row r="22" spans="1:5" ht="15" customHeight="1">
      <c r="A22" s="218"/>
      <c r="B22" s="226"/>
      <c r="C22" s="223"/>
      <c r="E22" s="224"/>
    </row>
    <row r="24" spans="1:5" ht="15" customHeight="1">
      <c r="A24" s="218"/>
      <c r="B24" s="219"/>
      <c r="C24" s="223"/>
      <c r="E24" s="224"/>
    </row>
    <row r="25" spans="2:5" ht="15" customHeight="1">
      <c r="B25" s="212" t="s">
        <v>123</v>
      </c>
      <c r="E25" s="212"/>
    </row>
    <row r="26" spans="2:5" ht="15" customHeight="1">
      <c r="B26" s="220" t="s">
        <v>124</v>
      </c>
      <c r="E26" s="212"/>
    </row>
  </sheetData>
  <hyperlinks>
    <hyperlink ref="B2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125" zoomScaleNormal="125" workbookViewId="0" topLeftCell="A1">
      <selection activeCell="C21" sqref="C21"/>
    </sheetView>
  </sheetViews>
  <sheetFormatPr defaultColWidth="9.140625" defaultRowHeight="15" customHeight="1"/>
  <cols>
    <col min="1" max="1" width="10.7109375" style="212" customWidth="1"/>
    <col min="2" max="2" width="66.7109375" style="212" customWidth="1"/>
    <col min="3" max="3" width="13.421875" style="212" customWidth="1"/>
    <col min="4" max="4" width="5.421875" style="212" customWidth="1"/>
    <col min="5" max="5" width="10.00390625" style="221" customWidth="1"/>
    <col min="6" max="16384" width="12.57421875" style="214" customWidth="1"/>
  </cols>
  <sheetData>
    <row r="1" ht="15" customHeight="1">
      <c r="B1" s="213" t="s">
        <v>120</v>
      </c>
    </row>
    <row r="2" ht="15" customHeight="1">
      <c r="B2" s="213" t="str">
        <f>Sheet1!C4</f>
        <v>January 14-19, 2007</v>
      </c>
    </row>
    <row r="3" ht="15" customHeight="1">
      <c r="B3" s="215" t="str">
        <f>Sheet1!C2</f>
        <v>46th IEEE 802.15 WPAN SESSION</v>
      </c>
    </row>
    <row r="4" ht="15" customHeight="1">
      <c r="B4" s="215" t="str">
        <f>Sheet1!C3</f>
        <v>Hilton London Metropole, 225 Edgware Road, London W2 1JU, UK</v>
      </c>
    </row>
    <row r="6" ht="15" customHeight="1">
      <c r="B6" s="222" t="s">
        <v>131</v>
      </c>
    </row>
    <row r="8" spans="1:6" ht="15" customHeight="1">
      <c r="A8" s="218">
        <v>3.1</v>
      </c>
      <c r="B8" s="219" t="s">
        <v>125</v>
      </c>
      <c r="C8" s="223" t="s">
        <v>141</v>
      </c>
      <c r="E8" s="224">
        <v>0.3333333333333333</v>
      </c>
      <c r="F8" s="225"/>
    </row>
    <row r="9" spans="1:6" s="227" customFormat="1" ht="15">
      <c r="A9" s="218">
        <f>A8+0.1</f>
        <v>3.2</v>
      </c>
      <c r="B9" s="226" t="s">
        <v>149</v>
      </c>
      <c r="C9" s="228" t="s">
        <v>148</v>
      </c>
      <c r="D9" s="212">
        <v>120</v>
      </c>
      <c r="E9" s="224">
        <f>E8+TIME(0,D8,0)</f>
        <v>0.3333333333333333</v>
      </c>
      <c r="F9" s="225"/>
    </row>
    <row r="10" spans="1:6" ht="15" customHeight="1">
      <c r="A10" s="218">
        <f>A9+0.1</f>
        <v>3.3000000000000003</v>
      </c>
      <c r="B10" s="219" t="s">
        <v>132</v>
      </c>
      <c r="C10" s="223" t="s">
        <v>141</v>
      </c>
      <c r="E10" s="224">
        <f>E9+TIME(0,D9,0)</f>
        <v>0.41666666666666663</v>
      </c>
      <c r="F10" s="225"/>
    </row>
    <row r="11" spans="1:6" ht="15" customHeight="1">
      <c r="A11" s="218"/>
      <c r="B11" s="219"/>
      <c r="C11" s="223"/>
      <c r="E11" s="224"/>
      <c r="F11" s="225"/>
    </row>
    <row r="12" spans="1:6" ht="15" customHeight="1">
      <c r="A12" s="218"/>
      <c r="B12" s="219"/>
      <c r="C12" s="223"/>
      <c r="E12" s="224"/>
      <c r="F12" s="225"/>
    </row>
    <row r="13" spans="1:6" ht="15" customHeight="1">
      <c r="A13" s="218">
        <v>4.1</v>
      </c>
      <c r="B13" s="219" t="s">
        <v>125</v>
      </c>
      <c r="C13" s="223" t="s">
        <v>141</v>
      </c>
      <c r="E13" s="224">
        <v>0.4375</v>
      </c>
      <c r="F13" s="225"/>
    </row>
    <row r="14" spans="1:6" s="227" customFormat="1" ht="15">
      <c r="A14" s="218">
        <f>A13+0.1</f>
        <v>4.199999999999999</v>
      </c>
      <c r="B14" s="226" t="s">
        <v>149</v>
      </c>
      <c r="C14" s="228" t="s">
        <v>148</v>
      </c>
      <c r="D14" s="212">
        <v>120</v>
      </c>
      <c r="E14" s="224">
        <f>E13+TIME(0,D13,0)</f>
        <v>0.4375</v>
      </c>
      <c r="F14" s="225"/>
    </row>
    <row r="15" spans="1:6" ht="15" customHeight="1">
      <c r="A15" s="218">
        <f>A14+0.1</f>
        <v>4.299999999999999</v>
      </c>
      <c r="B15" s="219" t="s">
        <v>133</v>
      </c>
      <c r="C15" s="223" t="s">
        <v>141</v>
      </c>
      <c r="E15" s="224">
        <f>E14+TIME(0,D14,0)</f>
        <v>0.5208333333333334</v>
      </c>
      <c r="F15" s="225"/>
    </row>
    <row r="16" ht="15" customHeight="1">
      <c r="E16" s="212"/>
    </row>
    <row r="17" spans="2:5" ht="15" customHeight="1">
      <c r="B17" s="212" t="s">
        <v>123</v>
      </c>
      <c r="E17" s="212"/>
    </row>
    <row r="18" spans="2:5" ht="15" customHeight="1">
      <c r="B18" s="220" t="s">
        <v>124</v>
      </c>
      <c r="E18" s="212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 </cp:lastModifiedBy>
  <cp:lastPrinted>2001-11-13T22:45:04Z</cp:lastPrinted>
  <dcterms:created xsi:type="dcterms:W3CDTF">2001-08-10T12:49:45Z</dcterms:created>
  <dcterms:modified xsi:type="dcterms:W3CDTF">2006-12-22T10:39:50Z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