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firstSheet="1" activeTab="2"/>
  </bookViews>
  <sheets>
    <sheet name="Graphic" sheetId="1" r:id="rId1"/>
    <sheet name="Objectives" sheetId="2" r:id="rId2"/>
    <sheet name="19Tue slot1-4" sheetId="3" r:id="rId3"/>
    <sheet name="20Wed slot5-6" sheetId="4" r:id="rId4"/>
    <sheet name="21Thu slot7-10" sheetId="5" r:id="rId5"/>
    <sheet name="List_Contribution" sheetId="6" r:id="rId6"/>
  </sheets>
  <definedNames>
    <definedName name="_Parse_In" localSheetId="2" hidden="1">'19Tue slot1-4'!$C$27:$C$42</definedName>
    <definedName name="_Parse_In" localSheetId="3" hidden="1">'20Wed slot5-6'!$C$5:$C$23</definedName>
    <definedName name="_Parse_In" localSheetId="4" hidden="1">'21Thu slot7-10'!$C$28:$C$41</definedName>
    <definedName name="_Parse_In" localSheetId="5" hidden="1">'List_Contribution'!$C$37:$C$45</definedName>
    <definedName name="_Parse_In" localSheetId="1" hidden="1">'Objectives'!$C$18:$C$26</definedName>
    <definedName name="_Parse_Out" localSheetId="2" hidden="1">'19Tue slot1-4'!$C$44</definedName>
    <definedName name="_Parse_Out" localSheetId="3" hidden="1">'20Wed slot5-6'!$C$25</definedName>
    <definedName name="_Parse_Out" localSheetId="4" hidden="1">'21Thu slot7-10'!$C$43</definedName>
    <definedName name="_Parse_Out" localSheetId="5" hidden="1">'List_Contribution'!$C$47</definedName>
    <definedName name="_Parse_Out" localSheetId="1" hidden="1">'Objectives'!$C$28</definedName>
    <definedName name="all">#REF!</definedName>
    <definedName name="circular">#REF!</definedName>
    <definedName name="_xlnm.Print_Area" localSheetId="2">'19Tue slot1-4'!$A$1:$J$35</definedName>
    <definedName name="_xlnm.Print_Area" localSheetId="3">'20Wed slot5-6'!$A$1:$K$23</definedName>
    <definedName name="_xlnm.Print_Area" localSheetId="4">'21Thu slot7-10'!$A$1:$J$30</definedName>
    <definedName name="_xlnm.Print_Area" localSheetId="0">'Graphic'!$B$2:$W$47</definedName>
    <definedName name="_xlnm.Print_Area" localSheetId="5">'List_Contribution'!$A$1:$I$34</definedName>
    <definedName name="_xlnm.Print_Area" localSheetId="1">'Objectives'!$A$1:$H$15</definedName>
    <definedName name="Print_Area_MI" localSheetId="2">'19Tue slot1-4'!$C$3:$H$15</definedName>
    <definedName name="PRINT_AREA_MI" localSheetId="2">'19Tue slot1-4'!$C$3:$H$15</definedName>
    <definedName name="Print_Area_MI" localSheetId="3">'20Wed slot5-6'!$C$3:$H$4</definedName>
    <definedName name="PRINT_AREA_MI" localSheetId="3">'20Wed slot5-6'!$C$3:$H$4</definedName>
    <definedName name="Print_Area_MI" localSheetId="4">'21Thu slot7-10'!$C$3:$H$5</definedName>
    <definedName name="PRINT_AREA_MI" localSheetId="4">'21Thu slot7-10'!$C$3:$H$5</definedName>
    <definedName name="Print_Area_MI" localSheetId="5">'List_Contribution'!$C$2:$H$34</definedName>
    <definedName name="PRINT_AREA_MI" localSheetId="5">'List_Contribution'!$C$2:$H$34</definedName>
    <definedName name="Print_Area_MI" localSheetId="1">'Objectives'!$C$3:$G$15</definedName>
    <definedName name="PRINT_AREA_MI" localSheetId="1">'Objectives'!$C$3:$G$15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<sst xmlns="http://schemas.openxmlformats.org/spreadsheetml/2006/main" count="535" uniqueCount="263">
  <si>
    <t xml:space="preserve"> -</t>
  </si>
  <si>
    <t>-</t>
  </si>
  <si>
    <t>R.Fisher</t>
  </si>
  <si>
    <t>II</t>
  </si>
  <si>
    <t>MEETING CALLED TO ORDER</t>
  </si>
  <si>
    <t>DT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</si>
  <si>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</si>
  <si>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</si>
  <si>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</si>
  <si>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</si>
  <si>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</si>
  <si>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</si>
  <si>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</si>
  <si>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</si>
  <si>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</si>
  <si>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</si>
  <si>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07:00-07:30</t>
  </si>
  <si>
    <t>802.15 AC MEETING</t>
  </si>
  <si>
    <t>07:30-08:00</t>
  </si>
  <si>
    <t>08:00-08:30</t>
  </si>
  <si>
    <t>TG4b</t>
  </si>
  <si>
    <t>TG4a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</si>
  <si>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</si>
  <si>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</si>
  <si>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</si>
  <si>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</si>
  <si>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</si>
  <si>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</si>
  <si>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</si>
  <si>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</si>
  <si>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</si>
  <si>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</si>
  <si>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</si>
  <si>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</si>
  <si>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</si>
  <si>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</si>
  <si>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</si>
  <si>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</si>
  <si>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</si>
  <si>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</si>
  <si>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</si>
  <si>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</si>
  <si>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</si>
  <si>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</si>
  <si>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</si>
  <si>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</si>
  <si>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</si>
  <si>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</si>
  <si>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</si>
  <si>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</si>
  <si>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</si>
  <si>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</si>
  <si>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</si>
  <si>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</si>
  <si>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</si>
  <si>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</si>
  <si>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</si>
  <si>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</si>
  <si>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</si>
  <si>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</si>
  <si>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</si>
  <si>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</si>
  <si>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</si>
  <si>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</si>
  <si>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</si>
  <si>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</si>
  <si>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</si>
  <si>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</si>
  <si>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</si>
  <si>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</si>
  <si>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</si>
  <si>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</si>
  <si>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</si>
  <si>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</si>
  <si>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</si>
  <si>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</si>
  <si>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</si>
  <si>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</si>
  <si>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</si>
  <si>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</si>
  <si>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</si>
  <si>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</si>
  <si>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4a - Low Rate Alternative PHY</t>
  </si>
  <si>
    <t>Task Group 4b - 15.4 enhancements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</si>
  <si>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</si>
  <si>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</si>
  <si>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</si>
  <si>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</si>
  <si>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</si>
  <si>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</si>
  <si>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</si>
  <si>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</si>
  <si>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</si>
  <si>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</si>
  <si>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</si>
  <si>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</si>
  <si>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</si>
  <si>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</si>
  <si>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</si>
  <si>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</si>
  <si>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</si>
  <si>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MEETING CALLED TO ORDER</t>
  </si>
  <si>
    <t>II</t>
  </si>
  <si>
    <t>TG3c</t>
  </si>
  <si>
    <t>WIRELESS LEADERSHIP MEETING</t>
  </si>
  <si>
    <t>DISCUSSION ON MEETING OBJECTIVES</t>
  </si>
  <si>
    <t>3.1</t>
  </si>
  <si>
    <t>New contributions</t>
  </si>
  <si>
    <t>2.3</t>
  </si>
  <si>
    <t>DT</t>
  </si>
  <si>
    <t>MI</t>
  </si>
  <si>
    <t>RECESS</t>
  </si>
  <si>
    <t>MI</t>
  </si>
  <si>
    <t>Discussion on Next Meeting Objectives</t>
  </si>
  <si>
    <t>A. Seyedi</t>
  </si>
  <si>
    <t>R. Fisher</t>
  </si>
  <si>
    <t>WNG</t>
  </si>
  <si>
    <t>802.15Wireless Next Generation Standing Committee</t>
  </si>
  <si>
    <t>CALL FOR CONTRIBUTIONS</t>
  </si>
  <si>
    <t>DT</t>
  </si>
  <si>
    <t>MI</t>
  </si>
  <si>
    <t>II</t>
  </si>
  <si>
    <t>A. Mathew</t>
  </si>
  <si>
    <t>R. Fisher</t>
  </si>
  <si>
    <t>Social</t>
  </si>
  <si>
    <t>Wireless Leadership</t>
  </si>
  <si>
    <t>II</t>
  </si>
  <si>
    <t>MEETING CALLED TO ORDER</t>
  </si>
  <si>
    <t>MI</t>
  </si>
  <si>
    <t>4.1</t>
  </si>
  <si>
    <t>Time</t>
  </si>
  <si>
    <t>Doc. #</t>
  </si>
  <si>
    <t>#</t>
  </si>
  <si>
    <t xml:space="preserve">GENERATING TG3c CLOSING REPORT </t>
  </si>
  <si>
    <t>APPROVAL OF AGENDA</t>
  </si>
  <si>
    <t>DISCUSSION ON PROJECT TIMELINE/ OBJECTIVES</t>
  </si>
  <si>
    <t>A. Sadri</t>
  </si>
  <si>
    <t>RECESS</t>
  </si>
  <si>
    <t>Presented by</t>
  </si>
  <si>
    <t xml:space="preserve">MEETING CALLED TO ORDER </t>
  </si>
  <si>
    <t>5.3</t>
  </si>
  <si>
    <t>3.2</t>
  </si>
  <si>
    <t>DT</t>
  </si>
  <si>
    <t>4.3</t>
  </si>
  <si>
    <t>3.3</t>
  </si>
  <si>
    <t>Contributions List</t>
  </si>
  <si>
    <t>IG-BAN</t>
  </si>
  <si>
    <t>Discusion on Technical Requirements/Selection Criteria</t>
  </si>
  <si>
    <t>2.2</t>
  </si>
  <si>
    <t>2.1</t>
  </si>
  <si>
    <t>4.2</t>
  </si>
  <si>
    <t>05/311rx</t>
  </si>
  <si>
    <t>tg3c-opening-introduction</t>
  </si>
  <si>
    <t>CHANNEL MODEL STATUS REPORT</t>
  </si>
  <si>
    <t>CHANNEL MODEL STATUS REPORT</t>
  </si>
  <si>
    <t xml:space="preserve">Completion of Channel Model creation </t>
  </si>
  <si>
    <t>ANNOUNCEMENT and INTRODUCTION</t>
  </si>
  <si>
    <t>SUNDAY</t>
  </si>
  <si>
    <t>MONDAY</t>
  </si>
  <si>
    <t>TUESDAY</t>
  </si>
  <si>
    <t>WEDNESDAY</t>
  </si>
  <si>
    <t>THURSDAY</t>
  </si>
  <si>
    <t>FRIDAY</t>
  </si>
  <si>
    <t>Review and issue of CFP Document</t>
  </si>
  <si>
    <t>Reviewing CFP document</t>
  </si>
  <si>
    <t>Completion of System Requirements/Selection Criteria Document</t>
  </si>
  <si>
    <t>Completion of Usage Model Document</t>
  </si>
  <si>
    <t>4.5</t>
  </si>
  <si>
    <t>Contribution or other issues</t>
  </si>
  <si>
    <t>Title</t>
  </si>
  <si>
    <t>R2</t>
  </si>
  <si>
    <t>44th IEEE 802.15 WPAN SESSION</t>
  </si>
  <si>
    <t>September 17-22, 2006</t>
  </si>
  <si>
    <t>802.11 / 802.15 JOINT OPENING PLENARY</t>
  </si>
  <si>
    <t>SG4c</t>
  </si>
  <si>
    <t>SG4d</t>
  </si>
  <si>
    <t>802.15 MID WEEK</t>
  </si>
  <si>
    <t>Lunch</t>
  </si>
  <si>
    <t>PC</t>
  </si>
  <si>
    <t>Publicity Committee</t>
  </si>
  <si>
    <t>Task Group 3c millimeter wave</t>
  </si>
  <si>
    <t>Body Area Network Interest Group</t>
  </si>
  <si>
    <t>Wireless Next Generation</t>
  </si>
  <si>
    <t>Wireless Next Generaton</t>
  </si>
  <si>
    <t>Interest Group BAN</t>
  </si>
  <si>
    <t>TG 3c -mmWave</t>
  </si>
  <si>
    <t>Study Group 4c -china</t>
  </si>
  <si>
    <t>Study Group 4d - Japan</t>
  </si>
  <si>
    <t>AGENDA IEEE 802.15.TG3c 9th MEETING</t>
  </si>
  <si>
    <t>September 17-22, 2006</t>
  </si>
  <si>
    <t>44th IEEE802.15 WPAN MEETING</t>
  </si>
  <si>
    <t>Melbourne Convention Center, Melbourne, AU</t>
  </si>
  <si>
    <t>Melbourne Convention Center, Melbourne, AU</t>
  </si>
  <si>
    <t>Approval of San Diego Meeting Minutes</t>
  </si>
  <si>
    <t xml:space="preserve"> Tuesday, September 19, 2006</t>
  </si>
  <si>
    <t xml:space="preserve"> Wednesday, September 20, 2006</t>
  </si>
  <si>
    <t>Thursday, September 21, 2006</t>
  </si>
  <si>
    <t>06/356r0</t>
  </si>
  <si>
    <t xml:space="preserve">APPROVAL OF San Diego MEETING MINUTES </t>
  </si>
  <si>
    <t>06/037rx</t>
  </si>
  <si>
    <t>S. K. Yong</t>
  </si>
  <si>
    <t>4.4</t>
  </si>
  <si>
    <t>5.1</t>
  </si>
  <si>
    <t>05/430rx</t>
  </si>
  <si>
    <t>TBD</t>
  </si>
  <si>
    <t>06/372rx</t>
  </si>
  <si>
    <t>06/373r0</t>
  </si>
  <si>
    <t>15-3c-sep06-meeting-agenda-and-objectives</t>
  </si>
  <si>
    <t>6.1</t>
  </si>
  <si>
    <t xml:space="preserve">II </t>
  </si>
  <si>
    <t>06/373r1</t>
  </si>
  <si>
    <t>06/195r3</t>
  </si>
  <si>
    <t>H. Sawada</t>
  </si>
  <si>
    <t>2.4</t>
  </si>
  <si>
    <t>2.5</t>
  </si>
  <si>
    <t>B. Gaucher</t>
  </si>
  <si>
    <t>H. Harada</t>
  </si>
  <si>
    <t>MATLAB code and its flowchart for TSV model</t>
  </si>
  <si>
    <t>3.4</t>
  </si>
  <si>
    <t>A scheme to evaluate PHY performance by computer simulation</t>
  </si>
  <si>
    <t>Behavior model of 60GHz power amplifier for system/PHY simulation</t>
  </si>
  <si>
    <t>channel modeling and antenna</t>
  </si>
  <si>
    <t>DT</t>
  </si>
  <si>
    <t>C.S. Choi</t>
  </si>
  <si>
    <t>Discussion on System Requirements</t>
  </si>
  <si>
    <t>UMD Staus Report</t>
  </si>
  <si>
    <t>06/146rx</t>
  </si>
  <si>
    <t>Re-summarization of merged UMD parameters</t>
  </si>
  <si>
    <t>06/379r1</t>
  </si>
  <si>
    <t>C.S. Choi</t>
  </si>
  <si>
    <t xml:space="preserve">Discussion on UMD (contineued) </t>
  </si>
  <si>
    <t>Discusion on Technical Requirements/Selection Criteria(Continued)</t>
  </si>
  <si>
    <t>5.4</t>
  </si>
  <si>
    <t>5.5</t>
  </si>
  <si>
    <t>Merging two-path and SV-models for LOS desktop channel model</t>
  </si>
  <si>
    <t>LOS office channel model based on TSV model</t>
  </si>
  <si>
    <t>2.6</t>
  </si>
  <si>
    <t>A. Bourdoux</t>
  </si>
  <si>
    <t>4.6</t>
  </si>
  <si>
    <t>06/387r0</t>
  </si>
  <si>
    <t>06/392r0</t>
  </si>
  <si>
    <t>phy-layer-modulation-802-15-3c-system-level-issues</t>
  </si>
  <si>
    <t>An MSK system for  Mobile Multi-Gb/s at 60GHz, concept, application and implementation</t>
  </si>
  <si>
    <t>06/297r3</t>
  </si>
  <si>
    <t>06/377r2</t>
  </si>
  <si>
    <t>06/393r0</t>
  </si>
  <si>
    <t>H. Harada</t>
  </si>
  <si>
    <t>4.7</t>
  </si>
  <si>
    <r>
      <t>LOS residential channel</t>
    </r>
    <r>
      <rPr>
        <b/>
        <sz val="10"/>
        <rFont val="ＭＳ Ｐ明朝"/>
        <family val="1"/>
      </rPr>
      <t>　</t>
    </r>
    <r>
      <rPr>
        <b/>
        <sz val="10"/>
        <rFont val="Times New Roman"/>
        <family val="1"/>
      </rPr>
      <t>model based on TSV model</t>
    </r>
  </si>
  <si>
    <t>Channel Modeling Document</t>
  </si>
  <si>
    <t>06/037r4</t>
  </si>
  <si>
    <t>usage-model-document-comments-final-draft-bosco</t>
  </si>
  <si>
    <t>06/399r0</t>
  </si>
  <si>
    <t>B. Bosco</t>
  </si>
  <si>
    <t>6.2</t>
  </si>
  <si>
    <t>6.3</t>
  </si>
  <si>
    <t>6.4</t>
  </si>
  <si>
    <t>Channel model discussion</t>
  </si>
  <si>
    <t>5.2</t>
  </si>
  <si>
    <t>S.K.Yong</t>
  </si>
  <si>
    <t>UMD discussion</t>
  </si>
  <si>
    <t>06/372r2</t>
  </si>
  <si>
    <t xml:space="preserve">Approved by TG3c Melbourne on Sep. 19 by Agenda item 1.6 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</si>
</sst>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67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sz val="12"/>
      <color indexed="10"/>
      <name val="Courier"/>
      <family val="3"/>
    </font>
    <font>
      <b/>
      <sz val="12"/>
      <color indexed="10"/>
      <name val="Times New Roman"/>
      <family val="1"/>
    </font>
    <font>
      <b/>
      <sz val="12"/>
      <color indexed="60"/>
      <name val="Arial"/>
      <family val="2"/>
    </font>
    <font>
      <b/>
      <sz val="14"/>
      <color indexed="57"/>
      <name val="Arial"/>
      <family val="2"/>
    </font>
    <font>
      <b/>
      <sz val="14"/>
      <color indexed="51"/>
      <name val="Arial"/>
      <family val="2"/>
    </font>
    <font>
      <b/>
      <sz val="10"/>
      <name val="ＭＳ Ｐ明朝"/>
      <family val="1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394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14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49" fontId="6" fillId="2" borderId="0" xfId="0" applyNumberFormat="1" applyFont="1" applyFill="1" applyAlignment="1" quotePrefix="1">
      <alignment horizontal="left"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/>
    </xf>
    <xf numFmtId="180" fontId="6" fillId="0" borderId="0" xfId="0" applyFont="1" applyFill="1" applyBorder="1" applyAlignment="1">
      <alignment wrapText="1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180" fontId="0" fillId="0" borderId="0" xfId="0" applyFont="1" applyFill="1" applyAlignment="1">
      <alignment/>
    </xf>
    <xf numFmtId="18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0" fontId="0" fillId="0" borderId="0" xfId="0" applyFill="1" applyAlignment="1">
      <alignment horizontal="right"/>
    </xf>
    <xf numFmtId="180" fontId="14" fillId="0" borderId="0" xfId="0" applyFont="1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49" fontId="6" fillId="3" borderId="0" xfId="0" applyNumberFormat="1" applyFont="1" applyFill="1" applyAlignment="1" quotePrefix="1">
      <alignment horizontal="left"/>
    </xf>
    <xf numFmtId="49" fontId="6" fillId="3" borderId="0" xfId="0" applyNumberFormat="1" applyFont="1" applyFill="1" applyAlignment="1">
      <alignment horizontal="left"/>
    </xf>
    <xf numFmtId="180" fontId="12" fillId="2" borderId="0" xfId="0" applyFont="1" applyFill="1" applyAlignment="1">
      <alignment/>
    </xf>
    <xf numFmtId="180" fontId="61" fillId="0" borderId="0" xfId="0" applyFont="1" applyAlignment="1">
      <alignment/>
    </xf>
    <xf numFmtId="49" fontId="9" fillId="0" borderId="0" xfId="0" applyNumberFormat="1" applyFont="1" applyFill="1" applyAlignment="1">
      <alignment horizontal="left"/>
    </xf>
    <xf numFmtId="49" fontId="62" fillId="0" borderId="0" xfId="0" applyNumberFormat="1" applyFont="1" applyAlignment="1">
      <alignment horizontal="left"/>
    </xf>
    <xf numFmtId="0" fontId="16" fillId="0" borderId="0" xfId="22" applyFont="1" applyFill="1" applyBorder="1">
      <alignment/>
      <protection/>
    </xf>
    <xf numFmtId="0" fontId="18" fillId="4" borderId="1" xfId="22" applyFont="1" applyFill="1" applyBorder="1" applyAlignment="1">
      <alignment horizontal="left" vertical="center"/>
      <protection/>
    </xf>
    <xf numFmtId="0" fontId="16" fillId="4" borderId="2" xfId="22" applyFont="1" applyFill="1" applyBorder="1" applyAlignment="1">
      <alignment vertical="center"/>
      <protection/>
    </xf>
    <xf numFmtId="0" fontId="17" fillId="4" borderId="2" xfId="22" applyFont="1" applyFill="1" applyBorder="1" applyAlignment="1">
      <alignment horizontal="center" vertical="center"/>
      <protection/>
    </xf>
    <xf numFmtId="0" fontId="17" fillId="4" borderId="3" xfId="22" applyFont="1" applyFill="1" applyBorder="1" applyAlignment="1">
      <alignment horizontal="center" vertical="center"/>
      <protection/>
    </xf>
    <xf numFmtId="0" fontId="18" fillId="4" borderId="4" xfId="22" applyFont="1" applyFill="1" applyBorder="1" applyAlignment="1">
      <alignment horizontal="left" vertical="center" indent="2"/>
      <protection/>
    </xf>
    <xf numFmtId="0" fontId="4" fillId="4" borderId="0" xfId="22" applyFill="1" applyAlignment="1">
      <alignment horizontal="left" indent="2"/>
      <protection/>
    </xf>
    <xf numFmtId="0" fontId="4" fillId="4" borderId="5" xfId="22" applyFill="1" applyBorder="1" applyAlignment="1">
      <alignment horizontal="left" indent="2"/>
      <protection/>
    </xf>
    <xf numFmtId="0" fontId="4" fillId="0" borderId="0" xfId="22" applyAlignment="1">
      <alignment horizontal="left" indent="2"/>
      <protection/>
    </xf>
    <xf numFmtId="0" fontId="4" fillId="0" borderId="6" xfId="22" applyBorder="1" applyAlignment="1">
      <alignment horizontal="left" indent="2"/>
      <protection/>
    </xf>
    <xf numFmtId="0" fontId="16" fillId="4" borderId="7" xfId="22" applyFont="1" applyFill="1" applyBorder="1" applyAlignment="1">
      <alignment horizontal="left" vertical="center" indent="2"/>
      <protection/>
    </xf>
    <xf numFmtId="0" fontId="16" fillId="4" borderId="8" xfId="22" applyFont="1" applyFill="1" applyBorder="1" applyAlignment="1">
      <alignment vertical="center"/>
      <protection/>
    </xf>
    <xf numFmtId="0" fontId="17" fillId="4" borderId="8" xfId="22" applyFont="1" applyFill="1" applyBorder="1" applyAlignment="1">
      <alignment horizontal="center" vertical="center"/>
      <protection/>
    </xf>
    <xf numFmtId="0" fontId="17" fillId="4" borderId="9" xfId="22" applyFont="1" applyFill="1" applyBorder="1" applyAlignment="1">
      <alignment horizontal="center" vertical="center"/>
      <protection/>
    </xf>
    <xf numFmtId="0" fontId="16" fillId="5" borderId="10" xfId="22" applyFont="1" applyFill="1" applyBorder="1" applyAlignment="1">
      <alignment horizontal="center" vertical="center"/>
      <protection/>
    </xf>
    <xf numFmtId="0" fontId="16" fillId="5" borderId="11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9" fillId="6" borderId="12" xfId="22" applyFont="1" applyFill="1" applyBorder="1" applyAlignment="1">
      <alignment horizontal="center" vertical="center"/>
      <protection/>
    </xf>
    <xf numFmtId="0" fontId="20" fillId="7" borderId="2" xfId="22" applyFont="1" applyFill="1" applyBorder="1" applyAlignment="1">
      <alignment horizontal="center" vertical="center" wrapText="1"/>
      <protection/>
    </xf>
    <xf numFmtId="0" fontId="20" fillId="7" borderId="13" xfId="22" applyFont="1" applyFill="1" applyBorder="1" applyAlignment="1">
      <alignment horizontal="center" vertical="center" wrapText="1"/>
      <protection/>
    </xf>
    <xf numFmtId="0" fontId="20" fillId="7" borderId="1" xfId="22" applyFont="1" applyFill="1" applyBorder="1" applyAlignment="1">
      <alignment horizontal="center" vertical="center" wrapText="1"/>
      <protection/>
    </xf>
    <xf numFmtId="0" fontId="20" fillId="7" borderId="1" xfId="22" applyFont="1" applyFill="1" applyBorder="1" applyAlignment="1">
      <alignment horizontal="center" vertical="center"/>
      <protection/>
    </xf>
    <xf numFmtId="0" fontId="20" fillId="7" borderId="2" xfId="22" applyFont="1" applyFill="1" applyBorder="1" applyAlignment="1">
      <alignment horizontal="center" vertical="center"/>
      <protection/>
    </xf>
    <xf numFmtId="0" fontId="20" fillId="7" borderId="13" xfId="22" applyFont="1" applyFill="1" applyBorder="1" applyAlignment="1">
      <alignment horizontal="center" vertical="center"/>
      <protection/>
    </xf>
    <xf numFmtId="0" fontId="20" fillId="7" borderId="0" xfId="22" applyFont="1" applyFill="1" applyBorder="1" applyAlignment="1">
      <alignment horizontal="center" vertical="center" wrapText="1"/>
      <protection/>
    </xf>
    <xf numFmtId="0" fontId="20" fillId="7" borderId="6" xfId="22" applyFont="1" applyFill="1" applyBorder="1" applyAlignment="1">
      <alignment horizontal="center" vertical="center" wrapText="1"/>
      <protection/>
    </xf>
    <xf numFmtId="0" fontId="20" fillId="7" borderId="12" xfId="22" applyFont="1" applyFill="1" applyBorder="1" applyAlignment="1">
      <alignment horizontal="center" vertical="center" wrapText="1"/>
      <protection/>
    </xf>
    <xf numFmtId="0" fontId="20" fillId="7" borderId="14" xfId="22" applyFont="1" applyFill="1" applyBorder="1" applyAlignment="1">
      <alignment horizontal="center" vertical="center" wrapText="1"/>
      <protection/>
    </xf>
    <xf numFmtId="0" fontId="20" fillId="7" borderId="12" xfId="22" applyFont="1" applyFill="1" applyBorder="1" applyAlignment="1">
      <alignment horizontal="center" vertical="center"/>
      <protection/>
    </xf>
    <xf numFmtId="0" fontId="20" fillId="7" borderId="14" xfId="22" applyFont="1" applyFill="1" applyBorder="1" applyAlignment="1">
      <alignment horizontal="center" vertical="center"/>
      <protection/>
    </xf>
    <xf numFmtId="0" fontId="20" fillId="7" borderId="15" xfId="22" applyFont="1" applyFill="1" applyBorder="1" applyAlignment="1">
      <alignment horizontal="center" vertical="center"/>
      <protection/>
    </xf>
    <xf numFmtId="0" fontId="21" fillId="8" borderId="12" xfId="22" applyFont="1" applyFill="1" applyBorder="1" applyAlignment="1" quotePrefix="1">
      <alignment horizontal="center" vertical="center" wrapText="1"/>
      <protection/>
    </xf>
    <xf numFmtId="0" fontId="19" fillId="2" borderId="12" xfId="22" applyFont="1" applyFill="1" applyBorder="1" applyAlignment="1" quotePrefix="1">
      <alignment horizontal="center" vertical="center" wrapText="1"/>
      <protection/>
    </xf>
    <xf numFmtId="0" fontId="21" fillId="8" borderId="12" xfId="22" applyFont="1" applyFill="1" applyBorder="1" applyAlignment="1">
      <alignment horizontal="center" vertical="center" wrapText="1"/>
      <protection/>
    </xf>
    <xf numFmtId="0" fontId="19" fillId="4" borderId="12" xfId="22" applyFont="1" applyFill="1" applyBorder="1" applyAlignment="1">
      <alignment horizontal="center" vertical="center" wrapText="1"/>
      <protection/>
    </xf>
    <xf numFmtId="0" fontId="28" fillId="7" borderId="4" xfId="22" applyFont="1" applyFill="1" applyBorder="1" applyAlignment="1">
      <alignment horizontal="center" vertical="center" wrapText="1"/>
      <protection/>
    </xf>
    <xf numFmtId="0" fontId="28" fillId="7" borderId="0" xfId="22" applyFont="1" applyFill="1" applyBorder="1" applyAlignment="1">
      <alignment horizontal="center" vertical="center" wrapText="1"/>
      <protection/>
    </xf>
    <xf numFmtId="0" fontId="28" fillId="7" borderId="6" xfId="22" applyFont="1" applyFill="1" applyBorder="1" applyAlignment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21" fillId="8" borderId="4" xfId="22" applyFont="1" applyFill="1" applyBorder="1" applyAlignment="1">
      <alignment horizontal="center" vertical="center" wrapText="1"/>
      <protection/>
    </xf>
    <xf numFmtId="0" fontId="21" fillId="8" borderId="16" xfId="22" applyFont="1" applyFill="1" applyBorder="1" applyAlignment="1">
      <alignment horizontal="center" vertical="center" wrapText="1"/>
      <protection/>
    </xf>
    <xf numFmtId="0" fontId="21" fillId="8" borderId="7" xfId="22" applyFont="1" applyFill="1" applyBorder="1" applyAlignment="1">
      <alignment horizontal="center" vertical="center" wrapText="1"/>
      <protection/>
    </xf>
    <xf numFmtId="0" fontId="21" fillId="9" borderId="16" xfId="22" applyFont="1" applyFill="1" applyBorder="1" applyAlignment="1">
      <alignment horizontal="center" vertical="center" wrapText="1"/>
      <protection/>
    </xf>
    <xf numFmtId="0" fontId="19" fillId="7" borderId="2" xfId="22" applyFont="1" applyFill="1" applyBorder="1" applyAlignment="1">
      <alignment horizontal="center" vertical="center" wrapText="1"/>
      <protection/>
    </xf>
    <xf numFmtId="0" fontId="19" fillId="7" borderId="13" xfId="22" applyFont="1" applyFill="1" applyBorder="1" applyAlignment="1">
      <alignment horizontal="center" vertical="center" wrapText="1"/>
      <protection/>
    </xf>
    <xf numFmtId="0" fontId="19" fillId="7" borderId="1" xfId="22" applyFont="1" applyFill="1" applyBorder="1" applyAlignment="1">
      <alignment horizontal="center" vertical="center" wrapText="1"/>
      <protection/>
    </xf>
    <xf numFmtId="0" fontId="21" fillId="9" borderId="7" xfId="22" applyFont="1" applyFill="1" applyBorder="1" applyAlignment="1">
      <alignment horizontal="center" vertical="center" wrapText="1"/>
      <protection/>
    </xf>
    <xf numFmtId="0" fontId="19" fillId="7" borderId="17" xfId="22" applyFont="1" applyFill="1" applyBorder="1" applyAlignment="1">
      <alignment horizontal="center" vertical="center" wrapText="1"/>
      <protection/>
    </xf>
    <xf numFmtId="0" fontId="19" fillId="7" borderId="7" xfId="22" applyFont="1" applyFill="1" applyBorder="1" applyAlignment="1">
      <alignment horizontal="center" vertical="center" wrapText="1"/>
      <protection/>
    </xf>
    <xf numFmtId="0" fontId="19" fillId="7" borderId="8" xfId="22" applyFont="1" applyFill="1" applyBorder="1" applyAlignment="1">
      <alignment horizontal="center" vertical="center" wrapText="1"/>
      <protection/>
    </xf>
    <xf numFmtId="0" fontId="19" fillId="7" borderId="18" xfId="22" applyFont="1" applyFill="1" applyBorder="1" applyAlignment="1">
      <alignment horizontal="center" vertical="center" wrapText="1"/>
      <protection/>
    </xf>
    <xf numFmtId="0" fontId="28" fillId="7" borderId="7" xfId="22" applyFont="1" applyFill="1" applyBorder="1" applyAlignment="1">
      <alignment horizontal="center" vertical="center" wrapText="1"/>
      <protection/>
    </xf>
    <xf numFmtId="0" fontId="28" fillId="7" borderId="8" xfId="22" applyFont="1" applyFill="1" applyBorder="1" applyAlignment="1">
      <alignment horizontal="center" vertical="center" wrapText="1"/>
      <protection/>
    </xf>
    <xf numFmtId="0" fontId="28" fillId="7" borderId="18" xfId="22" applyFont="1" applyFill="1" applyBorder="1" applyAlignment="1">
      <alignment horizontal="center" vertical="center" wrapText="1"/>
      <protection/>
    </xf>
    <xf numFmtId="0" fontId="29" fillId="5" borderId="4" xfId="22" applyFont="1" applyFill="1" applyBorder="1" applyAlignment="1">
      <alignment vertical="center"/>
      <protection/>
    </xf>
    <xf numFmtId="0" fontId="29" fillId="5" borderId="0" xfId="22" applyFont="1" applyFill="1" applyBorder="1" applyAlignment="1">
      <alignment vertical="center"/>
      <protection/>
    </xf>
    <xf numFmtId="0" fontId="29" fillId="5" borderId="6" xfId="22" applyFont="1" applyFill="1" applyBorder="1" applyAlignment="1">
      <alignment vertical="center"/>
      <protection/>
    </xf>
    <xf numFmtId="0" fontId="29" fillId="0" borderId="0" xfId="22" applyFont="1">
      <alignment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31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left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left" vertical="center"/>
      <protection/>
    </xf>
    <xf numFmtId="0" fontId="34" fillId="5" borderId="0" xfId="22" applyFont="1" applyFill="1" applyBorder="1" applyAlignment="1">
      <alignment horizontal="center" vertical="center"/>
      <protection/>
    </xf>
    <xf numFmtId="0" fontId="34" fillId="5" borderId="0" xfId="22" applyFont="1" applyFill="1" applyBorder="1" applyAlignment="1">
      <alignment horizontal="left" vertical="center"/>
      <protection/>
    </xf>
    <xf numFmtId="0" fontId="35" fillId="5" borderId="0" xfId="22" applyFont="1" applyFill="1" applyBorder="1" applyAlignment="1">
      <alignment horizontal="center" vertical="center"/>
      <protection/>
    </xf>
    <xf numFmtId="0" fontId="36" fillId="5" borderId="0" xfId="22" applyFont="1" applyFill="1" applyBorder="1" applyAlignment="1">
      <alignment horizontal="center" vertical="center"/>
      <protection/>
    </xf>
    <xf numFmtId="0" fontId="37" fillId="5" borderId="0" xfId="22" applyFont="1" applyFill="1" applyBorder="1" applyAlignment="1">
      <alignment horizontal="center" vertical="center"/>
      <protection/>
    </xf>
    <xf numFmtId="0" fontId="38" fillId="5" borderId="0" xfId="22" applyFont="1" applyFill="1" applyBorder="1" applyAlignment="1">
      <alignment horizontal="center" vertical="center"/>
      <protection/>
    </xf>
    <xf numFmtId="0" fontId="29" fillId="10" borderId="1" xfId="22" applyFont="1" applyFill="1" applyBorder="1" applyAlignment="1">
      <alignment vertical="center"/>
      <protection/>
    </xf>
    <xf numFmtId="0" fontId="29" fillId="10" borderId="2" xfId="22" applyFont="1" applyFill="1" applyBorder="1" applyAlignment="1">
      <alignment vertical="center"/>
      <protection/>
    </xf>
    <xf numFmtId="0" fontId="29" fillId="10" borderId="13" xfId="22" applyFont="1" applyFill="1" applyBorder="1" applyAlignment="1">
      <alignment vertical="center"/>
      <protection/>
    </xf>
    <xf numFmtId="0" fontId="29" fillId="11" borderId="2" xfId="22" applyFont="1" applyFill="1" applyBorder="1" applyAlignment="1">
      <alignment vertical="center"/>
      <protection/>
    </xf>
    <xf numFmtId="0" fontId="39" fillId="11" borderId="2" xfId="22" applyFont="1" applyFill="1" applyBorder="1" applyAlignment="1">
      <alignment horizontal="left" vertical="center"/>
      <protection/>
    </xf>
    <xf numFmtId="0" fontId="39" fillId="11" borderId="2" xfId="22" applyFont="1" applyFill="1" applyBorder="1" applyAlignment="1">
      <alignment horizontal="center" vertical="center"/>
      <protection/>
    </xf>
    <xf numFmtId="0" fontId="39" fillId="11" borderId="13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horizontal="center" vertical="center"/>
      <protection/>
    </xf>
    <xf numFmtId="0" fontId="39" fillId="10" borderId="4" xfId="22" applyFont="1" applyFill="1" applyBorder="1" applyAlignment="1">
      <alignment horizontal="left" vertical="center"/>
      <protection/>
    </xf>
    <xf numFmtId="0" fontId="39" fillId="10" borderId="0" xfId="22" applyFont="1" applyFill="1" applyBorder="1" applyAlignment="1">
      <alignment horizontal="left" vertical="center"/>
      <protection/>
    </xf>
    <xf numFmtId="0" fontId="29" fillId="10" borderId="0" xfId="22" applyFont="1" applyFill="1" applyBorder="1" applyAlignment="1">
      <alignment vertical="center"/>
      <protection/>
    </xf>
    <xf numFmtId="0" fontId="29" fillId="10" borderId="6" xfId="22" applyFont="1" applyFill="1" applyBorder="1" applyAlignment="1">
      <alignment vertical="center"/>
      <protection/>
    </xf>
    <xf numFmtId="0" fontId="39" fillId="11" borderId="0" xfId="22" applyFont="1" applyFill="1" applyBorder="1" applyAlignment="1">
      <alignment horizontal="left" vertical="center"/>
      <protection/>
    </xf>
    <xf numFmtId="0" fontId="39" fillId="11" borderId="0" xfId="22" applyFont="1" applyFill="1" applyBorder="1" applyAlignment="1">
      <alignment horizontal="center" vertical="center"/>
      <protection/>
    </xf>
    <xf numFmtId="0" fontId="40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vertical="center"/>
      <protection/>
    </xf>
    <xf numFmtId="0" fontId="29" fillId="10" borderId="4" xfId="22" applyFont="1" applyFill="1" applyBorder="1" applyAlignment="1">
      <alignment vertical="center"/>
      <protection/>
    </xf>
    <xf numFmtId="0" fontId="41" fillId="10" borderId="0" xfId="22" applyFont="1" applyFill="1" applyBorder="1" applyAlignment="1">
      <alignment vertical="center"/>
      <protection/>
    </xf>
    <xf numFmtId="0" fontId="29" fillId="10" borderId="0" xfId="22" applyFont="1" applyFill="1" applyBorder="1">
      <alignment/>
      <protection/>
    </xf>
    <xf numFmtId="0" fontId="16" fillId="11" borderId="19" xfId="22" applyFont="1" applyFill="1" applyBorder="1" applyAlignment="1">
      <alignment horizontal="center" vertical="center"/>
      <protection/>
    </xf>
    <xf numFmtId="0" fontId="16" fillId="11" borderId="20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right" vertical="center"/>
      <protection/>
    </xf>
    <xf numFmtId="0" fontId="42" fillId="10" borderId="20" xfId="22" applyFont="1" applyFill="1" applyBorder="1" applyAlignment="1">
      <alignment vertical="center"/>
      <protection/>
    </xf>
    <xf numFmtId="0" fontId="42" fillId="10" borderId="20" xfId="22" applyFont="1" applyFill="1" applyBorder="1" applyAlignment="1">
      <alignment horizontal="center" vertical="center"/>
      <protection/>
    </xf>
    <xf numFmtId="0" fontId="42" fillId="10" borderId="21" xfId="22" applyFont="1" applyFill="1" applyBorder="1" applyAlignment="1">
      <alignment horizontal="center" vertical="center"/>
      <protection/>
    </xf>
    <xf numFmtId="0" fontId="29" fillId="10" borderId="0" xfId="22" applyFont="1" applyFill="1">
      <alignment/>
      <protection/>
    </xf>
    <xf numFmtId="0" fontId="34" fillId="10" borderId="0" xfId="22" applyFont="1" applyFill="1" applyBorder="1" applyAlignment="1">
      <alignment horizontal="right" vertical="center"/>
      <protection/>
    </xf>
    <xf numFmtId="190" fontId="43" fillId="3" borderId="20" xfId="22" applyNumberFormat="1" applyFont="1" applyFill="1" applyBorder="1" applyAlignment="1">
      <alignment horizontal="center" vertical="center"/>
      <protection/>
    </xf>
    <xf numFmtId="191" fontId="43" fillId="3" borderId="22" xfId="22" applyNumberFormat="1" applyFont="1" applyFill="1" applyBorder="1" applyAlignment="1" applyProtection="1">
      <alignment horizontal="center" vertical="center"/>
      <protection/>
    </xf>
    <xf numFmtId="10" fontId="34" fillId="10" borderId="0" xfId="22" applyNumberFormat="1" applyFont="1" applyFill="1" applyBorder="1" applyAlignment="1" applyProtection="1">
      <alignment horizontal="right" vertical="center"/>
      <protection/>
    </xf>
    <xf numFmtId="10" fontId="34" fillId="10" borderId="6" xfId="22" applyNumberFormat="1" applyFont="1" applyFill="1" applyBorder="1" applyAlignment="1" applyProtection="1">
      <alignment horizontal="right" vertical="center"/>
      <protection/>
    </xf>
    <xf numFmtId="10" fontId="34" fillId="11" borderId="0" xfId="22" applyNumberFormat="1" applyFont="1" applyFill="1" applyBorder="1" applyAlignment="1" applyProtection="1">
      <alignment horizontal="right" vertical="center"/>
      <protection/>
    </xf>
    <xf numFmtId="0" fontId="34" fillId="11" borderId="0" xfId="22" applyFont="1" applyFill="1" applyBorder="1" applyAlignment="1">
      <alignment horizontal="right" vertical="center"/>
      <protection/>
    </xf>
    <xf numFmtId="0" fontId="29" fillId="3" borderId="20" xfId="22" applyFont="1" applyFill="1" applyBorder="1" applyAlignment="1">
      <alignment horizontal="center" vertical="center"/>
      <protection/>
    </xf>
    <xf numFmtId="0" fontId="29" fillId="3" borderId="21" xfId="22" applyFont="1" applyFill="1" applyBorder="1" applyAlignment="1">
      <alignment horizontal="center" vertical="center"/>
      <protection/>
    </xf>
    <xf numFmtId="190" fontId="43" fillId="3" borderId="23" xfId="22" applyNumberFormat="1" applyFont="1" applyFill="1" applyBorder="1" applyAlignment="1">
      <alignment horizontal="center" vertical="center"/>
      <protection/>
    </xf>
    <xf numFmtId="191" fontId="43" fillId="3" borderId="5" xfId="22" applyNumberFormat="1" applyFont="1" applyFill="1" applyBorder="1" applyAlignment="1" applyProtection="1">
      <alignment horizontal="center" vertical="center"/>
      <protection/>
    </xf>
    <xf numFmtId="0" fontId="29" fillId="3" borderId="23" xfId="22" applyFont="1" applyFill="1" applyBorder="1" applyAlignment="1">
      <alignment horizontal="center" vertical="center"/>
      <protection/>
    </xf>
    <xf numFmtId="0" fontId="29" fillId="3" borderId="0" xfId="22" applyFont="1" applyFill="1" applyBorder="1" applyAlignment="1">
      <alignment horizontal="center" vertical="center"/>
      <protection/>
    </xf>
    <xf numFmtId="0" fontId="44" fillId="10" borderId="0" xfId="22" applyFont="1" applyFill="1" applyBorder="1" applyAlignment="1">
      <alignment horizontal="right" vertical="center"/>
      <protection/>
    </xf>
    <xf numFmtId="190" fontId="45" fillId="3" borderId="23" xfId="22" applyNumberFormat="1" applyFont="1" applyFill="1" applyBorder="1" applyAlignment="1">
      <alignment horizontal="center" vertical="center"/>
      <protection/>
    </xf>
    <xf numFmtId="10" fontId="32" fillId="10" borderId="0" xfId="22" applyNumberFormat="1" applyFont="1" applyFill="1" applyBorder="1" applyAlignment="1" applyProtection="1">
      <alignment horizontal="right" vertical="center"/>
      <protection/>
    </xf>
    <xf numFmtId="10" fontId="32" fillId="10" borderId="6" xfId="22" applyNumberFormat="1" applyFont="1" applyFill="1" applyBorder="1" applyAlignment="1" applyProtection="1">
      <alignment horizontal="right" vertical="center"/>
      <protection/>
    </xf>
    <xf numFmtId="10" fontId="32" fillId="11" borderId="0" xfId="22" applyNumberFormat="1" applyFont="1" applyFill="1" applyBorder="1" applyAlignment="1" applyProtection="1">
      <alignment horizontal="right" vertical="center"/>
      <protection/>
    </xf>
    <xf numFmtId="0" fontId="44" fillId="11" borderId="0" xfId="22" applyFont="1" applyFill="1" applyBorder="1" applyAlignment="1">
      <alignment horizontal="right" vertical="center"/>
      <protection/>
    </xf>
    <xf numFmtId="0" fontId="37" fillId="10" borderId="0" xfId="22" applyFont="1" applyFill="1" applyBorder="1" applyAlignment="1">
      <alignment horizontal="right" vertical="center"/>
      <protection/>
    </xf>
    <xf numFmtId="190" fontId="46" fillId="3" borderId="23" xfId="22" applyNumberFormat="1" applyFont="1" applyFill="1" applyBorder="1" applyAlignment="1">
      <alignment horizontal="center" vertical="center"/>
      <protection/>
    </xf>
    <xf numFmtId="191" fontId="46" fillId="3" borderId="5" xfId="22" applyNumberFormat="1" applyFont="1" applyFill="1" applyBorder="1" applyAlignment="1" applyProtection="1">
      <alignment horizontal="center" vertical="center"/>
      <protection/>
    </xf>
    <xf numFmtId="10" fontId="33" fillId="10" borderId="0" xfId="22" applyNumberFormat="1" applyFont="1" applyFill="1" applyBorder="1" applyAlignment="1" applyProtection="1">
      <alignment horizontal="right" vertical="center"/>
      <protection/>
    </xf>
    <xf numFmtId="10" fontId="33" fillId="10" borderId="6" xfId="22" applyNumberFormat="1" applyFont="1" applyFill="1" applyBorder="1" applyAlignment="1" applyProtection="1">
      <alignment horizontal="right" vertical="center"/>
      <protection/>
    </xf>
    <xf numFmtId="10" fontId="33" fillId="11" borderId="0" xfId="22" applyNumberFormat="1" applyFont="1" applyFill="1" applyBorder="1" applyAlignment="1" applyProtection="1">
      <alignment horizontal="right" vertical="center"/>
      <protection/>
    </xf>
    <xf numFmtId="0" fontId="37" fillId="11" borderId="0" xfId="22" applyFont="1" applyFill="1" applyBorder="1" applyAlignment="1">
      <alignment horizontal="right" vertical="center"/>
      <protection/>
    </xf>
    <xf numFmtId="0" fontId="30" fillId="10" borderId="0" xfId="22" applyFont="1" applyFill="1" applyBorder="1" applyAlignment="1">
      <alignment horizontal="right" vertical="center"/>
      <protection/>
    </xf>
    <xf numFmtId="190" fontId="47" fillId="3" borderId="23" xfId="22" applyNumberFormat="1" applyFont="1" applyFill="1" applyBorder="1" applyAlignment="1">
      <alignment horizontal="center" vertical="center"/>
      <protection/>
    </xf>
    <xf numFmtId="191" fontId="47" fillId="3" borderId="5" xfId="22" applyNumberFormat="1" applyFont="1" applyFill="1" applyBorder="1" applyAlignment="1" applyProtection="1">
      <alignment horizontal="center" vertical="center"/>
      <protection/>
    </xf>
    <xf numFmtId="10" fontId="35" fillId="10" borderId="0" xfId="22" applyNumberFormat="1" applyFont="1" applyFill="1" applyBorder="1" applyAlignment="1" applyProtection="1">
      <alignment horizontal="right" vertical="center"/>
      <protection/>
    </xf>
    <xf numFmtId="10" fontId="35" fillId="10" borderId="6" xfId="22" applyNumberFormat="1" applyFont="1" applyFill="1" applyBorder="1" applyAlignment="1" applyProtection="1">
      <alignment horizontal="right" vertical="center"/>
      <protection/>
    </xf>
    <xf numFmtId="10" fontId="35" fillId="11" borderId="0" xfId="22" applyNumberFormat="1" applyFont="1" applyFill="1" applyBorder="1" applyAlignment="1" applyProtection="1">
      <alignment horizontal="right" vertical="center"/>
      <protection/>
    </xf>
    <xf numFmtId="10" fontId="36" fillId="11" borderId="0" xfId="22" applyNumberFormat="1" applyFont="1" applyFill="1" applyBorder="1" applyAlignment="1" applyProtection="1">
      <alignment horizontal="right" vertical="center"/>
      <protection/>
    </xf>
    <xf numFmtId="0" fontId="31" fillId="11" borderId="0" xfId="22" applyFont="1" applyFill="1" applyBorder="1" applyAlignment="1">
      <alignment horizontal="right" vertical="center"/>
      <protection/>
    </xf>
    <xf numFmtId="0" fontId="30" fillId="11" borderId="0" xfId="22" applyFont="1" applyFill="1" applyBorder="1" applyAlignment="1">
      <alignment horizontal="right" vertical="center"/>
      <protection/>
    </xf>
    <xf numFmtId="0" fontId="31" fillId="10" borderId="0" xfId="22" applyFont="1" applyFill="1" applyBorder="1" applyAlignment="1">
      <alignment horizontal="right" vertical="center"/>
      <protection/>
    </xf>
    <xf numFmtId="190" fontId="48" fillId="3" borderId="23" xfId="22" applyNumberFormat="1" applyFont="1" applyFill="1" applyBorder="1" applyAlignment="1">
      <alignment horizontal="center" vertical="center"/>
      <protection/>
    </xf>
    <xf numFmtId="191" fontId="48" fillId="3" borderId="5" xfId="22" applyNumberFormat="1" applyFont="1" applyFill="1" applyBorder="1" applyAlignment="1" applyProtection="1">
      <alignment horizontal="center" vertical="center"/>
      <protection/>
    </xf>
    <xf numFmtId="10" fontId="44" fillId="10" borderId="0" xfId="22" applyNumberFormat="1" applyFont="1" applyFill="1" applyBorder="1" applyAlignment="1" applyProtection="1">
      <alignment horizontal="right" vertical="center"/>
      <protection/>
    </xf>
    <xf numFmtId="10" fontId="44" fillId="10" borderId="6" xfId="22" applyNumberFormat="1" applyFont="1" applyFill="1" applyBorder="1" applyAlignment="1" applyProtection="1">
      <alignment horizontal="right" vertical="center"/>
      <protection/>
    </xf>
    <xf numFmtId="10" fontId="44" fillId="11" borderId="0" xfId="22" applyNumberFormat="1" applyFont="1" applyFill="1" applyBorder="1" applyAlignment="1" applyProtection="1">
      <alignment horizontal="right" vertical="center"/>
      <protection/>
    </xf>
    <xf numFmtId="0" fontId="29" fillId="3" borderId="23" xfId="22" applyFont="1" applyFill="1" applyBorder="1" applyAlignment="1" quotePrefix="1">
      <alignment horizontal="center" vertical="center"/>
      <protection/>
    </xf>
    <xf numFmtId="0" fontId="64" fillId="10" borderId="0" xfId="22" applyFont="1" applyFill="1" applyBorder="1" applyAlignment="1">
      <alignment horizontal="right" vertical="center"/>
      <protection/>
    </xf>
    <xf numFmtId="190" fontId="49" fillId="3" borderId="23" xfId="22" applyNumberFormat="1" applyFont="1" applyFill="1" applyBorder="1" applyAlignment="1">
      <alignment horizontal="center" vertical="center"/>
      <protection/>
    </xf>
    <xf numFmtId="191" fontId="49" fillId="3" borderId="5" xfId="22" applyNumberFormat="1" applyFont="1" applyFill="1" applyBorder="1" applyAlignment="1" applyProtection="1">
      <alignment horizontal="center" vertical="center"/>
      <protection/>
    </xf>
    <xf numFmtId="10" fontId="37" fillId="10" borderId="0" xfId="22" applyNumberFormat="1" applyFont="1" applyFill="1" applyBorder="1" applyAlignment="1" applyProtection="1">
      <alignment horizontal="right" vertical="center"/>
      <protection/>
    </xf>
    <xf numFmtId="10" fontId="37" fillId="10" borderId="6" xfId="22" applyNumberFormat="1" applyFont="1" applyFill="1" applyBorder="1" applyAlignment="1" applyProtection="1">
      <alignment horizontal="right" vertical="center"/>
      <protection/>
    </xf>
    <xf numFmtId="10" fontId="37" fillId="11" borderId="0" xfId="22" applyNumberFormat="1" applyFont="1" applyFill="1" applyBorder="1" applyAlignment="1" applyProtection="1">
      <alignment horizontal="right" vertical="center"/>
      <protection/>
    </xf>
    <xf numFmtId="0" fontId="64" fillId="11" borderId="0" xfId="22" applyFont="1" applyFill="1" applyBorder="1" applyAlignment="1">
      <alignment horizontal="right" vertical="center"/>
      <protection/>
    </xf>
    <xf numFmtId="0" fontId="33" fillId="10" borderId="0" xfId="22" applyFont="1" applyFill="1" applyBorder="1" applyAlignment="1">
      <alignment horizontal="right" vertical="center"/>
      <protection/>
    </xf>
    <xf numFmtId="190" fontId="50" fillId="3" borderId="23" xfId="22" applyNumberFormat="1" applyFont="1" applyFill="1" applyBorder="1" applyAlignment="1">
      <alignment horizontal="center" vertical="center"/>
      <protection/>
    </xf>
    <xf numFmtId="191" fontId="51" fillId="3" borderId="5" xfId="22" applyNumberFormat="1" applyFont="1" applyFill="1" applyBorder="1" applyAlignment="1" applyProtection="1">
      <alignment horizontal="center" vertical="center"/>
      <protection/>
    </xf>
    <xf numFmtId="10" fontId="52" fillId="10" borderId="0" xfId="22" applyNumberFormat="1" applyFont="1" applyFill="1" applyBorder="1" applyAlignment="1" applyProtection="1">
      <alignment horizontal="right" vertical="center"/>
      <protection/>
    </xf>
    <xf numFmtId="10" fontId="52" fillId="10" borderId="6" xfId="22" applyNumberFormat="1" applyFont="1" applyFill="1" applyBorder="1" applyAlignment="1" applyProtection="1">
      <alignment horizontal="right" vertical="center"/>
      <protection/>
    </xf>
    <xf numFmtId="10" fontId="52" fillId="11" borderId="0" xfId="22" applyNumberFormat="1" applyFont="1" applyFill="1" applyBorder="1" applyAlignment="1" applyProtection="1">
      <alignment horizontal="right" vertical="center"/>
      <protection/>
    </xf>
    <xf numFmtId="0" fontId="35" fillId="11" borderId="0" xfId="22" applyFont="1" applyFill="1" applyBorder="1" applyAlignment="1">
      <alignment horizontal="right" vertical="center"/>
      <protection/>
    </xf>
    <xf numFmtId="0" fontId="33" fillId="11" borderId="0" xfId="22" applyFont="1" applyFill="1" applyBorder="1" applyAlignment="1">
      <alignment horizontal="right" vertical="center"/>
      <protection/>
    </xf>
    <xf numFmtId="0" fontId="65" fillId="10" borderId="0" xfId="22" applyFont="1" applyFill="1" applyBorder="1" applyAlignment="1">
      <alignment horizontal="right" vertical="center"/>
      <protection/>
    </xf>
    <xf numFmtId="190" fontId="53" fillId="3" borderId="23" xfId="22" applyNumberFormat="1" applyFont="1" applyFill="1" applyBorder="1" applyAlignment="1">
      <alignment horizontal="center" vertical="center"/>
      <protection/>
    </xf>
    <xf numFmtId="191" fontId="53" fillId="3" borderId="5" xfId="22" applyNumberFormat="1" applyFont="1" applyFill="1" applyBorder="1" applyAlignment="1" applyProtection="1">
      <alignment horizontal="center" vertical="center"/>
      <protection/>
    </xf>
    <xf numFmtId="0" fontId="36" fillId="11" borderId="0" xfId="22" applyFont="1" applyFill="1" applyBorder="1" applyAlignment="1">
      <alignment horizontal="right" vertical="center"/>
      <protection/>
    </xf>
    <xf numFmtId="0" fontId="65" fillId="11" borderId="0" xfId="22" applyFont="1" applyFill="1" applyBorder="1" applyAlignment="1">
      <alignment horizontal="right" vertical="center"/>
      <protection/>
    </xf>
    <xf numFmtId="0" fontId="35" fillId="10" borderId="0" xfId="22" applyFont="1" applyFill="1" applyBorder="1" applyAlignment="1">
      <alignment horizontal="right" vertical="center"/>
      <protection/>
    </xf>
    <xf numFmtId="190" fontId="54" fillId="3" borderId="23" xfId="22" applyNumberFormat="1" applyFont="1" applyFill="1" applyBorder="1" applyAlignment="1">
      <alignment horizontal="center" vertical="center"/>
      <protection/>
    </xf>
    <xf numFmtId="191" fontId="54" fillId="3" borderId="5" xfId="22" applyNumberFormat="1" applyFont="1" applyFill="1" applyBorder="1" applyAlignment="1" applyProtection="1">
      <alignment horizontal="center" vertical="center"/>
      <protection/>
    </xf>
    <xf numFmtId="10" fontId="55" fillId="10" borderId="0" xfId="22" applyNumberFormat="1" applyFont="1" applyFill="1" applyBorder="1" applyAlignment="1" applyProtection="1">
      <alignment horizontal="right" vertical="center"/>
      <protection/>
    </xf>
    <xf numFmtId="10" fontId="55" fillId="10" borderId="6" xfId="22" applyNumberFormat="1" applyFont="1" applyFill="1" applyBorder="1" applyAlignment="1" applyProtection="1">
      <alignment horizontal="right" vertical="center"/>
      <protection/>
    </xf>
    <xf numFmtId="10" fontId="55" fillId="11" borderId="0" xfId="22" applyNumberFormat="1" applyFont="1" applyFill="1" applyBorder="1" applyAlignment="1" applyProtection="1">
      <alignment horizontal="right" vertical="center"/>
      <protection/>
    </xf>
    <xf numFmtId="0" fontId="29" fillId="3" borderId="0" xfId="22" applyFont="1" applyFill="1" applyBorder="1" applyAlignment="1" quotePrefix="1">
      <alignment horizontal="center" vertical="center"/>
      <protection/>
    </xf>
    <xf numFmtId="10" fontId="41" fillId="10" borderId="0" xfId="22" applyNumberFormat="1" applyFont="1" applyFill="1" applyBorder="1" applyAlignment="1">
      <alignment vertical="center"/>
      <protection/>
    </xf>
    <xf numFmtId="10" fontId="41" fillId="10" borderId="6" xfId="22" applyNumberFormat="1" applyFont="1" applyFill="1" applyBorder="1" applyAlignment="1">
      <alignment vertical="center"/>
      <protection/>
    </xf>
    <xf numFmtId="10" fontId="41" fillId="11" borderId="0" xfId="22" applyNumberFormat="1" applyFont="1" applyFill="1" applyBorder="1" applyAlignment="1">
      <alignment vertical="center"/>
      <protection/>
    </xf>
    <xf numFmtId="0" fontId="33" fillId="10" borderId="0" xfId="22" applyFont="1" applyFill="1" applyBorder="1" applyAlignment="1">
      <alignment horizontal="center" vertical="center"/>
      <protection/>
    </xf>
    <xf numFmtId="190" fontId="49" fillId="3" borderId="24" xfId="22" applyNumberFormat="1" applyFont="1" applyFill="1" applyBorder="1" applyAlignment="1">
      <alignment horizontal="center" vertical="center"/>
      <protection/>
    </xf>
    <xf numFmtId="191" fontId="49" fillId="3" borderId="25" xfId="22" applyNumberFormat="1" applyFont="1" applyFill="1" applyBorder="1" applyAlignment="1" applyProtection="1">
      <alignment horizontal="center" vertical="center"/>
      <protection/>
    </xf>
    <xf numFmtId="0" fontId="29" fillId="3" borderId="24" xfId="22" applyFont="1" applyFill="1" applyBorder="1" applyAlignment="1" quotePrefix="1">
      <alignment horizontal="center" vertical="center"/>
      <protection/>
    </xf>
    <xf numFmtId="0" fontId="29" fillId="3" borderId="14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left" vertical="center"/>
      <protection/>
    </xf>
    <xf numFmtId="0" fontId="36" fillId="10" borderId="0" xfId="22" applyFont="1" applyFill="1" applyBorder="1" applyAlignment="1">
      <alignment horizontal="center" vertical="center"/>
      <protection/>
    </xf>
    <xf numFmtId="190" fontId="56" fillId="10" borderId="0" xfId="22" applyNumberFormat="1" applyFont="1" applyFill="1" applyBorder="1" applyAlignment="1">
      <alignment horizontal="center" vertical="center"/>
      <protection/>
    </xf>
    <xf numFmtId="191" fontId="56" fillId="10" borderId="0" xfId="22" applyNumberFormat="1" applyFont="1" applyFill="1" applyBorder="1" applyAlignment="1" applyProtection="1">
      <alignment horizontal="center" vertical="center"/>
      <protection/>
    </xf>
    <xf numFmtId="0" fontId="36" fillId="11" borderId="0" xfId="22" applyFont="1" applyFill="1" applyBorder="1" applyAlignment="1">
      <alignment horizontal="center" vertical="center"/>
      <protection/>
    </xf>
    <xf numFmtId="0" fontId="57" fillId="11" borderId="0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190" fontId="16" fillId="3" borderId="26" xfId="22" applyNumberFormat="1" applyFont="1" applyFill="1" applyBorder="1" applyAlignment="1">
      <alignment horizontal="center" vertical="center"/>
      <protection/>
    </xf>
    <xf numFmtId="191" fontId="49" fillId="3" borderId="26" xfId="22" applyNumberFormat="1" applyFont="1" applyFill="1" applyBorder="1" applyAlignment="1" applyProtection="1">
      <alignment horizontal="center" vertical="center"/>
      <protection/>
    </xf>
    <xf numFmtId="0" fontId="8" fillId="11" borderId="6" xfId="22" applyFont="1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190" fontId="29" fillId="10" borderId="0" xfId="22" applyNumberFormat="1" applyFont="1" applyFill="1" applyBorder="1" applyAlignment="1">
      <alignment vertical="center"/>
      <protection/>
    </xf>
    <xf numFmtId="191" fontId="41" fillId="10" borderId="0" xfId="22" applyNumberFormat="1" applyFont="1" applyFill="1" applyBorder="1" applyAlignment="1">
      <alignment horizontal="center" vertical="center"/>
      <protection/>
    </xf>
    <xf numFmtId="0" fontId="8" fillId="10" borderId="6" xfId="22" applyFont="1" applyFill="1" applyBorder="1" applyAlignment="1">
      <alignment vertical="center"/>
      <protection/>
    </xf>
    <xf numFmtId="0" fontId="42" fillId="11" borderId="26" xfId="22" applyFont="1" applyFill="1" applyBorder="1" applyAlignment="1">
      <alignment horizontal="center" vertical="center"/>
      <protection/>
    </xf>
    <xf numFmtId="190" fontId="29" fillId="3" borderId="26" xfId="22" applyNumberFormat="1" applyFont="1" applyFill="1" applyBorder="1" applyAlignment="1">
      <alignment horizontal="center" vertical="center"/>
      <protection/>
    </xf>
    <xf numFmtId="0" fontId="29" fillId="10" borderId="27" xfId="22" applyFont="1" applyFill="1" applyBorder="1" applyAlignment="1">
      <alignment horizontal="left" vertical="center"/>
      <protection/>
    </xf>
    <xf numFmtId="0" fontId="29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58" fillId="10" borderId="0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left" vertical="center"/>
      <protection/>
    </xf>
    <xf numFmtId="0" fontId="42" fillId="11" borderId="0" xfId="22" applyFont="1" applyFill="1" applyBorder="1" applyAlignment="1">
      <alignment horizontal="center" vertical="center"/>
      <protection/>
    </xf>
    <xf numFmtId="190" fontId="29" fillId="10" borderId="0" xfId="22" applyNumberFormat="1" applyFont="1" applyFill="1" applyBorder="1" applyAlignment="1">
      <alignment horizontal="center" vertical="center"/>
      <protection/>
    </xf>
    <xf numFmtId="0" fontId="4" fillId="10" borderId="0" xfId="22" applyFill="1" applyBorder="1" applyAlignment="1">
      <alignment vertical="center"/>
      <protection/>
    </xf>
    <xf numFmtId="0" fontId="8" fillId="11" borderId="0" xfId="22" applyFont="1" applyFill="1" applyBorder="1" applyAlignment="1">
      <alignment vertical="center"/>
      <protection/>
    </xf>
    <xf numFmtId="0" fontId="29" fillId="10" borderId="7" xfId="22" applyFont="1" applyFill="1" applyBorder="1" applyAlignment="1">
      <alignment vertical="center"/>
      <protection/>
    </xf>
    <xf numFmtId="0" fontId="29" fillId="10" borderId="8" xfId="22" applyFont="1" applyFill="1" applyBorder="1" applyAlignment="1">
      <alignment vertical="center"/>
      <protection/>
    </xf>
    <xf numFmtId="0" fontId="29" fillId="10" borderId="18" xfId="22" applyFont="1" applyFill="1" applyBorder="1" applyAlignment="1">
      <alignment vertical="center"/>
      <protection/>
    </xf>
    <xf numFmtId="0" fontId="29" fillId="11" borderId="8" xfId="22" applyFont="1" applyFill="1" applyBorder="1" applyAlignment="1">
      <alignment vertical="center"/>
      <protection/>
    </xf>
    <xf numFmtId="0" fontId="29" fillId="11" borderId="18" xfId="22" applyFont="1" applyFill="1" applyBorder="1" applyAlignment="1">
      <alignment vertical="center"/>
      <protection/>
    </xf>
    <xf numFmtId="0" fontId="29" fillId="0" borderId="0" xfId="22" applyFont="1" applyBorder="1">
      <alignment/>
      <protection/>
    </xf>
    <xf numFmtId="0" fontId="29" fillId="0" borderId="0" xfId="22" applyFont="1" applyAlignment="1">
      <alignment horizontal="center"/>
      <protection/>
    </xf>
    <xf numFmtId="180" fontId="61" fillId="0" borderId="0" xfId="0" applyFont="1" applyFill="1" applyAlignment="1">
      <alignment/>
    </xf>
    <xf numFmtId="0" fontId="21" fillId="12" borderId="12" xfId="22" applyFont="1" applyFill="1" applyBorder="1" applyAlignment="1">
      <alignment horizontal="center" vertical="center" wrapText="1"/>
      <protection/>
    </xf>
    <xf numFmtId="0" fontId="21" fillId="12" borderId="14" xfId="22" applyFont="1" applyFill="1" applyBorder="1" applyAlignment="1">
      <alignment horizontal="center" vertical="center" wrapText="1"/>
      <protection/>
    </xf>
    <xf numFmtId="0" fontId="21" fillId="12" borderId="15" xfId="22" applyFont="1" applyFill="1" applyBorder="1" applyAlignment="1">
      <alignment horizontal="center" vertical="center" wrapText="1"/>
      <protection/>
    </xf>
    <xf numFmtId="0" fontId="19" fillId="0" borderId="28" xfId="22" applyFont="1" applyBorder="1" applyAlignment="1">
      <alignment horizontal="center" vertical="center" wrapText="1"/>
      <protection/>
    </xf>
    <xf numFmtId="0" fontId="20" fillId="2" borderId="29" xfId="22" applyFont="1" applyFill="1" applyBorder="1" applyAlignment="1">
      <alignment horizontal="center" vertical="center" wrapText="1"/>
      <protection/>
    </xf>
    <xf numFmtId="0" fontId="20" fillId="2" borderId="21" xfId="22" applyFont="1" applyFill="1" applyBorder="1" applyAlignment="1">
      <alignment horizontal="center" vertical="center" wrapText="1"/>
      <protection/>
    </xf>
    <xf numFmtId="0" fontId="60" fillId="0" borderId="4" xfId="22" applyFont="1" applyBorder="1" applyAlignment="1">
      <alignment horizontal="center" vertical="center" wrapText="1"/>
      <protection/>
    </xf>
    <xf numFmtId="0" fontId="60" fillId="0" borderId="7" xfId="22" applyFont="1" applyBorder="1" applyAlignment="1">
      <alignment horizontal="center" vertical="center" wrapText="1"/>
      <protection/>
    </xf>
    <xf numFmtId="0" fontId="25" fillId="0" borderId="17" xfId="22" applyFont="1" applyFill="1" applyBorder="1" applyAlignment="1">
      <alignment horizontal="center" vertical="center" wrapText="1"/>
      <protection/>
    </xf>
    <xf numFmtId="0" fontId="25" fillId="0" borderId="30" xfId="22" applyFont="1" applyFill="1" applyBorder="1" applyAlignment="1">
      <alignment horizontal="center" vertical="center" wrapText="1"/>
      <protection/>
    </xf>
    <xf numFmtId="0" fontId="22" fillId="0" borderId="11" xfId="22" applyFont="1" applyBorder="1" applyAlignment="1">
      <alignment horizontal="center" vertical="center" wrapText="1"/>
      <protection/>
    </xf>
    <xf numFmtId="0" fontId="22" fillId="0" borderId="30" xfId="22" applyFont="1" applyBorder="1" applyAlignment="1">
      <alignment horizontal="center" vertical="center" wrapText="1"/>
      <protection/>
    </xf>
    <xf numFmtId="0" fontId="22" fillId="0" borderId="17" xfId="22" applyFont="1" applyBorder="1" applyAlignment="1">
      <alignment horizontal="center" vertical="center" wrapText="1"/>
      <protection/>
    </xf>
    <xf numFmtId="0" fontId="21" fillId="12" borderId="29" xfId="22" applyFont="1" applyFill="1" applyBorder="1" applyAlignment="1">
      <alignment horizontal="center" vertical="center" wrapText="1"/>
      <protection/>
    </xf>
    <xf numFmtId="0" fontId="21" fillId="12" borderId="21" xfId="22" applyFont="1" applyFill="1" applyBorder="1" applyAlignment="1">
      <alignment horizontal="center" vertical="center" wrapText="1"/>
      <protection/>
    </xf>
    <xf numFmtId="0" fontId="21" fillId="12" borderId="31" xfId="22" applyFont="1" applyFill="1" applyBorder="1" applyAlignment="1">
      <alignment horizontal="center" vertical="center" wrapText="1"/>
      <protection/>
    </xf>
    <xf numFmtId="0" fontId="21" fillId="12" borderId="4" xfId="22" applyFont="1" applyFill="1" applyBorder="1" applyAlignment="1">
      <alignment horizontal="center" vertical="center" wrapText="1"/>
      <protection/>
    </xf>
    <xf numFmtId="0" fontId="21" fillId="12" borderId="0" xfId="22" applyFont="1" applyFill="1" applyBorder="1" applyAlignment="1">
      <alignment horizontal="center" vertical="center" wrapText="1"/>
      <protection/>
    </xf>
    <xf numFmtId="0" fontId="21" fillId="12" borderId="6" xfId="22" applyFont="1" applyFill="1" applyBorder="1" applyAlignment="1">
      <alignment horizontal="center" vertical="center" wrapText="1"/>
      <protection/>
    </xf>
    <xf numFmtId="0" fontId="20" fillId="2" borderId="32" xfId="22" applyFont="1" applyFill="1" applyBorder="1" applyAlignment="1">
      <alignment horizontal="center" vertical="center" wrapText="1"/>
      <protection/>
    </xf>
    <xf numFmtId="0" fontId="20" fillId="2" borderId="33" xfId="22" applyFont="1" applyFill="1" applyBorder="1" applyAlignment="1">
      <alignment horizontal="center" vertical="center" wrapText="1"/>
      <protection/>
    </xf>
    <xf numFmtId="0" fontId="20" fillId="2" borderId="34" xfId="22" applyFont="1" applyFill="1" applyBorder="1" applyAlignment="1">
      <alignment horizontal="center" vertical="center" wrapText="1"/>
      <protection/>
    </xf>
    <xf numFmtId="0" fontId="26" fillId="0" borderId="28" xfId="22" applyFont="1" applyBorder="1" applyAlignment="1">
      <alignment horizontal="center" vertical="center" wrapText="1"/>
      <protection/>
    </xf>
    <xf numFmtId="0" fontId="23" fillId="0" borderId="35" xfId="22" applyFont="1" applyBorder="1" applyAlignment="1">
      <alignment horizontal="center" vertical="center" wrapText="1"/>
      <protection/>
    </xf>
    <xf numFmtId="0" fontId="24" fillId="0" borderId="30" xfId="22" applyFont="1" applyBorder="1" applyAlignment="1">
      <alignment horizontal="center" vertical="center" wrapText="1"/>
      <protection/>
    </xf>
    <xf numFmtId="0" fontId="19" fillId="0" borderId="11" xfId="22" applyFont="1" applyBorder="1" applyAlignment="1">
      <alignment horizontal="center" vertical="center" wrapText="1"/>
      <protection/>
    </xf>
    <xf numFmtId="0" fontId="19" fillId="0" borderId="30" xfId="22" applyFont="1" applyBorder="1" applyAlignment="1">
      <alignment horizontal="center" vertical="center" wrapText="1"/>
      <protection/>
    </xf>
    <xf numFmtId="0" fontId="19" fillId="0" borderId="17" xfId="22" applyFont="1" applyBorder="1" applyAlignment="1">
      <alignment horizontal="center" vertical="center" wrapText="1"/>
      <protection/>
    </xf>
    <xf numFmtId="0" fontId="20" fillId="4" borderId="1" xfId="22" applyFont="1" applyFill="1" applyBorder="1" applyAlignment="1">
      <alignment horizontal="center" vertical="center" wrapText="1"/>
      <protection/>
    </xf>
    <xf numFmtId="0" fontId="20" fillId="4" borderId="2" xfId="22" applyFont="1" applyFill="1" applyBorder="1" applyAlignment="1">
      <alignment horizontal="center" vertical="center" wrapText="1"/>
      <protection/>
    </xf>
    <xf numFmtId="0" fontId="20" fillId="4" borderId="13" xfId="22" applyFont="1" applyFill="1" applyBorder="1" applyAlignment="1">
      <alignment horizontal="center" vertical="center" wrapText="1"/>
      <protection/>
    </xf>
    <xf numFmtId="0" fontId="20" fillId="4" borderId="7" xfId="22" applyFont="1" applyFill="1" applyBorder="1" applyAlignment="1">
      <alignment horizontal="center" vertical="center" wrapText="1"/>
      <protection/>
    </xf>
    <xf numFmtId="0" fontId="20" fillId="4" borderId="8" xfId="22" applyFont="1" applyFill="1" applyBorder="1" applyAlignment="1">
      <alignment horizontal="center" vertical="center" wrapText="1"/>
      <protection/>
    </xf>
    <xf numFmtId="0" fontId="20" fillId="4" borderId="18" xfId="22" applyFont="1" applyFill="1" applyBorder="1" applyAlignment="1">
      <alignment horizontal="center" vertical="center" wrapText="1"/>
      <protection/>
    </xf>
    <xf numFmtId="0" fontId="24" fillId="0" borderId="28" xfId="22" applyFont="1" applyBorder="1" applyAlignment="1">
      <alignment horizontal="center" vertical="center" wrapText="1"/>
      <protection/>
    </xf>
    <xf numFmtId="0" fontId="26" fillId="0" borderId="36" xfId="22" applyFont="1" applyBorder="1" applyAlignment="1">
      <alignment horizontal="center" vertical="center" wrapText="1"/>
      <protection/>
    </xf>
    <xf numFmtId="0" fontId="23" fillId="0" borderId="11" xfId="22" applyFont="1" applyBorder="1" applyAlignment="1">
      <alignment horizontal="center" vertical="center" wrapText="1"/>
      <protection/>
    </xf>
    <xf numFmtId="0" fontId="23" fillId="0" borderId="30" xfId="22" applyFont="1" applyBorder="1" applyAlignment="1">
      <alignment horizontal="center" vertical="center" wrapText="1"/>
      <protection/>
    </xf>
    <xf numFmtId="0" fontId="23" fillId="0" borderId="17" xfId="22" applyFont="1" applyBorder="1" applyAlignment="1">
      <alignment horizontal="center" vertical="center" wrapText="1"/>
      <protection/>
    </xf>
    <xf numFmtId="0" fontId="25" fillId="0" borderId="11" xfId="22" applyFont="1" applyFill="1" applyBorder="1" applyAlignment="1">
      <alignment horizontal="center" vertical="center" wrapText="1"/>
      <protection/>
    </xf>
    <xf numFmtId="0" fontId="60" fillId="0" borderId="1" xfId="22" applyFont="1" applyBorder="1" applyAlignment="1">
      <alignment horizontal="center" vertical="center" wrapText="1"/>
      <protection/>
    </xf>
    <xf numFmtId="0" fontId="20" fillId="2" borderId="31" xfId="22" applyFont="1" applyFill="1" applyBorder="1" applyAlignment="1">
      <alignment horizontal="center" vertical="center" wrapText="1"/>
      <protection/>
    </xf>
    <xf numFmtId="0" fontId="17" fillId="10" borderId="11" xfId="22" applyFont="1" applyFill="1" applyBorder="1" applyAlignment="1">
      <alignment horizontal="center" vertical="center"/>
      <protection/>
    </xf>
    <xf numFmtId="0" fontId="17" fillId="10" borderId="30" xfId="22" applyFont="1" applyFill="1" applyBorder="1" applyAlignment="1">
      <alignment horizontal="center" vertical="center"/>
      <protection/>
    </xf>
    <xf numFmtId="0" fontId="16" fillId="5" borderId="32" xfId="22" applyFont="1" applyFill="1" applyBorder="1" applyAlignment="1">
      <alignment horizontal="center" vertical="center" wrapText="1"/>
      <protection/>
    </xf>
    <xf numFmtId="0" fontId="16" fillId="5" borderId="33" xfId="22" applyFont="1" applyFill="1" applyBorder="1" applyAlignment="1">
      <alignment horizontal="center" vertical="center" wrapText="1"/>
      <protection/>
    </xf>
    <xf numFmtId="0" fontId="16" fillId="5" borderId="34" xfId="22" applyFont="1" applyFill="1" applyBorder="1" applyAlignment="1">
      <alignment horizontal="center" vertical="center" wrapText="1"/>
      <protection/>
    </xf>
    <xf numFmtId="0" fontId="19" fillId="0" borderId="37" xfId="22" applyFont="1" applyBorder="1" applyAlignment="1">
      <alignment horizontal="center" vertical="center" wrapText="1"/>
      <protection/>
    </xf>
    <xf numFmtId="0" fontId="20" fillId="7" borderId="11" xfId="22" applyFont="1" applyFill="1" applyBorder="1" applyAlignment="1">
      <alignment horizontal="center" vertical="center"/>
      <protection/>
    </xf>
    <xf numFmtId="0" fontId="20" fillId="7" borderId="30" xfId="22" applyFont="1" applyFill="1" applyBorder="1" applyAlignment="1">
      <alignment horizontal="center" vertical="center"/>
      <protection/>
    </xf>
    <xf numFmtId="0" fontId="21" fillId="13" borderId="1" xfId="22" applyFont="1" applyFill="1" applyBorder="1" applyAlignment="1">
      <alignment horizontal="center" vertical="center" wrapText="1"/>
      <protection/>
    </xf>
    <xf numFmtId="0" fontId="21" fillId="13" borderId="2" xfId="22" applyFont="1" applyFill="1" applyBorder="1" applyAlignment="1">
      <alignment horizontal="center" vertical="center" wrapText="1"/>
      <protection/>
    </xf>
    <xf numFmtId="0" fontId="21" fillId="13" borderId="13" xfId="22" applyFont="1" applyFill="1" applyBorder="1" applyAlignment="1">
      <alignment horizontal="center" vertical="center" wrapText="1"/>
      <protection/>
    </xf>
    <xf numFmtId="0" fontId="21" fillId="13" borderId="4" xfId="22" applyFont="1" applyFill="1" applyBorder="1" applyAlignment="1">
      <alignment horizontal="center" vertical="center" wrapText="1"/>
      <protection/>
    </xf>
    <xf numFmtId="0" fontId="21" fillId="13" borderId="0" xfId="22" applyFont="1" applyFill="1" applyBorder="1" applyAlignment="1">
      <alignment horizontal="center" vertical="center" wrapText="1"/>
      <protection/>
    </xf>
    <xf numFmtId="0" fontId="21" fillId="13" borderId="6" xfId="22" applyFont="1" applyFill="1" applyBorder="1" applyAlignment="1">
      <alignment horizontal="center" vertical="center" wrapText="1"/>
      <protection/>
    </xf>
    <xf numFmtId="0" fontId="21" fillId="13" borderId="7" xfId="22" applyFont="1" applyFill="1" applyBorder="1" applyAlignment="1">
      <alignment horizontal="center" vertical="center" wrapText="1"/>
      <protection/>
    </xf>
    <xf numFmtId="0" fontId="21" fillId="13" borderId="8" xfId="22" applyFont="1" applyFill="1" applyBorder="1" applyAlignment="1">
      <alignment horizontal="center" vertical="center" wrapText="1"/>
      <protection/>
    </xf>
    <xf numFmtId="0" fontId="21" fillId="13" borderId="18" xfId="22" applyFont="1" applyFill="1" applyBorder="1" applyAlignment="1">
      <alignment horizontal="center" vertical="center" wrapText="1"/>
      <protection/>
    </xf>
    <xf numFmtId="0" fontId="19" fillId="0" borderId="36" xfId="22" applyFont="1" applyBorder="1" applyAlignment="1">
      <alignment horizontal="center" vertical="center" wrapText="1"/>
      <protection/>
    </xf>
    <xf numFmtId="0" fontId="21" fillId="12" borderId="1" xfId="22" applyFont="1" applyFill="1" applyBorder="1" applyAlignment="1">
      <alignment horizontal="center" vertical="center" wrapText="1"/>
      <protection/>
    </xf>
    <xf numFmtId="0" fontId="21" fillId="12" borderId="2" xfId="22" applyFont="1" applyFill="1" applyBorder="1" applyAlignment="1">
      <alignment horizontal="center" vertical="center" wrapText="1"/>
      <protection/>
    </xf>
    <xf numFmtId="0" fontId="21" fillId="12" borderId="13" xfId="22" applyFont="1" applyFill="1" applyBorder="1" applyAlignment="1">
      <alignment horizontal="center" vertical="center" wrapText="1"/>
      <protection/>
    </xf>
    <xf numFmtId="0" fontId="36" fillId="3" borderId="4" xfId="22" applyFont="1" applyFill="1" applyBorder="1" applyAlignment="1">
      <alignment horizontal="center" vertical="center"/>
      <protection/>
    </xf>
    <xf numFmtId="0" fontId="36" fillId="3" borderId="0" xfId="22" applyFont="1" applyFill="1" applyBorder="1" applyAlignment="1">
      <alignment horizontal="center" vertical="center"/>
      <protection/>
    </xf>
    <xf numFmtId="0" fontId="36" fillId="3" borderId="6" xfId="22" applyFont="1" applyFill="1" applyBorder="1" applyAlignment="1">
      <alignment horizontal="center" vertical="center"/>
      <protection/>
    </xf>
    <xf numFmtId="0" fontId="23" fillId="0" borderId="38" xfId="22" applyFont="1" applyBorder="1" applyAlignment="1">
      <alignment horizontal="center" vertical="center" wrapText="1"/>
      <protection/>
    </xf>
    <xf numFmtId="0" fontId="23" fillId="0" borderId="39" xfId="22" applyFont="1" applyBorder="1" applyAlignment="1">
      <alignment horizontal="center" vertical="center" wrapText="1"/>
      <protection/>
    </xf>
    <xf numFmtId="0" fontId="30" fillId="3" borderId="4" xfId="22" applyFont="1" applyFill="1" applyBorder="1" applyAlignment="1">
      <alignment horizontal="center" vertical="center"/>
      <protection/>
    </xf>
    <xf numFmtId="0" fontId="30" fillId="3" borderId="0" xfId="22" applyFont="1" applyFill="1" applyBorder="1" applyAlignment="1">
      <alignment horizontal="center" vertical="center"/>
      <protection/>
    </xf>
    <xf numFmtId="0" fontId="30" fillId="3" borderId="6" xfId="22" applyFont="1" applyFill="1" applyBorder="1" applyAlignment="1">
      <alignment horizontal="center" vertical="center"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33" fillId="3" borderId="4" xfId="22" applyFont="1" applyFill="1" applyBorder="1" applyAlignment="1">
      <alignment horizontal="center" vertical="center"/>
      <protection/>
    </xf>
    <xf numFmtId="0" fontId="33" fillId="3" borderId="0" xfId="22" applyFont="1" applyFill="1" applyBorder="1" applyAlignment="1">
      <alignment horizontal="center" vertical="center"/>
      <protection/>
    </xf>
    <xf numFmtId="0" fontId="33" fillId="3" borderId="6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38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0" fontId="29" fillId="10" borderId="5" xfId="22" applyFont="1" applyFill="1" applyBorder="1" applyAlignment="1">
      <alignment horizontal="right" vertical="center"/>
      <protection/>
    </xf>
    <xf numFmtId="0" fontId="37" fillId="3" borderId="7" xfId="22" applyFont="1" applyFill="1" applyBorder="1" applyAlignment="1">
      <alignment horizontal="center" vertical="center"/>
      <protection/>
    </xf>
    <xf numFmtId="0" fontId="37" fillId="3" borderId="8" xfId="22" applyFont="1" applyFill="1" applyBorder="1" applyAlignment="1">
      <alignment horizontal="center" vertical="center"/>
      <protection/>
    </xf>
    <xf numFmtId="0" fontId="37" fillId="3" borderId="18" xfId="22" applyFont="1" applyFill="1" applyBorder="1" applyAlignment="1">
      <alignment horizontal="center" vertical="center"/>
      <protection/>
    </xf>
    <xf numFmtId="0" fontId="35" fillId="3" borderId="4" xfId="22" applyFont="1" applyFill="1" applyBorder="1" applyAlignment="1">
      <alignment horizontal="center" vertical="center"/>
      <protection/>
    </xf>
    <xf numFmtId="0" fontId="35" fillId="3" borderId="0" xfId="22" applyFont="1" applyFill="1" applyBorder="1" applyAlignment="1">
      <alignment horizontal="center" vertical="center"/>
      <protection/>
    </xf>
    <xf numFmtId="0" fontId="35" fillId="3" borderId="6" xfId="22" applyFont="1" applyFill="1" applyBorder="1" applyAlignment="1">
      <alignment horizontal="center" vertical="center"/>
      <protection/>
    </xf>
    <xf numFmtId="0" fontId="59" fillId="5" borderId="0" xfId="22" applyFont="1" applyFill="1" applyBorder="1" applyAlignment="1">
      <alignment horizontal="center" vertical="center"/>
      <protection/>
    </xf>
    <xf numFmtId="0" fontId="59" fillId="3" borderId="7" xfId="22" applyFont="1" applyFill="1" applyBorder="1" applyAlignment="1">
      <alignment horizontal="center" vertical="center"/>
      <protection/>
    </xf>
    <xf numFmtId="0" fontId="59" fillId="3" borderId="8" xfId="22" applyFont="1" applyFill="1" applyBorder="1" applyAlignment="1">
      <alignment horizontal="center" vertical="center"/>
      <protection/>
    </xf>
    <xf numFmtId="0" fontId="59" fillId="3" borderId="18" xfId="22" applyFont="1" applyFill="1" applyBorder="1" applyAlignment="1">
      <alignment horizontal="center" vertical="center"/>
      <protection/>
    </xf>
    <xf numFmtId="0" fontId="34" fillId="3" borderId="4" xfId="22" applyFont="1" applyFill="1" applyBorder="1" applyAlignment="1">
      <alignment horizontal="center" vertical="center"/>
      <protection/>
    </xf>
    <xf numFmtId="0" fontId="34" fillId="3" borderId="0" xfId="22" applyFont="1" applyFill="1" applyBorder="1" applyAlignment="1">
      <alignment horizontal="center" vertical="center"/>
      <protection/>
    </xf>
    <xf numFmtId="0" fontId="34" fillId="3" borderId="6" xfId="22" applyFont="1" applyFill="1" applyBorder="1" applyAlignment="1">
      <alignment horizontal="center" vertical="center"/>
      <protection/>
    </xf>
    <xf numFmtId="0" fontId="32" fillId="3" borderId="1" xfId="22" applyFont="1" applyFill="1" applyBorder="1" applyAlignment="1">
      <alignment horizontal="center" vertical="center"/>
      <protection/>
    </xf>
    <xf numFmtId="0" fontId="32" fillId="3" borderId="2" xfId="22" applyFont="1" applyFill="1" applyBorder="1" applyAlignment="1">
      <alignment horizontal="center" vertical="center"/>
      <protection/>
    </xf>
    <xf numFmtId="0" fontId="32" fillId="3" borderId="13" xfId="22" applyFont="1" applyFill="1" applyBorder="1" applyAlignment="1">
      <alignment horizontal="center" vertical="center"/>
      <protection/>
    </xf>
    <xf numFmtId="0" fontId="31" fillId="3" borderId="1" xfId="22" applyFont="1" applyFill="1" applyBorder="1" applyAlignment="1">
      <alignment horizontal="center" vertical="center"/>
      <protection/>
    </xf>
    <xf numFmtId="0" fontId="31" fillId="3" borderId="2" xfId="22" applyFont="1" applyFill="1" applyBorder="1" applyAlignment="1">
      <alignment horizontal="center" vertical="center"/>
      <protection/>
    </xf>
    <xf numFmtId="0" fontId="31" fillId="3" borderId="13" xfId="22" applyFont="1" applyFill="1" applyBorder="1" applyAlignment="1">
      <alignment horizontal="center" vertical="center"/>
      <protection/>
    </xf>
    <xf numFmtId="0" fontId="22" fillId="0" borderId="40" xfId="22" applyFont="1" applyBorder="1" applyAlignment="1">
      <alignment horizontal="center" vertical="center" wrapText="1"/>
      <protection/>
    </xf>
    <xf numFmtId="0" fontId="22" fillId="0" borderId="41" xfId="22" applyFont="1" applyBorder="1" applyAlignment="1">
      <alignment horizontal="center" vertical="center" wrapText="1"/>
      <protection/>
    </xf>
    <xf numFmtId="0" fontId="20" fillId="4" borderId="4" xfId="22" applyFont="1" applyFill="1" applyBorder="1" applyAlignment="1">
      <alignment horizontal="center" vertical="center" wrapText="1"/>
      <protection/>
    </xf>
    <xf numFmtId="0" fontId="20" fillId="4" borderId="0" xfId="22" applyFont="1" applyFill="1" applyBorder="1" applyAlignment="1">
      <alignment horizontal="center" vertical="center" wrapText="1"/>
      <protection/>
    </xf>
    <xf numFmtId="0" fontId="20" fillId="4" borderId="6" xfId="22" applyFont="1" applyFill="1" applyBorder="1" applyAlignment="1">
      <alignment horizontal="center" vertical="center" wrapText="1"/>
      <protection/>
    </xf>
    <xf numFmtId="0" fontId="24" fillId="0" borderId="17" xfId="22" applyFont="1" applyBorder="1" applyAlignment="1">
      <alignment horizontal="center" vertical="center" wrapText="1"/>
      <protection/>
    </xf>
    <xf numFmtId="0" fontId="15" fillId="14" borderId="30" xfId="22" applyFont="1" applyFill="1" applyBorder="1" applyAlignment="1">
      <alignment horizontal="center" vertical="center" wrapText="1"/>
      <protection/>
    </xf>
    <xf numFmtId="0" fontId="15" fillId="14" borderId="41" xfId="22" applyFont="1" applyFill="1" applyBorder="1" applyAlignment="1">
      <alignment horizontal="center" vertical="center" wrapText="1"/>
      <protection/>
    </xf>
    <xf numFmtId="0" fontId="27" fillId="12" borderId="40" xfId="22" applyFont="1" applyFill="1" applyBorder="1" applyAlignment="1">
      <alignment horizontal="center" vertical="center" wrapText="1"/>
      <protection/>
    </xf>
    <xf numFmtId="0" fontId="27" fillId="12" borderId="30" xfId="22" applyFont="1" applyFill="1" applyBorder="1" applyAlignment="1">
      <alignment horizontal="center" vertical="center" wrapText="1"/>
      <protection/>
    </xf>
    <xf numFmtId="0" fontId="21" fillId="12" borderId="11" xfId="22" applyFont="1" applyFill="1" applyBorder="1" applyAlignment="1">
      <alignment horizontal="center" vertical="center" wrapText="1"/>
      <protection/>
    </xf>
    <xf numFmtId="0" fontId="21" fillId="12" borderId="17" xfId="22" applyFont="1" applyFill="1" applyBorder="1" applyAlignment="1">
      <alignment horizontal="center" vertical="center" wrapText="1"/>
      <protection/>
    </xf>
    <xf numFmtId="0" fontId="63" fillId="0" borderId="40" xfId="22" applyFont="1" applyBorder="1" applyAlignment="1">
      <alignment horizontal="center" vertical="center" wrapText="1"/>
      <protection/>
    </xf>
    <xf numFmtId="0" fontId="63" fillId="0" borderId="30" xfId="22" applyFont="1" applyBorder="1" applyAlignment="1">
      <alignment horizontal="center" vertical="center" wrapText="1"/>
      <protection/>
    </xf>
    <xf numFmtId="0" fontId="63" fillId="0" borderId="41" xfId="22" applyFont="1" applyBorder="1" applyAlignment="1">
      <alignment horizontal="center" vertical="center" wrapText="1"/>
      <protection/>
    </xf>
    <xf numFmtId="0" fontId="19" fillId="6" borderId="11" xfId="22" applyFont="1" applyFill="1" applyBorder="1" applyAlignment="1">
      <alignment horizontal="center" vertical="center" wrapText="1"/>
      <protection/>
    </xf>
    <xf numFmtId="0" fontId="19" fillId="6" borderId="30" xfId="22" applyFont="1" applyFill="1" applyBorder="1" applyAlignment="1">
      <alignment horizontal="center" vertical="center" wrapText="1"/>
      <protection/>
    </xf>
    <xf numFmtId="0" fontId="19" fillId="6" borderId="17" xfId="22" applyFont="1" applyFill="1" applyBorder="1" applyAlignment="1">
      <alignment horizontal="center" vertical="center" wrapText="1"/>
      <protection/>
    </xf>
    <xf numFmtId="0" fontId="60" fillId="0" borderId="1" xfId="22" applyFont="1" applyFill="1" applyBorder="1" applyAlignment="1">
      <alignment horizontal="center" vertical="center" wrapText="1"/>
      <protection/>
    </xf>
    <xf numFmtId="0" fontId="60" fillId="0" borderId="13" xfId="22" applyFont="1" applyFill="1" applyBorder="1" applyAlignment="1">
      <alignment horizontal="center" vertical="center" wrapText="1"/>
      <protection/>
    </xf>
    <xf numFmtId="0" fontId="60" fillId="0" borderId="4" xfId="22" applyFont="1" applyFill="1" applyBorder="1" applyAlignment="1">
      <alignment horizontal="center" vertical="center" wrapText="1"/>
      <protection/>
    </xf>
    <xf numFmtId="0" fontId="60" fillId="0" borderId="6" xfId="22" applyFont="1" applyFill="1" applyBorder="1" applyAlignment="1">
      <alignment horizontal="center" vertical="center" wrapText="1"/>
      <protection/>
    </xf>
    <xf numFmtId="0" fontId="60" fillId="0" borderId="7" xfId="22" applyFont="1" applyFill="1" applyBorder="1" applyAlignment="1">
      <alignment horizontal="center" vertical="center" wrapText="1"/>
      <protection/>
    </xf>
    <xf numFmtId="0" fontId="60" fillId="0" borderId="18" xfId="22" applyFont="1" applyFill="1" applyBorder="1" applyAlignment="1">
      <alignment horizontal="center" vertical="center" wrapText="1"/>
      <protection/>
    </xf>
    <xf numFmtId="0" fontId="60" fillId="0" borderId="11" xfId="22" applyFont="1" applyBorder="1" applyAlignment="1">
      <alignment horizontal="center" vertical="center" wrapText="1"/>
      <protection/>
    </xf>
    <xf numFmtId="0" fontId="60" fillId="0" borderId="30" xfId="22" applyFont="1" applyBorder="1" applyAlignment="1">
      <alignment horizontal="center" vertical="center" wrapText="1"/>
      <protection/>
    </xf>
    <xf numFmtId="0" fontId="60" fillId="0" borderId="17" xfId="22" applyFont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  <xf numFmtId="49" fontId="61" fillId="0" borderId="0" xfId="0" applyNumberFormat="1" applyFont="1" applyAlignment="1">
      <alignment horizontal="left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MEL Graphic r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2857500</xdr:colOff>
      <xdr:row>25</xdr:row>
      <xdr:rowOff>161925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3810000" y="49720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B1">
      <selection activeCell="K36" sqref="K36"/>
    </sheetView>
  </sheetViews>
  <sheetFormatPr defaultColWidth="8.796875" defaultRowHeight="15"/>
  <cols>
    <col min="1" max="1" width="0.40625" style="64" customWidth="1"/>
    <col min="2" max="2" width="19.296875" style="64" customWidth="1"/>
    <col min="3" max="3" width="20.796875" style="64" customWidth="1"/>
    <col min="4" max="4" width="9.69921875" style="64" customWidth="1"/>
    <col min="5" max="14" width="9.09765625" style="64" customWidth="1"/>
    <col min="15" max="15" width="9.59765625" style="64" customWidth="1"/>
    <col min="16" max="23" width="9.09765625" style="64" customWidth="1"/>
    <col min="24" max="16384" width="7.09765625" style="64" customWidth="1"/>
  </cols>
  <sheetData>
    <row r="1" s="48" customFormat="1" ht="5.25" customHeight="1" thickBot="1"/>
    <row r="2" spans="2:23" s="48" customFormat="1" ht="29.25" customHeight="1">
      <c r="B2" s="302" t="s">
        <v>170</v>
      </c>
      <c r="C2" s="49" t="s">
        <v>171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  <c r="W2" s="52"/>
    </row>
    <row r="3" spans="2:30" s="48" customFormat="1" ht="42" customHeight="1">
      <c r="B3" s="303"/>
      <c r="C3" s="53" t="s">
        <v>191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  <c r="X3" s="56"/>
      <c r="Y3" s="56"/>
      <c r="Z3" s="56"/>
      <c r="AA3" s="56"/>
      <c r="AB3" s="56"/>
      <c r="AC3" s="56"/>
      <c r="AD3" s="57"/>
    </row>
    <row r="4" spans="2:30" s="48" customFormat="1" ht="31.5" customHeight="1">
      <c r="B4" s="303"/>
      <c r="C4" s="53" t="s">
        <v>172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  <c r="X4" s="56"/>
      <c r="Y4" s="56"/>
      <c r="Z4" s="56"/>
      <c r="AA4" s="56"/>
      <c r="AB4" s="56"/>
      <c r="AC4" s="56"/>
      <c r="AD4" s="57"/>
    </row>
    <row r="5" spans="2:23" s="48" customFormat="1" ht="20.25" customHeight="1" thickBot="1">
      <c r="B5" s="303"/>
      <c r="C5" s="58" t="s">
        <v>14</v>
      </c>
      <c r="D5" s="59"/>
      <c r="E5" s="59"/>
      <c r="F5" s="59"/>
      <c r="G5" s="59"/>
      <c r="H5" s="59"/>
      <c r="I5" s="59"/>
      <c r="J5" s="59"/>
      <c r="K5" s="59"/>
      <c r="L5" s="59"/>
      <c r="M5" s="59" t="s">
        <v>8</v>
      </c>
      <c r="N5" s="59"/>
      <c r="O5" s="59"/>
      <c r="P5" s="59"/>
      <c r="Q5" s="59"/>
      <c r="R5" s="59"/>
      <c r="S5" s="59"/>
      <c r="T5" s="59" t="s">
        <v>15</v>
      </c>
      <c r="U5" s="59"/>
      <c r="V5" s="60"/>
      <c r="W5" s="61"/>
    </row>
    <row r="6" spans="2:23" ht="21.75" customHeight="1" thickBot="1">
      <c r="B6" s="62" t="s">
        <v>8</v>
      </c>
      <c r="C6" s="63" t="s">
        <v>157</v>
      </c>
      <c r="D6" s="304" t="s">
        <v>158</v>
      </c>
      <c r="E6" s="305"/>
      <c r="F6" s="305"/>
      <c r="G6" s="306"/>
      <c r="H6" s="304" t="s">
        <v>159</v>
      </c>
      <c r="I6" s="305"/>
      <c r="J6" s="305"/>
      <c r="K6" s="306"/>
      <c r="L6" s="304" t="s">
        <v>160</v>
      </c>
      <c r="M6" s="305"/>
      <c r="N6" s="305"/>
      <c r="O6" s="306"/>
      <c r="P6" s="304" t="s">
        <v>161</v>
      </c>
      <c r="Q6" s="305"/>
      <c r="R6" s="305"/>
      <c r="S6" s="306"/>
      <c r="T6" s="304" t="s">
        <v>162</v>
      </c>
      <c r="U6" s="305"/>
      <c r="V6" s="305"/>
      <c r="W6" s="306"/>
    </row>
    <row r="7" spans="2:23" ht="21.75" customHeight="1">
      <c r="B7" s="65" t="s">
        <v>16</v>
      </c>
      <c r="C7" s="308"/>
      <c r="D7" s="66"/>
      <c r="E7" s="66"/>
      <c r="F7" s="66"/>
      <c r="G7" s="67"/>
      <c r="H7" s="68"/>
      <c r="I7" s="66"/>
      <c r="J7" s="66"/>
      <c r="K7" s="67"/>
      <c r="L7" s="320" t="s">
        <v>17</v>
      </c>
      <c r="M7" s="321"/>
      <c r="N7" s="321"/>
      <c r="O7" s="322"/>
      <c r="P7" s="69" t="s">
        <v>15</v>
      </c>
      <c r="Q7" s="70"/>
      <c r="R7" s="70"/>
      <c r="S7" s="71"/>
      <c r="T7" s="69" t="s">
        <v>15</v>
      </c>
      <c r="U7" s="70"/>
      <c r="V7" s="70"/>
      <c r="W7" s="71"/>
    </row>
    <row r="8" spans="2:23" ht="21.75" customHeight="1" thickBot="1">
      <c r="B8" s="65" t="s">
        <v>18</v>
      </c>
      <c r="C8" s="309"/>
      <c r="D8" s="72"/>
      <c r="E8" s="72"/>
      <c r="F8" s="72"/>
      <c r="G8" s="73"/>
      <c r="H8" s="74"/>
      <c r="I8" s="75"/>
      <c r="J8" s="72"/>
      <c r="K8" s="73"/>
      <c r="L8" s="260"/>
      <c r="M8" s="261"/>
      <c r="N8" s="261"/>
      <c r="O8" s="262"/>
      <c r="P8" s="76"/>
      <c r="Q8" s="77"/>
      <c r="R8" s="77"/>
      <c r="S8" s="78"/>
      <c r="T8" s="76"/>
      <c r="U8" s="77"/>
      <c r="V8" s="77"/>
      <c r="W8" s="78"/>
    </row>
    <row r="9" spans="2:23" ht="21.75" customHeight="1">
      <c r="B9" s="79" t="s">
        <v>19</v>
      </c>
      <c r="C9" s="309"/>
      <c r="D9" s="310" t="s">
        <v>173</v>
      </c>
      <c r="E9" s="311"/>
      <c r="F9" s="311"/>
      <c r="G9" s="312"/>
      <c r="H9" s="295"/>
      <c r="I9" s="299" t="s">
        <v>103</v>
      </c>
      <c r="J9" s="285" t="s">
        <v>174</v>
      </c>
      <c r="K9" s="296"/>
      <c r="L9" s="300"/>
      <c r="M9" s="299" t="s">
        <v>103</v>
      </c>
      <c r="N9" s="294" t="s">
        <v>146</v>
      </c>
      <c r="O9" s="294"/>
      <c r="P9" s="295"/>
      <c r="Q9" s="269" t="s">
        <v>103</v>
      </c>
      <c r="R9" s="270" t="s">
        <v>175</v>
      </c>
      <c r="S9" s="319"/>
      <c r="T9" s="273" t="s">
        <v>23</v>
      </c>
      <c r="U9" s="274"/>
      <c r="V9" s="274"/>
      <c r="W9" s="275"/>
    </row>
    <row r="10" spans="2:23" ht="21.75" customHeight="1">
      <c r="B10" s="79" t="s">
        <v>24</v>
      </c>
      <c r="C10" s="309"/>
      <c r="D10" s="313"/>
      <c r="E10" s="314"/>
      <c r="F10" s="314"/>
      <c r="G10" s="315"/>
      <c r="H10" s="282"/>
      <c r="I10" s="269"/>
      <c r="J10" s="286"/>
      <c r="K10" s="297"/>
      <c r="L10" s="266"/>
      <c r="M10" s="269"/>
      <c r="N10" s="294"/>
      <c r="O10" s="294"/>
      <c r="P10" s="282"/>
      <c r="Q10" s="269"/>
      <c r="R10" s="271"/>
      <c r="S10" s="263"/>
      <c r="T10" s="276"/>
      <c r="U10" s="277"/>
      <c r="V10" s="277"/>
      <c r="W10" s="278"/>
    </row>
    <row r="11" spans="2:23" ht="21.75" customHeight="1">
      <c r="B11" s="79" t="s">
        <v>25</v>
      </c>
      <c r="C11" s="309"/>
      <c r="D11" s="313"/>
      <c r="E11" s="314"/>
      <c r="F11" s="314"/>
      <c r="G11" s="315"/>
      <c r="H11" s="282"/>
      <c r="I11" s="269"/>
      <c r="J11" s="286"/>
      <c r="K11" s="297"/>
      <c r="L11" s="266"/>
      <c r="M11" s="269"/>
      <c r="N11" s="294"/>
      <c r="O11" s="294"/>
      <c r="P11" s="282"/>
      <c r="Q11" s="269"/>
      <c r="R11" s="271"/>
      <c r="S11" s="263"/>
      <c r="T11" s="276"/>
      <c r="U11" s="277"/>
      <c r="V11" s="277"/>
      <c r="W11" s="278"/>
    </row>
    <row r="12" spans="2:23" ht="21.75" customHeight="1" thickBot="1">
      <c r="B12" s="79" t="s">
        <v>26</v>
      </c>
      <c r="C12" s="309"/>
      <c r="D12" s="316"/>
      <c r="E12" s="317"/>
      <c r="F12" s="317"/>
      <c r="G12" s="318"/>
      <c r="H12" s="282"/>
      <c r="I12" s="269"/>
      <c r="J12" s="287"/>
      <c r="K12" s="298"/>
      <c r="L12" s="267"/>
      <c r="M12" s="268"/>
      <c r="N12" s="294"/>
      <c r="O12" s="294"/>
      <c r="P12" s="282"/>
      <c r="Q12" s="269"/>
      <c r="R12" s="272"/>
      <c r="S12" s="263"/>
      <c r="T12" s="276"/>
      <c r="U12" s="277"/>
      <c r="V12" s="277"/>
      <c r="W12" s="278"/>
    </row>
    <row r="13" spans="2:23" ht="21.75" customHeight="1" thickBot="1">
      <c r="B13" s="80" t="s">
        <v>27</v>
      </c>
      <c r="C13" s="309"/>
      <c r="D13" s="279" t="s">
        <v>28</v>
      </c>
      <c r="E13" s="280"/>
      <c r="F13" s="280"/>
      <c r="G13" s="281"/>
      <c r="H13" s="279" t="s">
        <v>28</v>
      </c>
      <c r="I13" s="280"/>
      <c r="J13" s="280"/>
      <c r="K13" s="281"/>
      <c r="L13" s="264" t="s">
        <v>28</v>
      </c>
      <c r="M13" s="265"/>
      <c r="N13" s="265"/>
      <c r="O13" s="301"/>
      <c r="P13" s="279" t="s">
        <v>28</v>
      </c>
      <c r="Q13" s="280"/>
      <c r="R13" s="280"/>
      <c r="S13" s="281"/>
      <c r="T13" s="279" t="s">
        <v>28</v>
      </c>
      <c r="U13" s="280"/>
      <c r="V13" s="280"/>
      <c r="W13" s="281"/>
    </row>
    <row r="14" spans="2:23" ht="21.75" customHeight="1">
      <c r="B14" s="81" t="s">
        <v>29</v>
      </c>
      <c r="C14" s="309"/>
      <c r="D14" s="388" t="s">
        <v>116</v>
      </c>
      <c r="E14" s="285" t="s">
        <v>174</v>
      </c>
      <c r="F14" s="283"/>
      <c r="G14" s="263"/>
      <c r="H14" s="282"/>
      <c r="I14" s="269" t="s">
        <v>103</v>
      </c>
      <c r="J14" s="285" t="s">
        <v>174</v>
      </c>
      <c r="K14" s="296"/>
      <c r="L14" s="273" t="s">
        <v>176</v>
      </c>
      <c r="M14" s="274"/>
      <c r="N14" s="274"/>
      <c r="O14" s="275"/>
      <c r="P14" s="282"/>
      <c r="Q14" s="269" t="s">
        <v>103</v>
      </c>
      <c r="R14" s="295" t="s">
        <v>22</v>
      </c>
      <c r="S14" s="263"/>
      <c r="T14" s="276" t="s">
        <v>23</v>
      </c>
      <c r="U14" s="277"/>
      <c r="V14" s="277"/>
      <c r="W14" s="278"/>
    </row>
    <row r="15" spans="2:23" ht="21.75" customHeight="1">
      <c r="B15" s="81" t="s">
        <v>30</v>
      </c>
      <c r="C15" s="309"/>
      <c r="D15" s="389"/>
      <c r="E15" s="286"/>
      <c r="F15" s="283"/>
      <c r="G15" s="263"/>
      <c r="H15" s="282"/>
      <c r="I15" s="269"/>
      <c r="J15" s="286"/>
      <c r="K15" s="297"/>
      <c r="L15" s="276"/>
      <c r="M15" s="277"/>
      <c r="N15" s="277"/>
      <c r="O15" s="278"/>
      <c r="P15" s="282"/>
      <c r="Q15" s="269"/>
      <c r="R15" s="282"/>
      <c r="S15" s="263"/>
      <c r="T15" s="276"/>
      <c r="U15" s="277"/>
      <c r="V15" s="277"/>
      <c r="W15" s="278"/>
    </row>
    <row r="16" spans="2:23" ht="21.75" customHeight="1">
      <c r="B16" s="81" t="s">
        <v>31</v>
      </c>
      <c r="C16" s="309"/>
      <c r="D16" s="389"/>
      <c r="E16" s="286"/>
      <c r="F16" s="283"/>
      <c r="G16" s="263"/>
      <c r="H16" s="282"/>
      <c r="I16" s="269"/>
      <c r="J16" s="286"/>
      <c r="K16" s="297"/>
      <c r="L16" s="276"/>
      <c r="M16" s="277"/>
      <c r="N16" s="277"/>
      <c r="O16" s="278"/>
      <c r="P16" s="282"/>
      <c r="Q16" s="269"/>
      <c r="R16" s="282"/>
      <c r="S16" s="263"/>
      <c r="T16" s="276"/>
      <c r="U16" s="277"/>
      <c r="V16" s="277"/>
      <c r="W16" s="278"/>
    </row>
    <row r="17" spans="2:23" ht="21.75" customHeight="1" thickBot="1">
      <c r="B17" s="81" t="s">
        <v>32</v>
      </c>
      <c r="C17" s="309"/>
      <c r="D17" s="390"/>
      <c r="E17" s="287"/>
      <c r="F17" s="283"/>
      <c r="G17" s="263"/>
      <c r="H17" s="282"/>
      <c r="I17" s="269"/>
      <c r="J17" s="287"/>
      <c r="K17" s="298"/>
      <c r="L17" s="276"/>
      <c r="M17" s="277"/>
      <c r="N17" s="277"/>
      <c r="O17" s="278"/>
      <c r="P17" s="282"/>
      <c r="Q17" s="269"/>
      <c r="R17" s="282"/>
      <c r="S17" s="263"/>
      <c r="T17" s="260"/>
      <c r="U17" s="261"/>
      <c r="V17" s="261"/>
      <c r="W17" s="262"/>
    </row>
    <row r="18" spans="2:23" ht="21.75" customHeight="1">
      <c r="B18" s="82" t="s">
        <v>33</v>
      </c>
      <c r="C18" s="309"/>
      <c r="D18" s="288" t="s">
        <v>177</v>
      </c>
      <c r="E18" s="289"/>
      <c r="F18" s="289"/>
      <c r="G18" s="290"/>
      <c r="H18" s="288" t="s">
        <v>177</v>
      </c>
      <c r="I18" s="289"/>
      <c r="J18" s="289"/>
      <c r="K18" s="290"/>
      <c r="L18" s="288" t="s">
        <v>177</v>
      </c>
      <c r="M18" s="289"/>
      <c r="N18" s="289"/>
      <c r="O18" s="290"/>
      <c r="P18" s="288" t="s">
        <v>177</v>
      </c>
      <c r="Q18" s="289"/>
      <c r="R18" s="289"/>
      <c r="S18" s="290"/>
      <c r="T18" s="83"/>
      <c r="U18" s="84"/>
      <c r="V18" s="84"/>
      <c r="W18" s="85"/>
    </row>
    <row r="19" spans="2:23" ht="21.75" customHeight="1" thickBot="1">
      <c r="B19" s="82" t="s">
        <v>34</v>
      </c>
      <c r="C19" s="309"/>
      <c r="D19" s="291"/>
      <c r="E19" s="292"/>
      <c r="F19" s="292"/>
      <c r="G19" s="293"/>
      <c r="H19" s="291"/>
      <c r="I19" s="292"/>
      <c r="J19" s="292"/>
      <c r="K19" s="293"/>
      <c r="L19" s="291"/>
      <c r="M19" s="292"/>
      <c r="N19" s="292"/>
      <c r="O19" s="293"/>
      <c r="P19" s="291"/>
      <c r="Q19" s="292"/>
      <c r="R19" s="292"/>
      <c r="S19" s="293"/>
      <c r="T19" s="83"/>
      <c r="U19" s="84"/>
      <c r="V19" s="84"/>
      <c r="W19" s="85"/>
    </row>
    <row r="20" spans="2:23" ht="21.75" customHeight="1">
      <c r="B20" s="81" t="s">
        <v>35</v>
      </c>
      <c r="C20" s="309"/>
      <c r="D20" s="294" t="s">
        <v>146</v>
      </c>
      <c r="E20" s="282"/>
      <c r="F20" s="283"/>
      <c r="G20" s="263"/>
      <c r="H20" s="282"/>
      <c r="I20" s="269" t="s">
        <v>103</v>
      </c>
      <c r="J20" s="270" t="s">
        <v>175</v>
      </c>
      <c r="K20" s="296"/>
      <c r="L20" s="269"/>
      <c r="M20" s="282" t="s">
        <v>22</v>
      </c>
      <c r="N20" s="283" t="s">
        <v>21</v>
      </c>
      <c r="O20" s="282"/>
      <c r="P20" s="285"/>
      <c r="Q20" s="269" t="s">
        <v>103</v>
      </c>
      <c r="R20" s="295" t="s">
        <v>22</v>
      </c>
      <c r="S20" s="284"/>
      <c r="T20" s="83"/>
      <c r="U20" s="84"/>
      <c r="V20" s="84"/>
      <c r="W20" s="85"/>
    </row>
    <row r="21" spans="2:23" ht="21.75" customHeight="1">
      <c r="B21" s="81" t="s">
        <v>36</v>
      </c>
      <c r="C21" s="309"/>
      <c r="D21" s="294"/>
      <c r="E21" s="282"/>
      <c r="F21" s="283"/>
      <c r="G21" s="263"/>
      <c r="H21" s="282"/>
      <c r="I21" s="269"/>
      <c r="J21" s="271"/>
      <c r="K21" s="297"/>
      <c r="L21" s="269"/>
      <c r="M21" s="282"/>
      <c r="N21" s="283"/>
      <c r="O21" s="282"/>
      <c r="P21" s="286"/>
      <c r="Q21" s="269"/>
      <c r="R21" s="282"/>
      <c r="S21" s="284"/>
      <c r="T21" s="83"/>
      <c r="U21" s="84"/>
      <c r="V21" s="84"/>
      <c r="W21" s="85"/>
    </row>
    <row r="22" spans="2:23" ht="21.75" customHeight="1">
      <c r="B22" s="81" t="s">
        <v>37</v>
      </c>
      <c r="C22" s="309"/>
      <c r="D22" s="294"/>
      <c r="E22" s="282"/>
      <c r="F22" s="283"/>
      <c r="G22" s="263"/>
      <c r="H22" s="282"/>
      <c r="I22" s="269"/>
      <c r="J22" s="271"/>
      <c r="K22" s="297"/>
      <c r="L22" s="269"/>
      <c r="M22" s="282"/>
      <c r="N22" s="283"/>
      <c r="O22" s="282"/>
      <c r="P22" s="286"/>
      <c r="Q22" s="269"/>
      <c r="R22" s="282"/>
      <c r="S22" s="284"/>
      <c r="T22" s="83"/>
      <c r="U22" s="84"/>
      <c r="V22" s="84"/>
      <c r="W22" s="85"/>
    </row>
    <row r="23" spans="2:23" ht="21.75" customHeight="1" thickBot="1">
      <c r="B23" s="81" t="s">
        <v>38</v>
      </c>
      <c r="C23" s="83"/>
      <c r="D23" s="294"/>
      <c r="E23" s="282"/>
      <c r="F23" s="283"/>
      <c r="G23" s="263"/>
      <c r="H23" s="282"/>
      <c r="I23" s="269"/>
      <c r="J23" s="272"/>
      <c r="K23" s="298"/>
      <c r="L23" s="269"/>
      <c r="M23" s="282"/>
      <c r="N23" s="283"/>
      <c r="O23" s="282"/>
      <c r="P23" s="287"/>
      <c r="Q23" s="269"/>
      <c r="R23" s="282"/>
      <c r="S23" s="284"/>
      <c r="T23" s="83"/>
      <c r="U23" s="84"/>
      <c r="V23" s="84"/>
      <c r="W23" s="85"/>
    </row>
    <row r="24" spans="2:23" ht="21.75" customHeight="1" thickBot="1">
      <c r="B24" s="86" t="s">
        <v>39</v>
      </c>
      <c r="C24" s="83"/>
      <c r="D24" s="279" t="s">
        <v>28</v>
      </c>
      <c r="E24" s="280"/>
      <c r="F24" s="280"/>
      <c r="G24" s="281"/>
      <c r="H24" s="279" t="s">
        <v>28</v>
      </c>
      <c r="I24" s="280"/>
      <c r="J24" s="280"/>
      <c r="K24" s="281"/>
      <c r="L24" s="279" t="s">
        <v>28</v>
      </c>
      <c r="M24" s="280"/>
      <c r="N24" s="280"/>
      <c r="O24" s="281"/>
      <c r="P24" s="279" t="s">
        <v>28</v>
      </c>
      <c r="Q24" s="280"/>
      <c r="R24" s="280"/>
      <c r="S24" s="281"/>
      <c r="T24" s="83"/>
      <c r="U24" s="84"/>
      <c r="V24" s="84"/>
      <c r="W24" s="85"/>
    </row>
    <row r="25" spans="2:23" ht="21.75" customHeight="1">
      <c r="B25" s="79" t="s">
        <v>40</v>
      </c>
      <c r="C25" s="372" t="s">
        <v>43</v>
      </c>
      <c r="D25" s="294" t="s">
        <v>146</v>
      </c>
      <c r="E25" s="282"/>
      <c r="F25" s="283"/>
      <c r="G25" s="263"/>
      <c r="H25" s="282"/>
      <c r="I25" s="269" t="s">
        <v>103</v>
      </c>
      <c r="J25" s="270" t="s">
        <v>175</v>
      </c>
      <c r="K25" s="296"/>
      <c r="L25" s="269"/>
      <c r="M25" s="282" t="s">
        <v>22</v>
      </c>
      <c r="N25" s="283" t="s">
        <v>21</v>
      </c>
      <c r="O25" s="282"/>
      <c r="P25" s="270"/>
      <c r="Q25" s="269" t="s">
        <v>103</v>
      </c>
      <c r="R25" s="295" t="s">
        <v>22</v>
      </c>
      <c r="S25" s="284"/>
      <c r="T25" s="83"/>
      <c r="U25" s="84"/>
      <c r="V25" s="84"/>
      <c r="W25" s="85"/>
    </row>
    <row r="26" spans="2:23" ht="21.75" customHeight="1">
      <c r="B26" s="81" t="s">
        <v>41</v>
      </c>
      <c r="C26" s="373"/>
      <c r="D26" s="294"/>
      <c r="E26" s="282"/>
      <c r="F26" s="283"/>
      <c r="G26" s="263"/>
      <c r="H26" s="282"/>
      <c r="I26" s="269"/>
      <c r="J26" s="271"/>
      <c r="K26" s="297"/>
      <c r="L26" s="269"/>
      <c r="M26" s="282"/>
      <c r="N26" s="283"/>
      <c r="O26" s="282"/>
      <c r="P26" s="271"/>
      <c r="Q26" s="269"/>
      <c r="R26" s="282"/>
      <c r="S26" s="284"/>
      <c r="T26" s="83"/>
      <c r="U26" s="84"/>
      <c r="V26" s="84"/>
      <c r="W26" s="85"/>
    </row>
    <row r="27" spans="2:23" ht="21.75" customHeight="1">
      <c r="B27" s="81" t="s">
        <v>42</v>
      </c>
      <c r="C27" s="370" t="s">
        <v>104</v>
      </c>
      <c r="D27" s="294"/>
      <c r="E27" s="282"/>
      <c r="F27" s="283"/>
      <c r="G27" s="263"/>
      <c r="H27" s="282"/>
      <c r="I27" s="269"/>
      <c r="J27" s="271"/>
      <c r="K27" s="297"/>
      <c r="L27" s="269"/>
      <c r="M27" s="282"/>
      <c r="N27" s="283"/>
      <c r="O27" s="282"/>
      <c r="P27" s="271"/>
      <c r="Q27" s="269"/>
      <c r="R27" s="282"/>
      <c r="S27" s="284"/>
      <c r="T27" s="83"/>
      <c r="U27" s="84"/>
      <c r="V27" s="84"/>
      <c r="W27" s="85"/>
    </row>
    <row r="28" spans="2:23" ht="21.75" customHeight="1" thickBot="1">
      <c r="B28" s="81" t="s">
        <v>44</v>
      </c>
      <c r="C28" s="370"/>
      <c r="D28" s="294"/>
      <c r="E28" s="282"/>
      <c r="F28" s="327"/>
      <c r="G28" s="307"/>
      <c r="H28" s="282"/>
      <c r="I28" s="269"/>
      <c r="J28" s="272"/>
      <c r="K28" s="298"/>
      <c r="L28" s="269"/>
      <c r="M28" s="282"/>
      <c r="N28" s="283"/>
      <c r="O28" s="282"/>
      <c r="P28" s="272"/>
      <c r="Q28" s="269"/>
      <c r="R28" s="282"/>
      <c r="S28" s="369"/>
      <c r="T28" s="83"/>
      <c r="U28" s="84"/>
      <c r="V28" s="84"/>
      <c r="W28" s="85"/>
    </row>
    <row r="29" spans="2:23" ht="21.75" customHeight="1" thickBot="1">
      <c r="B29" s="82" t="s">
        <v>45</v>
      </c>
      <c r="C29" s="371"/>
      <c r="D29" s="288" t="s">
        <v>46</v>
      </c>
      <c r="E29" s="289"/>
      <c r="F29" s="289"/>
      <c r="G29" s="290"/>
      <c r="H29" s="288" t="s">
        <v>46</v>
      </c>
      <c r="I29" s="289"/>
      <c r="J29" s="289"/>
      <c r="K29" s="290"/>
      <c r="L29" s="279" t="s">
        <v>28</v>
      </c>
      <c r="M29" s="280"/>
      <c r="N29" s="280"/>
      <c r="O29" s="281"/>
      <c r="P29" s="288" t="s">
        <v>46</v>
      </c>
      <c r="Q29" s="289"/>
      <c r="R29" s="289"/>
      <c r="S29" s="290"/>
      <c r="T29" s="83"/>
      <c r="U29" s="84"/>
      <c r="V29" s="84"/>
      <c r="W29" s="85"/>
    </row>
    <row r="30" spans="2:23" ht="21.75" customHeight="1">
      <c r="B30" s="82" t="s">
        <v>47</v>
      </c>
      <c r="C30" s="374" t="s">
        <v>17</v>
      </c>
      <c r="D30" s="366"/>
      <c r="E30" s="367"/>
      <c r="F30" s="367"/>
      <c r="G30" s="368"/>
      <c r="H30" s="366"/>
      <c r="I30" s="367"/>
      <c r="J30" s="367"/>
      <c r="K30" s="368"/>
      <c r="L30" s="288" t="s">
        <v>124</v>
      </c>
      <c r="M30" s="289"/>
      <c r="N30" s="289"/>
      <c r="O30" s="290"/>
      <c r="P30" s="366"/>
      <c r="Q30" s="367"/>
      <c r="R30" s="367"/>
      <c r="S30" s="368"/>
      <c r="T30" s="83"/>
      <c r="U30" s="84"/>
      <c r="V30" s="84"/>
      <c r="W30" s="85"/>
    </row>
    <row r="31" spans="2:23" ht="21.75" customHeight="1" thickBot="1">
      <c r="B31" s="82" t="s">
        <v>48</v>
      </c>
      <c r="C31" s="375"/>
      <c r="D31" s="291"/>
      <c r="E31" s="292"/>
      <c r="F31" s="292"/>
      <c r="G31" s="293"/>
      <c r="H31" s="291"/>
      <c r="I31" s="292"/>
      <c r="J31" s="292"/>
      <c r="K31" s="293"/>
      <c r="L31" s="366"/>
      <c r="M31" s="367"/>
      <c r="N31" s="367"/>
      <c r="O31" s="368"/>
      <c r="P31" s="291"/>
      <c r="Q31" s="292"/>
      <c r="R31" s="292"/>
      <c r="S31" s="293"/>
      <c r="T31" s="83"/>
      <c r="U31" s="84"/>
      <c r="V31" s="84"/>
      <c r="W31" s="85"/>
    </row>
    <row r="32" spans="2:23" ht="21.75" customHeight="1">
      <c r="B32" s="81" t="s">
        <v>49</v>
      </c>
      <c r="C32" s="379" t="s">
        <v>50</v>
      </c>
      <c r="D32" s="382"/>
      <c r="E32" s="383"/>
      <c r="F32" s="326"/>
      <c r="G32" s="319"/>
      <c r="H32" s="382"/>
      <c r="I32" s="383"/>
      <c r="J32" s="326"/>
      <c r="K32" s="376"/>
      <c r="L32" s="366"/>
      <c r="M32" s="367"/>
      <c r="N32" s="367"/>
      <c r="O32" s="368"/>
      <c r="P32" s="364"/>
      <c r="Q32" s="364"/>
      <c r="R32" s="326"/>
      <c r="S32" s="299"/>
      <c r="T32" s="83"/>
      <c r="U32" s="84"/>
      <c r="V32" s="84"/>
      <c r="W32" s="85"/>
    </row>
    <row r="33" spans="2:23" ht="21.75" customHeight="1">
      <c r="B33" s="87" t="s">
        <v>51</v>
      </c>
      <c r="C33" s="380"/>
      <c r="D33" s="384"/>
      <c r="E33" s="385"/>
      <c r="F33" s="283"/>
      <c r="G33" s="263"/>
      <c r="H33" s="384"/>
      <c r="I33" s="385"/>
      <c r="J33" s="283"/>
      <c r="K33" s="377"/>
      <c r="L33" s="366"/>
      <c r="M33" s="367"/>
      <c r="N33" s="367"/>
      <c r="O33" s="368"/>
      <c r="P33" s="271"/>
      <c r="Q33" s="271"/>
      <c r="R33" s="283"/>
      <c r="S33" s="269"/>
      <c r="T33" s="83"/>
      <c r="U33" s="84"/>
      <c r="V33" s="84"/>
      <c r="W33" s="85"/>
    </row>
    <row r="34" spans="2:23" ht="21.75" customHeight="1">
      <c r="B34" s="88" t="s">
        <v>52</v>
      </c>
      <c r="C34" s="380"/>
      <c r="D34" s="384"/>
      <c r="E34" s="385"/>
      <c r="F34" s="283"/>
      <c r="G34" s="263"/>
      <c r="H34" s="384"/>
      <c r="I34" s="385"/>
      <c r="J34" s="283"/>
      <c r="K34" s="377"/>
      <c r="L34" s="366"/>
      <c r="M34" s="367"/>
      <c r="N34" s="367"/>
      <c r="O34" s="368"/>
      <c r="P34" s="271"/>
      <c r="Q34" s="271"/>
      <c r="R34" s="283"/>
      <c r="S34" s="269"/>
      <c r="T34" s="83"/>
      <c r="U34" s="84"/>
      <c r="V34" s="84"/>
      <c r="W34" s="85"/>
    </row>
    <row r="35" spans="2:23" ht="21.75" customHeight="1" thickBot="1">
      <c r="B35" s="89" t="s">
        <v>53</v>
      </c>
      <c r="C35" s="380"/>
      <c r="D35" s="386"/>
      <c r="E35" s="387"/>
      <c r="F35" s="327"/>
      <c r="G35" s="307"/>
      <c r="H35" s="386"/>
      <c r="I35" s="387"/>
      <c r="J35" s="327"/>
      <c r="K35" s="378"/>
      <c r="L35" s="366"/>
      <c r="M35" s="367"/>
      <c r="N35" s="367"/>
      <c r="O35" s="368"/>
      <c r="P35" s="365"/>
      <c r="Q35" s="365"/>
      <c r="R35" s="327"/>
      <c r="S35" s="268"/>
      <c r="T35" s="83"/>
      <c r="U35" s="84"/>
      <c r="V35" s="84"/>
      <c r="W35" s="85"/>
    </row>
    <row r="36" spans="2:23" ht="21.75" customHeight="1" thickBot="1">
      <c r="B36" s="90" t="s">
        <v>54</v>
      </c>
      <c r="C36" s="381"/>
      <c r="D36" s="91"/>
      <c r="E36" s="91"/>
      <c r="F36" s="91"/>
      <c r="G36" s="92"/>
      <c r="H36" s="93"/>
      <c r="I36" s="91"/>
      <c r="J36" s="91"/>
      <c r="K36" s="92"/>
      <c r="L36" s="366"/>
      <c r="M36" s="367"/>
      <c r="N36" s="367"/>
      <c r="O36" s="368"/>
      <c r="P36" s="93"/>
      <c r="Q36" s="91"/>
      <c r="R36" s="91"/>
      <c r="S36" s="92"/>
      <c r="T36" s="83"/>
      <c r="U36" s="84"/>
      <c r="V36" s="84"/>
      <c r="W36" s="85"/>
    </row>
    <row r="37" spans="2:23" ht="21.75" customHeight="1" thickBot="1">
      <c r="B37" s="94" t="s">
        <v>55</v>
      </c>
      <c r="C37" s="95"/>
      <c r="D37" s="96"/>
      <c r="E37" s="97"/>
      <c r="F37" s="97"/>
      <c r="G37" s="98"/>
      <c r="H37" s="96"/>
      <c r="I37" s="97"/>
      <c r="J37" s="97"/>
      <c r="K37" s="98"/>
      <c r="L37" s="291"/>
      <c r="M37" s="292"/>
      <c r="N37" s="292"/>
      <c r="O37" s="293"/>
      <c r="P37" s="96"/>
      <c r="Q37" s="97"/>
      <c r="R37" s="97"/>
      <c r="S37" s="98"/>
      <c r="T37" s="99"/>
      <c r="U37" s="100"/>
      <c r="V37" s="100"/>
      <c r="W37" s="101"/>
    </row>
    <row r="38" spans="2:23" s="105" customFormat="1" ht="18">
      <c r="B38" s="102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4"/>
    </row>
    <row r="39" spans="2:23" s="105" customFormat="1" ht="18">
      <c r="B39" s="102"/>
      <c r="C39" s="331" t="s">
        <v>56</v>
      </c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103"/>
      <c r="V39" s="103"/>
      <c r="W39" s="104"/>
    </row>
    <row r="40" spans="2:23" s="105" customFormat="1" ht="18.75" thickBot="1">
      <c r="B40" s="102"/>
      <c r="C40" s="107"/>
      <c r="D40" s="332"/>
      <c r="E40" s="332"/>
      <c r="F40" s="332"/>
      <c r="G40" s="332"/>
      <c r="H40" s="332"/>
      <c r="I40" s="332"/>
      <c r="J40" s="332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3"/>
      <c r="V40" s="103"/>
      <c r="W40" s="104"/>
    </row>
    <row r="41" spans="2:23" s="105" customFormat="1" ht="18">
      <c r="B41" s="102"/>
      <c r="C41" s="108" t="s">
        <v>116</v>
      </c>
      <c r="D41" s="361" t="s">
        <v>117</v>
      </c>
      <c r="E41" s="362"/>
      <c r="F41" s="362"/>
      <c r="G41" s="362"/>
      <c r="H41" s="362"/>
      <c r="I41" s="362"/>
      <c r="J41" s="363"/>
      <c r="K41" s="109"/>
      <c r="L41" s="109" t="s">
        <v>178</v>
      </c>
      <c r="M41" s="110"/>
      <c r="N41" s="358" t="s">
        <v>179</v>
      </c>
      <c r="O41" s="359"/>
      <c r="P41" s="359"/>
      <c r="Q41" s="359"/>
      <c r="R41" s="359"/>
      <c r="S41" s="359"/>
      <c r="T41" s="360"/>
      <c r="U41" s="103"/>
      <c r="V41" s="103"/>
      <c r="W41" s="104"/>
    </row>
    <row r="42" spans="2:23" s="105" customFormat="1" ht="18">
      <c r="B42" s="102"/>
      <c r="C42" s="107"/>
      <c r="D42" s="328"/>
      <c r="E42" s="329"/>
      <c r="F42" s="329"/>
      <c r="G42" s="329"/>
      <c r="H42" s="329"/>
      <c r="I42" s="329"/>
      <c r="J42" s="330"/>
      <c r="K42" s="111"/>
      <c r="L42" s="111" t="s">
        <v>57</v>
      </c>
      <c r="M42" s="112"/>
      <c r="N42" s="333" t="s">
        <v>58</v>
      </c>
      <c r="O42" s="334"/>
      <c r="P42" s="334"/>
      <c r="Q42" s="334"/>
      <c r="R42" s="334"/>
      <c r="S42" s="334"/>
      <c r="T42" s="335"/>
      <c r="U42" s="103"/>
      <c r="V42" s="103"/>
      <c r="W42" s="104"/>
    </row>
    <row r="43" spans="2:23" s="105" customFormat="1" ht="18">
      <c r="B43" s="102"/>
      <c r="C43" s="111" t="s">
        <v>103</v>
      </c>
      <c r="D43" s="333" t="s">
        <v>180</v>
      </c>
      <c r="E43" s="334"/>
      <c r="F43" s="334"/>
      <c r="G43" s="334"/>
      <c r="H43" s="334"/>
      <c r="I43" s="334"/>
      <c r="J43" s="335"/>
      <c r="K43" s="113"/>
      <c r="L43" s="113" t="s">
        <v>59</v>
      </c>
      <c r="M43" s="114"/>
      <c r="N43" s="355" t="s">
        <v>60</v>
      </c>
      <c r="O43" s="356"/>
      <c r="P43" s="356"/>
      <c r="Q43" s="356"/>
      <c r="R43" s="356"/>
      <c r="S43" s="356"/>
      <c r="T43" s="357"/>
      <c r="U43" s="103"/>
      <c r="V43" s="103"/>
      <c r="W43" s="104"/>
    </row>
    <row r="44" spans="2:23" s="105" customFormat="1" ht="18">
      <c r="B44" s="102"/>
      <c r="C44" s="115" t="s">
        <v>21</v>
      </c>
      <c r="D44" s="348" t="s">
        <v>82</v>
      </c>
      <c r="E44" s="349"/>
      <c r="F44" s="349"/>
      <c r="G44" s="349"/>
      <c r="H44" s="349"/>
      <c r="I44" s="349"/>
      <c r="J44" s="350"/>
      <c r="K44" s="111"/>
      <c r="L44" s="107" t="s">
        <v>146</v>
      </c>
      <c r="M44" s="112"/>
      <c r="N44" s="328" t="s">
        <v>181</v>
      </c>
      <c r="O44" s="329"/>
      <c r="P44" s="329"/>
      <c r="Q44" s="329"/>
      <c r="R44" s="329"/>
      <c r="S44" s="329"/>
      <c r="T44" s="330"/>
      <c r="U44" s="103"/>
      <c r="V44" s="103"/>
      <c r="W44" s="104"/>
    </row>
    <row r="45" spans="2:23" s="105" customFormat="1" ht="18">
      <c r="B45" s="102"/>
      <c r="C45" s="111" t="s">
        <v>20</v>
      </c>
      <c r="D45" s="333" t="s">
        <v>83</v>
      </c>
      <c r="E45" s="334"/>
      <c r="F45" s="334"/>
      <c r="G45" s="334"/>
      <c r="H45" s="334"/>
      <c r="I45" s="334"/>
      <c r="J45" s="335"/>
      <c r="K45" s="115"/>
      <c r="L45" s="116" t="s">
        <v>61</v>
      </c>
      <c r="M45" s="116"/>
      <c r="N45" s="323" t="s">
        <v>62</v>
      </c>
      <c r="O45" s="324"/>
      <c r="P45" s="324"/>
      <c r="Q45" s="324"/>
      <c r="R45" s="324"/>
      <c r="S45" s="324"/>
      <c r="T45" s="325"/>
      <c r="U45" s="103"/>
      <c r="V45" s="103"/>
      <c r="W45" s="104"/>
    </row>
    <row r="46" spans="2:23" s="105" customFormat="1" ht="18.75" thickBot="1">
      <c r="B46" s="102"/>
      <c r="C46" s="117" t="s">
        <v>22</v>
      </c>
      <c r="D46" s="345" t="s">
        <v>84</v>
      </c>
      <c r="E46" s="346"/>
      <c r="F46" s="346"/>
      <c r="G46" s="346"/>
      <c r="H46" s="346"/>
      <c r="I46" s="346"/>
      <c r="J46" s="347"/>
      <c r="K46" s="351"/>
      <c r="L46" s="351"/>
      <c r="M46" s="351"/>
      <c r="N46" s="352"/>
      <c r="O46" s="353"/>
      <c r="P46" s="353"/>
      <c r="Q46" s="353"/>
      <c r="R46" s="353"/>
      <c r="S46" s="353"/>
      <c r="T46" s="354"/>
      <c r="U46" s="103"/>
      <c r="V46" s="103"/>
      <c r="W46" s="104"/>
    </row>
    <row r="47" spans="2:23" s="105" customFormat="1" ht="19.5" customHeight="1" thickBot="1">
      <c r="B47" s="102"/>
      <c r="C47" s="118"/>
      <c r="D47" s="337"/>
      <c r="E47" s="337"/>
      <c r="F47" s="337"/>
      <c r="G47" s="337"/>
      <c r="H47" s="337"/>
      <c r="I47" s="337"/>
      <c r="J47" s="337"/>
      <c r="K47" s="338"/>
      <c r="L47" s="338"/>
      <c r="M47" s="338"/>
      <c r="N47" s="338"/>
      <c r="O47" s="338"/>
      <c r="P47" s="338"/>
      <c r="Q47" s="338"/>
      <c r="R47" s="338"/>
      <c r="S47" s="338"/>
      <c r="T47" s="338"/>
      <c r="U47" s="103"/>
      <c r="V47" s="103"/>
      <c r="W47" s="104"/>
    </row>
    <row r="48" spans="2:23" s="105" customFormat="1" ht="15.75" customHeight="1">
      <c r="B48" s="119"/>
      <c r="C48" s="120"/>
      <c r="D48" s="120"/>
      <c r="E48" s="120"/>
      <c r="F48" s="120"/>
      <c r="G48" s="120"/>
      <c r="H48" s="121"/>
      <c r="I48" s="122"/>
      <c r="J48" s="123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5"/>
    </row>
    <row r="49" spans="2:23" s="105" customFormat="1" ht="15.75" customHeight="1">
      <c r="B49" s="339" t="s">
        <v>63</v>
      </c>
      <c r="C49" s="340"/>
      <c r="D49" s="340"/>
      <c r="E49" s="340"/>
      <c r="F49" s="340"/>
      <c r="G49" s="340"/>
      <c r="H49" s="341"/>
      <c r="I49" s="128"/>
      <c r="J49" s="129"/>
      <c r="K49" s="129"/>
      <c r="L49" s="129"/>
      <c r="M49" s="129"/>
      <c r="N49" s="336" t="s">
        <v>64</v>
      </c>
      <c r="O49" s="336"/>
      <c r="P49" s="336"/>
      <c r="Q49" s="336"/>
      <c r="R49" s="336"/>
      <c r="S49" s="336"/>
      <c r="T49" s="336"/>
      <c r="U49" s="129"/>
      <c r="V49" s="129"/>
      <c r="W49" s="130"/>
    </row>
    <row r="50" spans="2:23" s="105" customFormat="1" ht="15.75" customHeight="1">
      <c r="B50" s="131"/>
      <c r="C50" s="132"/>
      <c r="D50" s="126"/>
      <c r="E50" s="126"/>
      <c r="F50" s="133"/>
      <c r="G50" s="133"/>
      <c r="H50" s="134"/>
      <c r="I50" s="128"/>
      <c r="J50" s="135"/>
      <c r="K50" s="136"/>
      <c r="L50" s="136"/>
      <c r="M50" s="137"/>
      <c r="N50" s="136"/>
      <c r="O50" s="136"/>
      <c r="P50" s="136"/>
      <c r="Q50" s="136"/>
      <c r="R50" s="136"/>
      <c r="S50" s="136"/>
      <c r="T50" s="136"/>
      <c r="U50" s="136"/>
      <c r="V50" s="136"/>
      <c r="W50" s="138"/>
    </row>
    <row r="51" spans="2:23" s="105" customFormat="1" ht="15.75" customHeight="1">
      <c r="B51" s="139"/>
      <c r="C51" s="140">
        <f>E69/E67</f>
        <v>1</v>
      </c>
      <c r="D51" s="141"/>
      <c r="E51" s="142" t="s">
        <v>65</v>
      </c>
      <c r="F51" s="143" t="s">
        <v>66</v>
      </c>
      <c r="G51" s="126"/>
      <c r="H51" s="127"/>
      <c r="I51" s="129"/>
      <c r="J51" s="128"/>
      <c r="K51" s="144"/>
      <c r="L51" s="144"/>
      <c r="M51" s="129"/>
      <c r="N51" s="145" t="s">
        <v>67</v>
      </c>
      <c r="O51" s="146" t="s">
        <v>68</v>
      </c>
      <c r="P51" s="146" t="s">
        <v>69</v>
      </c>
      <c r="Q51" s="147" t="s">
        <v>70</v>
      </c>
      <c r="R51" s="146" t="s">
        <v>71</v>
      </c>
      <c r="S51" s="146" t="s">
        <v>72</v>
      </c>
      <c r="T51" s="146" t="s">
        <v>73</v>
      </c>
      <c r="U51" s="147" t="s">
        <v>74</v>
      </c>
      <c r="V51" s="146" t="s">
        <v>75</v>
      </c>
      <c r="W51" s="138"/>
    </row>
    <row r="52" spans="2:23" s="105" customFormat="1" ht="15.75" customHeight="1">
      <c r="B52" s="139"/>
      <c r="C52" s="148"/>
      <c r="D52" s="149" t="s">
        <v>76</v>
      </c>
      <c r="E52" s="150">
        <v>2</v>
      </c>
      <c r="F52" s="151">
        <f>(E52)/(E67)/C51</f>
        <v>0.06666666666666667</v>
      </c>
      <c r="G52" s="152"/>
      <c r="H52" s="153"/>
      <c r="I52" s="154"/>
      <c r="J52" s="129"/>
      <c r="K52" s="155"/>
      <c r="L52" s="155"/>
      <c r="M52" s="155" t="s">
        <v>76</v>
      </c>
      <c r="N52" s="156">
        <v>12</v>
      </c>
      <c r="O52" s="156" t="s">
        <v>77</v>
      </c>
      <c r="P52" s="156" t="s">
        <v>1</v>
      </c>
      <c r="Q52" s="157" t="s">
        <v>1</v>
      </c>
      <c r="R52" s="156" t="s">
        <v>1</v>
      </c>
      <c r="S52" s="156" t="s">
        <v>1</v>
      </c>
      <c r="T52" s="156" t="s">
        <v>1</v>
      </c>
      <c r="U52" s="157">
        <v>1</v>
      </c>
      <c r="V52" s="156">
        <v>1</v>
      </c>
      <c r="W52" s="138"/>
    </row>
    <row r="53" spans="2:23" s="105" customFormat="1" ht="15.75" customHeight="1">
      <c r="B53" s="139"/>
      <c r="C53" s="148"/>
      <c r="D53" s="149" t="s">
        <v>78</v>
      </c>
      <c r="E53" s="158">
        <v>8</v>
      </c>
      <c r="F53" s="159">
        <f>(E53)/(E67)/C51</f>
        <v>0.26666666666666666</v>
      </c>
      <c r="G53" s="152"/>
      <c r="H53" s="153"/>
      <c r="I53" s="154"/>
      <c r="J53" s="154"/>
      <c r="K53" s="155"/>
      <c r="L53" s="155"/>
      <c r="M53" s="155" t="s">
        <v>78</v>
      </c>
      <c r="N53" s="160">
        <v>75</v>
      </c>
      <c r="O53" s="160" t="s">
        <v>79</v>
      </c>
      <c r="P53" s="160" t="s">
        <v>80</v>
      </c>
      <c r="Q53" s="161" t="s">
        <v>1</v>
      </c>
      <c r="R53" s="160">
        <v>4</v>
      </c>
      <c r="S53" s="160">
        <v>1</v>
      </c>
      <c r="T53" s="160">
        <v>1</v>
      </c>
      <c r="U53" s="161">
        <v>1</v>
      </c>
      <c r="V53" s="160">
        <v>1</v>
      </c>
      <c r="W53" s="138"/>
    </row>
    <row r="54" spans="2:23" s="105" customFormat="1" ht="15.75" customHeight="1">
      <c r="B54" s="139"/>
      <c r="C54" s="148"/>
      <c r="D54" s="162" t="s">
        <v>81</v>
      </c>
      <c r="E54" s="163">
        <v>1.5</v>
      </c>
      <c r="F54" s="159">
        <f>(E54)/(E67)/C51</f>
        <v>0.05</v>
      </c>
      <c r="G54" s="164"/>
      <c r="H54" s="165"/>
      <c r="I54" s="166"/>
      <c r="J54" s="154"/>
      <c r="K54" s="167"/>
      <c r="L54" s="167"/>
      <c r="M54" s="167" t="s">
        <v>125</v>
      </c>
      <c r="N54" s="160">
        <v>18</v>
      </c>
      <c r="O54" s="160" t="s">
        <v>77</v>
      </c>
      <c r="P54" s="160" t="s">
        <v>1</v>
      </c>
      <c r="Q54" s="161" t="s">
        <v>1</v>
      </c>
      <c r="R54" s="160" t="s">
        <v>1</v>
      </c>
      <c r="S54" s="160" t="s">
        <v>1</v>
      </c>
      <c r="T54" s="160" t="s">
        <v>1</v>
      </c>
      <c r="U54" s="161">
        <v>1</v>
      </c>
      <c r="V54" s="160">
        <v>1</v>
      </c>
      <c r="W54" s="138"/>
    </row>
    <row r="55" spans="2:23" s="105" customFormat="1" ht="15.75" customHeight="1">
      <c r="B55" s="139"/>
      <c r="C55" s="148"/>
      <c r="D55" s="168" t="s">
        <v>182</v>
      </c>
      <c r="E55" s="169"/>
      <c r="F55" s="170">
        <f>(E55)/(E67)/C51</f>
        <v>0</v>
      </c>
      <c r="G55" s="171"/>
      <c r="H55" s="172"/>
      <c r="I55" s="173"/>
      <c r="J55" s="166"/>
      <c r="K55" s="174"/>
      <c r="L55" s="174"/>
      <c r="M55" s="174" t="s">
        <v>183</v>
      </c>
      <c r="N55" s="160">
        <v>40</v>
      </c>
      <c r="O55" s="160" t="s">
        <v>79</v>
      </c>
      <c r="P55" s="160" t="s">
        <v>80</v>
      </c>
      <c r="Q55" s="161" t="s">
        <v>1</v>
      </c>
      <c r="R55" s="160">
        <v>2</v>
      </c>
      <c r="S55" s="160">
        <v>1</v>
      </c>
      <c r="T55" s="160" t="s">
        <v>1</v>
      </c>
      <c r="U55" s="161">
        <v>1</v>
      </c>
      <c r="V55" s="160">
        <v>1</v>
      </c>
      <c r="W55" s="138"/>
    </row>
    <row r="56" spans="2:23" s="105" customFormat="1" ht="15.75" customHeight="1">
      <c r="B56" s="139"/>
      <c r="C56" s="148"/>
      <c r="D56" s="175" t="s">
        <v>184</v>
      </c>
      <c r="E56" s="176"/>
      <c r="F56" s="177">
        <f>(E56)/(E67)/C51</f>
        <v>0</v>
      </c>
      <c r="G56" s="178"/>
      <c r="H56" s="179"/>
      <c r="I56" s="180"/>
      <c r="J56" s="181"/>
      <c r="K56" s="182"/>
      <c r="L56" s="182"/>
      <c r="M56" s="183" t="s">
        <v>184</v>
      </c>
      <c r="N56" s="160">
        <v>50</v>
      </c>
      <c r="O56" s="160" t="s">
        <v>79</v>
      </c>
      <c r="P56" s="160" t="s">
        <v>80</v>
      </c>
      <c r="Q56" s="161" t="s">
        <v>1</v>
      </c>
      <c r="R56" s="160">
        <v>2</v>
      </c>
      <c r="S56" s="160">
        <v>1</v>
      </c>
      <c r="T56" s="160" t="s">
        <v>1</v>
      </c>
      <c r="U56" s="161">
        <v>1</v>
      </c>
      <c r="V56" s="160">
        <v>1</v>
      </c>
      <c r="W56" s="138"/>
    </row>
    <row r="57" spans="2:23" s="105" customFormat="1" ht="15.75" customHeight="1">
      <c r="B57" s="139"/>
      <c r="C57" s="148"/>
      <c r="D57" s="184" t="s">
        <v>185</v>
      </c>
      <c r="E57" s="185"/>
      <c r="F57" s="186">
        <f>(E57)/(E67)/C51</f>
        <v>0</v>
      </c>
      <c r="G57" s="187"/>
      <c r="H57" s="188"/>
      <c r="I57" s="189"/>
      <c r="J57" s="180"/>
      <c r="K57" s="144"/>
      <c r="L57" s="144"/>
      <c r="M57" s="182" t="s">
        <v>185</v>
      </c>
      <c r="N57" s="160">
        <v>50</v>
      </c>
      <c r="O57" s="160" t="s">
        <v>79</v>
      </c>
      <c r="P57" s="160" t="s">
        <v>80</v>
      </c>
      <c r="Q57" s="161" t="s">
        <v>1</v>
      </c>
      <c r="R57" s="160">
        <v>2</v>
      </c>
      <c r="S57" s="160">
        <v>1</v>
      </c>
      <c r="T57" s="190" t="s">
        <v>1</v>
      </c>
      <c r="U57" s="161">
        <v>1</v>
      </c>
      <c r="V57" s="160">
        <v>1</v>
      </c>
      <c r="W57" s="138"/>
    </row>
    <row r="58" spans="2:23" s="105" customFormat="1" ht="15.75" customHeight="1">
      <c r="B58" s="139"/>
      <c r="C58" s="148"/>
      <c r="D58" s="191" t="s">
        <v>82</v>
      </c>
      <c r="E58" s="192"/>
      <c r="F58" s="193">
        <f>(E58)/(E67)/C51</f>
        <v>0</v>
      </c>
      <c r="G58" s="194"/>
      <c r="H58" s="195"/>
      <c r="I58" s="196"/>
      <c r="J58" s="189"/>
      <c r="K58" s="183"/>
      <c r="L58" s="183"/>
      <c r="M58" s="197" t="s">
        <v>82</v>
      </c>
      <c r="N58" s="160">
        <v>20</v>
      </c>
      <c r="O58" s="160" t="s">
        <v>79</v>
      </c>
      <c r="P58" s="160" t="s">
        <v>80</v>
      </c>
      <c r="Q58" s="161" t="s">
        <v>1</v>
      </c>
      <c r="R58" s="160">
        <v>2</v>
      </c>
      <c r="S58" s="160">
        <v>1</v>
      </c>
      <c r="T58" s="160">
        <v>1</v>
      </c>
      <c r="U58" s="161">
        <v>1</v>
      </c>
      <c r="V58" s="160">
        <v>1</v>
      </c>
      <c r="W58" s="138"/>
    </row>
    <row r="59" spans="2:23" s="105" customFormat="1" ht="15.75" customHeight="1">
      <c r="B59" s="139"/>
      <c r="C59" s="148"/>
      <c r="D59" s="198" t="s">
        <v>186</v>
      </c>
      <c r="E59" s="199"/>
      <c r="F59" s="200">
        <f>(E59)/(E67)/C51</f>
        <v>0</v>
      </c>
      <c r="G59" s="201"/>
      <c r="H59" s="202"/>
      <c r="I59" s="203"/>
      <c r="J59" s="196"/>
      <c r="K59" s="204"/>
      <c r="L59" s="204"/>
      <c r="M59" s="205" t="s">
        <v>186</v>
      </c>
      <c r="N59" s="160">
        <v>30</v>
      </c>
      <c r="O59" s="160" t="s">
        <v>79</v>
      </c>
      <c r="P59" s="160" t="s">
        <v>80</v>
      </c>
      <c r="Q59" s="161" t="s">
        <v>1</v>
      </c>
      <c r="R59" s="160">
        <v>2</v>
      </c>
      <c r="S59" s="160">
        <v>1</v>
      </c>
      <c r="T59" s="160" t="s">
        <v>1</v>
      </c>
      <c r="U59" s="161">
        <v>1</v>
      </c>
      <c r="V59" s="160">
        <v>1</v>
      </c>
      <c r="W59" s="138"/>
    </row>
    <row r="60" spans="2:23" s="105" customFormat="1" ht="15.75" customHeight="1">
      <c r="B60" s="139"/>
      <c r="C60" s="148"/>
      <c r="D60" s="206" t="s">
        <v>187</v>
      </c>
      <c r="E60" s="207"/>
      <c r="F60" s="208">
        <f>(E60)/(E67)/C51</f>
        <v>0</v>
      </c>
      <c r="G60" s="171"/>
      <c r="H60" s="172"/>
      <c r="I60" s="173"/>
      <c r="J60" s="203"/>
      <c r="K60" s="209"/>
      <c r="L60" s="209"/>
      <c r="M60" s="210" t="s">
        <v>187</v>
      </c>
      <c r="N60" s="160">
        <v>30</v>
      </c>
      <c r="O60" s="160" t="s">
        <v>79</v>
      </c>
      <c r="P60" s="160" t="s">
        <v>80</v>
      </c>
      <c r="Q60" s="161" t="s">
        <v>1</v>
      </c>
      <c r="R60" s="160" t="s">
        <v>1</v>
      </c>
      <c r="S60" s="160" t="s">
        <v>1</v>
      </c>
      <c r="T60" s="160" t="s">
        <v>1</v>
      </c>
      <c r="U60" s="161" t="s">
        <v>1</v>
      </c>
      <c r="V60" s="160" t="s">
        <v>1</v>
      </c>
      <c r="W60" s="138"/>
    </row>
    <row r="61" spans="2:23" s="105" customFormat="1" ht="15.75" customHeight="1">
      <c r="B61" s="139"/>
      <c r="C61" s="148"/>
      <c r="D61" s="211" t="s">
        <v>84</v>
      </c>
      <c r="E61" s="212"/>
      <c r="F61" s="213">
        <f>(E61)/(E67)/C51</f>
        <v>0</v>
      </c>
      <c r="G61" s="214"/>
      <c r="H61" s="215"/>
      <c r="I61" s="216"/>
      <c r="J61" s="173"/>
      <c r="K61" s="182"/>
      <c r="L61" s="182"/>
      <c r="M61" s="204" t="s">
        <v>84</v>
      </c>
      <c r="N61" s="160">
        <v>30</v>
      </c>
      <c r="O61" s="160" t="s">
        <v>79</v>
      </c>
      <c r="P61" s="160" t="s">
        <v>80</v>
      </c>
      <c r="Q61" s="161" t="s">
        <v>1</v>
      </c>
      <c r="R61" s="190">
        <v>2</v>
      </c>
      <c r="S61" s="190">
        <v>1</v>
      </c>
      <c r="T61" s="160">
        <v>1</v>
      </c>
      <c r="U61" s="217">
        <v>1</v>
      </c>
      <c r="V61" s="190">
        <v>1</v>
      </c>
      <c r="W61" s="138"/>
    </row>
    <row r="62" spans="2:23" s="105" customFormat="1" ht="15.75" customHeight="1">
      <c r="B62" s="139"/>
      <c r="C62" s="148"/>
      <c r="D62" s="198"/>
      <c r="E62" s="192"/>
      <c r="F62" s="193">
        <f>(E62)/(E67)/C51</f>
        <v>0</v>
      </c>
      <c r="G62" s="218"/>
      <c r="H62" s="219"/>
      <c r="I62" s="220"/>
      <c r="J62" s="154"/>
      <c r="K62" s="205"/>
      <c r="L62" s="205"/>
      <c r="M62" s="205"/>
      <c r="N62" s="160" t="s">
        <v>1</v>
      </c>
      <c r="O62" s="160" t="s">
        <v>1</v>
      </c>
      <c r="P62" s="190" t="s">
        <v>1</v>
      </c>
      <c r="Q62" s="161" t="s">
        <v>1</v>
      </c>
      <c r="R62" s="190" t="s">
        <v>1</v>
      </c>
      <c r="S62" s="190" t="s">
        <v>1</v>
      </c>
      <c r="T62" s="160" t="s">
        <v>1</v>
      </c>
      <c r="U62" s="217" t="s">
        <v>1</v>
      </c>
      <c r="V62" s="190" t="s">
        <v>1</v>
      </c>
      <c r="W62" s="138"/>
    </row>
    <row r="63" spans="2:23" s="105" customFormat="1" ht="15.75" customHeight="1">
      <c r="B63" s="139"/>
      <c r="C63" s="148"/>
      <c r="D63" s="221"/>
      <c r="E63" s="222"/>
      <c r="F63" s="223"/>
      <c r="G63" s="218"/>
      <c r="H63" s="219"/>
      <c r="I63" s="220"/>
      <c r="J63" s="154"/>
      <c r="K63" s="144"/>
      <c r="L63" s="144"/>
      <c r="M63" s="144"/>
      <c r="N63" s="224" t="s">
        <v>1</v>
      </c>
      <c r="O63" s="224" t="s">
        <v>1</v>
      </c>
      <c r="P63" s="224" t="s">
        <v>1</v>
      </c>
      <c r="Q63" s="225" t="s">
        <v>1</v>
      </c>
      <c r="R63" s="224" t="s">
        <v>1</v>
      </c>
      <c r="S63" s="224" t="s">
        <v>1</v>
      </c>
      <c r="T63" s="224" t="s">
        <v>1</v>
      </c>
      <c r="U63" s="224" t="s">
        <v>1</v>
      </c>
      <c r="V63" s="224" t="s">
        <v>1</v>
      </c>
      <c r="W63" s="138"/>
    </row>
    <row r="64" spans="2:23" s="105" customFormat="1" ht="15.75" customHeight="1">
      <c r="B64" s="226"/>
      <c r="C64" s="227"/>
      <c r="D64" s="133"/>
      <c r="E64" s="228"/>
      <c r="F64" s="229"/>
      <c r="G64" s="133"/>
      <c r="H64" s="134"/>
      <c r="I64" s="220"/>
      <c r="J64" s="128"/>
      <c r="K64" s="209"/>
      <c r="L64" s="209"/>
      <c r="M64" s="230"/>
      <c r="N64" s="231"/>
      <c r="O64" s="231"/>
      <c r="P64" s="231"/>
      <c r="Q64" s="231"/>
      <c r="R64" s="231"/>
      <c r="S64" s="231"/>
      <c r="T64" s="231"/>
      <c r="U64" s="231"/>
      <c r="V64" s="231"/>
      <c r="W64" s="138"/>
    </row>
    <row r="65" spans="2:23" ht="15.75" customHeight="1">
      <c r="B65" s="342" t="s">
        <v>85</v>
      </c>
      <c r="C65" s="343"/>
      <c r="D65" s="344"/>
      <c r="E65" s="234">
        <v>24</v>
      </c>
      <c r="F65" s="235">
        <f>(E65)/(E67)/C51</f>
        <v>0.8</v>
      </c>
      <c r="G65" s="133"/>
      <c r="H65" s="134"/>
      <c r="I65" s="220"/>
      <c r="J65" s="128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236"/>
    </row>
    <row r="66" spans="2:23" ht="15.75" customHeight="1">
      <c r="B66" s="139"/>
      <c r="C66" s="133"/>
      <c r="D66" s="237"/>
      <c r="E66" s="238"/>
      <c r="F66" s="239">
        <f>SUM(F52:F65)</f>
        <v>1.1833333333333333</v>
      </c>
      <c r="G66" s="237"/>
      <c r="H66" s="240"/>
      <c r="I66" s="128"/>
      <c r="J66" s="129"/>
      <c r="K66" s="129"/>
      <c r="L66" s="128"/>
      <c r="M66" s="128"/>
      <c r="N66" s="241" t="s">
        <v>67</v>
      </c>
      <c r="O66" s="128" t="s">
        <v>86</v>
      </c>
      <c r="P66" s="128"/>
      <c r="Q66" s="241" t="s">
        <v>70</v>
      </c>
      <c r="R66" s="128" t="s">
        <v>87</v>
      </c>
      <c r="S66" s="128"/>
      <c r="T66" s="241" t="s">
        <v>73</v>
      </c>
      <c r="U66" s="128" t="s">
        <v>88</v>
      </c>
      <c r="V66" s="128"/>
      <c r="W66" s="138"/>
    </row>
    <row r="67" spans="2:25" s="105" customFormat="1" ht="15.75" customHeight="1">
      <c r="B67" s="342" t="s">
        <v>89</v>
      </c>
      <c r="C67" s="343"/>
      <c r="D67" s="344"/>
      <c r="E67" s="242">
        <v>30</v>
      </c>
      <c r="F67" s="243" t="s">
        <v>90</v>
      </c>
      <c r="G67" s="133"/>
      <c r="H67" s="134"/>
      <c r="I67" s="128"/>
      <c r="J67" s="128"/>
      <c r="K67" s="128"/>
      <c r="L67" s="128"/>
      <c r="M67" s="128"/>
      <c r="N67" s="241" t="s">
        <v>68</v>
      </c>
      <c r="O67" s="128" t="s">
        <v>91</v>
      </c>
      <c r="P67" s="128"/>
      <c r="Q67" s="241" t="s">
        <v>71</v>
      </c>
      <c r="R67" s="128" t="s">
        <v>92</v>
      </c>
      <c r="S67" s="128"/>
      <c r="T67" s="241" t="s">
        <v>74</v>
      </c>
      <c r="U67" s="128" t="s">
        <v>93</v>
      </c>
      <c r="V67" s="128"/>
      <c r="W67" s="138"/>
      <c r="X67" s="244"/>
      <c r="Y67" s="245"/>
    </row>
    <row r="68" spans="2:25" s="105" customFormat="1" ht="15.75" customHeight="1">
      <c r="B68" s="232"/>
      <c r="C68" s="246"/>
      <c r="D68" s="133"/>
      <c r="E68" s="126"/>
      <c r="F68" s="247"/>
      <c r="G68" s="133"/>
      <c r="H68" s="134"/>
      <c r="I68" s="128"/>
      <c r="J68" s="128"/>
      <c r="K68" s="128"/>
      <c r="L68" s="128"/>
      <c r="M68" s="128"/>
      <c r="N68" s="241" t="s">
        <v>69</v>
      </c>
      <c r="O68" s="128" t="s">
        <v>94</v>
      </c>
      <c r="P68" s="128"/>
      <c r="Q68" s="241" t="s">
        <v>72</v>
      </c>
      <c r="R68" s="128" t="s">
        <v>95</v>
      </c>
      <c r="S68" s="128"/>
      <c r="T68" s="241" t="s">
        <v>75</v>
      </c>
      <c r="U68" s="128" t="s">
        <v>96</v>
      </c>
      <c r="V68" s="128"/>
      <c r="W68" s="138"/>
      <c r="X68" s="244"/>
      <c r="Y68" s="244"/>
    </row>
    <row r="69" spans="2:25" s="105" customFormat="1" ht="15.75" customHeight="1">
      <c r="B69" s="342" t="s">
        <v>97</v>
      </c>
      <c r="C69" s="343"/>
      <c r="D69" s="344"/>
      <c r="E69" s="242">
        <v>30</v>
      </c>
      <c r="F69" s="243" t="s">
        <v>90</v>
      </c>
      <c r="G69" s="133"/>
      <c r="H69" s="134"/>
      <c r="I69" s="128"/>
      <c r="J69" s="128"/>
      <c r="K69" s="128"/>
      <c r="L69" s="128"/>
      <c r="M69" s="128"/>
      <c r="N69" s="248"/>
      <c r="O69" s="128"/>
      <c r="P69" s="128"/>
      <c r="Q69" s="248"/>
      <c r="R69" s="128"/>
      <c r="S69" s="128"/>
      <c r="T69" s="248"/>
      <c r="U69" s="128"/>
      <c r="V69" s="128"/>
      <c r="W69" s="138"/>
      <c r="X69" s="244"/>
      <c r="Y69" s="244"/>
    </row>
    <row r="70" spans="2:25" s="105" customFormat="1" ht="15.75" customHeight="1">
      <c r="B70" s="232"/>
      <c r="C70" s="233"/>
      <c r="D70" s="233"/>
      <c r="E70" s="249"/>
      <c r="F70" s="247"/>
      <c r="G70" s="133"/>
      <c r="H70" s="134"/>
      <c r="I70" s="128"/>
      <c r="J70" s="128"/>
      <c r="K70" s="128"/>
      <c r="L70" s="128"/>
      <c r="M70" s="128"/>
      <c r="N70" s="336" t="s">
        <v>98</v>
      </c>
      <c r="O70" s="336"/>
      <c r="P70" s="336"/>
      <c r="Q70" s="336"/>
      <c r="R70" s="336"/>
      <c r="S70" s="336"/>
      <c r="T70" s="336"/>
      <c r="U70" s="336"/>
      <c r="V70" s="336"/>
      <c r="W70" s="236"/>
      <c r="X70" s="244"/>
      <c r="Y70" s="244"/>
    </row>
    <row r="71" spans="2:23" s="105" customFormat="1" ht="15.75" customHeight="1">
      <c r="B71" s="232"/>
      <c r="C71" s="233"/>
      <c r="D71" s="249"/>
      <c r="E71" s="247"/>
      <c r="F71" s="250"/>
      <c r="G71" s="133"/>
      <c r="H71" s="134"/>
      <c r="I71" s="251"/>
      <c r="J71" s="251"/>
      <c r="K71" s="128"/>
      <c r="L71" s="128"/>
      <c r="M71" s="128"/>
      <c r="N71" s="129"/>
      <c r="O71" s="129"/>
      <c r="P71" s="129"/>
      <c r="Q71" s="129"/>
      <c r="R71" s="129"/>
      <c r="S71" s="129"/>
      <c r="T71" s="129"/>
      <c r="U71" s="129"/>
      <c r="V71" s="129"/>
      <c r="W71" s="236"/>
    </row>
    <row r="72" spans="2:23" s="105" customFormat="1" ht="18.75" thickBot="1">
      <c r="B72" s="252"/>
      <c r="C72" s="253"/>
      <c r="D72" s="253"/>
      <c r="E72" s="253"/>
      <c r="F72" s="253"/>
      <c r="G72" s="253"/>
      <c r="H72" s="254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6"/>
    </row>
    <row r="73" spans="3:5" s="105" customFormat="1" ht="18">
      <c r="C73" s="257"/>
      <c r="D73" s="257"/>
      <c r="E73" s="257"/>
    </row>
    <row r="74" spans="3:5" s="105" customFormat="1" ht="18">
      <c r="C74" s="257"/>
      <c r="D74" s="257"/>
      <c r="E74" s="257"/>
    </row>
    <row r="75" spans="12:19" s="105" customFormat="1" ht="18">
      <c r="L75" s="258"/>
      <c r="M75" s="258"/>
      <c r="N75" s="258"/>
      <c r="O75" s="258"/>
      <c r="P75" s="258"/>
      <c r="Q75" s="258"/>
      <c r="R75" s="258"/>
      <c r="S75" s="258"/>
    </row>
    <row r="76" spans="12:19" s="105" customFormat="1" ht="18">
      <c r="L76" s="258"/>
      <c r="M76" s="258"/>
      <c r="N76" s="258"/>
      <c r="O76" s="258"/>
      <c r="P76" s="258"/>
      <c r="Q76" s="258"/>
      <c r="R76" s="258"/>
      <c r="S76" s="258"/>
    </row>
    <row r="77" spans="12:19" s="105" customFormat="1" ht="18">
      <c r="L77" s="258"/>
      <c r="M77" s="258"/>
      <c r="N77" s="258"/>
      <c r="O77" s="258"/>
      <c r="P77" s="258"/>
      <c r="Q77" s="258"/>
      <c r="R77" s="258"/>
      <c r="S77" s="258"/>
    </row>
    <row r="78" spans="12:19" s="105" customFormat="1" ht="18">
      <c r="L78" s="258"/>
      <c r="M78" s="258"/>
      <c r="N78" s="258"/>
      <c r="O78" s="258"/>
      <c r="P78" s="258"/>
      <c r="Q78" s="258"/>
      <c r="R78" s="258"/>
      <c r="S78" s="258"/>
    </row>
    <row r="79" spans="12:19" s="105" customFormat="1" ht="18">
      <c r="L79" s="258"/>
      <c r="M79" s="258"/>
      <c r="N79" s="258"/>
      <c r="O79" s="258"/>
      <c r="P79" s="258"/>
      <c r="Q79" s="258"/>
      <c r="R79" s="258"/>
      <c r="S79" s="258"/>
    </row>
    <row r="80" spans="12:19" s="105" customFormat="1" ht="18">
      <c r="L80" s="258"/>
      <c r="M80" s="258"/>
      <c r="N80" s="258"/>
      <c r="O80" s="258"/>
      <c r="P80" s="258"/>
      <c r="Q80" s="258"/>
      <c r="R80" s="258"/>
      <c r="S80" s="258"/>
    </row>
    <row r="81" spans="12:19" s="105" customFormat="1" ht="18">
      <c r="L81" s="258"/>
      <c r="M81" s="258"/>
      <c r="N81" s="258"/>
      <c r="O81" s="258"/>
      <c r="P81" s="258"/>
      <c r="Q81" s="258"/>
      <c r="R81" s="258"/>
      <c r="S81" s="258"/>
    </row>
    <row r="82" s="105" customFormat="1" ht="18"/>
    <row r="83" s="105" customFormat="1" ht="18"/>
    <row r="84" s="105" customFormat="1" ht="18"/>
    <row r="85" s="105" customFormat="1" ht="18"/>
    <row r="86" s="105" customFormat="1" ht="18"/>
    <row r="87" spans="2:23" ht="18"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</row>
    <row r="88" spans="2:23" ht="18"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</row>
    <row r="89" spans="3:23" ht="18"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</row>
    <row r="90" spans="3:20" ht="18"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</row>
    <row r="91" spans="3:5" ht="18">
      <c r="C91" s="105"/>
      <c r="D91" s="105"/>
      <c r="E91" s="105"/>
    </row>
    <row r="92" spans="3:5" ht="18">
      <c r="C92" s="105"/>
      <c r="D92" s="105"/>
      <c r="E92" s="105"/>
    </row>
  </sheetData>
  <mergeCells count="124">
    <mergeCell ref="K20:K23"/>
    <mergeCell ref="D14:D17"/>
    <mergeCell ref="E14:E17"/>
    <mergeCell ref="F14:F17"/>
    <mergeCell ref="G14:G17"/>
    <mergeCell ref="E20:E23"/>
    <mergeCell ref="K14:K17"/>
    <mergeCell ref="I20:I23"/>
    <mergeCell ref="J20:J23"/>
    <mergeCell ref="P32:P35"/>
    <mergeCell ref="K32:K35"/>
    <mergeCell ref="F32:F35"/>
    <mergeCell ref="C32:C36"/>
    <mergeCell ref="L30:O37"/>
    <mergeCell ref="J32:J35"/>
    <mergeCell ref="G32:G35"/>
    <mergeCell ref="D32:E35"/>
    <mergeCell ref="H32:I35"/>
    <mergeCell ref="C27:C29"/>
    <mergeCell ref="C25:C26"/>
    <mergeCell ref="C30:C31"/>
    <mergeCell ref="H29:K31"/>
    <mergeCell ref="D25:D28"/>
    <mergeCell ref="E25:E28"/>
    <mergeCell ref="F25:F28"/>
    <mergeCell ref="D29:G31"/>
    <mergeCell ref="K25:K28"/>
    <mergeCell ref="H25:H28"/>
    <mergeCell ref="R20:R23"/>
    <mergeCell ref="Q20:Q23"/>
    <mergeCell ref="T13:W13"/>
    <mergeCell ref="D24:G24"/>
    <mergeCell ref="H24:K24"/>
    <mergeCell ref="L24:O24"/>
    <mergeCell ref="P24:S24"/>
    <mergeCell ref="G20:G23"/>
    <mergeCell ref="P13:S13"/>
    <mergeCell ref="P14:P17"/>
    <mergeCell ref="S32:S35"/>
    <mergeCell ref="D41:J41"/>
    <mergeCell ref="P25:P28"/>
    <mergeCell ref="Q25:Q28"/>
    <mergeCell ref="N25:N28"/>
    <mergeCell ref="Q32:Q35"/>
    <mergeCell ref="M25:M28"/>
    <mergeCell ref="P29:S31"/>
    <mergeCell ref="S25:S28"/>
    <mergeCell ref="L29:O29"/>
    <mergeCell ref="K46:M46"/>
    <mergeCell ref="N46:T46"/>
    <mergeCell ref="N43:T43"/>
    <mergeCell ref="N41:T41"/>
    <mergeCell ref="D45:J45"/>
    <mergeCell ref="D43:J43"/>
    <mergeCell ref="D46:J46"/>
    <mergeCell ref="D44:J44"/>
    <mergeCell ref="N70:V70"/>
    <mergeCell ref="D47:J47"/>
    <mergeCell ref="K47:M47"/>
    <mergeCell ref="N47:T47"/>
    <mergeCell ref="B49:H49"/>
    <mergeCell ref="N49:T49"/>
    <mergeCell ref="B65:D65"/>
    <mergeCell ref="B69:D69"/>
    <mergeCell ref="B67:D67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T6:W6"/>
    <mergeCell ref="P6:S6"/>
    <mergeCell ref="Q9:Q12"/>
    <mergeCell ref="R9:R12"/>
    <mergeCell ref="P9:P12"/>
    <mergeCell ref="S9:S12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L9:L12"/>
    <mergeCell ref="M9:M12"/>
    <mergeCell ref="T14:W17"/>
    <mergeCell ref="L18:O19"/>
    <mergeCell ref="P18:S19"/>
    <mergeCell ref="S14:S17"/>
    <mergeCell ref="T9:W12"/>
    <mergeCell ref="Q14:Q17"/>
    <mergeCell ref="L13:O13"/>
    <mergeCell ref="H9:H12"/>
    <mergeCell ref="K9:K12"/>
    <mergeCell ref="I9:I12"/>
    <mergeCell ref="J9:J12"/>
    <mergeCell ref="D13:G13"/>
    <mergeCell ref="S20:S23"/>
    <mergeCell ref="J14:J17"/>
    <mergeCell ref="P20:P23"/>
    <mergeCell ref="D18:G19"/>
    <mergeCell ref="F20:F23"/>
    <mergeCell ref="H18:K19"/>
    <mergeCell ref="D20:D23"/>
    <mergeCell ref="H20:H23"/>
    <mergeCell ref="O20:O23"/>
    <mergeCell ref="I25:I28"/>
    <mergeCell ref="J25:J28"/>
    <mergeCell ref="L14:O17"/>
    <mergeCell ref="H13:K13"/>
    <mergeCell ref="O25:O28"/>
    <mergeCell ref="H14:H17"/>
    <mergeCell ref="L20:L23"/>
    <mergeCell ref="M20:M23"/>
    <mergeCell ref="N20:N23"/>
    <mergeCell ref="L25:L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23"/>
  <sheetViews>
    <sheetView showGridLines="0" workbookViewId="0" topLeftCell="A1">
      <selection activeCell="D12" sqref="D12"/>
    </sheetView>
  </sheetViews>
  <sheetFormatPr defaultColWidth="9.796875" defaultRowHeight="15"/>
  <cols>
    <col min="1" max="1" width="3" style="0" customWidth="1"/>
    <col min="2" max="2" width="3.19921875" style="13" customWidth="1"/>
    <col min="3" max="3" width="3.296875" style="5" customWidth="1"/>
    <col min="4" max="4" width="39.398437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391" t="s">
        <v>188</v>
      </c>
      <c r="D1" s="391"/>
      <c r="E1" s="391"/>
      <c r="F1" s="391"/>
      <c r="G1" s="391"/>
      <c r="H1" s="391"/>
    </row>
    <row r="2" spans="3:8" ht="15.75">
      <c r="C2" s="391" t="s">
        <v>189</v>
      </c>
      <c r="D2" s="391"/>
      <c r="E2" s="391"/>
      <c r="F2" s="391"/>
      <c r="G2" s="391"/>
      <c r="H2" s="391"/>
    </row>
    <row r="3" spans="3:10" ht="15.75">
      <c r="C3" s="392" t="s">
        <v>190</v>
      </c>
      <c r="D3" s="392"/>
      <c r="E3" s="392"/>
      <c r="F3" s="392"/>
      <c r="G3" s="392"/>
      <c r="H3" s="392"/>
      <c r="I3" s="8"/>
      <c r="J3" s="8"/>
    </row>
    <row r="4" spans="3:10" ht="15.75">
      <c r="C4" s="391" t="s">
        <v>192</v>
      </c>
      <c r="D4" s="391"/>
      <c r="E4" s="391"/>
      <c r="F4" s="391"/>
      <c r="G4" s="391"/>
      <c r="H4" s="391"/>
      <c r="I4" s="9"/>
      <c r="J4" s="9"/>
    </row>
    <row r="5" spans="5:10" ht="15.75">
      <c r="E5" s="11"/>
      <c r="F5" s="1"/>
      <c r="G5" s="6"/>
      <c r="I5" s="8"/>
      <c r="J5" s="8"/>
    </row>
    <row r="6" spans="3:10" ht="15.75">
      <c r="C6" s="18">
        <v>1</v>
      </c>
      <c r="D6" s="1" t="s">
        <v>193</v>
      </c>
      <c r="E6" s="11"/>
      <c r="F6" s="1"/>
      <c r="G6" s="6"/>
      <c r="I6" s="8"/>
      <c r="J6" s="8"/>
    </row>
    <row r="7" spans="3:10" ht="15.75">
      <c r="C7" s="18">
        <v>2</v>
      </c>
      <c r="D7" s="33" t="s">
        <v>155</v>
      </c>
      <c r="E7" s="11"/>
      <c r="F7" s="1"/>
      <c r="G7" s="6"/>
      <c r="I7" s="8"/>
      <c r="J7" s="8"/>
    </row>
    <row r="8" spans="3:10" ht="15.75">
      <c r="C8" s="18">
        <v>3</v>
      </c>
      <c r="D8" s="14" t="s">
        <v>166</v>
      </c>
      <c r="E8" s="11"/>
      <c r="F8" s="1"/>
      <c r="G8" s="6"/>
      <c r="I8" s="8"/>
      <c r="J8" s="8"/>
    </row>
    <row r="9" spans="3:10" ht="15.75">
      <c r="C9" s="18">
        <v>4</v>
      </c>
      <c r="D9" s="14" t="s">
        <v>165</v>
      </c>
      <c r="E9" s="11"/>
      <c r="F9" s="1"/>
      <c r="G9" s="6"/>
      <c r="I9" s="8"/>
      <c r="J9" s="8"/>
    </row>
    <row r="10" spans="3:10" ht="15.75">
      <c r="C10" s="18">
        <v>5</v>
      </c>
      <c r="D10" s="14" t="s">
        <v>163</v>
      </c>
      <c r="E10" s="11"/>
      <c r="F10" s="1"/>
      <c r="G10" s="6"/>
      <c r="I10" s="8"/>
      <c r="J10" s="8"/>
    </row>
    <row r="11" spans="2:8" ht="15" customHeight="1">
      <c r="B11" s="26"/>
      <c r="C11" s="18">
        <v>6</v>
      </c>
      <c r="D11" s="14" t="s">
        <v>107</v>
      </c>
      <c r="E11" s="15"/>
      <c r="G11" s="14"/>
      <c r="H11" s="27"/>
    </row>
    <row r="12" spans="2:8" ht="15" customHeight="1">
      <c r="B12" s="26"/>
      <c r="C12" s="18">
        <v>7</v>
      </c>
      <c r="D12" s="14" t="s">
        <v>113</v>
      </c>
      <c r="E12" s="15"/>
      <c r="F12" s="14"/>
      <c r="G12" s="14"/>
      <c r="H12" s="27"/>
    </row>
    <row r="13" spans="2:8" ht="15" customHeight="1">
      <c r="B13" s="26"/>
      <c r="C13" s="18"/>
      <c r="E13" s="15"/>
      <c r="F13" s="14"/>
      <c r="G13" s="14"/>
      <c r="H13" s="27"/>
    </row>
    <row r="14" spans="2:8" ht="15" customHeight="1">
      <c r="B14" s="26"/>
      <c r="E14" s="15"/>
      <c r="F14" s="14"/>
      <c r="G14" s="14"/>
      <c r="H14" s="27"/>
    </row>
    <row r="15" ht="15">
      <c r="C15" s="18"/>
    </row>
    <row r="16" ht="15">
      <c r="C16" s="18"/>
    </row>
    <row r="17" spans="3:4" ht="15">
      <c r="C17" s="18"/>
      <c r="D17" s="14"/>
    </row>
    <row r="18" spans="3:6" ht="15">
      <c r="C18" s="1" t="s">
        <v>9</v>
      </c>
      <c r="D18" s="1"/>
      <c r="E18" s="7"/>
      <c r="F18" s="7"/>
    </row>
    <row r="19" spans="3:6" ht="15">
      <c r="C19" s="1" t="s">
        <v>10</v>
      </c>
      <c r="E19" s="7"/>
      <c r="F19" s="7"/>
    </row>
    <row r="20" spans="3:6" ht="15">
      <c r="C20" s="2"/>
      <c r="D20" s="1"/>
      <c r="E20" s="1"/>
      <c r="F20" s="3"/>
    </row>
    <row r="21" spans="3:5" ht="15">
      <c r="C21" s="2"/>
      <c r="D21" s="1"/>
      <c r="E21" s="1"/>
    </row>
    <row r="22" spans="3:5" ht="15">
      <c r="C22" s="2"/>
      <c r="D22" s="1"/>
      <c r="E22" s="1"/>
    </row>
    <row r="23" spans="3:5" ht="15">
      <c r="C23" s="2"/>
      <c r="D23" s="3"/>
      <c r="E23" s="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11" scale="84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K40"/>
  <sheetViews>
    <sheetView showGridLines="0" tabSelected="1" workbookViewId="0" topLeftCell="A1">
      <selection activeCell="D6" sqref="D6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9.59765625" style="0" customWidth="1"/>
    <col min="5" max="5" width="7.0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391" t="str">
        <f>Objectives!C1</f>
        <v>AGENDA IEEE 802.15.TG3c 9th MEETING</v>
      </c>
      <c r="D1" s="391"/>
      <c r="E1" s="391"/>
      <c r="F1" s="391"/>
      <c r="G1" s="391"/>
      <c r="H1" s="391"/>
      <c r="I1" s="391"/>
    </row>
    <row r="2" spans="3:9" ht="15.75">
      <c r="C2" s="391" t="s">
        <v>194</v>
      </c>
      <c r="D2" s="391"/>
      <c r="E2" s="391"/>
      <c r="F2" s="391"/>
      <c r="G2" s="391"/>
      <c r="H2" s="391"/>
      <c r="I2" s="391"/>
    </row>
    <row r="3" spans="3:11" ht="15.75">
      <c r="C3" s="392" t="str">
        <f>Objectives!C3</f>
        <v>44th IEEE802.15 WPAN MEETING</v>
      </c>
      <c r="D3" s="392"/>
      <c r="E3" s="392"/>
      <c r="F3" s="392"/>
      <c r="G3" s="392"/>
      <c r="H3" s="392"/>
      <c r="I3" s="392"/>
      <c r="J3" s="8"/>
      <c r="K3" s="8"/>
    </row>
    <row r="4" spans="3:11" ht="15.75">
      <c r="C4" s="391" t="str">
        <f>Objectives!C4</f>
        <v>Melbourne Convention Center, Melbourne, AU</v>
      </c>
      <c r="D4" s="391"/>
      <c r="E4" s="391"/>
      <c r="F4" s="391"/>
      <c r="G4" s="391"/>
      <c r="H4" s="391"/>
      <c r="I4" s="391"/>
      <c r="J4" s="9"/>
      <c r="K4" s="9"/>
    </row>
    <row r="5" spans="2:11" ht="15.75">
      <c r="B5" s="393" t="s">
        <v>262</v>
      </c>
      <c r="C5" s="41"/>
      <c r="D5" s="41"/>
      <c r="E5" s="41"/>
      <c r="F5" s="41"/>
      <c r="G5" s="41"/>
      <c r="H5" s="41"/>
      <c r="I5" s="41"/>
      <c r="J5" s="9"/>
      <c r="K5" s="9"/>
    </row>
    <row r="6" spans="2:9" ht="15" customHeight="1">
      <c r="B6" s="29">
        <v>1.1</v>
      </c>
      <c r="C6" s="20" t="s">
        <v>3</v>
      </c>
      <c r="D6" s="21" t="s">
        <v>4</v>
      </c>
      <c r="E6" s="21"/>
      <c r="F6" s="22" t="s">
        <v>0</v>
      </c>
      <c r="G6" s="21" t="s">
        <v>115</v>
      </c>
      <c r="H6" s="23">
        <v>1</v>
      </c>
      <c r="I6" s="24">
        <f>TIME(8,0,0)</f>
        <v>0.3333333333333333</v>
      </c>
    </row>
    <row r="7" spans="2:9" ht="15" customHeight="1">
      <c r="B7" s="29">
        <v>1.2</v>
      </c>
      <c r="C7" s="20" t="s">
        <v>121</v>
      </c>
      <c r="D7" s="21" t="s">
        <v>156</v>
      </c>
      <c r="E7" s="21" t="s">
        <v>210</v>
      </c>
      <c r="F7" s="22" t="s">
        <v>0</v>
      </c>
      <c r="G7" s="21" t="s">
        <v>115</v>
      </c>
      <c r="H7" s="23">
        <v>5</v>
      </c>
      <c r="I7" s="24">
        <f>I6+TIME(0,H6,0)</f>
        <v>0.33402777777777776</v>
      </c>
    </row>
    <row r="8" spans="2:9" ht="15" customHeight="1">
      <c r="B8" s="29">
        <v>1.3</v>
      </c>
      <c r="C8" s="20" t="s">
        <v>120</v>
      </c>
      <c r="D8" s="21" t="s">
        <v>198</v>
      </c>
      <c r="E8" s="21" t="s">
        <v>197</v>
      </c>
      <c r="F8" s="22" t="s">
        <v>0</v>
      </c>
      <c r="G8" s="21" t="s">
        <v>115</v>
      </c>
      <c r="H8" s="23">
        <v>20</v>
      </c>
      <c r="I8" s="24">
        <f aca="true" t="shared" si="0" ref="I8:I14">I7+TIME(0,H7,0)</f>
        <v>0.33749999999999997</v>
      </c>
    </row>
    <row r="9" spans="2:9" ht="15" customHeight="1">
      <c r="B9" s="29">
        <v>1.4</v>
      </c>
      <c r="C9" s="20" t="s">
        <v>5</v>
      </c>
      <c r="D9" s="21" t="s">
        <v>105</v>
      </c>
      <c r="E9" s="21"/>
      <c r="F9" s="22" t="s">
        <v>0</v>
      </c>
      <c r="G9" s="21" t="s">
        <v>115</v>
      </c>
      <c r="H9" s="23">
        <v>10</v>
      </c>
      <c r="I9" s="24">
        <f t="shared" si="0"/>
        <v>0.35138888888888886</v>
      </c>
    </row>
    <row r="10" spans="2:9" ht="15" customHeight="1">
      <c r="B10" s="29">
        <v>1.5</v>
      </c>
      <c r="C10" s="20" t="s">
        <v>5</v>
      </c>
      <c r="D10" s="21" t="s">
        <v>118</v>
      </c>
      <c r="E10" s="21"/>
      <c r="F10" s="22" t="s">
        <v>0</v>
      </c>
      <c r="G10" s="21" t="s">
        <v>115</v>
      </c>
      <c r="H10" s="23">
        <v>20</v>
      </c>
      <c r="I10" s="24">
        <f t="shared" si="0"/>
        <v>0.3583333333333333</v>
      </c>
    </row>
    <row r="11" spans="2:9" ht="15" customHeight="1">
      <c r="B11" s="29">
        <v>1.6</v>
      </c>
      <c r="C11" s="20" t="s">
        <v>6</v>
      </c>
      <c r="D11" s="21" t="s">
        <v>134</v>
      </c>
      <c r="E11" s="21" t="s">
        <v>261</v>
      </c>
      <c r="F11" s="22" t="s">
        <v>0</v>
      </c>
      <c r="G11" s="21" t="s">
        <v>115</v>
      </c>
      <c r="H11" s="23">
        <v>20</v>
      </c>
      <c r="I11" s="24">
        <f t="shared" si="0"/>
        <v>0.3722222222222222</v>
      </c>
    </row>
    <row r="12" spans="2:9" ht="15" customHeight="1">
      <c r="B12" s="29">
        <v>1.7</v>
      </c>
      <c r="C12" s="20" t="s">
        <v>119</v>
      </c>
      <c r="D12" s="21" t="s">
        <v>154</v>
      </c>
      <c r="E12" s="21" t="s">
        <v>250</v>
      </c>
      <c r="F12" s="22" t="s">
        <v>0</v>
      </c>
      <c r="G12" s="21" t="s">
        <v>122</v>
      </c>
      <c r="H12" s="23">
        <v>20</v>
      </c>
      <c r="I12" s="24">
        <f t="shared" si="0"/>
        <v>0.38611111111111107</v>
      </c>
    </row>
    <row r="13" spans="2:10" ht="15" customHeight="1">
      <c r="B13" s="29">
        <v>1.8</v>
      </c>
      <c r="C13" s="20" t="s">
        <v>5</v>
      </c>
      <c r="D13" s="21" t="s">
        <v>234</v>
      </c>
      <c r="E13" s="21" t="s">
        <v>243</v>
      </c>
      <c r="F13" s="22" t="s">
        <v>0</v>
      </c>
      <c r="G13" s="21" t="s">
        <v>212</v>
      </c>
      <c r="H13" s="23">
        <v>24</v>
      </c>
      <c r="I13" s="24">
        <f t="shared" si="0"/>
        <v>0.39999999999999997</v>
      </c>
      <c r="J13" s="10"/>
    </row>
    <row r="14" spans="2:9" ht="15" customHeight="1">
      <c r="B14" s="29">
        <v>1.9</v>
      </c>
      <c r="C14" s="20" t="s">
        <v>6</v>
      </c>
      <c r="D14" s="21" t="s">
        <v>7</v>
      </c>
      <c r="E14" s="21"/>
      <c r="F14" s="22" t="s">
        <v>0</v>
      </c>
      <c r="G14" s="21" t="s">
        <v>115</v>
      </c>
      <c r="H14" s="23">
        <v>1</v>
      </c>
      <c r="I14" s="24">
        <f t="shared" si="0"/>
        <v>0.41666666666666663</v>
      </c>
    </row>
    <row r="15" spans="2:10" ht="15" customHeight="1">
      <c r="B15" s="30"/>
      <c r="C15" s="18"/>
      <c r="E15" s="14"/>
      <c r="F15" s="15"/>
      <c r="G15" s="14"/>
      <c r="H15" s="16"/>
      <c r="I15" s="17"/>
      <c r="J15" s="10"/>
    </row>
    <row r="16" spans="2:10" ht="15" customHeight="1">
      <c r="B16" s="32" t="s">
        <v>149</v>
      </c>
      <c r="C16" s="20" t="s">
        <v>126</v>
      </c>
      <c r="D16" s="21" t="s">
        <v>127</v>
      </c>
      <c r="E16" s="21"/>
      <c r="F16" s="22" t="s">
        <v>0</v>
      </c>
      <c r="G16" s="21" t="s">
        <v>123</v>
      </c>
      <c r="H16" s="23">
        <v>1</v>
      </c>
      <c r="I16" s="24">
        <f>TIME(10,30,0)</f>
        <v>0.4375</v>
      </c>
      <c r="J16" s="10"/>
    </row>
    <row r="17" spans="2:10" ht="15" customHeight="1">
      <c r="B17" s="32" t="s">
        <v>148</v>
      </c>
      <c r="C17" s="20" t="s">
        <v>5</v>
      </c>
      <c r="D17" s="21" t="s">
        <v>235</v>
      </c>
      <c r="E17" s="21" t="s">
        <v>244</v>
      </c>
      <c r="F17" s="22" t="s">
        <v>0</v>
      </c>
      <c r="G17" s="21" t="s">
        <v>212</v>
      </c>
      <c r="H17" s="23">
        <v>25</v>
      </c>
      <c r="I17" s="24">
        <f>I16+TIME(0,H16,0)</f>
        <v>0.43819444444444444</v>
      </c>
      <c r="J17" s="10"/>
    </row>
    <row r="18" spans="2:10" ht="15" customHeight="1">
      <c r="B18" s="32" t="s">
        <v>108</v>
      </c>
      <c r="C18" s="20" t="s">
        <v>5</v>
      </c>
      <c r="D18" s="21" t="s">
        <v>248</v>
      </c>
      <c r="E18" s="21" t="s">
        <v>245</v>
      </c>
      <c r="F18" s="22"/>
      <c r="G18" s="21" t="s">
        <v>212</v>
      </c>
      <c r="H18" s="23">
        <v>20</v>
      </c>
      <c r="I18" s="24">
        <f>I17+TIME(0,H17,0)</f>
        <v>0.45555555555555555</v>
      </c>
      <c r="J18" s="10"/>
    </row>
    <row r="19" spans="2:9" ht="15" customHeight="1">
      <c r="B19" s="32" t="s">
        <v>213</v>
      </c>
      <c r="C19" s="20" t="s">
        <v>5</v>
      </c>
      <c r="D19" s="21" t="s">
        <v>217</v>
      </c>
      <c r="E19" s="21"/>
      <c r="F19" s="22" t="s">
        <v>0</v>
      </c>
      <c r="G19" s="21" t="s">
        <v>216</v>
      </c>
      <c r="H19" s="23">
        <v>30</v>
      </c>
      <c r="I19" s="24">
        <f>I18+TIME(0,H18,0)</f>
        <v>0.46944444444444444</v>
      </c>
    </row>
    <row r="20" spans="2:9" ht="15" customHeight="1">
      <c r="B20" s="32" t="s">
        <v>214</v>
      </c>
      <c r="C20" s="20" t="s">
        <v>222</v>
      </c>
      <c r="D20" s="21" t="s">
        <v>221</v>
      </c>
      <c r="E20" s="21"/>
      <c r="F20" s="22" t="s">
        <v>0</v>
      </c>
      <c r="G20" s="21" t="s">
        <v>114</v>
      </c>
      <c r="H20" s="23">
        <v>44</v>
      </c>
      <c r="I20" s="24">
        <f>I19+TIME(0,H19,0)</f>
        <v>0.49027777777777776</v>
      </c>
    </row>
    <row r="21" spans="2:10" ht="15" customHeight="1">
      <c r="B21" s="32" t="s">
        <v>236</v>
      </c>
      <c r="C21" s="20" t="s">
        <v>128</v>
      </c>
      <c r="D21" s="21" t="s">
        <v>7</v>
      </c>
      <c r="E21" s="21"/>
      <c r="F21" s="22" t="s">
        <v>0</v>
      </c>
      <c r="G21" s="21" t="s">
        <v>115</v>
      </c>
      <c r="H21" s="23">
        <v>1</v>
      </c>
      <c r="I21" s="24">
        <f>I20+TIME(0,H20,0)</f>
        <v>0.5208333333333333</v>
      </c>
      <c r="J21" s="10"/>
    </row>
    <row r="22" spans="2:11" s="34" customFormat="1" ht="15" customHeight="1">
      <c r="B22" s="38"/>
      <c r="C22" s="18"/>
      <c r="D22" s="14"/>
      <c r="E22" s="14"/>
      <c r="F22" s="15"/>
      <c r="G22" s="14"/>
      <c r="H22" s="16"/>
      <c r="I22" s="17"/>
      <c r="J22" s="40"/>
      <c r="K22" s="35"/>
    </row>
    <row r="23" spans="2:11" s="34" customFormat="1" ht="15" customHeight="1">
      <c r="B23" s="46"/>
      <c r="C23" s="18"/>
      <c r="D23" s="14"/>
      <c r="E23" s="14"/>
      <c r="F23" s="15"/>
      <c r="G23" s="14"/>
      <c r="H23" s="16"/>
      <c r="I23" s="17"/>
      <c r="J23" s="40"/>
      <c r="K23" s="35"/>
    </row>
    <row r="24" spans="2:9" ht="15" customHeight="1">
      <c r="B24" s="32" t="s">
        <v>106</v>
      </c>
      <c r="C24" s="20" t="s">
        <v>3</v>
      </c>
      <c r="D24" s="21" t="s">
        <v>139</v>
      </c>
      <c r="E24" s="21"/>
      <c r="F24" s="22" t="s">
        <v>0</v>
      </c>
      <c r="G24" s="21" t="s">
        <v>115</v>
      </c>
      <c r="H24" s="23">
        <v>1</v>
      </c>
      <c r="I24" s="24">
        <f>TIME(13,30,0)</f>
        <v>0.5625</v>
      </c>
    </row>
    <row r="25" spans="2:9" ht="15" customHeight="1">
      <c r="B25" s="32" t="s">
        <v>141</v>
      </c>
      <c r="C25" s="20" t="s">
        <v>222</v>
      </c>
      <c r="D25" s="21" t="s">
        <v>221</v>
      </c>
      <c r="E25" s="21"/>
      <c r="F25" s="22" t="s">
        <v>0</v>
      </c>
      <c r="G25" s="21" t="s">
        <v>114</v>
      </c>
      <c r="H25" s="23">
        <v>9</v>
      </c>
      <c r="I25" s="24">
        <f>I24+TIME(0,H24,0)</f>
        <v>0.5631944444444444</v>
      </c>
    </row>
    <row r="26" spans="2:9" ht="15" customHeight="1">
      <c r="B26" s="32" t="s">
        <v>144</v>
      </c>
      <c r="C26" s="20" t="s">
        <v>5</v>
      </c>
      <c r="D26" s="21" t="s">
        <v>249</v>
      </c>
      <c r="E26" s="21" t="s">
        <v>211</v>
      </c>
      <c r="F26" s="22" t="s">
        <v>0</v>
      </c>
      <c r="G26" s="21" t="s">
        <v>200</v>
      </c>
      <c r="H26" s="23">
        <v>110</v>
      </c>
      <c r="I26" s="24">
        <f>I25+TIME(0,H25,0)</f>
        <v>0.5694444444444444</v>
      </c>
    </row>
    <row r="27" spans="2:9" ht="15" customHeight="1">
      <c r="B27" s="32" t="s">
        <v>218</v>
      </c>
      <c r="C27" s="20" t="s">
        <v>110</v>
      </c>
      <c r="D27" s="21" t="s">
        <v>137</v>
      </c>
      <c r="E27" s="21"/>
      <c r="F27" s="22" t="s">
        <v>0</v>
      </c>
      <c r="G27" s="21" t="s">
        <v>115</v>
      </c>
      <c r="H27" s="23">
        <v>1</v>
      </c>
      <c r="I27" s="24">
        <f>I26+TIME(0,H26,0)</f>
        <v>0.6458333333333333</v>
      </c>
    </row>
    <row r="28" spans="2:11" s="34" customFormat="1" ht="15" customHeight="1">
      <c r="B28" s="38"/>
      <c r="C28" s="18"/>
      <c r="D28" s="14"/>
      <c r="E28" s="14"/>
      <c r="F28" s="15"/>
      <c r="G28" s="14"/>
      <c r="H28" s="16"/>
      <c r="I28" s="17"/>
      <c r="J28" s="35"/>
      <c r="K28" s="35"/>
    </row>
    <row r="29" spans="2:9" ht="15" customHeight="1">
      <c r="B29" s="32" t="s">
        <v>129</v>
      </c>
      <c r="C29" s="20" t="s">
        <v>3</v>
      </c>
      <c r="D29" s="21" t="s">
        <v>139</v>
      </c>
      <c r="E29" s="21"/>
      <c r="F29" s="22" t="s">
        <v>0</v>
      </c>
      <c r="G29" s="21" t="s">
        <v>115</v>
      </c>
      <c r="H29" s="23">
        <v>1</v>
      </c>
      <c r="I29" s="24">
        <f>TIME(16,G215,0)</f>
        <v>0.6666666666666666</v>
      </c>
    </row>
    <row r="30" spans="2:9" ht="15" customHeight="1">
      <c r="B30" s="32" t="s">
        <v>150</v>
      </c>
      <c r="C30" s="20" t="s">
        <v>5</v>
      </c>
      <c r="D30" s="21" t="s">
        <v>242</v>
      </c>
      <c r="E30" s="21" t="s">
        <v>240</v>
      </c>
      <c r="F30" s="22" t="s">
        <v>0</v>
      </c>
      <c r="G30" s="21" t="s">
        <v>215</v>
      </c>
      <c r="H30" s="23">
        <v>22</v>
      </c>
      <c r="I30" s="24">
        <f aca="true" t="shared" si="1" ref="I30:I35">I29+TIME(0,H29,0)</f>
        <v>0.6673611111111111</v>
      </c>
    </row>
    <row r="31" spans="2:9" ht="15" customHeight="1">
      <c r="B31" s="32" t="s">
        <v>143</v>
      </c>
      <c r="C31" s="20" t="s">
        <v>5</v>
      </c>
      <c r="D31" s="21" t="s">
        <v>241</v>
      </c>
      <c r="E31" s="21" t="s">
        <v>239</v>
      </c>
      <c r="F31" s="22" t="s">
        <v>0</v>
      </c>
      <c r="G31" s="21" t="s">
        <v>237</v>
      </c>
      <c r="H31" s="23">
        <v>22</v>
      </c>
      <c r="I31" s="24">
        <f t="shared" si="1"/>
        <v>0.6826388888888888</v>
      </c>
    </row>
    <row r="32" spans="2:9" ht="14.25" customHeight="1">
      <c r="B32" s="32" t="s">
        <v>201</v>
      </c>
      <c r="C32" s="20" t="s">
        <v>5</v>
      </c>
      <c r="D32" s="21" t="s">
        <v>219</v>
      </c>
      <c r="E32" s="21"/>
      <c r="F32" s="22" t="s">
        <v>0</v>
      </c>
      <c r="G32" s="21" t="s">
        <v>246</v>
      </c>
      <c r="H32" s="23">
        <v>23</v>
      </c>
      <c r="I32" s="24">
        <f t="shared" si="1"/>
        <v>0.6979166666666665</v>
      </c>
    </row>
    <row r="33" spans="2:9" ht="15" customHeight="1">
      <c r="B33" s="32" t="s">
        <v>167</v>
      </c>
      <c r="C33" s="20" t="s">
        <v>5</v>
      </c>
      <c r="D33" s="21" t="s">
        <v>220</v>
      </c>
      <c r="E33" s="21"/>
      <c r="F33" s="22" t="s">
        <v>0</v>
      </c>
      <c r="G33" s="21" t="s">
        <v>223</v>
      </c>
      <c r="H33" s="23">
        <v>22</v>
      </c>
      <c r="I33" s="24">
        <f t="shared" si="1"/>
        <v>0.7138888888888888</v>
      </c>
    </row>
    <row r="34" spans="2:9" ht="15" customHeight="1">
      <c r="B34" s="32" t="s">
        <v>238</v>
      </c>
      <c r="C34" s="20" t="s">
        <v>5</v>
      </c>
      <c r="D34" s="21" t="s">
        <v>224</v>
      </c>
      <c r="E34" s="21"/>
      <c r="F34" s="22" t="s">
        <v>0</v>
      </c>
      <c r="G34" s="21" t="s">
        <v>114</v>
      </c>
      <c r="H34" s="23">
        <v>30</v>
      </c>
      <c r="I34" s="24">
        <f t="shared" si="1"/>
        <v>0.7291666666666665</v>
      </c>
    </row>
    <row r="35" spans="2:11" s="34" customFormat="1" ht="15" customHeight="1">
      <c r="B35" s="32" t="s">
        <v>247</v>
      </c>
      <c r="C35" s="20" t="s">
        <v>110</v>
      </c>
      <c r="D35" s="21" t="s">
        <v>137</v>
      </c>
      <c r="E35" s="21"/>
      <c r="F35" s="22" t="s">
        <v>0</v>
      </c>
      <c r="G35" s="21" t="s">
        <v>115</v>
      </c>
      <c r="H35" s="23">
        <v>1</v>
      </c>
      <c r="I35" s="24">
        <f t="shared" si="1"/>
        <v>0.7499999999999999</v>
      </c>
      <c r="J35" s="35"/>
      <c r="K35" s="35"/>
    </row>
    <row r="36" spans="2:11" s="34" customFormat="1" ht="15" customHeight="1">
      <c r="B36" s="38"/>
      <c r="C36" s="18"/>
      <c r="D36" s="14"/>
      <c r="E36" s="14"/>
      <c r="F36" s="15"/>
      <c r="G36" s="14"/>
      <c r="H36" s="16"/>
      <c r="I36" s="17"/>
      <c r="J36" s="35"/>
      <c r="K36" s="35"/>
    </row>
    <row r="37" spans="2:11" s="34" customFormat="1" ht="15" customHeight="1">
      <c r="B37" s="38"/>
      <c r="C37" s="18"/>
      <c r="D37" s="14"/>
      <c r="E37" s="14"/>
      <c r="F37" s="15"/>
      <c r="G37" s="14"/>
      <c r="H37" s="16"/>
      <c r="I37" s="17"/>
      <c r="J37" s="35"/>
      <c r="K37" s="35"/>
    </row>
    <row r="38" spans="2:6" ht="15">
      <c r="B38" s="25" t="s">
        <v>99</v>
      </c>
      <c r="C38" s="1"/>
      <c r="D38" s="1"/>
      <c r="E38" s="1"/>
      <c r="F38"/>
    </row>
    <row r="39" spans="2:6" ht="15">
      <c r="B39" s="25" t="s">
        <v>12</v>
      </c>
      <c r="C39" s="1"/>
      <c r="D39" s="1"/>
      <c r="E39" s="1"/>
      <c r="F39"/>
    </row>
    <row r="40" spans="2:6" ht="15">
      <c r="B40" s="25" t="s">
        <v>13</v>
      </c>
      <c r="C40" s="3"/>
      <c r="D40" s="3"/>
      <c r="E40" s="3"/>
      <c r="F40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4" r:id="rId2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18:B19 B15:B16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28"/>
  <sheetViews>
    <sheetView showGridLines="0" workbookViewId="0" topLeftCell="A1">
      <selection activeCell="C2" sqref="C2:I2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3.296875" style="0" customWidth="1"/>
    <col min="5" max="5" width="7.398437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391" t="str">
        <f>Objectives!C1</f>
        <v>AGENDA IEEE 802.15.TG3c 9th MEETING</v>
      </c>
      <c r="D1" s="391"/>
      <c r="E1" s="391"/>
      <c r="F1" s="391"/>
      <c r="G1" s="391"/>
      <c r="H1" s="391"/>
      <c r="I1" s="391"/>
    </row>
    <row r="2" spans="3:9" ht="15.75">
      <c r="C2" s="391" t="s">
        <v>195</v>
      </c>
      <c r="D2" s="391"/>
      <c r="E2" s="391"/>
      <c r="F2" s="391"/>
      <c r="G2" s="391"/>
      <c r="H2" s="391"/>
      <c r="I2" s="391"/>
    </row>
    <row r="3" spans="3:11" ht="15.75">
      <c r="C3" s="392" t="str">
        <f>Objectives!C3</f>
        <v>44th IEEE802.15 WPAN MEETING</v>
      </c>
      <c r="D3" s="392"/>
      <c r="E3" s="392"/>
      <c r="F3" s="392"/>
      <c r="G3" s="392"/>
      <c r="H3" s="392"/>
      <c r="I3" s="392"/>
      <c r="J3" s="8"/>
      <c r="K3" s="8"/>
    </row>
    <row r="4" spans="3:11" ht="15.75">
      <c r="C4" s="391" t="str">
        <f>Objectives!C4</f>
        <v>Melbourne Convention Center, Melbourne, AU</v>
      </c>
      <c r="D4" s="391"/>
      <c r="E4" s="391"/>
      <c r="F4" s="391"/>
      <c r="G4" s="391"/>
      <c r="H4" s="391"/>
      <c r="I4" s="391"/>
      <c r="J4" s="9"/>
      <c r="K4" s="9"/>
    </row>
    <row r="5" spans="1:3" ht="15">
      <c r="A5" s="4"/>
      <c r="B5" s="31"/>
      <c r="C5" s="1"/>
    </row>
    <row r="6" spans="2:9" ht="15" customHeight="1">
      <c r="B6" s="32" t="s">
        <v>202</v>
      </c>
      <c r="C6" s="20" t="s">
        <v>3</v>
      </c>
      <c r="D6" s="21" t="s">
        <v>4</v>
      </c>
      <c r="E6" s="21"/>
      <c r="F6" s="22" t="s">
        <v>0</v>
      </c>
      <c r="G6" s="21" t="s">
        <v>115</v>
      </c>
      <c r="H6" s="23">
        <v>1</v>
      </c>
      <c r="I6" s="24">
        <f>TIME(8,0,0)</f>
        <v>0.3333333333333333</v>
      </c>
    </row>
    <row r="7" spans="2:9" ht="15" customHeight="1">
      <c r="B7" s="32" t="s">
        <v>258</v>
      </c>
      <c r="C7" s="20" t="s">
        <v>5</v>
      </c>
      <c r="D7" s="21" t="s">
        <v>257</v>
      </c>
      <c r="E7" s="21"/>
      <c r="F7" s="22" t="s">
        <v>0</v>
      </c>
      <c r="G7" s="21" t="s">
        <v>259</v>
      </c>
      <c r="H7" s="23">
        <v>59</v>
      </c>
      <c r="I7" s="24">
        <f>I6+TIME(0,H6,0)</f>
        <v>0.33402777777777776</v>
      </c>
    </row>
    <row r="8" spans="2:9" ht="15" customHeight="1">
      <c r="B8" s="32" t="s">
        <v>140</v>
      </c>
      <c r="C8" s="20" t="s">
        <v>5</v>
      </c>
      <c r="D8" s="21" t="s">
        <v>225</v>
      </c>
      <c r="E8" s="21" t="s">
        <v>226</v>
      </c>
      <c r="F8" s="22" t="s">
        <v>0</v>
      </c>
      <c r="G8" s="21" t="s">
        <v>136</v>
      </c>
      <c r="H8" s="23">
        <v>25</v>
      </c>
      <c r="I8" s="24">
        <f>I6+TIME(0,H6,0)</f>
        <v>0.33402777777777776</v>
      </c>
    </row>
    <row r="9" spans="2:9" ht="15" customHeight="1">
      <c r="B9" s="32" t="s">
        <v>232</v>
      </c>
      <c r="C9" s="20" t="s">
        <v>5</v>
      </c>
      <c r="D9" s="21" t="s">
        <v>227</v>
      </c>
      <c r="E9" s="21" t="s">
        <v>228</v>
      </c>
      <c r="F9" s="22" t="s">
        <v>0</v>
      </c>
      <c r="G9" s="21" t="s">
        <v>229</v>
      </c>
      <c r="H9" s="23">
        <v>25</v>
      </c>
      <c r="I9" s="24">
        <f>I8+TIME(0,H8,0)</f>
        <v>0.35138888888888886</v>
      </c>
    </row>
    <row r="10" spans="2:9" ht="15" customHeight="1">
      <c r="B10" s="32" t="s">
        <v>233</v>
      </c>
      <c r="C10" s="20" t="s">
        <v>110</v>
      </c>
      <c r="D10" s="21" t="s">
        <v>7</v>
      </c>
      <c r="E10" s="21"/>
      <c r="F10" s="22" t="s">
        <v>0</v>
      </c>
      <c r="G10" s="21" t="s">
        <v>115</v>
      </c>
      <c r="H10" s="23">
        <v>1</v>
      </c>
      <c r="I10" s="24">
        <f>I7+TIME(0,H7,0)</f>
        <v>0.375</v>
      </c>
    </row>
    <row r="11" spans="2:11" s="34" customFormat="1" ht="15" customHeight="1">
      <c r="B11" s="38"/>
      <c r="C11" s="18"/>
      <c r="D11" s="14"/>
      <c r="E11" s="14"/>
      <c r="F11" s="15"/>
      <c r="G11" s="14"/>
      <c r="H11" s="16"/>
      <c r="I11" s="17"/>
      <c r="J11" s="35"/>
      <c r="K11" s="35"/>
    </row>
    <row r="12" spans="2:11" s="34" customFormat="1" ht="15" customHeight="1">
      <c r="B12" s="38"/>
      <c r="C12" s="18"/>
      <c r="D12" s="14"/>
      <c r="E12" s="14"/>
      <c r="F12" s="15"/>
      <c r="G12" s="14"/>
      <c r="H12" s="16"/>
      <c r="I12" s="17"/>
      <c r="J12" s="35"/>
      <c r="K12" s="35"/>
    </row>
    <row r="13" spans="2:9" ht="15" customHeight="1">
      <c r="B13" s="32" t="s">
        <v>208</v>
      </c>
      <c r="C13" s="20" t="s">
        <v>209</v>
      </c>
      <c r="D13" s="21" t="s">
        <v>4</v>
      </c>
      <c r="E13" s="21"/>
      <c r="F13" s="22" t="s">
        <v>0</v>
      </c>
      <c r="G13" s="21" t="s">
        <v>115</v>
      </c>
      <c r="H13" s="23">
        <v>1</v>
      </c>
      <c r="I13" s="24">
        <f>TIME(16,0,0)</f>
        <v>0.6666666666666666</v>
      </c>
    </row>
    <row r="14" spans="2:9" ht="15" customHeight="1">
      <c r="B14" s="32" t="s">
        <v>254</v>
      </c>
      <c r="C14" s="20" t="s">
        <v>5</v>
      </c>
      <c r="D14" s="21" t="s">
        <v>230</v>
      </c>
      <c r="E14" s="21"/>
      <c r="F14" s="22"/>
      <c r="G14" s="21" t="s">
        <v>136</v>
      </c>
      <c r="H14" s="23">
        <v>95</v>
      </c>
      <c r="I14" s="24">
        <f>I13+TIME(0,H13,0)</f>
        <v>0.6673611111111111</v>
      </c>
    </row>
    <row r="15" spans="2:9" ht="15" customHeight="1">
      <c r="B15" s="32" t="s">
        <v>255</v>
      </c>
      <c r="C15" s="20" t="s">
        <v>5</v>
      </c>
      <c r="D15" s="21" t="s">
        <v>251</v>
      </c>
      <c r="E15" s="21" t="s">
        <v>252</v>
      </c>
      <c r="F15" s="22" t="s">
        <v>0</v>
      </c>
      <c r="G15" s="21" t="s">
        <v>253</v>
      </c>
      <c r="H15" s="23">
        <v>24</v>
      </c>
      <c r="I15" s="24">
        <f>I14+TIME(0,H14,0)</f>
        <v>0.7333333333333333</v>
      </c>
    </row>
    <row r="16" spans="2:9" ht="15" customHeight="1">
      <c r="B16" s="32" t="s">
        <v>256</v>
      </c>
      <c r="C16" s="20" t="s">
        <v>110</v>
      </c>
      <c r="D16" s="21" t="s">
        <v>7</v>
      </c>
      <c r="E16" s="21"/>
      <c r="F16" s="22" t="s">
        <v>0</v>
      </c>
      <c r="G16" s="21" t="s">
        <v>115</v>
      </c>
      <c r="H16" s="23">
        <v>1</v>
      </c>
      <c r="I16" s="24">
        <f>I15+TIME(0,H15,0)</f>
        <v>0.75</v>
      </c>
    </row>
    <row r="17" spans="1:3" ht="15">
      <c r="A17" s="4"/>
      <c r="B17" s="31"/>
      <c r="C17" s="1"/>
    </row>
    <row r="18" spans="2:6" ht="15">
      <c r="B18" s="25" t="s">
        <v>11</v>
      </c>
      <c r="C18" s="1"/>
      <c r="D18" s="1"/>
      <c r="E18" s="1"/>
      <c r="F18" s="3"/>
    </row>
    <row r="19" spans="2:7" ht="15">
      <c r="B19" s="25" t="s">
        <v>99</v>
      </c>
      <c r="C19" s="1"/>
      <c r="D19" s="1"/>
      <c r="E19" s="1"/>
      <c r="F19"/>
      <c r="G19" s="45"/>
    </row>
    <row r="20" spans="2:6" ht="15">
      <c r="B20" s="25" t="s">
        <v>12</v>
      </c>
      <c r="C20" s="1"/>
      <c r="D20" s="1"/>
      <c r="E20" s="1"/>
      <c r="F20"/>
    </row>
    <row r="21" spans="2:6" ht="15">
      <c r="B21" s="25" t="s">
        <v>13</v>
      </c>
      <c r="C21" s="3"/>
      <c r="D21" s="3"/>
      <c r="E21" s="3"/>
      <c r="F21"/>
    </row>
    <row r="23" ht="15">
      <c r="B23" s="45"/>
    </row>
    <row r="24" spans="4:5" ht="15">
      <c r="D24" s="14"/>
      <c r="E24" s="14"/>
    </row>
    <row r="28" ht="15">
      <c r="D28" s="259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6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8"/>
  <sheetViews>
    <sheetView showGridLines="0" workbookViewId="0" topLeftCell="A4">
      <selection activeCell="D29" sqref="D29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391" t="str">
        <f>Objectives!C1</f>
        <v>AGENDA IEEE 802.15.TG3c 9th MEETING</v>
      </c>
      <c r="D1" s="391"/>
      <c r="E1" s="391"/>
      <c r="F1" s="391"/>
      <c r="G1" s="391"/>
      <c r="H1" s="391"/>
      <c r="I1" s="391"/>
    </row>
    <row r="2" spans="3:9" ht="15.75">
      <c r="C2" s="391" t="s">
        <v>196</v>
      </c>
      <c r="D2" s="391"/>
      <c r="E2" s="391"/>
      <c r="F2" s="391"/>
      <c r="G2" s="391"/>
      <c r="H2" s="391"/>
      <c r="I2" s="391"/>
    </row>
    <row r="3" spans="3:11" ht="15.75">
      <c r="C3" s="392" t="str">
        <f>Objectives!C3</f>
        <v>44th IEEE802.15 WPAN MEETING</v>
      </c>
      <c r="D3" s="392"/>
      <c r="E3" s="392"/>
      <c r="F3" s="392"/>
      <c r="G3" s="392"/>
      <c r="H3" s="392"/>
      <c r="I3" s="392"/>
      <c r="J3" s="8"/>
      <c r="K3" s="8"/>
    </row>
    <row r="4" spans="3:11" ht="15.75">
      <c r="C4" s="391" t="str">
        <f>Objectives!C4</f>
        <v>Melbourne Convention Center, Melbourne, AU</v>
      </c>
      <c r="D4" s="391"/>
      <c r="E4" s="391"/>
      <c r="F4" s="391"/>
      <c r="G4" s="391"/>
      <c r="H4" s="391"/>
      <c r="I4" s="391"/>
      <c r="J4" s="9"/>
      <c r="K4" s="9"/>
    </row>
    <row r="5" spans="6:11" ht="15.75">
      <c r="F5" s="11"/>
      <c r="G5" s="1"/>
      <c r="H5" s="6"/>
      <c r="J5" s="8"/>
      <c r="K5" s="8"/>
    </row>
    <row r="6" spans="2:11" s="34" customFormat="1" ht="15" customHeight="1">
      <c r="B6" s="47"/>
      <c r="C6" s="18"/>
      <c r="D6" s="14"/>
      <c r="E6" s="14"/>
      <c r="F6" s="15"/>
      <c r="G6" s="14"/>
      <c r="H6" s="16"/>
      <c r="I6" s="17"/>
      <c r="J6" s="35"/>
      <c r="K6" s="35"/>
    </row>
    <row r="7" spans="2:9" ht="15" customHeight="1">
      <c r="B7" s="19">
        <v>7.1</v>
      </c>
      <c r="C7" s="20" t="s">
        <v>102</v>
      </c>
      <c r="D7" s="21" t="s">
        <v>4</v>
      </c>
      <c r="E7" s="21"/>
      <c r="F7" s="22" t="s">
        <v>0</v>
      </c>
      <c r="G7" s="21" t="s">
        <v>115</v>
      </c>
      <c r="H7" s="23">
        <v>1</v>
      </c>
      <c r="I7" s="24">
        <f>TIME(8,0,0)</f>
        <v>0.3333333333333333</v>
      </c>
    </row>
    <row r="8" spans="2:9" ht="15" customHeight="1">
      <c r="B8" s="19">
        <v>7.2</v>
      </c>
      <c r="C8" s="20" t="s">
        <v>5</v>
      </c>
      <c r="D8" s="21" t="s">
        <v>147</v>
      </c>
      <c r="E8" s="21" t="s">
        <v>203</v>
      </c>
      <c r="F8" s="22" t="s">
        <v>0</v>
      </c>
      <c r="G8" s="21" t="s">
        <v>114</v>
      </c>
      <c r="H8" s="23">
        <v>119</v>
      </c>
      <c r="I8" s="24">
        <f>I7+TIME(0,H7,0)</f>
        <v>0.33402777777777776</v>
      </c>
    </row>
    <row r="9" spans="2:9" ht="15" customHeight="1">
      <c r="B9" s="19">
        <v>7.3</v>
      </c>
      <c r="C9" s="20" t="s">
        <v>110</v>
      </c>
      <c r="D9" s="21" t="s">
        <v>111</v>
      </c>
      <c r="E9" s="21"/>
      <c r="F9" s="22" t="s">
        <v>0</v>
      </c>
      <c r="G9" s="21" t="s">
        <v>2</v>
      </c>
      <c r="H9" s="23">
        <v>1</v>
      </c>
      <c r="I9" s="24">
        <f>I8+TIME(0,H8,0)</f>
        <v>0.41666666666666663</v>
      </c>
    </row>
    <row r="10" spans="2:11" s="34" customFormat="1" ht="15" customHeight="1">
      <c r="B10" s="26"/>
      <c r="C10" s="18"/>
      <c r="D10" s="14"/>
      <c r="E10" s="14"/>
      <c r="F10" s="15"/>
      <c r="G10" s="14"/>
      <c r="H10" s="16"/>
      <c r="I10" s="17"/>
      <c r="J10" s="35"/>
      <c r="K10" s="35"/>
    </row>
    <row r="11" spans="2:11" s="34" customFormat="1" ht="15" customHeight="1">
      <c r="B11" s="19">
        <v>8.1</v>
      </c>
      <c r="C11" s="20" t="s">
        <v>102</v>
      </c>
      <c r="D11" s="21" t="s">
        <v>101</v>
      </c>
      <c r="E11" s="21"/>
      <c r="F11" s="22" t="s">
        <v>0</v>
      </c>
      <c r="G11" s="21" t="s">
        <v>115</v>
      </c>
      <c r="H11" s="23">
        <v>1</v>
      </c>
      <c r="I11" s="24">
        <f>TIME(10,30,0)</f>
        <v>0.4375</v>
      </c>
      <c r="J11" s="35"/>
      <c r="K11" s="35"/>
    </row>
    <row r="12" spans="2:11" s="34" customFormat="1" ht="15" customHeight="1">
      <c r="B12" s="19">
        <v>8.2</v>
      </c>
      <c r="C12" s="20" t="s">
        <v>142</v>
      </c>
      <c r="D12" s="21" t="s">
        <v>231</v>
      </c>
      <c r="E12" s="21" t="s">
        <v>203</v>
      </c>
      <c r="F12" s="22" t="s">
        <v>0</v>
      </c>
      <c r="G12" s="21" t="s">
        <v>114</v>
      </c>
      <c r="H12" s="23">
        <v>60</v>
      </c>
      <c r="I12" s="24">
        <f>I11+TIME(0,H11,0)</f>
        <v>0.43819444444444444</v>
      </c>
      <c r="J12" s="35"/>
      <c r="K12" s="35"/>
    </row>
    <row r="13" spans="2:11" s="34" customFormat="1" ht="15" customHeight="1">
      <c r="B13" s="19">
        <v>8.3</v>
      </c>
      <c r="C13" s="20" t="s">
        <v>5</v>
      </c>
      <c r="D13" s="21" t="s">
        <v>260</v>
      </c>
      <c r="E13" s="21"/>
      <c r="F13" s="22"/>
      <c r="G13" s="21" t="s">
        <v>136</v>
      </c>
      <c r="H13" s="23">
        <v>59</v>
      </c>
      <c r="I13" s="24">
        <f>I12+TIME(0,H12,0)</f>
        <v>0.4798611111111111</v>
      </c>
      <c r="J13" s="35"/>
      <c r="K13" s="35"/>
    </row>
    <row r="14" spans="2:11" s="34" customFormat="1" ht="15" customHeight="1">
      <c r="B14" s="19">
        <v>8.4</v>
      </c>
      <c r="C14" s="20" t="s">
        <v>112</v>
      </c>
      <c r="D14" s="21" t="s">
        <v>111</v>
      </c>
      <c r="E14" s="21"/>
      <c r="F14" s="22" t="s">
        <v>0</v>
      </c>
      <c r="G14" s="21" t="s">
        <v>123</v>
      </c>
      <c r="H14" s="23">
        <v>1</v>
      </c>
      <c r="I14" s="24">
        <f>I13+TIME(0,H13,0)</f>
        <v>0.5208333333333334</v>
      </c>
      <c r="J14" s="35"/>
      <c r="K14" s="35"/>
    </row>
    <row r="15" spans="2:11" s="34" customFormat="1" ht="14.25" customHeight="1">
      <c r="B15" s="26"/>
      <c r="C15" s="18"/>
      <c r="D15" s="14"/>
      <c r="E15" s="14"/>
      <c r="F15" s="15"/>
      <c r="G15" s="14"/>
      <c r="H15" s="16"/>
      <c r="I15" s="17"/>
      <c r="J15" s="35"/>
      <c r="K15" s="35"/>
    </row>
    <row r="16" spans="2:11" s="34" customFormat="1" ht="15" customHeight="1">
      <c r="B16" s="26"/>
      <c r="C16" s="18"/>
      <c r="D16" s="14"/>
      <c r="E16" s="14"/>
      <c r="F16" s="15"/>
      <c r="G16" s="14"/>
      <c r="H16" s="16"/>
      <c r="I16" s="17"/>
      <c r="J16" s="35"/>
      <c r="K16" s="35"/>
    </row>
    <row r="17" spans="2:11" s="34" customFormat="1" ht="15" customHeight="1">
      <c r="B17" s="19">
        <v>9.1</v>
      </c>
      <c r="C17" s="20" t="s">
        <v>102</v>
      </c>
      <c r="D17" s="21" t="s">
        <v>101</v>
      </c>
      <c r="E17" s="21"/>
      <c r="F17" s="22" t="s">
        <v>0</v>
      </c>
      <c r="G17" s="21" t="s">
        <v>115</v>
      </c>
      <c r="H17" s="23">
        <v>1</v>
      </c>
      <c r="I17" s="24">
        <f>TIME(13,30,0)</f>
        <v>0.5625</v>
      </c>
      <c r="J17" s="35"/>
      <c r="K17" s="35"/>
    </row>
    <row r="18" spans="2:11" s="34" customFormat="1" ht="15" customHeight="1">
      <c r="B18" s="19">
        <v>9.2</v>
      </c>
      <c r="C18" s="20" t="s">
        <v>5</v>
      </c>
      <c r="D18" s="21" t="s">
        <v>164</v>
      </c>
      <c r="E18" s="21"/>
      <c r="F18" s="22" t="s">
        <v>0</v>
      </c>
      <c r="G18" s="21" t="s">
        <v>115</v>
      </c>
      <c r="H18" s="23">
        <v>60</v>
      </c>
      <c r="I18" s="24">
        <f>I17+TIME(0,H17,0)</f>
        <v>0.5631944444444444</v>
      </c>
      <c r="J18" s="35"/>
      <c r="K18" s="35"/>
    </row>
    <row r="19" spans="2:11" s="34" customFormat="1" ht="15" customHeight="1">
      <c r="B19" s="19">
        <v>9.3</v>
      </c>
      <c r="C19" s="20" t="s">
        <v>109</v>
      </c>
      <c r="D19" s="21" t="s">
        <v>168</v>
      </c>
      <c r="E19" s="21"/>
      <c r="F19" s="22" t="s">
        <v>0</v>
      </c>
      <c r="G19" s="21" t="s">
        <v>204</v>
      </c>
      <c r="H19" s="23">
        <v>59</v>
      </c>
      <c r="I19" s="24">
        <f>I18+TIME(0,H18,0)</f>
        <v>0.6048611111111111</v>
      </c>
      <c r="J19" s="35"/>
      <c r="K19" s="35"/>
    </row>
    <row r="20" spans="2:11" s="34" customFormat="1" ht="15" customHeight="1">
      <c r="B20" s="19">
        <v>9.4</v>
      </c>
      <c r="C20" s="20" t="s">
        <v>112</v>
      </c>
      <c r="D20" s="21" t="s">
        <v>7</v>
      </c>
      <c r="E20" s="21"/>
      <c r="F20" s="22" t="s">
        <v>0</v>
      </c>
      <c r="G20" s="21" t="s">
        <v>123</v>
      </c>
      <c r="H20" s="23">
        <v>1</v>
      </c>
      <c r="I20" s="24">
        <f>I19+TIME(0,H19,0)</f>
        <v>0.6458333333333333</v>
      </c>
      <c r="J20" s="35"/>
      <c r="K20" s="35"/>
    </row>
    <row r="21" spans="2:11" s="34" customFormat="1" ht="15" customHeight="1">
      <c r="B21" s="26"/>
      <c r="C21" s="18"/>
      <c r="D21" s="14"/>
      <c r="E21" s="14"/>
      <c r="F21" s="15"/>
      <c r="G21" s="14"/>
      <c r="H21" s="16"/>
      <c r="I21" s="17"/>
      <c r="J21" s="35"/>
      <c r="K21" s="35"/>
    </row>
    <row r="22" spans="2:11" s="34" customFormat="1" ht="15" customHeight="1">
      <c r="B22" s="19">
        <v>10.1</v>
      </c>
      <c r="C22" s="20" t="s">
        <v>102</v>
      </c>
      <c r="D22" s="21" t="s">
        <v>101</v>
      </c>
      <c r="E22" s="21"/>
      <c r="F22" s="22" t="s">
        <v>0</v>
      </c>
      <c r="G22" s="21" t="s">
        <v>115</v>
      </c>
      <c r="H22" s="23">
        <v>1</v>
      </c>
      <c r="I22" s="24">
        <f>TIME(16,0,0)</f>
        <v>0.6666666666666666</v>
      </c>
      <c r="J22" s="35"/>
      <c r="K22" s="35"/>
    </row>
    <row r="23" spans="2:11" s="34" customFormat="1" ht="15" customHeight="1">
      <c r="B23" s="19">
        <v>10.2</v>
      </c>
      <c r="C23" s="20" t="s">
        <v>5</v>
      </c>
      <c r="D23" s="21" t="s">
        <v>135</v>
      </c>
      <c r="E23" s="21" t="s">
        <v>151</v>
      </c>
      <c r="F23" s="22" t="s">
        <v>0</v>
      </c>
      <c r="G23" s="21" t="s">
        <v>114</v>
      </c>
      <c r="H23" s="23">
        <v>60</v>
      </c>
      <c r="I23" s="24">
        <f>I22+TIME(0,H22,0)</f>
        <v>0.6673611111111111</v>
      </c>
      <c r="J23" s="35"/>
      <c r="K23" s="35"/>
    </row>
    <row r="24" spans="2:11" s="34" customFormat="1" ht="15" customHeight="1">
      <c r="B24" s="19">
        <v>10.3</v>
      </c>
      <c r="C24" s="20" t="s">
        <v>5</v>
      </c>
      <c r="D24" s="21" t="s">
        <v>133</v>
      </c>
      <c r="E24" s="21"/>
      <c r="F24" s="22" t="s">
        <v>0</v>
      </c>
      <c r="G24" s="21" t="s">
        <v>115</v>
      </c>
      <c r="H24" s="23">
        <v>59</v>
      </c>
      <c r="I24" s="24">
        <f>I23+TIME(0,H23,0)</f>
        <v>0.7090277777777777</v>
      </c>
      <c r="J24" s="35"/>
      <c r="K24" s="35"/>
    </row>
    <row r="25" spans="2:11" s="34" customFormat="1" ht="15" customHeight="1">
      <c r="B25" s="19">
        <v>10.4</v>
      </c>
      <c r="C25" s="20" t="s">
        <v>112</v>
      </c>
      <c r="D25" s="21" t="s">
        <v>100</v>
      </c>
      <c r="E25" s="21"/>
      <c r="F25" s="22" t="s">
        <v>0</v>
      </c>
      <c r="G25" s="21" t="s">
        <v>123</v>
      </c>
      <c r="H25" s="23">
        <v>1</v>
      </c>
      <c r="I25" s="24">
        <f>I24+TIME(0,H24,0)</f>
        <v>0.7499999999999999</v>
      </c>
      <c r="J25" s="35"/>
      <c r="K25" s="35"/>
    </row>
    <row r="26" spans="2:11" s="34" customFormat="1" ht="15" customHeight="1">
      <c r="B26" s="45"/>
      <c r="C26" s="18"/>
      <c r="D26" s="14"/>
      <c r="E26" s="14"/>
      <c r="F26" s="15"/>
      <c r="G26" s="14"/>
      <c r="H26" s="16"/>
      <c r="I26" s="17"/>
      <c r="J26" s="35"/>
      <c r="K26" s="35"/>
    </row>
    <row r="27" spans="2:11" s="34" customFormat="1" ht="15" customHeight="1">
      <c r="B27" s="45"/>
      <c r="C27" s="18"/>
      <c r="D27" s="14"/>
      <c r="E27" s="14"/>
      <c r="F27" s="15"/>
      <c r="G27" s="14"/>
      <c r="H27" s="16"/>
      <c r="I27" s="17"/>
      <c r="J27" s="35"/>
      <c r="K27" s="35"/>
    </row>
    <row r="28" spans="1:7" ht="15">
      <c r="A28" s="25"/>
      <c r="B28" s="25" t="s">
        <v>8</v>
      </c>
      <c r="C28" s="1" t="s">
        <v>9</v>
      </c>
      <c r="D28" s="1"/>
      <c r="E28" s="1"/>
      <c r="G28" s="1"/>
    </row>
    <row r="29" spans="1:3" ht="15">
      <c r="A29" s="25" t="s">
        <v>8</v>
      </c>
      <c r="B29" s="31"/>
      <c r="C29" s="1" t="s">
        <v>10</v>
      </c>
    </row>
    <row r="30" spans="1:3" ht="15">
      <c r="A30" s="4"/>
      <c r="B30" s="31"/>
      <c r="C30" s="1"/>
    </row>
    <row r="31" spans="2:6" ht="15">
      <c r="B31" s="25" t="s">
        <v>11</v>
      </c>
      <c r="C31" s="1"/>
      <c r="D31" s="1"/>
      <c r="E31" s="1"/>
      <c r="F31" s="3"/>
    </row>
    <row r="32" spans="2:6" ht="15">
      <c r="B32" s="25" t="s">
        <v>99</v>
      </c>
      <c r="C32" s="1"/>
      <c r="D32" s="1"/>
      <c r="E32" s="1"/>
      <c r="F32"/>
    </row>
    <row r="33" spans="2:6" ht="15">
      <c r="B33" s="25" t="s">
        <v>12</v>
      </c>
      <c r="C33" s="1"/>
      <c r="D33" s="1"/>
      <c r="E33" s="1"/>
      <c r="F33"/>
    </row>
    <row r="34" spans="2:6" ht="15">
      <c r="B34" s="25" t="s">
        <v>13</v>
      </c>
      <c r="C34" s="3"/>
      <c r="D34" s="3"/>
      <c r="E34" s="3"/>
      <c r="F34"/>
    </row>
    <row r="36" spans="2:11" s="34" customFormat="1" ht="15" customHeight="1">
      <c r="B36" s="38"/>
      <c r="C36" s="18"/>
      <c r="D36" s="14"/>
      <c r="E36" s="14"/>
      <c r="F36" s="15"/>
      <c r="G36" s="14"/>
      <c r="H36" s="16"/>
      <c r="I36" s="17"/>
      <c r="J36" s="35"/>
      <c r="K36" s="35"/>
    </row>
    <row r="37" spans="3:11" s="36" customFormat="1" ht="15">
      <c r="C37" s="37"/>
      <c r="D37" s="14"/>
      <c r="E37" s="14"/>
      <c r="F37" s="39"/>
      <c r="G37" s="34"/>
      <c r="H37" s="35"/>
      <c r="I37" s="35"/>
      <c r="J37" s="35"/>
      <c r="K37" s="35"/>
    </row>
    <row r="38" spans="3:15" s="3" customFormat="1" ht="15">
      <c r="C38" s="5"/>
      <c r="F38" s="12"/>
      <c r="G38"/>
      <c r="H38" s="7"/>
      <c r="I38" s="7"/>
      <c r="J38" s="7"/>
      <c r="K38" s="7"/>
      <c r="L38"/>
      <c r="M38"/>
      <c r="N38"/>
      <c r="O38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6:B7 B11:B18 B8:B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43"/>
  <sheetViews>
    <sheetView showGridLines="0" workbookViewId="0" topLeftCell="A1">
      <selection activeCell="E7" sqref="E7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9.796875" style="0" customWidth="1"/>
    <col min="5" max="5" width="8.19921875" style="0" customWidth="1"/>
    <col min="6" max="6" width="1.59765625" style="12" customWidth="1"/>
    <col min="7" max="7" width="12.3984375" style="0" customWidth="1"/>
    <col min="8" max="8" width="12.3984375" style="7" customWidth="1"/>
    <col min="9" max="9" width="8.59765625" style="7" customWidth="1"/>
    <col min="10" max="10" width="3.796875" style="7" customWidth="1"/>
    <col min="11" max="11" width="9.796875" style="7" customWidth="1"/>
  </cols>
  <sheetData>
    <row r="1" spans="3:9" ht="15.75">
      <c r="C1" s="391"/>
      <c r="D1" s="391"/>
      <c r="E1" s="391"/>
      <c r="F1" s="391"/>
      <c r="G1" s="391"/>
      <c r="H1" s="391"/>
      <c r="I1" s="391"/>
    </row>
    <row r="2" spans="3:11" ht="15.75">
      <c r="C2" s="392" t="s">
        <v>145</v>
      </c>
      <c r="D2" s="392"/>
      <c r="E2" s="392"/>
      <c r="F2" s="392"/>
      <c r="G2" s="392"/>
      <c r="H2" s="392"/>
      <c r="I2" s="392"/>
      <c r="J2" s="8"/>
      <c r="K2" s="8"/>
    </row>
    <row r="3" spans="3:11" ht="15.75">
      <c r="C3" s="41"/>
      <c r="D3" s="41"/>
      <c r="E3" s="41"/>
      <c r="F3" s="41"/>
      <c r="G3" s="41"/>
      <c r="H3" s="41"/>
      <c r="I3" s="41"/>
      <c r="J3" s="9"/>
      <c r="K3" s="9"/>
    </row>
    <row r="4" spans="3:11" ht="15.75">
      <c r="C4" s="5" t="s">
        <v>132</v>
      </c>
      <c r="D4" s="1" t="s">
        <v>169</v>
      </c>
      <c r="E4" s="1" t="s">
        <v>131</v>
      </c>
      <c r="F4" s="11"/>
      <c r="G4" s="1" t="s">
        <v>138</v>
      </c>
      <c r="I4" s="6" t="s">
        <v>130</v>
      </c>
      <c r="J4" s="8"/>
      <c r="K4" s="8"/>
    </row>
    <row r="5" spans="3:11" ht="15.75">
      <c r="C5" s="20">
        <v>1</v>
      </c>
      <c r="D5" s="21" t="s">
        <v>152</v>
      </c>
      <c r="E5" s="21" t="s">
        <v>206</v>
      </c>
      <c r="F5" s="22" t="s">
        <v>0</v>
      </c>
      <c r="G5" s="21" t="s">
        <v>115</v>
      </c>
      <c r="H5" s="23"/>
      <c r="I5" s="44"/>
      <c r="J5" s="8"/>
      <c r="K5" s="8"/>
    </row>
    <row r="6" spans="3:11" ht="15.75">
      <c r="C6" s="20">
        <v>2</v>
      </c>
      <c r="D6" s="21" t="s">
        <v>207</v>
      </c>
      <c r="E6" s="21" t="s">
        <v>205</v>
      </c>
      <c r="F6" s="22" t="s">
        <v>0</v>
      </c>
      <c r="G6" s="21" t="s">
        <v>115</v>
      </c>
      <c r="H6" s="23"/>
      <c r="I6" s="44"/>
      <c r="J6" s="8"/>
      <c r="K6" s="8"/>
    </row>
    <row r="7" spans="2:9" ht="15" customHeight="1">
      <c r="B7" s="42"/>
      <c r="C7" s="20">
        <v>3</v>
      </c>
      <c r="D7" s="21" t="s">
        <v>153</v>
      </c>
      <c r="E7" s="21" t="s">
        <v>199</v>
      </c>
      <c r="F7" s="22" t="s">
        <v>0</v>
      </c>
      <c r="G7" s="21" t="s">
        <v>122</v>
      </c>
      <c r="H7" s="23"/>
      <c r="I7" s="24"/>
    </row>
    <row r="8" spans="2:9" ht="15" customHeight="1">
      <c r="B8" s="42"/>
      <c r="C8" s="20">
        <v>4</v>
      </c>
      <c r="D8" s="21"/>
      <c r="E8" s="21"/>
      <c r="F8" s="22"/>
      <c r="G8" s="21"/>
      <c r="H8" s="23"/>
      <c r="I8" s="24"/>
    </row>
    <row r="9" spans="2:9" ht="15" customHeight="1">
      <c r="B9" s="42"/>
      <c r="C9" s="20">
        <v>5</v>
      </c>
      <c r="D9" s="21"/>
      <c r="E9" s="21"/>
      <c r="F9" s="22"/>
      <c r="G9" s="21"/>
      <c r="H9" s="23"/>
      <c r="I9" s="24"/>
    </row>
    <row r="10" spans="2:9" ht="15">
      <c r="B10" s="42"/>
      <c r="C10" s="20">
        <v>6</v>
      </c>
      <c r="D10" s="21"/>
      <c r="E10" s="21"/>
      <c r="F10" s="22"/>
      <c r="G10" s="21"/>
      <c r="H10" s="23"/>
      <c r="I10" s="24"/>
    </row>
    <row r="11" spans="3:11" ht="15.75">
      <c r="C11" s="20">
        <v>7</v>
      </c>
      <c r="D11" s="21"/>
      <c r="E11" s="21"/>
      <c r="F11" s="22"/>
      <c r="G11" s="21"/>
      <c r="H11" s="23"/>
      <c r="I11" s="44"/>
      <c r="J11" s="8"/>
      <c r="K11" s="8"/>
    </row>
    <row r="12" spans="2:9" ht="15" customHeight="1">
      <c r="B12" s="42"/>
      <c r="C12" s="20">
        <v>8</v>
      </c>
      <c r="D12" s="21"/>
      <c r="E12" s="21"/>
      <c r="F12" s="22"/>
      <c r="G12" s="21"/>
      <c r="H12" s="23"/>
      <c r="I12" s="24"/>
    </row>
    <row r="13" spans="2:9" ht="15" customHeight="1">
      <c r="B13" s="42"/>
      <c r="C13" s="20">
        <v>9</v>
      </c>
      <c r="D13" s="21"/>
      <c r="E13" s="21"/>
      <c r="F13" s="22"/>
      <c r="G13" s="21"/>
      <c r="H13" s="23"/>
      <c r="I13" s="24"/>
    </row>
    <row r="14" spans="2:9" ht="15" customHeight="1">
      <c r="B14" s="42"/>
      <c r="C14" s="20">
        <v>10</v>
      </c>
      <c r="D14" s="23"/>
      <c r="E14" s="21"/>
      <c r="F14" s="22"/>
      <c r="G14" s="21"/>
      <c r="H14" s="23"/>
      <c r="I14" s="24"/>
    </row>
    <row r="15" spans="2:9" ht="15" customHeight="1">
      <c r="B15" s="42"/>
      <c r="C15" s="20">
        <v>11</v>
      </c>
      <c r="D15" s="21"/>
      <c r="E15" s="21"/>
      <c r="F15" s="22"/>
      <c r="G15" s="21"/>
      <c r="H15" s="23"/>
      <c r="I15" s="24"/>
    </row>
    <row r="16" spans="2:9" ht="15" customHeight="1">
      <c r="B16" s="42"/>
      <c r="C16" s="20">
        <v>12</v>
      </c>
      <c r="D16" s="21"/>
      <c r="E16" s="21"/>
      <c r="F16" s="22"/>
      <c r="G16" s="21"/>
      <c r="H16" s="23"/>
      <c r="I16" s="24"/>
    </row>
    <row r="17" spans="2:9" ht="15" customHeight="1">
      <c r="B17" s="42"/>
      <c r="C17" s="20">
        <v>13</v>
      </c>
      <c r="D17" s="21"/>
      <c r="E17" s="21"/>
      <c r="F17" s="22"/>
      <c r="G17" s="23"/>
      <c r="H17" s="23"/>
      <c r="I17" s="24"/>
    </row>
    <row r="18" spans="2:9" ht="15" customHeight="1">
      <c r="B18" s="42"/>
      <c r="C18" s="20">
        <v>14</v>
      </c>
      <c r="D18" s="21"/>
      <c r="E18" s="21"/>
      <c r="F18" s="22"/>
      <c r="G18" s="21"/>
      <c r="H18" s="23"/>
      <c r="I18" s="24"/>
    </row>
    <row r="19" spans="2:9" ht="15" customHeight="1">
      <c r="B19" s="42"/>
      <c r="C19" s="20">
        <v>15</v>
      </c>
      <c r="D19" s="21"/>
      <c r="E19" s="21"/>
      <c r="F19" s="22"/>
      <c r="G19" s="21"/>
      <c r="H19" s="23"/>
      <c r="I19" s="24"/>
    </row>
    <row r="20" spans="2:9" ht="15" customHeight="1">
      <c r="B20" s="42"/>
      <c r="C20" s="20">
        <v>16</v>
      </c>
      <c r="D20" s="21"/>
      <c r="E20" s="21"/>
      <c r="F20" s="22"/>
      <c r="G20" s="21"/>
      <c r="H20" s="23"/>
      <c r="I20" s="24"/>
    </row>
    <row r="21" spans="2:10" ht="15" customHeight="1">
      <c r="B21" s="43"/>
      <c r="C21" s="20">
        <v>17</v>
      </c>
      <c r="D21" s="21"/>
      <c r="E21" s="21"/>
      <c r="F21" s="22"/>
      <c r="G21" s="21"/>
      <c r="H21" s="23"/>
      <c r="I21" s="24"/>
      <c r="J21" s="10"/>
    </row>
    <row r="22" spans="2:10" ht="15" customHeight="1">
      <c r="B22" s="43"/>
      <c r="C22" s="20">
        <v>18</v>
      </c>
      <c r="D22" s="21"/>
      <c r="E22" s="21"/>
      <c r="F22" s="22"/>
      <c r="G22" s="21"/>
      <c r="H22" s="23"/>
      <c r="I22" s="24"/>
      <c r="J22" s="10"/>
    </row>
    <row r="23" spans="2:10" ht="15" customHeight="1">
      <c r="B23" s="43"/>
      <c r="C23" s="20">
        <v>19</v>
      </c>
      <c r="D23" s="21"/>
      <c r="E23" s="21"/>
      <c r="F23" s="22"/>
      <c r="G23" s="21"/>
      <c r="H23" s="23"/>
      <c r="I23" s="24"/>
      <c r="J23" s="10"/>
    </row>
    <row r="24" spans="2:10" ht="15" customHeight="1">
      <c r="B24" s="43"/>
      <c r="C24" s="20">
        <v>20</v>
      </c>
      <c r="D24" s="21"/>
      <c r="E24" s="21"/>
      <c r="F24" s="22"/>
      <c r="G24" s="21"/>
      <c r="H24" s="23"/>
      <c r="I24" s="24"/>
      <c r="J24" s="10"/>
    </row>
    <row r="25" spans="3:11" ht="15.75">
      <c r="C25" s="20">
        <v>21</v>
      </c>
      <c r="D25" s="21"/>
      <c r="E25" s="21"/>
      <c r="F25" s="22"/>
      <c r="G25" s="23"/>
      <c r="H25" s="23"/>
      <c r="I25" s="44"/>
      <c r="J25" s="8"/>
      <c r="K25" s="8"/>
    </row>
    <row r="26" spans="3:11" ht="15.75">
      <c r="C26" s="20">
        <v>21</v>
      </c>
      <c r="D26" s="21"/>
      <c r="E26" s="21"/>
      <c r="F26" s="22" t="s">
        <v>0</v>
      </c>
      <c r="G26" s="23"/>
      <c r="H26" s="23"/>
      <c r="I26" s="44"/>
      <c r="J26" s="8"/>
      <c r="K26" s="8"/>
    </row>
    <row r="27" spans="3:11" ht="15.75">
      <c r="C27" s="20">
        <v>22</v>
      </c>
      <c r="D27" s="21"/>
      <c r="E27" s="21"/>
      <c r="F27" s="22" t="s">
        <v>0</v>
      </c>
      <c r="G27" s="23"/>
      <c r="H27" s="23"/>
      <c r="I27" s="44"/>
      <c r="J27" s="8"/>
      <c r="K27" s="8"/>
    </row>
    <row r="28" spans="3:11" ht="15.75">
      <c r="C28" s="20"/>
      <c r="D28" s="21"/>
      <c r="E28" s="21"/>
      <c r="F28" s="22" t="s">
        <v>0</v>
      </c>
      <c r="G28" s="23"/>
      <c r="H28" s="23"/>
      <c r="I28" s="44"/>
      <c r="J28" s="8"/>
      <c r="K28" s="8"/>
    </row>
    <row r="29" spans="3:11" ht="15.75">
      <c r="C29" s="18"/>
      <c r="D29" s="14"/>
      <c r="E29" s="14"/>
      <c r="F29" s="15"/>
      <c r="G29" s="14"/>
      <c r="H29" s="16"/>
      <c r="I29" s="35"/>
      <c r="J29" s="8"/>
      <c r="K29" s="8"/>
    </row>
    <row r="30" spans="3:11" ht="15.75">
      <c r="C30" s="18"/>
      <c r="D30" s="14"/>
      <c r="E30" s="14"/>
      <c r="F30" s="15"/>
      <c r="G30" s="14"/>
      <c r="H30" s="16"/>
      <c r="I30" s="35"/>
      <c r="J30" s="8"/>
      <c r="K30" s="8"/>
    </row>
    <row r="31" spans="3:11" ht="15.75">
      <c r="C31" s="18"/>
      <c r="D31" s="14"/>
      <c r="E31" s="14"/>
      <c r="F31" s="15"/>
      <c r="G31" s="14"/>
      <c r="H31" s="16"/>
      <c r="I31" s="35"/>
      <c r="J31" s="8"/>
      <c r="K31" s="8"/>
    </row>
    <row r="32" spans="3:11" ht="15.75">
      <c r="C32" s="18"/>
      <c r="D32" s="14"/>
      <c r="E32" s="14"/>
      <c r="F32" s="15"/>
      <c r="G32" s="14"/>
      <c r="H32" s="16"/>
      <c r="I32" s="35"/>
      <c r="J32" s="8"/>
      <c r="K32" s="8"/>
    </row>
    <row r="33" spans="3:11" ht="15.75">
      <c r="C33" s="18"/>
      <c r="D33" s="14"/>
      <c r="E33" s="14"/>
      <c r="F33" s="15"/>
      <c r="G33" s="14"/>
      <c r="H33" s="16"/>
      <c r="I33" s="35"/>
      <c r="J33" s="8"/>
      <c r="K33" s="8"/>
    </row>
    <row r="34" spans="3:11" ht="15.75">
      <c r="C34" s="18"/>
      <c r="D34" s="14"/>
      <c r="E34" s="14"/>
      <c r="F34" s="15"/>
      <c r="G34" s="14"/>
      <c r="H34" s="16"/>
      <c r="I34" s="35"/>
      <c r="J34" s="8"/>
      <c r="K34" s="8"/>
    </row>
    <row r="36" spans="2:11" s="34" customFormat="1" ht="15" customHeight="1">
      <c r="B36" s="38"/>
      <c r="C36" s="18"/>
      <c r="D36" s="14"/>
      <c r="E36" s="14"/>
      <c r="F36" s="15"/>
      <c r="G36" s="14"/>
      <c r="H36" s="16"/>
      <c r="I36" s="17"/>
      <c r="J36" s="40"/>
      <c r="K36" s="35"/>
    </row>
    <row r="37" spans="1:7" ht="15">
      <c r="A37" s="25"/>
      <c r="B37" s="25" t="s">
        <v>8</v>
      </c>
      <c r="C37" s="1"/>
      <c r="D37" s="1"/>
      <c r="E37" s="1"/>
      <c r="G37" s="1"/>
    </row>
    <row r="38" spans="1:3" ht="15">
      <c r="A38" s="25" t="s">
        <v>8</v>
      </c>
      <c r="B38" s="31"/>
      <c r="C38" s="1"/>
    </row>
    <row r="39" spans="1:3" ht="15">
      <c r="A39" s="4"/>
      <c r="B39" s="31"/>
      <c r="C39" s="1"/>
    </row>
    <row r="40" spans="2:6" ht="15">
      <c r="B40" s="25"/>
      <c r="C40" s="1"/>
      <c r="D40" s="1"/>
      <c r="E40" s="1"/>
      <c r="F40" s="3"/>
    </row>
    <row r="41" spans="2:6" ht="15">
      <c r="B41" s="25"/>
      <c r="C41" s="1"/>
      <c r="D41" s="1"/>
      <c r="E41" s="1"/>
      <c r="F41"/>
    </row>
    <row r="42" spans="2:6" ht="15">
      <c r="B42" s="25"/>
      <c r="C42" s="1"/>
      <c r="D42" s="1"/>
      <c r="E42" s="1"/>
      <c r="F42"/>
    </row>
    <row r="43" spans="2:6" ht="15">
      <c r="B43" s="25"/>
      <c r="C43" s="3"/>
      <c r="D43" s="3"/>
      <c r="E43" s="3"/>
      <c r="F43"/>
    </row>
  </sheetData>
  <mergeCells count="2"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Oki electric Industry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P802.15.TG3c Task Group for Wireless Personal Area Networks (WPANs)</dc:title>
  <dc:subject>TG3c Agenda September 2006</dc:subject>
  <dc:creator>Reed Fisher</dc:creator>
  <cp:keywords/>
  <dc:description/>
  <cp:lastModifiedBy>Ikeda</cp:lastModifiedBy>
  <cp:lastPrinted>2006-03-08T16:19:05Z</cp:lastPrinted>
  <dcterms:created xsi:type="dcterms:W3CDTF">1999-06-01T20:16:59Z</dcterms:created>
  <dcterms:modified xsi:type="dcterms:W3CDTF">2006-09-18T23:09:45Z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