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15480" windowHeight="11640" tabRatio="461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/>
  <calcPr fullCalcOnLoad="1"/>
</workbook>
</file>

<file path=xl/sharedStrings.xml><?xml version="1.0" encoding="utf-8"?>
<sst xmlns="http://schemas.openxmlformats.org/spreadsheetml/2006/main" count="346" uniqueCount="160">
  <si>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</si>
  <si>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</si>
  <si>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</si>
  <si>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</si>
  <si>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</si>
  <si>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R0</t>
  </si>
  <si>
    <t>42nd IEEE 802.15 WPAN SESSION</t>
  </si>
  <si>
    <t>Hyatt Regency Jacksonville, FL</t>
  </si>
  <si>
    <t>May 14-19, 2006</t>
  </si>
  <si>
    <t>802.11 / 802.15 JOINT OPENING PLENARY</t>
  </si>
  <si>
    <t>IG-BAN</t>
  </si>
  <si>
    <t>802.15 Mid Week</t>
  </si>
  <si>
    <t>Lunch</t>
  </si>
  <si>
    <t>Wireless Architecture Sub-group?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</si>
  <si>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</si>
  <si>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</si>
  <si>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</si>
  <si>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</si>
  <si>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</si>
  <si>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</si>
  <si>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Task Group 3a -High Rate Alt PHY</t>
  </si>
  <si>
    <t>Interest Group BAN</t>
  </si>
  <si>
    <t>TG 3c -mmWave</t>
  </si>
  <si>
    <t>PC with 802.11</t>
  </si>
  <si>
    <t>Monday 15 May 2006</t>
  </si>
  <si>
    <t>Tuesday 16 May 2006</t>
  </si>
  <si>
    <t>Wednesday 17 May 2006</t>
  </si>
  <si>
    <t>Thursday 18 May 2006</t>
  </si>
  <si>
    <t>No TG4b sessions on Wednesday.</t>
  </si>
  <si>
    <t>No TG4b sessions on Thursday.</t>
  </si>
  <si>
    <t>CALLAWAY</t>
  </si>
  <si>
    <t xml:space="preserve">goal at this close any remaining editorial comments and submit a draft to RevCom.  </t>
  </si>
  <si>
    <t>Approve Denver Minutes</t>
  </si>
  <si>
    <t>Review sponsor ballot results</t>
  </si>
  <si>
    <t>Prepare Working Group motions as required</t>
  </si>
  <si>
    <t>Mon 15 May, AM2 - Organize the week, review sponsor ballot results</t>
  </si>
  <si>
    <t>Mon 15 May, PM2 - Comment Resolution and Editing</t>
  </si>
  <si>
    <t>Tue 16 May, AM2 - Comment Resolution and Editing</t>
  </si>
  <si>
    <t>Tue 16 May, AM1 - Comment Resolution, Prepare mid-week report</t>
  </si>
  <si>
    <t>Tue 16 May, PM1 - Comment Resolution and Editing</t>
  </si>
  <si>
    <t>Tue 16 May, PM2 - Wrap-up, prepare motion(s) and closing report</t>
  </si>
  <si>
    <t xml:space="preserve">TOTAL Concurrent Work Time </t>
  </si>
  <si>
    <t>No Overhead Projectors Required</t>
  </si>
  <si>
    <t>Social</t>
  </si>
  <si>
    <t>Wireless Leadership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</si>
  <si>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</si>
  <si>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</si>
  <si>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</si>
  <si>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</si>
  <si>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</si>
  <si>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</si>
  <si>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</si>
  <si>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</si>
  <si>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</si>
  <si>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</si>
  <si>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</si>
  <si>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</si>
  <si>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</si>
  <si>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TG5</t>
  </si>
  <si>
    <t>TG4a</t>
  </si>
  <si>
    <t>TG4b</t>
  </si>
  <si>
    <t>WNG</t>
  </si>
  <si>
    <t>TG3c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</si>
  <si>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</si>
  <si>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</si>
  <si>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</si>
  <si>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</si>
  <si>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</si>
  <si>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</si>
  <si>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</si>
  <si>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</si>
  <si>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</si>
  <si>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</si>
  <si>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</si>
  <si>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</si>
  <si>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</si>
  <si>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</si>
  <si>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</si>
  <si>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</si>
  <si>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</si>
  <si>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</si>
  <si>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</si>
  <si>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</si>
  <si>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</si>
  <si>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</si>
  <si>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</si>
  <si>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</si>
  <si>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</si>
  <si>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</si>
  <si>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</si>
  <si>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</si>
  <si>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</si>
  <si>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</si>
  <si>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</si>
  <si>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</si>
  <si>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</si>
  <si>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</si>
  <si>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</si>
  <si>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</si>
  <si>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</si>
  <si>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</si>
  <si>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SEC</t>
  </si>
  <si>
    <t>The main focus: we will have just finished a Sponsor Ballot Recirc.  Our primary</t>
  </si>
  <si>
    <t>APPROVE MINUTES &amp; AGENDA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</si>
  <si>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</si>
  <si>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</si>
  <si>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</si>
  <si>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</si>
  <si>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</si>
  <si>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</si>
  <si>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</si>
  <si>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</si>
  <si>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</si>
  <si>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</si>
  <si>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</si>
  <si>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</si>
  <si>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MEETING CALLED TO ORDER</t>
  </si>
  <si>
    <t>DISCUSS MEETING OBJECTIVES AND AGENDA</t>
  </si>
  <si>
    <t>ORGANIZE COMMENT RESOLUTION</t>
  </si>
  <si>
    <t>RECESS</t>
  </si>
  <si>
    <t>REVIEW LETTER BALLOT RESULTS</t>
  </si>
  <si>
    <t>COMMENT RESOLUTION</t>
  </si>
  <si>
    <t>ADJOURN</t>
  </si>
  <si>
    <t>PREPARE MOTIONS FOR CLOSING MEETING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</si>
  <si>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</si>
  <si>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</si>
  <si>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</si>
  <si>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</si>
  <si>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</si>
  <si>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</si>
  <si>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</si>
  <si>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</si>
  <si>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</si>
  <si>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TG 3b -HIGH RATE MAC enhancemets</t>
  </si>
  <si>
    <t>TG3c- Millimeter Wave</t>
  </si>
  <si>
    <t>AGENDA IEEE 802.15 TG4b LR-WPAN MEETING</t>
  </si>
  <si>
    <t>Meeting Objectives - Task Group 802.15.4b</t>
  </si>
  <si>
    <t>Approve Agenda &amp; Objectives</t>
  </si>
  <si>
    <t>NOTE: 802.15.4TGb webpage is at</t>
  </si>
  <si>
    <t>http://grouper.ieee.org/groups/802/15/pub/TG4b.html</t>
  </si>
  <si>
    <t>NOTE: Document Server is at</t>
  </si>
  <si>
    <t>ftp://ieee:wireless@ftp.802wirelessworld.com/15/</t>
  </si>
  <si>
    <t>Session</t>
  </si>
  <si>
    <t>Focus on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</si>
  <si>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</si>
  <si>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</si>
  <si>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</si>
  <si>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</si>
  <si>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</si>
  <si>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</si>
  <si>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</si>
  <si>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</si>
  <si>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</si>
  <si>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</si>
  <si>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</si>
  <si>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</si>
  <si>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JOINT MEETING WITH TG4a</t>
  </si>
  <si>
    <t>Mon 15 May, PM1 - Joint meeting with TG4a</t>
  </si>
  <si>
    <t>Plan TG4b Activity</t>
  </si>
  <si>
    <t>Joint TG4a meeting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</si>
</sst>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0.0"/>
    <numFmt numFmtId="173" formatCode="0.0%"/>
    <numFmt numFmtId="174" formatCode="General_)"/>
    <numFmt numFmtId="175" formatCode="hh:mm\ AM/PM_)"/>
    <numFmt numFmtId="176" formatCode="mmmm\ d\,\ yyyy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0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60"/>
      <name val="Arial"/>
      <family val="2"/>
    </font>
    <font>
      <b/>
      <sz val="18"/>
      <color indexed="61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sz val="10"/>
      <name val="Times New Roman"/>
      <family val="0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6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 quotePrefix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3" borderId="1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9" borderId="2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32" fillId="10" borderId="2" xfId="0" applyFont="1" applyFill="1" applyBorder="1" applyAlignment="1">
      <alignment horizontal="left" vertical="center"/>
    </xf>
    <xf numFmtId="0" fontId="32" fillId="10" borderId="2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32" fillId="9" borderId="13" xfId="0" applyFont="1" applyFill="1" applyBorder="1" applyAlignment="1">
      <alignment horizontal="left" vertical="center"/>
    </xf>
    <xf numFmtId="0" fontId="32" fillId="9" borderId="0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32" fillId="10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vertical="center"/>
    </xf>
    <xf numFmtId="0" fontId="21" fillId="9" borderId="13" xfId="0" applyFont="1" applyFill="1" applyBorder="1" applyAlignment="1">
      <alignment vertical="center"/>
    </xf>
    <xf numFmtId="0" fontId="34" fillId="9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right" vertical="center"/>
    </xf>
    <xf numFmtId="0" fontId="35" fillId="9" borderId="19" xfId="0" applyFont="1" applyFill="1" applyBorder="1" applyAlignment="1">
      <alignment vertical="center"/>
    </xf>
    <xf numFmtId="0" fontId="35" fillId="9" borderId="19" xfId="0" applyFont="1" applyFill="1" applyBorder="1" applyAlignment="1">
      <alignment horizontal="center" vertical="center"/>
    </xf>
    <xf numFmtId="0" fontId="35" fillId="9" borderId="20" xfId="0" applyFont="1" applyFill="1" applyBorder="1" applyAlignment="1">
      <alignment horizontal="center" vertical="center"/>
    </xf>
    <xf numFmtId="0" fontId="21" fillId="9" borderId="0" xfId="0" applyFont="1" applyFill="1" applyAlignment="1">
      <alignment/>
    </xf>
    <xf numFmtId="0" fontId="26" fillId="9" borderId="0" xfId="0" applyFont="1" applyFill="1" applyBorder="1" applyAlignment="1">
      <alignment horizontal="right" vertical="center"/>
    </xf>
    <xf numFmtId="172" fontId="36" fillId="11" borderId="19" xfId="0" applyNumberFormat="1" applyFont="1" applyFill="1" applyBorder="1" applyAlignment="1">
      <alignment horizontal="center" vertical="center"/>
    </xf>
    <xf numFmtId="173" fontId="36" fillId="11" borderId="21" xfId="0" applyNumberFormat="1" applyFont="1" applyFill="1" applyBorder="1" applyAlignment="1" applyProtection="1">
      <alignment horizontal="center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14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172" fontId="36" fillId="11" borderId="22" xfId="0" applyNumberFormat="1" applyFont="1" applyFill="1" applyBorder="1" applyAlignment="1">
      <alignment horizontal="center" vertical="center"/>
    </xf>
    <xf numFmtId="173" fontId="36" fillId="11" borderId="23" xfId="0" applyNumberFormat="1" applyFont="1" applyFill="1" applyBorder="1" applyAlignment="1" applyProtection="1">
      <alignment horizontal="center" vertical="center"/>
      <protection/>
    </xf>
    <xf numFmtId="0" fontId="21" fillId="11" borderId="22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right" vertical="center"/>
    </xf>
    <xf numFmtId="172" fontId="38" fillId="11" borderId="22" xfId="0" applyNumberFormat="1" applyFont="1" applyFill="1" applyBorder="1" applyAlignment="1">
      <alignment horizontal="center" vertical="center"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14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/>
    </xf>
    <xf numFmtId="172" fontId="39" fillId="11" borderId="22" xfId="0" applyNumberFormat="1" applyFont="1" applyFill="1" applyBorder="1" applyAlignment="1">
      <alignment horizontal="center" vertical="center"/>
    </xf>
    <xf numFmtId="173" fontId="39" fillId="11" borderId="23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4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9" fillId="10" borderId="0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right" vertical="center"/>
    </xf>
    <xf numFmtId="172" fontId="40" fillId="11" borderId="22" xfId="0" applyNumberFormat="1" applyFont="1" applyFill="1" applyBorder="1" applyAlignment="1">
      <alignment horizontal="center" vertical="center"/>
    </xf>
    <xf numFmtId="173" fontId="40" fillId="11" borderId="23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14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23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right" vertical="center"/>
    </xf>
    <xf numFmtId="172" fontId="41" fillId="11" borderId="22" xfId="0" applyNumberFormat="1" applyFont="1" applyFill="1" applyBorder="1" applyAlignment="1">
      <alignment horizontal="center" vertical="center"/>
    </xf>
    <xf numFmtId="173" fontId="41" fillId="11" borderId="23" xfId="0" applyNumberFormat="1" applyFont="1" applyFill="1" applyBorder="1" applyAlignment="1" applyProtection="1">
      <alignment horizontal="center" vertical="center"/>
      <protection/>
    </xf>
    <xf numFmtId="10" fontId="37" fillId="9" borderId="0" xfId="0" applyNumberFormat="1" applyFont="1" applyFill="1" applyBorder="1" applyAlignment="1" applyProtection="1">
      <alignment horizontal="right" vertical="center"/>
      <protection/>
    </xf>
    <xf numFmtId="10" fontId="37" fillId="9" borderId="14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0" fontId="21" fillId="11" borderId="22" xfId="0" applyFont="1" applyFill="1" applyBorder="1" applyAlignment="1" quotePrefix="1">
      <alignment horizontal="center" vertical="center"/>
    </xf>
    <xf numFmtId="172" fontId="42" fillId="11" borderId="22" xfId="0" applyNumberFormat="1" applyFont="1" applyFill="1" applyBorder="1" applyAlignment="1">
      <alignment horizontal="center" vertical="center"/>
    </xf>
    <xf numFmtId="173" fontId="42" fillId="11" borderId="23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4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27" fillId="9" borderId="0" xfId="0" applyFont="1" applyFill="1" applyBorder="1" applyAlignment="1">
      <alignment horizontal="right" vertical="center"/>
    </xf>
    <xf numFmtId="172" fontId="43" fillId="11" borderId="22" xfId="0" applyNumberFormat="1" applyFont="1" applyFill="1" applyBorder="1" applyAlignment="1">
      <alignment horizontal="center" vertical="center"/>
    </xf>
    <xf numFmtId="173" fontId="44" fillId="11" borderId="23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14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0" fontId="27" fillId="10" borderId="0" xfId="0" applyFont="1" applyFill="1" applyBorder="1" applyAlignment="1">
      <alignment horizontal="right" vertical="center"/>
    </xf>
    <xf numFmtId="0" fontId="28" fillId="9" borderId="0" xfId="0" applyFont="1" applyFill="1" applyBorder="1" applyAlignment="1">
      <alignment horizontal="right" vertical="center"/>
    </xf>
    <xf numFmtId="172" fontId="46" fillId="11" borderId="22" xfId="0" applyNumberFormat="1" applyFont="1" applyFill="1" applyBorder="1" applyAlignment="1">
      <alignment horizontal="center" vertical="center"/>
    </xf>
    <xf numFmtId="173" fontId="46" fillId="11" borderId="23" xfId="0" applyNumberFormat="1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>
      <alignment horizontal="right" vertical="center"/>
    </xf>
    <xf numFmtId="172" fontId="47" fillId="11" borderId="22" xfId="0" applyNumberFormat="1" applyFont="1" applyFill="1" applyBorder="1" applyAlignment="1">
      <alignment horizontal="center" vertical="center"/>
    </xf>
    <xf numFmtId="173" fontId="47" fillId="11" borderId="23" xfId="0" applyNumberFormat="1" applyFont="1" applyFill="1" applyBorder="1" applyAlignment="1" applyProtection="1">
      <alignment horizontal="center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0" fontId="48" fillId="9" borderId="14" xfId="0" applyNumberFormat="1" applyFont="1" applyFill="1" applyBorder="1" applyAlignment="1" applyProtection="1">
      <alignment horizontal="right" vertical="center"/>
      <protection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0" fontId="25" fillId="9" borderId="0" xfId="0" applyFont="1" applyFill="1" applyBorder="1" applyAlignment="1">
      <alignment horizontal="right" vertical="center"/>
    </xf>
    <xf numFmtId="10" fontId="34" fillId="9" borderId="0" xfId="0" applyNumberFormat="1" applyFont="1" applyFill="1" applyBorder="1" applyAlignment="1">
      <alignment vertical="center"/>
    </xf>
    <xf numFmtId="10" fontId="34" fillId="9" borderId="14" xfId="0" applyNumberFormat="1" applyFont="1" applyFill="1" applyBorder="1" applyAlignment="1">
      <alignment vertical="center"/>
    </xf>
    <xf numFmtId="10" fontId="34" fillId="10" borderId="0" xfId="0" applyNumberFormat="1" applyFont="1" applyFill="1" applyBorder="1" applyAlignment="1">
      <alignment vertical="center"/>
    </xf>
    <xf numFmtId="0" fontId="25" fillId="10" borderId="0" xfId="0" applyFont="1" applyFill="1" applyBorder="1" applyAlignment="1">
      <alignment horizontal="right" vertical="center"/>
    </xf>
    <xf numFmtId="0" fontId="25" fillId="9" borderId="0" xfId="0" applyFont="1" applyFill="1" applyBorder="1" applyAlignment="1">
      <alignment horizontal="center" vertical="center"/>
    </xf>
    <xf numFmtId="172" fontId="42" fillId="11" borderId="24" xfId="0" applyNumberFormat="1" applyFont="1" applyFill="1" applyBorder="1" applyAlignment="1">
      <alignment horizontal="center" vertical="center"/>
    </xf>
    <xf numFmtId="173" fontId="42" fillId="11" borderId="25" xfId="0" applyNumberFormat="1" applyFont="1" applyFill="1" applyBorder="1" applyAlignment="1" applyProtection="1">
      <alignment horizontal="center" vertical="center"/>
      <protection/>
    </xf>
    <xf numFmtId="0" fontId="21" fillId="11" borderId="24" xfId="0" applyFont="1" applyFill="1" applyBorder="1" applyAlignment="1" quotePrefix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left" vertical="center"/>
    </xf>
    <xf numFmtId="0" fontId="28" fillId="9" borderId="0" xfId="0" applyFont="1" applyFill="1" applyBorder="1" applyAlignment="1">
      <alignment horizontal="center" vertical="center"/>
    </xf>
    <xf numFmtId="172" fontId="49" fillId="9" borderId="0" xfId="0" applyNumberFormat="1" applyFont="1" applyFill="1" applyBorder="1" applyAlignment="1">
      <alignment horizontal="center" vertical="center"/>
    </xf>
    <xf numFmtId="173" fontId="49" fillId="9" borderId="0" xfId="0" applyNumberFormat="1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>
      <alignment horizontal="center" vertical="center"/>
    </xf>
    <xf numFmtId="0" fontId="50" fillId="10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right" vertical="center"/>
    </xf>
    <xf numFmtId="172" fontId="4" fillId="11" borderId="26" xfId="0" applyNumberFormat="1" applyFont="1" applyFill="1" applyBorder="1" applyAlignment="1">
      <alignment horizontal="center" vertical="center"/>
    </xf>
    <xf numFmtId="173" fontId="42" fillId="11" borderId="26" xfId="0" applyNumberFormat="1" applyFont="1" applyFill="1" applyBorder="1" applyAlignment="1" applyProtection="1">
      <alignment horizontal="center" vertical="center"/>
      <protection/>
    </xf>
    <xf numFmtId="0" fontId="8" fillId="10" borderId="14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172" fontId="21" fillId="9" borderId="0" xfId="0" applyNumberFormat="1" applyFont="1" applyFill="1" applyBorder="1" applyAlignment="1">
      <alignment vertical="center"/>
    </xf>
    <xf numFmtId="173" fontId="34" fillId="9" borderId="0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vertical="center"/>
    </xf>
    <xf numFmtId="0" fontId="35" fillId="10" borderId="26" xfId="0" applyFont="1" applyFill="1" applyBorder="1" applyAlignment="1">
      <alignment horizontal="center" vertical="center"/>
    </xf>
    <xf numFmtId="172" fontId="21" fillId="11" borderId="26" xfId="0" applyNumberFormat="1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9" borderId="0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172" fontId="21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21" fillId="9" borderId="4" xfId="0" applyFont="1" applyFill="1" applyBorder="1" applyAlignment="1">
      <alignment vertical="center"/>
    </xf>
    <xf numFmtId="0" fontId="21" fillId="9" borderId="5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21" fillId="10" borderId="17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174" fontId="52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6" fontId="8" fillId="0" borderId="0" xfId="0" applyNumberFormat="1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175" fontId="55" fillId="0" borderId="0" xfId="0" applyNumberFormat="1" applyFont="1" applyAlignment="1" applyProtection="1">
      <alignment/>
      <protection/>
    </xf>
    <xf numFmtId="0" fontId="55" fillId="0" borderId="0" xfId="0" applyFont="1" applyAlignment="1" quotePrefix="1">
      <alignment/>
    </xf>
    <xf numFmtId="18" fontId="55" fillId="0" borderId="0" xfId="0" applyNumberFormat="1" applyFont="1" applyAlignment="1">
      <alignment/>
    </xf>
    <xf numFmtId="18" fontId="55" fillId="0" borderId="0" xfId="0" applyNumberFormat="1" applyFont="1" applyAlignment="1" applyProtection="1">
      <alignment/>
      <protection/>
    </xf>
    <xf numFmtId="0" fontId="58" fillId="0" borderId="0" xfId="0" applyFont="1" applyFill="1" applyAlignment="1">
      <alignment/>
    </xf>
    <xf numFmtId="0" fontId="7" fillId="2" borderId="1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23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5" borderId="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1" fillId="11" borderId="0" xfId="0" applyFont="1" applyFill="1" applyBorder="1" applyAlignment="1" quotePrefix="1">
      <alignment horizontal="center" vertical="center"/>
    </xf>
    <xf numFmtId="0" fontId="21" fillId="7" borderId="0" xfId="0" applyFont="1" applyFill="1" applyAlignment="1">
      <alignment horizontal="right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right" vertical="center"/>
    </xf>
    <xf numFmtId="0" fontId="21" fillId="9" borderId="23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8" fillId="11" borderId="13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11" borderId="17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13" borderId="35" xfId="0" applyFont="1" applyFill="1" applyBorder="1" applyAlignment="1">
      <alignment horizontal="center" vertical="center" wrapText="1"/>
    </xf>
    <xf numFmtId="0" fontId="20" fillId="13" borderId="40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9" fillId="14" borderId="39" xfId="0" applyFont="1" applyFill="1" applyBorder="1" applyAlignment="1">
      <alignment horizontal="center" vertical="center" wrapText="1"/>
    </xf>
    <xf numFmtId="0" fontId="19" fillId="14" borderId="35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92"/>
  <sheetViews>
    <sheetView zoomScale="75" zoomScaleNormal="75" workbookViewId="0" topLeftCell="A6">
      <selection activeCell="A1" sqref="A1"/>
    </sheetView>
  </sheetViews>
  <sheetFormatPr defaultColWidth="9.00390625" defaultRowHeight="12.75"/>
  <cols>
    <col min="1" max="1" width="0.37109375" style="10" customWidth="1"/>
    <col min="2" max="2" width="21.25390625" style="10" customWidth="1"/>
    <col min="3" max="3" width="22.875" style="10" customWidth="1"/>
    <col min="4" max="4" width="10.75390625" style="10" customWidth="1"/>
    <col min="5" max="14" width="10.00390625" style="10" customWidth="1"/>
    <col min="15" max="15" width="10.625" style="10" customWidth="1"/>
    <col min="16" max="23" width="10.00390625" style="10" customWidth="1"/>
    <col min="24" max="16384" width="7.875" style="10" customWidth="1"/>
  </cols>
  <sheetData>
    <row r="1" s="1" customFormat="1" ht="5.25" customHeight="1" thickBot="1"/>
    <row r="2" spans="2:23" s="1" customFormat="1" ht="29.25" customHeight="1">
      <c r="B2" s="356" t="s">
        <v>5</v>
      </c>
      <c r="C2" s="2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30" s="1" customFormat="1" ht="42" customHeight="1">
      <c r="B3" s="357"/>
      <c r="C3" s="210" t="s">
        <v>7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213"/>
      <c r="Y3" s="213"/>
      <c r="Z3" s="213"/>
      <c r="AA3" s="213"/>
      <c r="AB3" s="213"/>
      <c r="AC3" s="213"/>
      <c r="AD3" s="214"/>
    </row>
    <row r="4" spans="2:30" s="1" customFormat="1" ht="31.5" customHeight="1">
      <c r="B4" s="357"/>
      <c r="C4" s="210" t="s">
        <v>8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13"/>
      <c r="Y4" s="213"/>
      <c r="Z4" s="213"/>
      <c r="AA4" s="213"/>
      <c r="AB4" s="213"/>
      <c r="AC4" s="213"/>
      <c r="AD4" s="214"/>
    </row>
    <row r="5" spans="2:23" s="1" customFormat="1" ht="20.25" customHeight="1" thickBot="1">
      <c r="B5" s="357"/>
      <c r="C5" s="6" t="s">
        <v>45</v>
      </c>
      <c r="D5" s="7"/>
      <c r="E5" s="7"/>
      <c r="F5" s="7"/>
      <c r="G5" s="7"/>
      <c r="H5" s="7"/>
      <c r="I5" s="7"/>
      <c r="J5" s="7"/>
      <c r="K5" s="7"/>
      <c r="L5" s="7"/>
      <c r="M5" s="7" t="s">
        <v>46</v>
      </c>
      <c r="N5" s="7"/>
      <c r="O5" s="7"/>
      <c r="P5" s="7"/>
      <c r="Q5" s="7"/>
      <c r="R5" s="7"/>
      <c r="S5" s="7"/>
      <c r="T5" s="7" t="s">
        <v>47</v>
      </c>
      <c r="U5" s="7"/>
      <c r="V5" s="8"/>
      <c r="W5" s="9"/>
    </row>
    <row r="6" spans="2:23" ht="21.75" customHeight="1" thickBot="1">
      <c r="B6" s="11" t="s">
        <v>46</v>
      </c>
      <c r="C6" s="12" t="s">
        <v>48</v>
      </c>
      <c r="D6" s="348" t="s">
        <v>49</v>
      </c>
      <c r="E6" s="349"/>
      <c r="F6" s="349"/>
      <c r="G6" s="350"/>
      <c r="H6" s="348" t="s">
        <v>50</v>
      </c>
      <c r="I6" s="349"/>
      <c r="J6" s="349"/>
      <c r="K6" s="350"/>
      <c r="L6" s="348" t="s">
        <v>51</v>
      </c>
      <c r="M6" s="349"/>
      <c r="N6" s="349"/>
      <c r="O6" s="350"/>
      <c r="P6" s="348" t="s">
        <v>52</v>
      </c>
      <c r="Q6" s="349"/>
      <c r="R6" s="349"/>
      <c r="S6" s="350"/>
      <c r="T6" s="348" t="s">
        <v>53</v>
      </c>
      <c r="U6" s="349"/>
      <c r="V6" s="349"/>
      <c r="W6" s="350"/>
    </row>
    <row r="7" spans="2:23" ht="21.75" customHeight="1">
      <c r="B7" s="13" t="s">
        <v>54</v>
      </c>
      <c r="C7" s="351"/>
      <c r="D7" s="14"/>
      <c r="E7" s="14"/>
      <c r="F7" s="14"/>
      <c r="G7" s="15"/>
      <c r="H7" s="16"/>
      <c r="I7" s="14"/>
      <c r="J7" s="14"/>
      <c r="K7" s="15"/>
      <c r="L7" s="353" t="s">
        <v>55</v>
      </c>
      <c r="M7" s="354"/>
      <c r="N7" s="354"/>
      <c r="O7" s="355"/>
      <c r="P7" s="17" t="s">
        <v>47</v>
      </c>
      <c r="Q7" s="18"/>
      <c r="R7" s="18"/>
      <c r="S7" s="19"/>
      <c r="T7" s="17" t="s">
        <v>47</v>
      </c>
      <c r="U7" s="18"/>
      <c r="V7" s="18"/>
      <c r="W7" s="19"/>
    </row>
    <row r="8" spans="2:23" ht="21.75" customHeight="1" thickBot="1">
      <c r="B8" s="13" t="s">
        <v>56</v>
      </c>
      <c r="C8" s="352"/>
      <c r="D8" s="215"/>
      <c r="E8" s="215"/>
      <c r="F8" s="215"/>
      <c r="G8" s="216"/>
      <c r="H8" s="21"/>
      <c r="I8" s="20"/>
      <c r="J8" s="215"/>
      <c r="K8" s="216"/>
      <c r="L8" s="330"/>
      <c r="M8" s="331"/>
      <c r="N8" s="331"/>
      <c r="O8" s="332"/>
      <c r="P8" s="22"/>
      <c r="Q8" s="23"/>
      <c r="R8" s="23"/>
      <c r="S8" s="24"/>
      <c r="T8" s="22"/>
      <c r="U8" s="23"/>
      <c r="V8" s="23"/>
      <c r="W8" s="24"/>
    </row>
    <row r="9" spans="2:23" ht="21.75" customHeight="1">
      <c r="B9" s="25" t="s">
        <v>57</v>
      </c>
      <c r="C9" s="352"/>
      <c r="D9" s="222" t="s">
        <v>9</v>
      </c>
      <c r="E9" s="223"/>
      <c r="F9" s="223"/>
      <c r="G9" s="224"/>
      <c r="H9" s="237"/>
      <c r="I9" s="239" t="s">
        <v>62</v>
      </c>
      <c r="J9" s="241" t="s">
        <v>60</v>
      </c>
      <c r="K9" s="276" t="s">
        <v>59</v>
      </c>
      <c r="L9" s="333"/>
      <c r="M9" s="239" t="s">
        <v>62</v>
      </c>
      <c r="N9" s="245" t="s">
        <v>59</v>
      </c>
      <c r="O9" s="320" t="s">
        <v>10</v>
      </c>
      <c r="P9" s="237" t="s">
        <v>58</v>
      </c>
      <c r="Q9" s="240" t="s">
        <v>62</v>
      </c>
      <c r="R9" s="245" t="s">
        <v>59</v>
      </c>
      <c r="S9" s="270"/>
      <c r="T9" s="345" t="s">
        <v>63</v>
      </c>
      <c r="U9" s="346"/>
      <c r="V9" s="346"/>
      <c r="W9" s="347"/>
    </row>
    <row r="10" spans="2:23" ht="21.75" customHeight="1">
      <c r="B10" s="25" t="s">
        <v>64</v>
      </c>
      <c r="C10" s="352"/>
      <c r="D10" s="225"/>
      <c r="E10" s="226"/>
      <c r="F10" s="226"/>
      <c r="G10" s="227"/>
      <c r="H10" s="238"/>
      <c r="I10" s="240"/>
      <c r="J10" s="242"/>
      <c r="K10" s="277"/>
      <c r="L10" s="334"/>
      <c r="M10" s="240"/>
      <c r="N10" s="246"/>
      <c r="O10" s="320"/>
      <c r="P10" s="238"/>
      <c r="Q10" s="240"/>
      <c r="R10" s="246"/>
      <c r="S10" s="271"/>
      <c r="T10" s="327"/>
      <c r="U10" s="328"/>
      <c r="V10" s="328"/>
      <c r="W10" s="329"/>
    </row>
    <row r="11" spans="2:23" ht="21.75" customHeight="1">
      <c r="B11" s="25" t="s">
        <v>65</v>
      </c>
      <c r="C11" s="352"/>
      <c r="D11" s="225"/>
      <c r="E11" s="226"/>
      <c r="F11" s="226"/>
      <c r="G11" s="227"/>
      <c r="H11" s="238"/>
      <c r="I11" s="240"/>
      <c r="J11" s="242"/>
      <c r="K11" s="277"/>
      <c r="L11" s="334"/>
      <c r="M11" s="240"/>
      <c r="N11" s="246"/>
      <c r="O11" s="320"/>
      <c r="P11" s="238"/>
      <c r="Q11" s="240"/>
      <c r="R11" s="246"/>
      <c r="S11" s="271"/>
      <c r="T11" s="327"/>
      <c r="U11" s="328"/>
      <c r="V11" s="328"/>
      <c r="W11" s="329"/>
    </row>
    <row r="12" spans="2:23" ht="21.75" customHeight="1" thickBot="1">
      <c r="B12" s="25" t="s">
        <v>66</v>
      </c>
      <c r="C12" s="352"/>
      <c r="D12" s="228"/>
      <c r="E12" s="235"/>
      <c r="F12" s="235"/>
      <c r="G12" s="236"/>
      <c r="H12" s="238"/>
      <c r="I12" s="240"/>
      <c r="J12" s="243"/>
      <c r="K12" s="278"/>
      <c r="L12" s="335"/>
      <c r="M12" s="251"/>
      <c r="N12" s="247"/>
      <c r="O12" s="320"/>
      <c r="P12" s="238"/>
      <c r="Q12" s="240"/>
      <c r="R12" s="246"/>
      <c r="S12" s="271"/>
      <c r="T12" s="327"/>
      <c r="U12" s="328"/>
      <c r="V12" s="328"/>
      <c r="W12" s="329"/>
    </row>
    <row r="13" spans="2:23" ht="21.75" customHeight="1" thickBot="1">
      <c r="B13" s="26" t="s">
        <v>67</v>
      </c>
      <c r="C13" s="352"/>
      <c r="D13" s="229" t="s">
        <v>68</v>
      </c>
      <c r="E13" s="230"/>
      <c r="F13" s="230"/>
      <c r="G13" s="231"/>
      <c r="H13" s="229" t="s">
        <v>68</v>
      </c>
      <c r="I13" s="230"/>
      <c r="J13" s="230"/>
      <c r="K13" s="231"/>
      <c r="L13" s="232" t="s">
        <v>68</v>
      </c>
      <c r="M13" s="233"/>
      <c r="N13" s="233"/>
      <c r="O13" s="234"/>
      <c r="P13" s="229" t="s">
        <v>68</v>
      </c>
      <c r="Q13" s="230"/>
      <c r="R13" s="230"/>
      <c r="S13" s="231"/>
      <c r="T13" s="229" t="s">
        <v>68</v>
      </c>
      <c r="U13" s="230"/>
      <c r="V13" s="230"/>
      <c r="W13" s="231"/>
    </row>
    <row r="14" spans="2:23" ht="21.75" customHeight="1">
      <c r="B14" s="28" t="s">
        <v>69</v>
      </c>
      <c r="C14" s="352"/>
      <c r="D14" s="279" t="s">
        <v>61</v>
      </c>
      <c r="E14" s="237" t="s">
        <v>58</v>
      </c>
      <c r="F14" s="246" t="s">
        <v>59</v>
      </c>
      <c r="G14" s="271" t="s">
        <v>60</v>
      </c>
      <c r="H14" s="238"/>
      <c r="I14" s="240" t="s">
        <v>62</v>
      </c>
      <c r="J14" s="241" t="s">
        <v>60</v>
      </c>
      <c r="K14" s="276" t="s">
        <v>59</v>
      </c>
      <c r="L14" s="327" t="s">
        <v>11</v>
      </c>
      <c r="M14" s="328"/>
      <c r="N14" s="328"/>
      <c r="O14" s="329"/>
      <c r="P14" s="238" t="s">
        <v>58</v>
      </c>
      <c r="Q14" s="240" t="s">
        <v>62</v>
      </c>
      <c r="R14" s="246" t="s">
        <v>59</v>
      </c>
      <c r="S14" s="271"/>
      <c r="T14" s="327" t="s">
        <v>63</v>
      </c>
      <c r="U14" s="328"/>
      <c r="V14" s="328"/>
      <c r="W14" s="329"/>
    </row>
    <row r="15" spans="2:23" ht="21.75" customHeight="1" thickBot="1">
      <c r="B15" s="28" t="s">
        <v>70</v>
      </c>
      <c r="C15" s="352"/>
      <c r="D15" s="279"/>
      <c r="E15" s="238"/>
      <c r="F15" s="246"/>
      <c r="G15" s="271"/>
      <c r="H15" s="238"/>
      <c r="I15" s="240"/>
      <c r="J15" s="242"/>
      <c r="K15" s="277"/>
      <c r="L15" s="336"/>
      <c r="M15" s="337"/>
      <c r="N15" s="337"/>
      <c r="O15" s="338"/>
      <c r="P15" s="238"/>
      <c r="Q15" s="240"/>
      <c r="R15" s="246"/>
      <c r="S15" s="271"/>
      <c r="T15" s="327"/>
      <c r="U15" s="328"/>
      <c r="V15" s="328"/>
      <c r="W15" s="329"/>
    </row>
    <row r="16" spans="2:23" ht="21.75" customHeight="1">
      <c r="B16" s="28" t="s">
        <v>71</v>
      </c>
      <c r="C16" s="352"/>
      <c r="D16" s="279"/>
      <c r="E16" s="238"/>
      <c r="F16" s="246"/>
      <c r="G16" s="271"/>
      <c r="H16" s="238"/>
      <c r="I16" s="240"/>
      <c r="J16" s="242"/>
      <c r="K16" s="277"/>
      <c r="L16" s="339" t="s">
        <v>61</v>
      </c>
      <c r="M16" s="340"/>
      <c r="N16" s="340"/>
      <c r="O16" s="341"/>
      <c r="P16" s="238"/>
      <c r="Q16" s="240"/>
      <c r="R16" s="246"/>
      <c r="S16" s="271"/>
      <c r="T16" s="327"/>
      <c r="U16" s="328"/>
      <c r="V16" s="328"/>
      <c r="W16" s="329"/>
    </row>
    <row r="17" spans="2:23" ht="21.75" customHeight="1" thickBot="1">
      <c r="B17" s="28" t="s">
        <v>72</v>
      </c>
      <c r="C17" s="352"/>
      <c r="D17" s="279"/>
      <c r="E17" s="238"/>
      <c r="F17" s="246"/>
      <c r="G17" s="271"/>
      <c r="H17" s="238"/>
      <c r="I17" s="240"/>
      <c r="J17" s="243"/>
      <c r="K17" s="278"/>
      <c r="L17" s="342"/>
      <c r="M17" s="343"/>
      <c r="N17" s="343"/>
      <c r="O17" s="344"/>
      <c r="P17" s="238"/>
      <c r="Q17" s="240"/>
      <c r="R17" s="246"/>
      <c r="S17" s="271"/>
      <c r="T17" s="330"/>
      <c r="U17" s="331"/>
      <c r="V17" s="331"/>
      <c r="W17" s="332"/>
    </row>
    <row r="18" spans="2:23" ht="21.75" customHeight="1">
      <c r="B18" s="217" t="s">
        <v>73</v>
      </c>
      <c r="C18" s="352"/>
      <c r="D18" s="252" t="s">
        <v>12</v>
      </c>
      <c r="E18" s="253"/>
      <c r="F18" s="253"/>
      <c r="G18" s="254"/>
      <c r="H18" s="252" t="s">
        <v>12</v>
      </c>
      <c r="I18" s="253"/>
      <c r="J18" s="253"/>
      <c r="K18" s="254"/>
      <c r="L18" s="252" t="s">
        <v>12</v>
      </c>
      <c r="M18" s="253"/>
      <c r="N18" s="253"/>
      <c r="O18" s="254"/>
      <c r="P18" s="252" t="s">
        <v>12</v>
      </c>
      <c r="Q18" s="253"/>
      <c r="R18" s="253"/>
      <c r="S18" s="254"/>
      <c r="T18" s="29"/>
      <c r="U18" s="30"/>
      <c r="V18" s="30"/>
      <c r="W18" s="31"/>
    </row>
    <row r="19" spans="2:23" ht="21.75" customHeight="1" thickBot="1">
      <c r="B19" s="217" t="s">
        <v>74</v>
      </c>
      <c r="C19" s="352"/>
      <c r="D19" s="258"/>
      <c r="E19" s="259"/>
      <c r="F19" s="259"/>
      <c r="G19" s="260"/>
      <c r="H19" s="258"/>
      <c r="I19" s="259"/>
      <c r="J19" s="259"/>
      <c r="K19" s="260"/>
      <c r="L19" s="258"/>
      <c r="M19" s="259"/>
      <c r="N19" s="259"/>
      <c r="O19" s="260"/>
      <c r="P19" s="258"/>
      <c r="Q19" s="259"/>
      <c r="R19" s="259"/>
      <c r="S19" s="260"/>
      <c r="T19" s="29"/>
      <c r="U19" s="30"/>
      <c r="V19" s="30"/>
      <c r="W19" s="31"/>
    </row>
    <row r="20" spans="2:23" ht="21.75" customHeight="1">
      <c r="B20" s="28" t="s">
        <v>75</v>
      </c>
      <c r="C20" s="352"/>
      <c r="D20" s="320" t="s">
        <v>10</v>
      </c>
      <c r="E20" s="237" t="s">
        <v>58</v>
      </c>
      <c r="F20" s="246" t="s">
        <v>59</v>
      </c>
      <c r="G20" s="271" t="s">
        <v>60</v>
      </c>
      <c r="H20" s="238"/>
      <c r="I20" s="240" t="s">
        <v>62</v>
      </c>
      <c r="J20" s="241" t="s">
        <v>60</v>
      </c>
      <c r="K20" s="276" t="s">
        <v>59</v>
      </c>
      <c r="L20" s="240"/>
      <c r="M20" s="240" t="s">
        <v>62</v>
      </c>
      <c r="N20" s="246" t="s">
        <v>59</v>
      </c>
      <c r="O20" s="238" t="s">
        <v>58</v>
      </c>
      <c r="P20" s="238" t="s">
        <v>58</v>
      </c>
      <c r="Q20" s="240" t="s">
        <v>62</v>
      </c>
      <c r="R20" s="246" t="s">
        <v>59</v>
      </c>
      <c r="S20" s="318"/>
      <c r="T20" s="29"/>
      <c r="U20" s="30"/>
      <c r="V20" s="30"/>
      <c r="W20" s="31"/>
    </row>
    <row r="21" spans="2:23" ht="21.75" customHeight="1">
      <c r="B21" s="28" t="s">
        <v>76</v>
      </c>
      <c r="C21" s="352"/>
      <c r="D21" s="320"/>
      <c r="E21" s="238"/>
      <c r="F21" s="246"/>
      <c r="G21" s="271"/>
      <c r="H21" s="238"/>
      <c r="I21" s="240"/>
      <c r="J21" s="242"/>
      <c r="K21" s="277"/>
      <c r="L21" s="240"/>
      <c r="M21" s="240"/>
      <c r="N21" s="246"/>
      <c r="O21" s="238"/>
      <c r="P21" s="238"/>
      <c r="Q21" s="240"/>
      <c r="R21" s="246"/>
      <c r="S21" s="318"/>
      <c r="T21" s="29"/>
      <c r="U21" s="30"/>
      <c r="V21" s="30"/>
      <c r="W21" s="31"/>
    </row>
    <row r="22" spans="2:23" ht="21.75" customHeight="1">
      <c r="B22" s="28" t="s">
        <v>77</v>
      </c>
      <c r="C22" s="352"/>
      <c r="D22" s="320"/>
      <c r="E22" s="238"/>
      <c r="F22" s="246"/>
      <c r="G22" s="271"/>
      <c r="H22" s="238"/>
      <c r="I22" s="240"/>
      <c r="J22" s="242"/>
      <c r="K22" s="277"/>
      <c r="L22" s="240"/>
      <c r="M22" s="240"/>
      <c r="N22" s="246"/>
      <c r="O22" s="238"/>
      <c r="P22" s="238"/>
      <c r="Q22" s="240"/>
      <c r="R22" s="246"/>
      <c r="S22" s="318"/>
      <c r="T22" s="29"/>
      <c r="U22" s="30"/>
      <c r="V22" s="30"/>
      <c r="W22" s="31"/>
    </row>
    <row r="23" spans="2:23" ht="21.75" customHeight="1" thickBot="1">
      <c r="B23" s="28" t="s">
        <v>78</v>
      </c>
      <c r="C23" s="29"/>
      <c r="D23" s="320"/>
      <c r="E23" s="238"/>
      <c r="F23" s="246"/>
      <c r="G23" s="271"/>
      <c r="H23" s="238"/>
      <c r="I23" s="240"/>
      <c r="J23" s="243"/>
      <c r="K23" s="278"/>
      <c r="L23" s="240"/>
      <c r="M23" s="240"/>
      <c r="N23" s="246"/>
      <c r="O23" s="238"/>
      <c r="P23" s="238"/>
      <c r="Q23" s="240"/>
      <c r="R23" s="246"/>
      <c r="S23" s="318"/>
      <c r="T23" s="29"/>
      <c r="U23" s="30"/>
      <c r="V23" s="30"/>
      <c r="W23" s="31"/>
    </row>
    <row r="24" spans="2:23" ht="21.75" customHeight="1" thickBot="1">
      <c r="B24" s="27" t="s">
        <v>79</v>
      </c>
      <c r="C24" s="29"/>
      <c r="D24" s="229" t="s">
        <v>68</v>
      </c>
      <c r="E24" s="230"/>
      <c r="F24" s="230"/>
      <c r="G24" s="231"/>
      <c r="H24" s="229" t="s">
        <v>68</v>
      </c>
      <c r="I24" s="230"/>
      <c r="J24" s="230"/>
      <c r="K24" s="231"/>
      <c r="L24" s="229" t="s">
        <v>68</v>
      </c>
      <c r="M24" s="230"/>
      <c r="N24" s="230"/>
      <c r="O24" s="231"/>
      <c r="P24" s="229" t="s">
        <v>68</v>
      </c>
      <c r="Q24" s="230"/>
      <c r="R24" s="230"/>
      <c r="S24" s="231"/>
      <c r="T24" s="29"/>
      <c r="U24" s="30"/>
      <c r="V24" s="30"/>
      <c r="W24" s="31"/>
    </row>
    <row r="25" spans="2:23" ht="21.75" customHeight="1">
      <c r="B25" s="25" t="s">
        <v>80</v>
      </c>
      <c r="C25" s="325" t="s">
        <v>81</v>
      </c>
      <c r="D25" s="320" t="s">
        <v>10</v>
      </c>
      <c r="E25" s="237" t="s">
        <v>58</v>
      </c>
      <c r="F25" s="246" t="s">
        <v>59</v>
      </c>
      <c r="G25" s="271" t="s">
        <v>60</v>
      </c>
      <c r="H25" s="238"/>
      <c r="I25" s="240" t="s">
        <v>62</v>
      </c>
      <c r="J25" s="241" t="s">
        <v>60</v>
      </c>
      <c r="K25" s="276" t="s">
        <v>59</v>
      </c>
      <c r="L25" s="240"/>
      <c r="M25" s="240" t="s">
        <v>62</v>
      </c>
      <c r="N25" s="246" t="s">
        <v>59</v>
      </c>
      <c r="O25" s="238" t="s">
        <v>58</v>
      </c>
      <c r="P25" s="320" t="s">
        <v>10</v>
      </c>
      <c r="Q25" s="240" t="s">
        <v>62</v>
      </c>
      <c r="R25" s="246" t="s">
        <v>59</v>
      </c>
      <c r="S25" s="318"/>
      <c r="T25" s="29"/>
      <c r="U25" s="30"/>
      <c r="V25" s="30"/>
      <c r="W25" s="31"/>
    </row>
    <row r="26" spans="2:23" ht="21.75" customHeight="1">
      <c r="B26" s="28" t="s">
        <v>82</v>
      </c>
      <c r="C26" s="326"/>
      <c r="D26" s="320"/>
      <c r="E26" s="238"/>
      <c r="F26" s="246"/>
      <c r="G26" s="271"/>
      <c r="H26" s="238"/>
      <c r="I26" s="240"/>
      <c r="J26" s="242"/>
      <c r="K26" s="277"/>
      <c r="L26" s="240"/>
      <c r="M26" s="240"/>
      <c r="N26" s="246"/>
      <c r="O26" s="238"/>
      <c r="P26" s="320"/>
      <c r="Q26" s="240"/>
      <c r="R26" s="246"/>
      <c r="S26" s="318"/>
      <c r="T26" s="29"/>
      <c r="U26" s="30"/>
      <c r="V26" s="30"/>
      <c r="W26" s="31"/>
    </row>
    <row r="27" spans="2:23" ht="21.75" customHeight="1">
      <c r="B27" s="28" t="s">
        <v>83</v>
      </c>
      <c r="C27" s="321" t="s">
        <v>84</v>
      </c>
      <c r="D27" s="320"/>
      <c r="E27" s="238"/>
      <c r="F27" s="246"/>
      <c r="G27" s="271"/>
      <c r="H27" s="238"/>
      <c r="I27" s="240"/>
      <c r="J27" s="242"/>
      <c r="K27" s="277"/>
      <c r="L27" s="240"/>
      <c r="M27" s="240"/>
      <c r="N27" s="246"/>
      <c r="O27" s="238"/>
      <c r="P27" s="320"/>
      <c r="Q27" s="240"/>
      <c r="R27" s="246"/>
      <c r="S27" s="318"/>
      <c r="T27" s="29"/>
      <c r="U27" s="30"/>
      <c r="V27" s="30"/>
      <c r="W27" s="31"/>
    </row>
    <row r="28" spans="2:23" ht="21.75" customHeight="1" thickBot="1">
      <c r="B28" s="28" t="s">
        <v>85</v>
      </c>
      <c r="C28" s="321"/>
      <c r="D28" s="320"/>
      <c r="E28" s="238"/>
      <c r="F28" s="247"/>
      <c r="G28" s="272"/>
      <c r="H28" s="238"/>
      <c r="I28" s="240"/>
      <c r="J28" s="243"/>
      <c r="K28" s="278"/>
      <c r="L28" s="240"/>
      <c r="M28" s="251"/>
      <c r="N28" s="246"/>
      <c r="O28" s="238"/>
      <c r="P28" s="320"/>
      <c r="Q28" s="240"/>
      <c r="R28" s="247"/>
      <c r="S28" s="319"/>
      <c r="T28" s="29"/>
      <c r="U28" s="30"/>
      <c r="V28" s="30"/>
      <c r="W28" s="31"/>
    </row>
    <row r="29" spans="2:23" ht="21.75" customHeight="1" thickBot="1">
      <c r="B29" s="217" t="s">
        <v>86</v>
      </c>
      <c r="C29" s="322"/>
      <c r="D29" s="252" t="s">
        <v>87</v>
      </c>
      <c r="E29" s="253"/>
      <c r="F29" s="253"/>
      <c r="G29" s="254"/>
      <c r="H29" s="252" t="s">
        <v>87</v>
      </c>
      <c r="I29" s="253"/>
      <c r="J29" s="253"/>
      <c r="K29" s="254"/>
      <c r="L29" s="229" t="s">
        <v>68</v>
      </c>
      <c r="M29" s="230"/>
      <c r="N29" s="230"/>
      <c r="O29" s="231"/>
      <c r="P29" s="252" t="s">
        <v>87</v>
      </c>
      <c r="Q29" s="253"/>
      <c r="R29" s="253"/>
      <c r="S29" s="254"/>
      <c r="T29" s="29"/>
      <c r="U29" s="30"/>
      <c r="V29" s="30"/>
      <c r="W29" s="31"/>
    </row>
    <row r="30" spans="2:23" ht="21.75" customHeight="1">
      <c r="B30" s="217" t="s">
        <v>88</v>
      </c>
      <c r="C30" s="323" t="s">
        <v>55</v>
      </c>
      <c r="D30" s="255"/>
      <c r="E30" s="256"/>
      <c r="F30" s="256"/>
      <c r="G30" s="257"/>
      <c r="H30" s="255"/>
      <c r="I30" s="256"/>
      <c r="J30" s="256"/>
      <c r="K30" s="257"/>
      <c r="L30" s="252" t="s">
        <v>43</v>
      </c>
      <c r="M30" s="253"/>
      <c r="N30" s="253"/>
      <c r="O30" s="254"/>
      <c r="P30" s="255"/>
      <c r="Q30" s="256"/>
      <c r="R30" s="256"/>
      <c r="S30" s="257"/>
      <c r="T30" s="29"/>
      <c r="U30" s="30"/>
      <c r="V30" s="30"/>
      <c r="W30" s="31"/>
    </row>
    <row r="31" spans="2:23" ht="21.75" customHeight="1" thickBot="1">
      <c r="B31" s="217" t="s">
        <v>89</v>
      </c>
      <c r="C31" s="324"/>
      <c r="D31" s="258"/>
      <c r="E31" s="259"/>
      <c r="F31" s="259"/>
      <c r="G31" s="260"/>
      <c r="H31" s="258"/>
      <c r="I31" s="259"/>
      <c r="J31" s="259"/>
      <c r="K31" s="260"/>
      <c r="L31" s="255"/>
      <c r="M31" s="256"/>
      <c r="N31" s="256"/>
      <c r="O31" s="257"/>
      <c r="P31" s="258"/>
      <c r="Q31" s="259"/>
      <c r="R31" s="259"/>
      <c r="S31" s="260"/>
      <c r="T31" s="29"/>
      <c r="U31" s="30"/>
      <c r="V31" s="30"/>
      <c r="W31" s="31"/>
    </row>
    <row r="32" spans="2:23" ht="21.75" customHeight="1">
      <c r="B32" s="28" t="s">
        <v>90</v>
      </c>
      <c r="C32" s="261" t="s">
        <v>91</v>
      </c>
      <c r="D32" s="264" t="s">
        <v>13</v>
      </c>
      <c r="E32" s="265"/>
      <c r="F32" s="245"/>
      <c r="G32" s="270"/>
      <c r="H32" s="264" t="s">
        <v>13</v>
      </c>
      <c r="I32" s="265"/>
      <c r="J32" s="245"/>
      <c r="K32" s="273"/>
      <c r="L32" s="255"/>
      <c r="M32" s="256"/>
      <c r="N32" s="256"/>
      <c r="O32" s="257"/>
      <c r="P32" s="248"/>
      <c r="Q32" s="248"/>
      <c r="R32" s="245"/>
      <c r="S32" s="239"/>
      <c r="T32" s="29"/>
      <c r="U32" s="30"/>
      <c r="V32" s="30"/>
      <c r="W32" s="31"/>
    </row>
    <row r="33" spans="2:23" ht="21.75" customHeight="1">
      <c r="B33" s="32" t="s">
        <v>92</v>
      </c>
      <c r="C33" s="262"/>
      <c r="D33" s="266"/>
      <c r="E33" s="267"/>
      <c r="F33" s="246"/>
      <c r="G33" s="271"/>
      <c r="H33" s="266"/>
      <c r="I33" s="267"/>
      <c r="J33" s="246"/>
      <c r="K33" s="274"/>
      <c r="L33" s="255"/>
      <c r="M33" s="256"/>
      <c r="N33" s="256"/>
      <c r="O33" s="257"/>
      <c r="P33" s="249"/>
      <c r="Q33" s="249"/>
      <c r="R33" s="246"/>
      <c r="S33" s="240"/>
      <c r="T33" s="29"/>
      <c r="U33" s="30"/>
      <c r="V33" s="30"/>
      <c r="W33" s="31"/>
    </row>
    <row r="34" spans="2:23" ht="21.75" customHeight="1">
      <c r="B34" s="33" t="s">
        <v>93</v>
      </c>
      <c r="C34" s="262"/>
      <c r="D34" s="266"/>
      <c r="E34" s="267"/>
      <c r="F34" s="246"/>
      <c r="G34" s="271"/>
      <c r="H34" s="266"/>
      <c r="I34" s="267"/>
      <c r="J34" s="246"/>
      <c r="K34" s="274"/>
      <c r="L34" s="255"/>
      <c r="M34" s="256"/>
      <c r="N34" s="256"/>
      <c r="O34" s="257"/>
      <c r="P34" s="249"/>
      <c r="Q34" s="249"/>
      <c r="R34" s="246"/>
      <c r="S34" s="240"/>
      <c r="T34" s="29"/>
      <c r="U34" s="30"/>
      <c r="V34" s="30"/>
      <c r="W34" s="31"/>
    </row>
    <row r="35" spans="2:23" ht="21.75" customHeight="1" thickBot="1">
      <c r="B35" s="34" t="s">
        <v>94</v>
      </c>
      <c r="C35" s="262"/>
      <c r="D35" s="268"/>
      <c r="E35" s="269"/>
      <c r="F35" s="247"/>
      <c r="G35" s="272"/>
      <c r="H35" s="268"/>
      <c r="I35" s="269"/>
      <c r="J35" s="247"/>
      <c r="K35" s="275"/>
      <c r="L35" s="255"/>
      <c r="M35" s="256"/>
      <c r="N35" s="256"/>
      <c r="O35" s="257"/>
      <c r="P35" s="250"/>
      <c r="Q35" s="250"/>
      <c r="R35" s="247"/>
      <c r="S35" s="251"/>
      <c r="T35" s="29"/>
      <c r="U35" s="30"/>
      <c r="V35" s="30"/>
      <c r="W35" s="31"/>
    </row>
    <row r="36" spans="2:23" ht="21.75" customHeight="1" thickBot="1">
      <c r="B36" s="35" t="s">
        <v>95</v>
      </c>
      <c r="C36" s="263"/>
      <c r="D36" s="36"/>
      <c r="E36" s="36"/>
      <c r="F36" s="36"/>
      <c r="G36" s="37"/>
      <c r="H36" s="38"/>
      <c r="I36" s="36"/>
      <c r="J36" s="36"/>
      <c r="K36" s="37"/>
      <c r="L36" s="255"/>
      <c r="M36" s="256"/>
      <c r="N36" s="256"/>
      <c r="O36" s="257"/>
      <c r="P36" s="38"/>
      <c r="Q36" s="36"/>
      <c r="R36" s="36"/>
      <c r="S36" s="37"/>
      <c r="T36" s="29"/>
      <c r="U36" s="30"/>
      <c r="V36" s="30"/>
      <c r="W36" s="31"/>
    </row>
    <row r="37" spans="2:23" ht="21.75" customHeight="1" thickBot="1">
      <c r="B37" s="39" t="s">
        <v>96</v>
      </c>
      <c r="C37" s="40"/>
      <c r="D37" s="41"/>
      <c r="E37" s="42"/>
      <c r="F37" s="42"/>
      <c r="G37" s="43"/>
      <c r="H37" s="41"/>
      <c r="I37" s="42"/>
      <c r="J37" s="42"/>
      <c r="K37" s="43"/>
      <c r="L37" s="258"/>
      <c r="M37" s="259"/>
      <c r="N37" s="259"/>
      <c r="O37" s="260"/>
      <c r="P37" s="41"/>
      <c r="Q37" s="42"/>
      <c r="R37" s="42"/>
      <c r="S37" s="43"/>
      <c r="T37" s="44"/>
      <c r="U37" s="45"/>
      <c r="V37" s="45"/>
      <c r="W37" s="46"/>
    </row>
    <row r="38" spans="2:23" s="47" customFormat="1" ht="18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</row>
    <row r="39" spans="2:23" s="47" customFormat="1" ht="18">
      <c r="B39" s="48"/>
      <c r="C39" s="244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49"/>
      <c r="V39" s="49"/>
      <c r="W39" s="50"/>
    </row>
    <row r="40" spans="2:23" s="47" customFormat="1" ht="18.75" thickBot="1">
      <c r="B40" s="48"/>
      <c r="C40" s="52"/>
      <c r="D40" s="317"/>
      <c r="E40" s="317"/>
      <c r="F40" s="317"/>
      <c r="G40" s="317"/>
      <c r="H40" s="317"/>
      <c r="I40" s="317"/>
      <c r="J40" s="317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49"/>
      <c r="V40" s="49"/>
      <c r="W40" s="50"/>
    </row>
    <row r="41" spans="2:23" s="47" customFormat="1" ht="18">
      <c r="B41" s="48"/>
      <c r="C41" s="218" t="s">
        <v>61</v>
      </c>
      <c r="D41" s="311" t="s">
        <v>98</v>
      </c>
      <c r="E41" s="312"/>
      <c r="F41" s="312"/>
      <c r="G41" s="312"/>
      <c r="H41" s="312"/>
      <c r="I41" s="312"/>
      <c r="J41" s="313"/>
      <c r="K41" s="53"/>
      <c r="L41" s="53" t="s">
        <v>14</v>
      </c>
      <c r="M41" s="54"/>
      <c r="N41" s="314" t="s">
        <v>15</v>
      </c>
      <c r="O41" s="315"/>
      <c r="P41" s="315"/>
      <c r="Q41" s="315"/>
      <c r="R41" s="315"/>
      <c r="S41" s="315"/>
      <c r="T41" s="316"/>
      <c r="U41" s="49"/>
      <c r="V41" s="49"/>
      <c r="W41" s="50"/>
    </row>
    <row r="42" spans="2:23" s="47" customFormat="1" ht="18">
      <c r="B42" s="48"/>
      <c r="C42" s="52"/>
      <c r="D42" s="308"/>
      <c r="E42" s="309"/>
      <c r="F42" s="309"/>
      <c r="G42" s="309"/>
      <c r="H42" s="309"/>
      <c r="I42" s="309"/>
      <c r="J42" s="310"/>
      <c r="K42" s="55"/>
      <c r="L42" s="55" t="s">
        <v>99</v>
      </c>
      <c r="M42" s="56"/>
      <c r="N42" s="289" t="s">
        <v>100</v>
      </c>
      <c r="O42" s="290"/>
      <c r="P42" s="290"/>
      <c r="Q42" s="290"/>
      <c r="R42" s="290"/>
      <c r="S42" s="290"/>
      <c r="T42" s="291"/>
      <c r="U42" s="49"/>
      <c r="V42" s="49"/>
      <c r="W42" s="50"/>
    </row>
    <row r="43" spans="2:23" s="47" customFormat="1" ht="18">
      <c r="B43" s="48"/>
      <c r="C43" s="55" t="s">
        <v>62</v>
      </c>
      <c r="D43" s="289" t="s">
        <v>16</v>
      </c>
      <c r="E43" s="290"/>
      <c r="F43" s="290"/>
      <c r="G43" s="290"/>
      <c r="H43" s="290"/>
      <c r="I43" s="290"/>
      <c r="J43" s="291"/>
      <c r="K43" s="57"/>
      <c r="L43" s="57" t="s">
        <v>101</v>
      </c>
      <c r="M43" s="58"/>
      <c r="N43" s="302" t="s">
        <v>0</v>
      </c>
      <c r="O43" s="303"/>
      <c r="P43" s="303"/>
      <c r="Q43" s="303"/>
      <c r="R43" s="303"/>
      <c r="S43" s="303"/>
      <c r="T43" s="304"/>
      <c r="U43" s="49"/>
      <c r="V43" s="49"/>
      <c r="W43" s="50"/>
    </row>
    <row r="44" spans="2:23" s="47" customFormat="1" ht="18">
      <c r="B44" s="48"/>
      <c r="C44" s="59" t="s">
        <v>59</v>
      </c>
      <c r="D44" s="305" t="s">
        <v>1</v>
      </c>
      <c r="E44" s="306"/>
      <c r="F44" s="306"/>
      <c r="G44" s="306"/>
      <c r="H44" s="306"/>
      <c r="I44" s="306"/>
      <c r="J44" s="307"/>
      <c r="K44" s="55"/>
      <c r="L44" s="52" t="s">
        <v>10</v>
      </c>
      <c r="M44" s="56"/>
      <c r="N44" s="308" t="s">
        <v>17</v>
      </c>
      <c r="O44" s="309"/>
      <c r="P44" s="309"/>
      <c r="Q44" s="309"/>
      <c r="R44" s="309"/>
      <c r="S44" s="309"/>
      <c r="T44" s="310"/>
      <c r="U44" s="49"/>
      <c r="V44" s="49"/>
      <c r="W44" s="50"/>
    </row>
    <row r="45" spans="2:23" s="47" customFormat="1" ht="18">
      <c r="B45" s="48"/>
      <c r="C45" s="55" t="s">
        <v>60</v>
      </c>
      <c r="D45" s="289" t="s">
        <v>2</v>
      </c>
      <c r="E45" s="290"/>
      <c r="F45" s="290"/>
      <c r="G45" s="290"/>
      <c r="H45" s="290"/>
      <c r="I45" s="290"/>
      <c r="J45" s="291"/>
      <c r="K45" s="59"/>
      <c r="L45" s="60" t="s">
        <v>3</v>
      </c>
      <c r="M45" s="60"/>
      <c r="N45" s="292" t="s">
        <v>4</v>
      </c>
      <c r="O45" s="293"/>
      <c r="P45" s="293"/>
      <c r="Q45" s="293"/>
      <c r="R45" s="293"/>
      <c r="S45" s="293"/>
      <c r="T45" s="294"/>
      <c r="U45" s="49"/>
      <c r="V45" s="49"/>
      <c r="W45" s="50"/>
    </row>
    <row r="46" spans="2:23" s="47" customFormat="1" ht="18.75" thickBot="1">
      <c r="B46" s="48"/>
      <c r="C46" s="61" t="s">
        <v>58</v>
      </c>
      <c r="D46" s="295" t="s">
        <v>104</v>
      </c>
      <c r="E46" s="296"/>
      <c r="F46" s="296"/>
      <c r="G46" s="296"/>
      <c r="H46" s="296"/>
      <c r="I46" s="296"/>
      <c r="J46" s="297"/>
      <c r="K46" s="298"/>
      <c r="L46" s="298"/>
      <c r="M46" s="298"/>
      <c r="N46" s="299"/>
      <c r="O46" s="300"/>
      <c r="P46" s="300"/>
      <c r="Q46" s="300"/>
      <c r="R46" s="300"/>
      <c r="S46" s="300"/>
      <c r="T46" s="301"/>
      <c r="U46" s="49"/>
      <c r="V46" s="49"/>
      <c r="W46" s="50"/>
    </row>
    <row r="47" spans="2:23" s="47" customFormat="1" ht="19.5" customHeight="1" thickBot="1">
      <c r="B47" s="48"/>
      <c r="C47" s="62"/>
      <c r="D47" s="284"/>
      <c r="E47" s="284"/>
      <c r="F47" s="284"/>
      <c r="G47" s="284"/>
      <c r="H47" s="284"/>
      <c r="I47" s="284"/>
      <c r="J47" s="284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49"/>
      <c r="V47" s="49"/>
      <c r="W47" s="50"/>
    </row>
    <row r="48" spans="2:23" s="47" customFormat="1" ht="15.75" customHeight="1">
      <c r="B48" s="63"/>
      <c r="C48" s="64"/>
      <c r="D48" s="64"/>
      <c r="E48" s="64"/>
      <c r="F48" s="64"/>
      <c r="G48" s="64"/>
      <c r="H48" s="65"/>
      <c r="I48" s="66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</row>
    <row r="49" spans="2:23" s="47" customFormat="1" ht="15.75" customHeight="1">
      <c r="B49" s="286" t="s">
        <v>105</v>
      </c>
      <c r="C49" s="287"/>
      <c r="D49" s="287"/>
      <c r="E49" s="287"/>
      <c r="F49" s="287"/>
      <c r="G49" s="287"/>
      <c r="H49" s="288"/>
      <c r="I49" s="72"/>
      <c r="J49" s="73"/>
      <c r="K49" s="73"/>
      <c r="L49" s="73"/>
      <c r="M49" s="73"/>
      <c r="N49" s="283" t="s">
        <v>106</v>
      </c>
      <c r="O49" s="283"/>
      <c r="P49" s="283"/>
      <c r="Q49" s="283"/>
      <c r="R49" s="283"/>
      <c r="S49" s="283"/>
      <c r="T49" s="283"/>
      <c r="U49" s="73"/>
      <c r="V49" s="73"/>
      <c r="W49" s="74"/>
    </row>
    <row r="50" spans="2:23" s="47" customFormat="1" ht="15.75" customHeight="1">
      <c r="B50" s="75"/>
      <c r="C50" s="76"/>
      <c r="D50" s="70"/>
      <c r="E50" s="70"/>
      <c r="F50" s="77"/>
      <c r="G50" s="77"/>
      <c r="H50" s="78"/>
      <c r="I50" s="72"/>
      <c r="J50" s="79"/>
      <c r="K50" s="80"/>
      <c r="L50" s="80"/>
      <c r="M50" s="81"/>
      <c r="N50" s="80"/>
      <c r="O50" s="80"/>
      <c r="P50" s="80"/>
      <c r="Q50" s="80"/>
      <c r="R50" s="80"/>
      <c r="S50" s="80"/>
      <c r="T50" s="80"/>
      <c r="U50" s="80"/>
      <c r="V50" s="80"/>
      <c r="W50" s="82"/>
    </row>
    <row r="51" spans="2:23" s="47" customFormat="1" ht="15.75" customHeight="1">
      <c r="B51" s="83"/>
      <c r="C51" s="84">
        <f>E69/E67</f>
        <v>1</v>
      </c>
      <c r="D51" s="85"/>
      <c r="E51" s="86" t="s">
        <v>107</v>
      </c>
      <c r="F51" s="87" t="s">
        <v>108</v>
      </c>
      <c r="G51" s="70"/>
      <c r="H51" s="71"/>
      <c r="I51" s="73"/>
      <c r="J51" s="72"/>
      <c r="K51" s="88"/>
      <c r="L51" s="88"/>
      <c r="M51" s="73"/>
      <c r="N51" s="89" t="s">
        <v>109</v>
      </c>
      <c r="O51" s="90" t="s">
        <v>110</v>
      </c>
      <c r="P51" s="90" t="s">
        <v>111</v>
      </c>
      <c r="Q51" s="91" t="s">
        <v>112</v>
      </c>
      <c r="R51" s="90" t="s">
        <v>113</v>
      </c>
      <c r="S51" s="90" t="s">
        <v>114</v>
      </c>
      <c r="T51" s="90" t="s">
        <v>115</v>
      </c>
      <c r="U51" s="91" t="s">
        <v>124</v>
      </c>
      <c r="V51" s="90" t="s">
        <v>125</v>
      </c>
      <c r="W51" s="82"/>
    </row>
    <row r="52" spans="2:23" s="47" customFormat="1" ht="15.75" customHeight="1">
      <c r="B52" s="83"/>
      <c r="C52" s="92"/>
      <c r="D52" s="93" t="s">
        <v>126</v>
      </c>
      <c r="E52" s="94">
        <v>2</v>
      </c>
      <c r="F52" s="95">
        <f>(E52)/(E67)/C51</f>
        <v>0.06666666666666667</v>
      </c>
      <c r="G52" s="96"/>
      <c r="H52" s="97"/>
      <c r="I52" s="98"/>
      <c r="J52" s="73"/>
      <c r="K52" s="99"/>
      <c r="L52" s="99"/>
      <c r="M52" s="99" t="s">
        <v>126</v>
      </c>
      <c r="N52" s="100">
        <v>18</v>
      </c>
      <c r="O52" s="100" t="s">
        <v>127</v>
      </c>
      <c r="P52" s="100" t="s">
        <v>128</v>
      </c>
      <c r="Q52" s="101" t="s">
        <v>128</v>
      </c>
      <c r="R52" s="100" t="s">
        <v>128</v>
      </c>
      <c r="S52" s="100" t="s">
        <v>128</v>
      </c>
      <c r="T52" s="100" t="s">
        <v>128</v>
      </c>
      <c r="U52" s="101">
        <v>1</v>
      </c>
      <c r="V52" s="100">
        <v>1</v>
      </c>
      <c r="W52" s="82"/>
    </row>
    <row r="53" spans="2:23" s="47" customFormat="1" ht="15.75" customHeight="1">
      <c r="B53" s="83"/>
      <c r="C53" s="92"/>
      <c r="D53" s="93" t="s">
        <v>129</v>
      </c>
      <c r="E53" s="102">
        <v>8</v>
      </c>
      <c r="F53" s="103">
        <f>(E53)/(E67)/C51</f>
        <v>0.26666666666666666</v>
      </c>
      <c r="G53" s="96"/>
      <c r="H53" s="97"/>
      <c r="I53" s="98"/>
      <c r="J53" s="98"/>
      <c r="K53" s="99"/>
      <c r="L53" s="99"/>
      <c r="M53" s="99" t="s">
        <v>129</v>
      </c>
      <c r="N53" s="104">
        <v>150</v>
      </c>
      <c r="O53" s="104" t="s">
        <v>130</v>
      </c>
      <c r="P53" s="104" t="s">
        <v>131</v>
      </c>
      <c r="Q53" s="105" t="s">
        <v>128</v>
      </c>
      <c r="R53" s="104">
        <v>4</v>
      </c>
      <c r="S53" s="104">
        <v>1</v>
      </c>
      <c r="T53" s="104">
        <v>1</v>
      </c>
      <c r="U53" s="105">
        <v>1</v>
      </c>
      <c r="V53" s="104">
        <v>1</v>
      </c>
      <c r="W53" s="82"/>
    </row>
    <row r="54" spans="2:23" s="47" customFormat="1" ht="15.75" customHeight="1">
      <c r="B54" s="83"/>
      <c r="C54" s="92"/>
      <c r="D54" s="106" t="s">
        <v>132</v>
      </c>
      <c r="E54" s="107">
        <v>1.5</v>
      </c>
      <c r="F54" s="103">
        <f>(E54)/(E67)/C51</f>
        <v>0.05</v>
      </c>
      <c r="G54" s="108"/>
      <c r="H54" s="109"/>
      <c r="I54" s="110"/>
      <c r="J54" s="98"/>
      <c r="K54" s="111"/>
      <c r="L54" s="111"/>
      <c r="M54" s="111" t="s">
        <v>44</v>
      </c>
      <c r="N54" s="104">
        <v>18</v>
      </c>
      <c r="O54" s="104" t="s">
        <v>127</v>
      </c>
      <c r="P54" s="104" t="s">
        <v>128</v>
      </c>
      <c r="Q54" s="105" t="s">
        <v>128</v>
      </c>
      <c r="R54" s="104" t="s">
        <v>128</v>
      </c>
      <c r="S54" s="104" t="s">
        <v>128</v>
      </c>
      <c r="T54" s="104" t="s">
        <v>128</v>
      </c>
      <c r="U54" s="105">
        <v>1</v>
      </c>
      <c r="V54" s="104">
        <v>1</v>
      </c>
      <c r="W54" s="82"/>
    </row>
    <row r="55" spans="2:23" s="47" customFormat="1" ht="15.75" customHeight="1">
      <c r="B55" s="83"/>
      <c r="C55" s="92"/>
      <c r="D55" s="112" t="s">
        <v>18</v>
      </c>
      <c r="E55" s="113"/>
      <c r="F55" s="114">
        <f>(E55)/(E67)/C51</f>
        <v>0</v>
      </c>
      <c r="G55" s="115"/>
      <c r="H55" s="116"/>
      <c r="I55" s="117"/>
      <c r="J55" s="110"/>
      <c r="K55" s="118"/>
      <c r="L55" s="118"/>
      <c r="M55" s="118" t="s">
        <v>19</v>
      </c>
      <c r="N55" s="104">
        <v>40</v>
      </c>
      <c r="O55" s="104" t="s">
        <v>130</v>
      </c>
      <c r="P55" s="104" t="s">
        <v>131</v>
      </c>
      <c r="Q55" s="105" t="s">
        <v>128</v>
      </c>
      <c r="R55" s="104">
        <v>2</v>
      </c>
      <c r="S55" s="104">
        <v>1</v>
      </c>
      <c r="T55" s="104" t="s">
        <v>128</v>
      </c>
      <c r="U55" s="105">
        <v>1</v>
      </c>
      <c r="V55" s="104">
        <v>1</v>
      </c>
      <c r="W55" s="82"/>
    </row>
    <row r="56" spans="2:23" s="47" customFormat="1" ht="15.75" customHeight="1">
      <c r="B56" s="83"/>
      <c r="C56" s="92"/>
      <c r="D56" s="119" t="s">
        <v>20</v>
      </c>
      <c r="E56" s="120"/>
      <c r="F56" s="121">
        <f>(E56)/(E67)/C51</f>
        <v>0</v>
      </c>
      <c r="G56" s="122"/>
      <c r="H56" s="123"/>
      <c r="I56" s="124"/>
      <c r="J56" s="219"/>
      <c r="K56" s="125"/>
      <c r="L56" s="125"/>
      <c r="M56" s="126" t="s">
        <v>21</v>
      </c>
      <c r="N56" s="104">
        <v>40</v>
      </c>
      <c r="O56" s="104" t="s">
        <v>130</v>
      </c>
      <c r="P56" s="104" t="s">
        <v>131</v>
      </c>
      <c r="Q56" s="105" t="s">
        <v>128</v>
      </c>
      <c r="R56" s="104">
        <v>2</v>
      </c>
      <c r="S56" s="104">
        <v>1</v>
      </c>
      <c r="T56" s="104" t="s">
        <v>128</v>
      </c>
      <c r="U56" s="105">
        <v>1</v>
      </c>
      <c r="V56" s="104">
        <v>1</v>
      </c>
      <c r="W56" s="82"/>
    </row>
    <row r="57" spans="2:23" s="47" customFormat="1" ht="15.75" customHeight="1">
      <c r="B57" s="83"/>
      <c r="C57" s="92"/>
      <c r="D57" s="127" t="s">
        <v>133</v>
      </c>
      <c r="E57" s="128"/>
      <c r="F57" s="129">
        <f>(E57)/(E67)/C51</f>
        <v>0</v>
      </c>
      <c r="G57" s="130"/>
      <c r="H57" s="131"/>
      <c r="I57" s="132"/>
      <c r="J57" s="124"/>
      <c r="K57" s="88"/>
      <c r="L57" s="88"/>
      <c r="M57" s="88" t="s">
        <v>22</v>
      </c>
      <c r="N57" s="104">
        <v>60</v>
      </c>
      <c r="O57" s="104" t="s">
        <v>130</v>
      </c>
      <c r="P57" s="104" t="s">
        <v>131</v>
      </c>
      <c r="Q57" s="105" t="s">
        <v>128</v>
      </c>
      <c r="R57" s="104">
        <v>2</v>
      </c>
      <c r="S57" s="104">
        <v>1</v>
      </c>
      <c r="T57" s="133" t="s">
        <v>128</v>
      </c>
      <c r="U57" s="105">
        <v>1</v>
      </c>
      <c r="V57" s="104">
        <v>1</v>
      </c>
      <c r="W57" s="82"/>
    </row>
    <row r="58" spans="2:23" s="47" customFormat="1" ht="15.75" customHeight="1">
      <c r="B58" s="83"/>
      <c r="C58" s="92"/>
      <c r="D58" s="119" t="s">
        <v>1</v>
      </c>
      <c r="E58" s="134"/>
      <c r="F58" s="135">
        <f>(E58)/(E67)/C51</f>
        <v>0</v>
      </c>
      <c r="G58" s="136"/>
      <c r="H58" s="137"/>
      <c r="I58" s="138"/>
      <c r="J58" s="132"/>
      <c r="K58" s="126"/>
      <c r="L58" s="126"/>
      <c r="M58" s="126" t="s">
        <v>1</v>
      </c>
      <c r="N58" s="104">
        <v>100</v>
      </c>
      <c r="O58" s="104" t="s">
        <v>130</v>
      </c>
      <c r="P58" s="104" t="s">
        <v>131</v>
      </c>
      <c r="Q58" s="105" t="s">
        <v>128</v>
      </c>
      <c r="R58" s="104">
        <v>2</v>
      </c>
      <c r="S58" s="104">
        <v>1</v>
      </c>
      <c r="T58" s="104">
        <v>1</v>
      </c>
      <c r="U58" s="105">
        <v>1</v>
      </c>
      <c r="V58" s="104">
        <v>1</v>
      </c>
      <c r="W58" s="82"/>
    </row>
    <row r="59" spans="2:23" s="47" customFormat="1" ht="15.75" customHeight="1">
      <c r="B59" s="83"/>
      <c r="C59" s="92"/>
      <c r="D59" s="139" t="s">
        <v>2</v>
      </c>
      <c r="E59" s="140"/>
      <c r="F59" s="141">
        <f>(E59)/(E67)/C51</f>
        <v>0</v>
      </c>
      <c r="G59" s="142"/>
      <c r="H59" s="143"/>
      <c r="I59" s="144"/>
      <c r="J59" s="138"/>
      <c r="K59" s="145"/>
      <c r="L59" s="145"/>
      <c r="M59" s="145" t="s">
        <v>2</v>
      </c>
      <c r="N59" s="104">
        <v>40</v>
      </c>
      <c r="O59" s="104" t="s">
        <v>130</v>
      </c>
      <c r="P59" s="104" t="s">
        <v>131</v>
      </c>
      <c r="Q59" s="105" t="s">
        <v>128</v>
      </c>
      <c r="R59" s="104">
        <v>2</v>
      </c>
      <c r="S59" s="104">
        <v>1</v>
      </c>
      <c r="T59" s="104" t="s">
        <v>128</v>
      </c>
      <c r="U59" s="105">
        <v>1</v>
      </c>
      <c r="V59" s="104">
        <v>1</v>
      </c>
      <c r="W59" s="82"/>
    </row>
    <row r="60" spans="2:23" s="47" customFormat="1" ht="15.75" customHeight="1">
      <c r="B60" s="83"/>
      <c r="C60" s="92"/>
      <c r="D60" s="146" t="s">
        <v>23</v>
      </c>
      <c r="E60" s="147"/>
      <c r="F60" s="148">
        <f>(E60)/(E67)/C51</f>
        <v>0</v>
      </c>
      <c r="G60" s="115"/>
      <c r="H60" s="116"/>
      <c r="I60" s="117"/>
      <c r="J60" s="144"/>
      <c r="K60" s="149"/>
      <c r="L60" s="149"/>
      <c r="M60" s="149"/>
      <c r="N60" s="104" t="s">
        <v>128</v>
      </c>
      <c r="O60" s="104" t="s">
        <v>128</v>
      </c>
      <c r="P60" s="104" t="s">
        <v>128</v>
      </c>
      <c r="Q60" s="105" t="s">
        <v>128</v>
      </c>
      <c r="R60" s="104" t="s">
        <v>128</v>
      </c>
      <c r="S60" s="104" t="s">
        <v>128</v>
      </c>
      <c r="T60" s="104" t="s">
        <v>128</v>
      </c>
      <c r="U60" s="105" t="s">
        <v>128</v>
      </c>
      <c r="V60" s="104" t="s">
        <v>128</v>
      </c>
      <c r="W60" s="82"/>
    </row>
    <row r="61" spans="2:23" s="47" customFormat="1" ht="15.75" customHeight="1">
      <c r="B61" s="83"/>
      <c r="C61" s="92"/>
      <c r="D61" s="139" t="s">
        <v>104</v>
      </c>
      <c r="E61" s="150"/>
      <c r="F61" s="151">
        <f>(E61)/(E67)/C51</f>
        <v>0</v>
      </c>
      <c r="G61" s="152"/>
      <c r="H61" s="153"/>
      <c r="I61" s="154"/>
      <c r="J61" s="117"/>
      <c r="K61" s="125"/>
      <c r="L61" s="125"/>
      <c r="M61" s="145" t="s">
        <v>104</v>
      </c>
      <c r="N61" s="104">
        <v>50</v>
      </c>
      <c r="O61" s="104" t="s">
        <v>130</v>
      </c>
      <c r="P61" s="104" t="s">
        <v>131</v>
      </c>
      <c r="Q61" s="105" t="s">
        <v>128</v>
      </c>
      <c r="R61" s="133">
        <v>2</v>
      </c>
      <c r="S61" s="133">
        <v>1</v>
      </c>
      <c r="T61" s="104">
        <v>1</v>
      </c>
      <c r="U61" s="220">
        <v>1</v>
      </c>
      <c r="V61" s="133">
        <v>1</v>
      </c>
      <c r="W61" s="82"/>
    </row>
    <row r="62" spans="2:23" s="47" customFormat="1" ht="15.75" customHeight="1">
      <c r="B62" s="83"/>
      <c r="C62" s="92"/>
      <c r="D62" s="155" t="s">
        <v>134</v>
      </c>
      <c r="E62" s="134"/>
      <c r="F62" s="135">
        <f>(E62)/(E67)/C51</f>
        <v>0</v>
      </c>
      <c r="G62" s="156"/>
      <c r="H62" s="157"/>
      <c r="I62" s="158"/>
      <c r="J62" s="98"/>
      <c r="K62" s="159"/>
      <c r="L62" s="159"/>
      <c r="M62" s="159"/>
      <c r="N62" s="104" t="s">
        <v>128</v>
      </c>
      <c r="O62" s="104" t="s">
        <v>128</v>
      </c>
      <c r="P62" s="133" t="s">
        <v>128</v>
      </c>
      <c r="Q62" s="105" t="s">
        <v>128</v>
      </c>
      <c r="R62" s="133" t="s">
        <v>128</v>
      </c>
      <c r="S62" s="133" t="s">
        <v>128</v>
      </c>
      <c r="T62" s="104" t="s">
        <v>128</v>
      </c>
      <c r="U62" s="220" t="s">
        <v>128</v>
      </c>
      <c r="V62" s="133" t="s">
        <v>128</v>
      </c>
      <c r="W62" s="82"/>
    </row>
    <row r="63" spans="2:23" s="47" customFormat="1" ht="15.75" customHeight="1">
      <c r="B63" s="83"/>
      <c r="C63" s="92"/>
      <c r="D63" s="160"/>
      <c r="E63" s="161"/>
      <c r="F63" s="162"/>
      <c r="G63" s="156"/>
      <c r="H63" s="157"/>
      <c r="I63" s="158"/>
      <c r="J63" s="98"/>
      <c r="K63" s="88"/>
      <c r="L63" s="88"/>
      <c r="M63" s="221"/>
      <c r="N63" s="163" t="s">
        <v>128</v>
      </c>
      <c r="O63" s="163" t="s">
        <v>128</v>
      </c>
      <c r="P63" s="163" t="s">
        <v>128</v>
      </c>
      <c r="Q63" s="164" t="s">
        <v>128</v>
      </c>
      <c r="R63" s="163" t="s">
        <v>128</v>
      </c>
      <c r="S63" s="163" t="s">
        <v>128</v>
      </c>
      <c r="T63" s="163" t="s">
        <v>128</v>
      </c>
      <c r="U63" s="163" t="s">
        <v>128</v>
      </c>
      <c r="V63" s="163" t="s">
        <v>128</v>
      </c>
      <c r="W63" s="82"/>
    </row>
    <row r="64" spans="2:23" s="47" customFormat="1" ht="15.75" customHeight="1">
      <c r="B64" s="165"/>
      <c r="C64" s="166"/>
      <c r="D64" s="77"/>
      <c r="E64" s="167"/>
      <c r="F64" s="168"/>
      <c r="G64" s="77"/>
      <c r="H64" s="78"/>
      <c r="I64" s="158"/>
      <c r="J64" s="72"/>
      <c r="K64" s="149"/>
      <c r="L64" s="149"/>
      <c r="M64" s="169"/>
      <c r="N64" s="170"/>
      <c r="O64" s="170"/>
      <c r="P64" s="170"/>
      <c r="Q64" s="170"/>
      <c r="R64" s="170"/>
      <c r="S64" s="170"/>
      <c r="T64" s="170"/>
      <c r="U64" s="170"/>
      <c r="V64" s="170"/>
      <c r="W64" s="82"/>
    </row>
    <row r="65" spans="2:23" ht="15.75" customHeight="1">
      <c r="B65" s="280" t="s">
        <v>144</v>
      </c>
      <c r="C65" s="281"/>
      <c r="D65" s="282"/>
      <c r="E65" s="172">
        <v>24</v>
      </c>
      <c r="F65" s="173">
        <f>(E65)/(E67)/C51</f>
        <v>0.8</v>
      </c>
      <c r="G65" s="77"/>
      <c r="H65" s="78"/>
      <c r="I65" s="158"/>
      <c r="J65" s="72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174"/>
    </row>
    <row r="66" spans="2:23" ht="15.75" customHeight="1">
      <c r="B66" s="83"/>
      <c r="C66" s="77"/>
      <c r="D66" s="175"/>
      <c r="E66" s="176"/>
      <c r="F66" s="177">
        <f>SUM(F52:F65)</f>
        <v>1.1833333333333333</v>
      </c>
      <c r="G66" s="175"/>
      <c r="H66" s="178"/>
      <c r="I66" s="72"/>
      <c r="J66" s="73"/>
      <c r="K66" s="73"/>
      <c r="L66" s="72"/>
      <c r="M66" s="72"/>
      <c r="N66" s="179" t="s">
        <v>109</v>
      </c>
      <c r="O66" s="72" t="s">
        <v>145</v>
      </c>
      <c r="P66" s="72"/>
      <c r="Q66" s="179" t="s">
        <v>112</v>
      </c>
      <c r="R66" s="72" t="s">
        <v>146</v>
      </c>
      <c r="S66" s="72"/>
      <c r="T66" s="179" t="s">
        <v>115</v>
      </c>
      <c r="U66" s="72" t="s">
        <v>147</v>
      </c>
      <c r="V66" s="72"/>
      <c r="W66" s="82"/>
    </row>
    <row r="67" spans="2:25" s="47" customFormat="1" ht="15.75" customHeight="1">
      <c r="B67" s="280" t="s">
        <v>148</v>
      </c>
      <c r="C67" s="281"/>
      <c r="D67" s="282"/>
      <c r="E67" s="180">
        <v>30</v>
      </c>
      <c r="F67" s="181" t="s">
        <v>149</v>
      </c>
      <c r="G67" s="77"/>
      <c r="H67" s="78"/>
      <c r="I67" s="72"/>
      <c r="J67" s="72"/>
      <c r="K67" s="72"/>
      <c r="L67" s="72"/>
      <c r="M67" s="72"/>
      <c r="N67" s="179" t="s">
        <v>110</v>
      </c>
      <c r="O67" s="72" t="s">
        <v>150</v>
      </c>
      <c r="P67" s="72"/>
      <c r="Q67" s="179" t="s">
        <v>113</v>
      </c>
      <c r="R67" s="72" t="s">
        <v>151</v>
      </c>
      <c r="S67" s="72"/>
      <c r="T67" s="179" t="s">
        <v>124</v>
      </c>
      <c r="U67" s="72" t="s">
        <v>152</v>
      </c>
      <c r="V67" s="72"/>
      <c r="W67" s="82"/>
      <c r="X67" s="182"/>
      <c r="Y67" s="183"/>
    </row>
    <row r="68" spans="2:25" s="47" customFormat="1" ht="15.75" customHeight="1">
      <c r="B68" s="171"/>
      <c r="C68" s="184"/>
      <c r="D68" s="77"/>
      <c r="E68" s="70"/>
      <c r="F68" s="185"/>
      <c r="G68" s="77"/>
      <c r="H68" s="78"/>
      <c r="I68" s="72"/>
      <c r="J68" s="72"/>
      <c r="K68" s="72"/>
      <c r="L68" s="72"/>
      <c r="M68" s="72"/>
      <c r="N68" s="179" t="s">
        <v>111</v>
      </c>
      <c r="O68" s="72" t="s">
        <v>153</v>
      </c>
      <c r="P68" s="72"/>
      <c r="Q68" s="179" t="s">
        <v>114</v>
      </c>
      <c r="R68" s="72" t="s">
        <v>154</v>
      </c>
      <c r="S68" s="72"/>
      <c r="T68" s="179" t="s">
        <v>125</v>
      </c>
      <c r="U68" s="72" t="s">
        <v>155</v>
      </c>
      <c r="V68" s="72"/>
      <c r="W68" s="82"/>
      <c r="X68" s="182"/>
      <c r="Y68" s="182"/>
    </row>
    <row r="69" spans="2:25" s="47" customFormat="1" ht="15.75" customHeight="1">
      <c r="B69" s="280" t="s">
        <v>41</v>
      </c>
      <c r="C69" s="281"/>
      <c r="D69" s="282"/>
      <c r="E69" s="180">
        <v>30</v>
      </c>
      <c r="F69" s="181" t="s">
        <v>149</v>
      </c>
      <c r="G69" s="77"/>
      <c r="H69" s="78"/>
      <c r="I69" s="72"/>
      <c r="J69" s="72"/>
      <c r="K69" s="72"/>
      <c r="L69" s="72"/>
      <c r="M69" s="72"/>
      <c r="N69" s="186"/>
      <c r="O69" s="72"/>
      <c r="P69" s="72"/>
      <c r="Q69" s="186"/>
      <c r="R69" s="72"/>
      <c r="S69" s="72"/>
      <c r="T69" s="186"/>
      <c r="U69" s="72"/>
      <c r="V69" s="72"/>
      <c r="W69" s="82"/>
      <c r="X69" s="182"/>
      <c r="Y69" s="182"/>
    </row>
    <row r="70" spans="2:25" s="47" customFormat="1" ht="15.75" customHeight="1">
      <c r="B70" s="171"/>
      <c r="C70" s="127"/>
      <c r="D70" s="127"/>
      <c r="E70" s="187"/>
      <c r="F70" s="185"/>
      <c r="G70" s="77"/>
      <c r="H70" s="78"/>
      <c r="I70" s="72"/>
      <c r="J70" s="72"/>
      <c r="K70" s="72"/>
      <c r="L70" s="72"/>
      <c r="M70" s="72"/>
      <c r="N70" s="283" t="s">
        <v>42</v>
      </c>
      <c r="O70" s="283"/>
      <c r="P70" s="283"/>
      <c r="Q70" s="283"/>
      <c r="R70" s="283"/>
      <c r="S70" s="283"/>
      <c r="T70" s="283"/>
      <c r="U70" s="283"/>
      <c r="V70" s="283"/>
      <c r="W70" s="174"/>
      <c r="X70" s="182"/>
      <c r="Y70" s="182"/>
    </row>
    <row r="71" spans="2:23" s="47" customFormat="1" ht="15.75" customHeight="1">
      <c r="B71" s="171"/>
      <c r="C71" s="127"/>
      <c r="D71" s="187"/>
      <c r="E71" s="185"/>
      <c r="F71" s="188"/>
      <c r="G71" s="77"/>
      <c r="H71" s="78"/>
      <c r="I71" s="189"/>
      <c r="J71" s="189"/>
      <c r="K71" s="72"/>
      <c r="L71" s="72"/>
      <c r="M71" s="72"/>
      <c r="N71" s="73"/>
      <c r="O71" s="73"/>
      <c r="P71" s="73"/>
      <c r="Q71" s="73"/>
      <c r="R71" s="73"/>
      <c r="S71" s="73"/>
      <c r="T71" s="73"/>
      <c r="U71" s="73"/>
      <c r="V71" s="73"/>
      <c r="W71" s="174"/>
    </row>
    <row r="72" spans="2:23" s="47" customFormat="1" ht="18.75" thickBot="1">
      <c r="B72" s="190"/>
      <c r="C72" s="191"/>
      <c r="D72" s="191"/>
      <c r="E72" s="191"/>
      <c r="F72" s="191"/>
      <c r="G72" s="191"/>
      <c r="H72" s="192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4"/>
    </row>
    <row r="73" spans="3:5" s="47" customFormat="1" ht="18">
      <c r="C73" s="195"/>
      <c r="D73" s="195"/>
      <c r="E73" s="195"/>
    </row>
    <row r="74" spans="3:5" s="47" customFormat="1" ht="18">
      <c r="C74" s="195"/>
      <c r="D74" s="195"/>
      <c r="E74" s="195"/>
    </row>
    <row r="75" spans="12:19" s="47" customFormat="1" ht="18">
      <c r="L75" s="196"/>
      <c r="M75" s="196"/>
      <c r="N75" s="196"/>
      <c r="O75" s="196"/>
      <c r="P75" s="196"/>
      <c r="Q75" s="196"/>
      <c r="R75" s="196"/>
      <c r="S75" s="196"/>
    </row>
    <row r="76" spans="12:19" s="47" customFormat="1" ht="18">
      <c r="L76" s="196"/>
      <c r="M76" s="196"/>
      <c r="N76" s="196"/>
      <c r="O76" s="196"/>
      <c r="P76" s="196"/>
      <c r="Q76" s="196"/>
      <c r="R76" s="196"/>
      <c r="S76" s="196"/>
    </row>
    <row r="77" spans="12:19" s="47" customFormat="1" ht="18">
      <c r="L77" s="196"/>
      <c r="M77" s="196"/>
      <c r="N77" s="196"/>
      <c r="O77" s="196"/>
      <c r="P77" s="196"/>
      <c r="Q77" s="196"/>
      <c r="R77" s="196"/>
      <c r="S77" s="196"/>
    </row>
    <row r="78" spans="12:19" s="47" customFormat="1" ht="18">
      <c r="L78" s="196"/>
      <c r="M78" s="196"/>
      <c r="N78" s="196"/>
      <c r="O78" s="196"/>
      <c r="P78" s="196"/>
      <c r="Q78" s="196"/>
      <c r="R78" s="196"/>
      <c r="S78" s="196"/>
    </row>
    <row r="79" spans="12:19" s="47" customFormat="1" ht="18">
      <c r="L79" s="196"/>
      <c r="M79" s="196"/>
      <c r="N79" s="196"/>
      <c r="O79" s="196"/>
      <c r="P79" s="196"/>
      <c r="Q79" s="196"/>
      <c r="R79" s="196"/>
      <c r="S79" s="196"/>
    </row>
    <row r="80" spans="12:19" s="47" customFormat="1" ht="18">
      <c r="L80" s="196"/>
      <c r="M80" s="196"/>
      <c r="N80" s="196"/>
      <c r="O80" s="196"/>
      <c r="P80" s="196"/>
      <c r="Q80" s="196"/>
      <c r="R80" s="196"/>
      <c r="S80" s="196"/>
    </row>
    <row r="81" spans="12:19" s="47" customFormat="1" ht="18">
      <c r="L81" s="196"/>
      <c r="M81" s="196"/>
      <c r="N81" s="196"/>
      <c r="O81" s="196"/>
      <c r="P81" s="196"/>
      <c r="Q81" s="196"/>
      <c r="R81" s="196"/>
      <c r="S81" s="196"/>
    </row>
    <row r="82" s="47" customFormat="1" ht="18"/>
    <row r="83" s="47" customFormat="1" ht="18"/>
    <row r="84" s="47" customFormat="1" ht="18"/>
    <row r="85" s="47" customFormat="1" ht="18"/>
    <row r="86" s="47" customFormat="1" ht="18"/>
    <row r="87" spans="2:23" ht="18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ht="18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3:23" ht="18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3:20" ht="18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3:5" ht="18">
      <c r="C91" s="47"/>
      <c r="D91" s="47"/>
      <c r="E91" s="47"/>
    </row>
    <row r="92" spans="3:5" ht="18">
      <c r="C92" s="47"/>
      <c r="D92" s="47"/>
      <c r="E92" s="47"/>
    </row>
  </sheetData>
  <mergeCells count="125">
    <mergeCell ref="D24:G24"/>
    <mergeCell ref="H24:K24"/>
    <mergeCell ref="L24:O24"/>
    <mergeCell ref="O20:O23"/>
    <mergeCell ref="J20:J23"/>
    <mergeCell ref="D20:D23"/>
    <mergeCell ref="E20:E23"/>
    <mergeCell ref="F20:F23"/>
    <mergeCell ref="G20:G23"/>
    <mergeCell ref="B2:B5"/>
    <mergeCell ref="D6:G6"/>
    <mergeCell ref="H6:K6"/>
    <mergeCell ref="L6:O6"/>
    <mergeCell ref="T9:W12"/>
    <mergeCell ref="P6:S6"/>
    <mergeCell ref="T6:W6"/>
    <mergeCell ref="C7:C22"/>
    <mergeCell ref="L7:O8"/>
    <mergeCell ref="P9:P12"/>
    <mergeCell ref="Q9:Q12"/>
    <mergeCell ref="R9:R12"/>
    <mergeCell ref="S9:S12"/>
    <mergeCell ref="P14:P17"/>
    <mergeCell ref="Q14:Q17"/>
    <mergeCell ref="R14:R17"/>
    <mergeCell ref="L14:O15"/>
    <mergeCell ref="L16:O17"/>
    <mergeCell ref="D18:G19"/>
    <mergeCell ref="S14:S17"/>
    <mergeCell ref="T14:W17"/>
    <mergeCell ref="K9:K12"/>
    <mergeCell ref="L9:L12"/>
    <mergeCell ref="T13:W13"/>
    <mergeCell ref="K14:K17"/>
    <mergeCell ref="M9:M12"/>
    <mergeCell ref="N9:N12"/>
    <mergeCell ref="O9:O12"/>
    <mergeCell ref="P24:S24"/>
    <mergeCell ref="P20:P23"/>
    <mergeCell ref="Q20:Q23"/>
    <mergeCell ref="R20:R23"/>
    <mergeCell ref="S20:S23"/>
    <mergeCell ref="C27:C29"/>
    <mergeCell ref="C30:C31"/>
    <mergeCell ref="O25:O28"/>
    <mergeCell ref="J25:J28"/>
    <mergeCell ref="C25:C26"/>
    <mergeCell ref="N25:N28"/>
    <mergeCell ref="E25:E28"/>
    <mergeCell ref="F25:F28"/>
    <mergeCell ref="D25:D28"/>
    <mergeCell ref="G25:G28"/>
    <mergeCell ref="D40:J40"/>
    <mergeCell ref="S25:S28"/>
    <mergeCell ref="P25:P28"/>
    <mergeCell ref="Q25:Q28"/>
    <mergeCell ref="R25:R28"/>
    <mergeCell ref="K25:K28"/>
    <mergeCell ref="L25:L28"/>
    <mergeCell ref="M25:M28"/>
    <mergeCell ref="H25:H28"/>
    <mergeCell ref="I25:I28"/>
    <mergeCell ref="D41:J41"/>
    <mergeCell ref="N41:T41"/>
    <mergeCell ref="D42:J42"/>
    <mergeCell ref="N42:T42"/>
    <mergeCell ref="D43:J43"/>
    <mergeCell ref="N43:T43"/>
    <mergeCell ref="D44:J44"/>
    <mergeCell ref="N44:T44"/>
    <mergeCell ref="D45:J45"/>
    <mergeCell ref="N45:T45"/>
    <mergeCell ref="D46:J46"/>
    <mergeCell ref="K46:M46"/>
    <mergeCell ref="N46:T46"/>
    <mergeCell ref="D47:J47"/>
    <mergeCell ref="K47:M47"/>
    <mergeCell ref="N47:T47"/>
    <mergeCell ref="B49:H49"/>
    <mergeCell ref="N49:T49"/>
    <mergeCell ref="B65:D65"/>
    <mergeCell ref="B67:D67"/>
    <mergeCell ref="B69:D69"/>
    <mergeCell ref="N70:V70"/>
    <mergeCell ref="H14:H17"/>
    <mergeCell ref="I14:I17"/>
    <mergeCell ref="J14:J17"/>
    <mergeCell ref="D14:D17"/>
    <mergeCell ref="E14:E17"/>
    <mergeCell ref="F14:F17"/>
    <mergeCell ref="G14:G17"/>
    <mergeCell ref="H18:K19"/>
    <mergeCell ref="L18:O19"/>
    <mergeCell ref="P18:S19"/>
    <mergeCell ref="I20:I23"/>
    <mergeCell ref="K20:K23"/>
    <mergeCell ref="L20:L23"/>
    <mergeCell ref="M20:M23"/>
    <mergeCell ref="N20:N23"/>
    <mergeCell ref="H20:H23"/>
    <mergeCell ref="K32:K35"/>
    <mergeCell ref="P29:S31"/>
    <mergeCell ref="D29:G31"/>
    <mergeCell ref="H29:K31"/>
    <mergeCell ref="L29:O29"/>
    <mergeCell ref="Q32:Q35"/>
    <mergeCell ref="R32:R35"/>
    <mergeCell ref="C39:T39"/>
    <mergeCell ref="J32:J35"/>
    <mergeCell ref="P32:P35"/>
    <mergeCell ref="S32:S35"/>
    <mergeCell ref="L30:O37"/>
    <mergeCell ref="C32:C36"/>
    <mergeCell ref="D32:E35"/>
    <mergeCell ref="F32:F35"/>
    <mergeCell ref="G32:G35"/>
    <mergeCell ref="H32:I35"/>
    <mergeCell ref="D9:G12"/>
    <mergeCell ref="H9:H12"/>
    <mergeCell ref="I9:I12"/>
    <mergeCell ref="J9:J12"/>
    <mergeCell ref="D13:G13"/>
    <mergeCell ref="H13:K13"/>
    <mergeCell ref="L13:O13"/>
    <mergeCell ref="P13:S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5" zoomScaleNormal="125" workbookViewId="0" topLeftCell="A7">
      <selection activeCell="B18" sqref="B18"/>
    </sheetView>
  </sheetViews>
  <sheetFormatPr defaultColWidth="9.00390625" defaultRowHeight="15" customHeight="1"/>
  <cols>
    <col min="1" max="1" width="10.75390625" style="204" customWidth="1"/>
    <col min="2" max="2" width="51.125" style="204" customWidth="1"/>
    <col min="3" max="3" width="11.75390625" style="204" customWidth="1"/>
    <col min="4" max="4" width="4.75390625" style="204" customWidth="1"/>
    <col min="5" max="5" width="8.75390625" style="204" customWidth="1"/>
    <col min="6" max="16384" width="11.00390625" style="0" customWidth="1"/>
  </cols>
  <sheetData>
    <row r="1" ht="15" customHeight="1">
      <c r="B1" s="197" t="s">
        <v>135</v>
      </c>
    </row>
    <row r="2" ht="15" customHeight="1">
      <c r="B2" s="197" t="s">
        <v>8</v>
      </c>
    </row>
    <row r="3" ht="15" customHeight="1">
      <c r="B3" s="198" t="s">
        <v>6</v>
      </c>
    </row>
    <row r="4" ht="15" customHeight="1">
      <c r="B4" s="198" t="s">
        <v>7</v>
      </c>
    </row>
    <row r="6" ht="15" customHeight="1">
      <c r="B6" s="201"/>
    </row>
    <row r="8" spans="1:5" ht="15" customHeight="1">
      <c r="A8" s="202"/>
      <c r="B8" s="203" t="s">
        <v>136</v>
      </c>
      <c r="E8" s="205"/>
    </row>
    <row r="9" spans="1:5" ht="15" customHeight="1">
      <c r="A9" s="202"/>
      <c r="B9" s="203"/>
      <c r="E9" s="205"/>
    </row>
    <row r="10" spans="1:5" ht="15" customHeight="1">
      <c r="A10" s="202"/>
      <c r="B10" s="209" t="s">
        <v>102</v>
      </c>
      <c r="E10" s="205"/>
    </row>
    <row r="11" spans="1:5" ht="15" customHeight="1">
      <c r="A11" s="202"/>
      <c r="B11" s="209" t="s">
        <v>31</v>
      </c>
      <c r="E11" s="205"/>
    </row>
    <row r="12" spans="1:5" ht="15" customHeight="1">
      <c r="A12" s="202"/>
      <c r="B12" s="203"/>
      <c r="E12" s="205"/>
    </row>
    <row r="13" spans="1:5" ht="15" customHeight="1">
      <c r="A13" s="202">
        <v>1</v>
      </c>
      <c r="B13" s="203" t="s">
        <v>32</v>
      </c>
      <c r="E13" s="205"/>
    </row>
    <row r="14" spans="1:5" ht="15" customHeight="1">
      <c r="A14" s="202">
        <v>2</v>
      </c>
      <c r="B14" s="203" t="s">
        <v>137</v>
      </c>
      <c r="E14" s="205"/>
    </row>
    <row r="15" spans="1:5" ht="15" customHeight="1">
      <c r="A15" s="202">
        <v>3</v>
      </c>
      <c r="B15" s="203" t="s">
        <v>33</v>
      </c>
      <c r="E15" s="205"/>
    </row>
    <row r="16" spans="1:5" ht="15" customHeight="1">
      <c r="A16" s="202">
        <v>4</v>
      </c>
      <c r="B16" s="204" t="s">
        <v>34</v>
      </c>
      <c r="E16" s="205"/>
    </row>
    <row r="17" spans="1:2" ht="15" customHeight="1">
      <c r="A17" s="204">
        <v>5</v>
      </c>
      <c r="B17" s="203" t="s">
        <v>158</v>
      </c>
    </row>
    <row r="18" spans="1:5" ht="15" customHeight="1">
      <c r="A18" s="202">
        <v>6</v>
      </c>
      <c r="B18" s="204" t="s">
        <v>159</v>
      </c>
      <c r="E18" s="205"/>
    </row>
    <row r="19" spans="1:5" ht="15" customHeight="1">
      <c r="A19" s="202"/>
      <c r="E19" s="205"/>
    </row>
    <row r="20" spans="1:5" ht="15" customHeight="1">
      <c r="A20" s="202" t="s">
        <v>142</v>
      </c>
      <c r="B20" s="203" t="s">
        <v>143</v>
      </c>
      <c r="E20" s="205"/>
    </row>
    <row r="21" spans="1:3" ht="15" customHeight="1">
      <c r="A21" s="202">
        <v>1</v>
      </c>
      <c r="B21" s="203" t="s">
        <v>35</v>
      </c>
      <c r="C21" s="206"/>
    </row>
    <row r="22" spans="1:2" ht="15" customHeight="1">
      <c r="A22" s="204">
        <v>2</v>
      </c>
      <c r="B22" s="204" t="s">
        <v>157</v>
      </c>
    </row>
    <row r="23" spans="1:2" ht="15" customHeight="1">
      <c r="A23" s="204">
        <v>3</v>
      </c>
      <c r="B23" s="204" t="s">
        <v>36</v>
      </c>
    </row>
    <row r="24" spans="1:2" ht="15" customHeight="1">
      <c r="A24" s="204">
        <v>4</v>
      </c>
      <c r="B24" s="204" t="s">
        <v>38</v>
      </c>
    </row>
    <row r="25" spans="1:2" ht="15" customHeight="1">
      <c r="A25" s="204">
        <v>5</v>
      </c>
      <c r="B25" s="204" t="s">
        <v>37</v>
      </c>
    </row>
    <row r="26" spans="1:2" ht="15" customHeight="1">
      <c r="A26" s="204">
        <v>6</v>
      </c>
      <c r="B26" s="204" t="s">
        <v>39</v>
      </c>
    </row>
    <row r="27" spans="1:2" ht="15" customHeight="1">
      <c r="A27" s="204">
        <v>7</v>
      </c>
      <c r="B27" s="204" t="s">
        <v>40</v>
      </c>
    </row>
    <row r="29" ht="15" customHeight="1">
      <c r="B29" s="204" t="s">
        <v>138</v>
      </c>
    </row>
    <row r="30" ht="15" customHeight="1">
      <c r="B30" s="204" t="s">
        <v>139</v>
      </c>
    </row>
    <row r="32" ht="15" customHeight="1">
      <c r="B32" s="204" t="s">
        <v>140</v>
      </c>
    </row>
    <row r="33" ht="15" customHeight="1">
      <c r="B33" s="204" t="s">
        <v>141</v>
      </c>
    </row>
  </sheetData>
  <hyperlinks>
    <hyperlink ref="B30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="125" zoomScaleNormal="125" workbookViewId="0" topLeftCell="A4">
      <selection activeCell="B19" sqref="B19"/>
    </sheetView>
  </sheetViews>
  <sheetFormatPr defaultColWidth="9.00390625" defaultRowHeight="15" customHeight="1"/>
  <cols>
    <col min="1" max="1" width="10.75390625" style="204" customWidth="1"/>
    <col min="2" max="2" width="51.125" style="204" customWidth="1"/>
    <col min="3" max="3" width="11.75390625" style="204" customWidth="1"/>
    <col min="4" max="4" width="4.75390625" style="204" customWidth="1"/>
    <col min="5" max="5" width="8.75390625" style="207" customWidth="1"/>
    <col min="6" max="16384" width="11.00390625" style="0" customWidth="1"/>
  </cols>
  <sheetData>
    <row r="1" ht="15" customHeight="1">
      <c r="B1" s="197" t="str">
        <f>Objectives!B1</f>
        <v>AGENDA IEEE 802.15 TG4b LR-WPAN MEETING</v>
      </c>
    </row>
    <row r="2" ht="15" customHeight="1">
      <c r="B2" s="197" t="str">
        <f>Objectives!B2</f>
        <v>May 14-19, 2006</v>
      </c>
    </row>
    <row r="3" ht="15" customHeight="1">
      <c r="B3" s="198" t="str">
        <f>Objectives!B3</f>
        <v>42nd IEEE 802.15 WPAN SESSION</v>
      </c>
    </row>
    <row r="4" ht="15" customHeight="1">
      <c r="B4" s="198" t="str">
        <f>Objectives!B4</f>
        <v>Hyatt Regency Jacksonville, FL</v>
      </c>
    </row>
    <row r="6" ht="15" customHeight="1">
      <c r="B6" s="201" t="s">
        <v>24</v>
      </c>
    </row>
    <row r="8" ht="15" customHeight="1">
      <c r="E8" s="204"/>
    </row>
    <row r="9" spans="1:5" ht="15" customHeight="1">
      <c r="A9" s="202">
        <v>1.1</v>
      </c>
      <c r="B9" s="203" t="s">
        <v>116</v>
      </c>
      <c r="C9" s="204" t="s">
        <v>30</v>
      </c>
      <c r="E9" s="208">
        <v>0.4375</v>
      </c>
    </row>
    <row r="10" spans="1:5" ht="15" customHeight="1">
      <c r="A10" s="202">
        <f>A9+0.1</f>
        <v>1.2000000000000002</v>
      </c>
      <c r="B10" s="203" t="s">
        <v>117</v>
      </c>
      <c r="C10" s="204" t="s">
        <v>30</v>
      </c>
      <c r="D10" s="204">
        <v>25</v>
      </c>
      <c r="E10" s="208">
        <f>E9+TIME(0,D9,0)</f>
        <v>0.4375</v>
      </c>
    </row>
    <row r="11" spans="1:5" ht="15" customHeight="1">
      <c r="A11" s="202">
        <f>A10+0.1</f>
        <v>1.3000000000000003</v>
      </c>
      <c r="B11" s="203" t="s">
        <v>103</v>
      </c>
      <c r="C11" s="204" t="s">
        <v>30</v>
      </c>
      <c r="D11" s="204">
        <v>5</v>
      </c>
      <c r="E11" s="208">
        <f>E10+TIME(0,D10,0)</f>
        <v>0.4548611111111111</v>
      </c>
    </row>
    <row r="12" spans="1:5" ht="15" customHeight="1">
      <c r="A12" s="202">
        <f>A11+0.1</f>
        <v>1.4000000000000004</v>
      </c>
      <c r="B12" s="203" t="s">
        <v>120</v>
      </c>
      <c r="C12" s="204" t="s">
        <v>30</v>
      </c>
      <c r="D12" s="204">
        <v>30</v>
      </c>
      <c r="E12" s="208">
        <f>E11+TIME(0,D11,0)</f>
        <v>0.4583333333333333</v>
      </c>
    </row>
    <row r="13" spans="1:5" ht="15" customHeight="1">
      <c r="A13" s="202">
        <f>A12+0.1</f>
        <v>1.5000000000000004</v>
      </c>
      <c r="B13" s="203" t="s">
        <v>118</v>
      </c>
      <c r="C13" s="204" t="s">
        <v>30</v>
      </c>
      <c r="D13" s="204">
        <v>60</v>
      </c>
      <c r="E13" s="208">
        <f>E12+TIME(0,D12,0)</f>
        <v>0.47916666666666663</v>
      </c>
    </row>
    <row r="14" spans="1:5" ht="15" customHeight="1">
      <c r="A14" s="202">
        <f>A13+0.1</f>
        <v>1.6000000000000005</v>
      </c>
      <c r="B14" s="203" t="s">
        <v>119</v>
      </c>
      <c r="C14" s="204" t="s">
        <v>30</v>
      </c>
      <c r="E14" s="208">
        <f>E13+TIME(0,D13,0)</f>
        <v>0.5208333333333333</v>
      </c>
    </row>
    <row r="15" ht="15" customHeight="1">
      <c r="E15" s="204"/>
    </row>
    <row r="16" spans="1:5" ht="15" customHeight="1">
      <c r="A16" s="202">
        <v>2.1</v>
      </c>
      <c r="B16" s="203" t="s">
        <v>116</v>
      </c>
      <c r="C16" s="204" t="s">
        <v>30</v>
      </c>
      <c r="E16" s="208">
        <v>0.5625</v>
      </c>
    </row>
    <row r="17" spans="1:5" ht="15" customHeight="1">
      <c r="A17" s="202">
        <f>A16+0.1</f>
        <v>2.2</v>
      </c>
      <c r="B17" s="204" t="s">
        <v>156</v>
      </c>
      <c r="C17" s="204" t="s">
        <v>30</v>
      </c>
      <c r="D17" s="204">
        <v>120</v>
      </c>
      <c r="E17" s="208">
        <f>E16+TIME(0,D16,0)</f>
        <v>0.5625</v>
      </c>
    </row>
    <row r="18" spans="1:5" ht="15" customHeight="1">
      <c r="A18" s="202">
        <f>A17+0.1</f>
        <v>2.3000000000000003</v>
      </c>
      <c r="B18" s="203" t="s">
        <v>119</v>
      </c>
      <c r="C18" s="204" t="s">
        <v>30</v>
      </c>
      <c r="E18" s="208">
        <f>E17+TIME(0,D17,0)</f>
        <v>0.6458333333333334</v>
      </c>
    </row>
    <row r="19" spans="1:5" ht="15" customHeight="1">
      <c r="A19" s="202"/>
      <c r="B19" s="203"/>
      <c r="E19" s="208"/>
    </row>
    <row r="20" spans="1:5" ht="15" customHeight="1">
      <c r="A20" s="202">
        <v>3.1</v>
      </c>
      <c r="B20" s="203" t="s">
        <v>116</v>
      </c>
      <c r="C20" s="204" t="s">
        <v>30</v>
      </c>
      <c r="E20" s="208">
        <v>0.6666666666666666</v>
      </c>
    </row>
    <row r="21" spans="1:5" ht="15" customHeight="1">
      <c r="A21" s="202">
        <f>A20+0.1</f>
        <v>3.2</v>
      </c>
      <c r="B21" s="204" t="s">
        <v>121</v>
      </c>
      <c r="C21" s="204" t="s">
        <v>30</v>
      </c>
      <c r="D21" s="204">
        <v>120</v>
      </c>
      <c r="E21" s="208">
        <f>E20+TIME(0,D20,0)</f>
        <v>0.6666666666666666</v>
      </c>
    </row>
    <row r="22" spans="1:5" ht="15" customHeight="1">
      <c r="A22" s="202">
        <f>A21+0.1</f>
        <v>3.3000000000000003</v>
      </c>
      <c r="B22" s="203" t="s">
        <v>119</v>
      </c>
      <c r="C22" s="204" t="s">
        <v>30</v>
      </c>
      <c r="E22" s="208">
        <f>E21+TIME(0,D21,0)</f>
        <v>0.75</v>
      </c>
    </row>
    <row r="23" spans="1:5" ht="15" customHeight="1">
      <c r="A23" s="202"/>
      <c r="B23" s="203"/>
      <c r="E23" s="208"/>
    </row>
    <row r="24" spans="1:5" ht="15" customHeight="1">
      <c r="A24" s="202"/>
      <c r="B24" s="203"/>
      <c r="E24" s="208"/>
    </row>
    <row r="25" spans="1:5" ht="15" customHeight="1">
      <c r="A25" s="202"/>
      <c r="B25" s="203"/>
      <c r="E25" s="208"/>
    </row>
    <row r="26" spans="1:5" ht="15" customHeight="1">
      <c r="A26" s="202"/>
      <c r="B26" s="203"/>
      <c r="E26" s="208"/>
    </row>
    <row r="27" spans="1:5" ht="15" customHeight="1">
      <c r="A27" s="202"/>
      <c r="B27" s="203"/>
      <c r="E27" s="208"/>
    </row>
    <row r="28" spans="1:5" ht="15" customHeight="1">
      <c r="A28" s="202"/>
      <c r="B28" s="203"/>
      <c r="E28" s="208"/>
    </row>
    <row r="29" ht="15" customHeight="1">
      <c r="E29" s="20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4">
      <selection activeCell="A1" sqref="A1"/>
    </sheetView>
  </sheetViews>
  <sheetFormatPr defaultColWidth="9.00390625" defaultRowHeight="15" customHeight="1"/>
  <cols>
    <col min="1" max="1" width="10.75390625" style="204" customWidth="1"/>
    <col min="2" max="2" width="51.125" style="204" customWidth="1"/>
    <col min="3" max="3" width="11.75390625" style="204" customWidth="1"/>
    <col min="4" max="4" width="4.75390625" style="204" customWidth="1"/>
    <col min="5" max="5" width="8.75390625" style="207" customWidth="1"/>
    <col min="6" max="16384" width="11.00390625" style="0" customWidth="1"/>
  </cols>
  <sheetData>
    <row r="1" ht="15" customHeight="1">
      <c r="B1" s="197" t="str">
        <f>Objectives!B1</f>
        <v>AGENDA IEEE 802.15 TG4b LR-WPAN MEETING</v>
      </c>
    </row>
    <row r="2" ht="15" customHeight="1">
      <c r="B2" s="197" t="str">
        <f>Objectives!B2</f>
        <v>May 14-19, 2006</v>
      </c>
    </row>
    <row r="3" ht="15" customHeight="1">
      <c r="B3" s="198" t="str">
        <f>Objectives!B3</f>
        <v>42nd IEEE 802.15 WPAN SESSION</v>
      </c>
    </row>
    <row r="4" ht="15" customHeight="1">
      <c r="B4" s="198" t="str">
        <f>Objectives!B4</f>
        <v>Hyatt Regency Jacksonville, FL</v>
      </c>
    </row>
    <row r="6" ht="15" customHeight="1">
      <c r="B6" s="201" t="s">
        <v>25</v>
      </c>
    </row>
    <row r="8" spans="1:6" ht="15" customHeight="1">
      <c r="A8" s="202">
        <v>4.1</v>
      </c>
      <c r="B8" s="203" t="s">
        <v>116</v>
      </c>
      <c r="C8" s="204" t="s">
        <v>30</v>
      </c>
      <c r="E8" s="208">
        <v>0.3333333333333333</v>
      </c>
      <c r="F8" s="199"/>
    </row>
    <row r="9" spans="1:6" s="200" customFormat="1" ht="15" customHeight="1">
      <c r="A9" s="202">
        <f>A8+0.1</f>
        <v>4.199999999999999</v>
      </c>
      <c r="B9" s="204" t="s">
        <v>121</v>
      </c>
      <c r="C9" s="204" t="s">
        <v>30</v>
      </c>
      <c r="D9" s="204">
        <v>120</v>
      </c>
      <c r="E9" s="208">
        <f>E8+TIME(0,D8,0)</f>
        <v>0.3333333333333333</v>
      </c>
      <c r="F9" s="199"/>
    </row>
    <row r="10" spans="1:6" ht="15" customHeight="1">
      <c r="A10" s="202">
        <f>A9+0.1</f>
        <v>4.299999999999999</v>
      </c>
      <c r="B10" s="203" t="s">
        <v>119</v>
      </c>
      <c r="C10" s="204" t="s">
        <v>30</v>
      </c>
      <c r="E10" s="208">
        <f>E9+TIME(0,D9,0)</f>
        <v>0.41666666666666663</v>
      </c>
      <c r="F10" s="199"/>
    </row>
    <row r="12" spans="1:6" ht="15" customHeight="1">
      <c r="A12" s="202">
        <v>5.1</v>
      </c>
      <c r="B12" s="203" t="s">
        <v>116</v>
      </c>
      <c r="C12" s="204" t="s">
        <v>30</v>
      </c>
      <c r="E12" s="208">
        <v>0.4375</v>
      </c>
      <c r="F12" s="199"/>
    </row>
    <row r="13" spans="1:6" ht="15" customHeight="1">
      <c r="A13" s="202">
        <f>A12+0.1</f>
        <v>5.199999999999999</v>
      </c>
      <c r="B13" s="204" t="s">
        <v>121</v>
      </c>
      <c r="C13" s="204" t="s">
        <v>30</v>
      </c>
      <c r="D13" s="204">
        <v>120</v>
      </c>
      <c r="E13" s="208">
        <f>E12+TIME(0,D12,0)</f>
        <v>0.4375</v>
      </c>
      <c r="F13" s="199"/>
    </row>
    <row r="14" spans="1:6" ht="15" customHeight="1">
      <c r="A14" s="202">
        <f>A13+0.1</f>
        <v>5.299999999999999</v>
      </c>
      <c r="B14" s="203" t="s">
        <v>119</v>
      </c>
      <c r="C14" s="204" t="s">
        <v>30</v>
      </c>
      <c r="E14" s="208">
        <f>E13+TIME(0,D13,0)</f>
        <v>0.5208333333333334</v>
      </c>
      <c r="F14" s="199"/>
    </row>
    <row r="15" spans="1:6" ht="15" customHeight="1">
      <c r="A15" s="202"/>
      <c r="B15" s="203"/>
      <c r="E15" s="208"/>
      <c r="F15" s="199"/>
    </row>
    <row r="16" spans="1:6" ht="15" customHeight="1">
      <c r="A16" s="202">
        <v>6.1</v>
      </c>
      <c r="B16" s="203" t="s">
        <v>116</v>
      </c>
      <c r="C16" s="204" t="s">
        <v>30</v>
      </c>
      <c r="E16" s="208">
        <v>0.5625</v>
      </c>
      <c r="F16" s="199"/>
    </row>
    <row r="17" spans="1:6" ht="15" customHeight="1">
      <c r="A17" s="202">
        <f>A16+0.1</f>
        <v>6.199999999999999</v>
      </c>
      <c r="B17" s="203" t="s">
        <v>121</v>
      </c>
      <c r="C17" s="204" t="s">
        <v>30</v>
      </c>
      <c r="D17" s="204">
        <v>120</v>
      </c>
      <c r="E17" s="208">
        <f>E16+TIME(0,D16,0)</f>
        <v>0.5625</v>
      </c>
      <c r="F17" s="199"/>
    </row>
    <row r="18" spans="1:6" ht="15" customHeight="1">
      <c r="A18" s="202">
        <f>A17+0.1</f>
        <v>6.299999999999999</v>
      </c>
      <c r="B18" s="203" t="s">
        <v>119</v>
      </c>
      <c r="C18" s="204" t="s">
        <v>30</v>
      </c>
      <c r="E18" s="208">
        <f>E17+TIME(0,D17,0)</f>
        <v>0.6458333333333334</v>
      </c>
      <c r="F18" s="199"/>
    </row>
    <row r="19" spans="1:6" ht="15" customHeight="1">
      <c r="A19" s="202"/>
      <c r="B19" s="203"/>
      <c r="E19" s="208"/>
      <c r="F19" s="199"/>
    </row>
    <row r="20" spans="1:6" ht="15" customHeight="1">
      <c r="A20" s="204">
        <v>7.1</v>
      </c>
      <c r="B20" s="204" t="s">
        <v>116</v>
      </c>
      <c r="C20" s="204" t="s">
        <v>30</v>
      </c>
      <c r="E20" s="207">
        <v>0.6666666666666666</v>
      </c>
      <c r="F20" s="199"/>
    </row>
    <row r="21" spans="1:6" ht="15" customHeight="1">
      <c r="A21" s="204">
        <f>A20+0.1</f>
        <v>7.199999999999999</v>
      </c>
      <c r="B21" s="204" t="s">
        <v>121</v>
      </c>
      <c r="C21" s="204" t="s">
        <v>30</v>
      </c>
      <c r="D21" s="204">
        <v>100</v>
      </c>
      <c r="E21" s="207">
        <f>E20+TIME(0,D20,0)</f>
        <v>0.6666666666666666</v>
      </c>
      <c r="F21" s="199"/>
    </row>
    <row r="22" spans="1:6" ht="15" customHeight="1">
      <c r="A22" s="204">
        <f>A21+0.1</f>
        <v>7.299999999999999</v>
      </c>
      <c r="B22" s="204" t="s">
        <v>123</v>
      </c>
      <c r="C22" s="204" t="s">
        <v>30</v>
      </c>
      <c r="D22" s="204">
        <v>20</v>
      </c>
      <c r="E22" s="207">
        <f>E21+TIME(0,D21,0)</f>
        <v>0.736111111111111</v>
      </c>
      <c r="F22" s="199"/>
    </row>
    <row r="23" spans="1:6" ht="15" customHeight="1">
      <c r="A23" s="204">
        <f>A22+0.1</f>
        <v>7.399999999999999</v>
      </c>
      <c r="B23" s="204" t="s">
        <v>122</v>
      </c>
      <c r="C23" s="204" t="s">
        <v>30</v>
      </c>
      <c r="E23" s="207">
        <f>E22+TIME(0,D22,0)</f>
        <v>0.7499999999999999</v>
      </c>
      <c r="F23" s="19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5" zoomScaleNormal="125" workbookViewId="0" topLeftCell="A1">
      <selection activeCell="A1" sqref="A1"/>
    </sheetView>
  </sheetViews>
  <sheetFormatPr defaultColWidth="9.00390625" defaultRowHeight="15" customHeight="1"/>
  <cols>
    <col min="1" max="1" width="10.75390625" style="204" customWidth="1"/>
    <col min="2" max="2" width="51.125" style="204" customWidth="1"/>
    <col min="3" max="3" width="11.75390625" style="204" customWidth="1"/>
    <col min="4" max="4" width="4.75390625" style="204" customWidth="1"/>
    <col min="5" max="5" width="8.75390625" style="204" customWidth="1"/>
    <col min="6" max="16384" width="11.00390625" style="0" customWidth="1"/>
  </cols>
  <sheetData>
    <row r="1" ht="15" customHeight="1">
      <c r="B1" s="197" t="str">
        <f>Objectives!B1</f>
        <v>AGENDA IEEE 802.15 TG4b LR-WPAN MEETING</v>
      </c>
    </row>
    <row r="2" ht="15" customHeight="1">
      <c r="B2" s="197" t="str">
        <f>Objectives!B2</f>
        <v>May 14-19, 2006</v>
      </c>
    </row>
    <row r="3" ht="15" customHeight="1">
      <c r="B3" s="198" t="str">
        <f>Objectives!B3</f>
        <v>42nd IEEE 802.15 WPAN SESSION</v>
      </c>
    </row>
    <row r="4" ht="15" customHeight="1">
      <c r="B4" s="198" t="str">
        <f>Objectives!B4</f>
        <v>Hyatt Regency Jacksonville, FL</v>
      </c>
    </row>
    <row r="6" ht="15" customHeight="1">
      <c r="B6" s="201" t="s">
        <v>26</v>
      </c>
    </row>
    <row r="8" spans="1:5" ht="15" customHeight="1">
      <c r="A8" s="202"/>
      <c r="B8" s="203" t="s">
        <v>28</v>
      </c>
      <c r="E8" s="208"/>
    </row>
    <row r="9" spans="1:5" ht="15" customHeight="1">
      <c r="A9" s="202"/>
      <c r="B9" s="203"/>
      <c r="E9" s="208"/>
    </row>
    <row r="10" spans="1:5" ht="15" customHeight="1">
      <c r="A10" s="202"/>
      <c r="B10" s="203"/>
      <c r="E10" s="208"/>
    </row>
    <row r="11" spans="1:5" ht="15" customHeight="1">
      <c r="A11" s="202"/>
      <c r="B11" s="203"/>
      <c r="E11" s="208"/>
    </row>
    <row r="12" ht="15" customHeight="1">
      <c r="E12" s="207"/>
    </row>
    <row r="13" spans="1:5" ht="15" customHeight="1">
      <c r="A13" s="202"/>
      <c r="E13" s="208"/>
    </row>
    <row r="14" spans="1:5" ht="15" customHeight="1">
      <c r="A14" s="202"/>
      <c r="E14" s="208"/>
    </row>
    <row r="15" spans="1:5" ht="15" customHeight="1">
      <c r="A15" s="202"/>
      <c r="E15" s="205"/>
    </row>
    <row r="16" spans="1:5" ht="15" customHeight="1">
      <c r="A16" s="202"/>
      <c r="B16" s="203"/>
      <c r="E16" s="205"/>
    </row>
    <row r="17" spans="1:3" ht="15" customHeight="1">
      <c r="A17" s="202"/>
      <c r="B17" s="203"/>
      <c r="C17" s="20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="125" zoomScaleNormal="125" workbookViewId="0" topLeftCell="A1">
      <selection activeCell="A1" sqref="A1"/>
    </sheetView>
  </sheetViews>
  <sheetFormatPr defaultColWidth="9.00390625" defaultRowHeight="15" customHeight="1"/>
  <cols>
    <col min="1" max="1" width="10.75390625" style="204" customWidth="1"/>
    <col min="2" max="2" width="51.125" style="204" customWidth="1"/>
    <col min="3" max="3" width="11.75390625" style="204" customWidth="1"/>
    <col min="4" max="4" width="4.75390625" style="204" customWidth="1"/>
    <col min="5" max="5" width="8.75390625" style="207" customWidth="1"/>
    <col min="6" max="16384" width="11.00390625" style="0" customWidth="1"/>
  </cols>
  <sheetData>
    <row r="1" ht="15" customHeight="1">
      <c r="B1" s="197" t="str">
        <f>Objectives!B1</f>
        <v>AGENDA IEEE 802.15 TG4b LR-WPAN MEETING</v>
      </c>
    </row>
    <row r="2" ht="15" customHeight="1">
      <c r="B2" s="197" t="str">
        <f>Objectives!B2</f>
        <v>May 14-19, 2006</v>
      </c>
    </row>
    <row r="3" ht="15" customHeight="1">
      <c r="B3" s="198" t="str">
        <f>Objectives!B3</f>
        <v>42nd IEEE 802.15 WPAN SESSION</v>
      </c>
    </row>
    <row r="4" ht="15" customHeight="1">
      <c r="B4" s="198" t="str">
        <f>Objectives!B4</f>
        <v>Hyatt Regency Jacksonville, FL</v>
      </c>
    </row>
    <row r="6" ht="15" customHeight="1">
      <c r="B6" s="201" t="s">
        <v>27</v>
      </c>
    </row>
    <row r="8" spans="1:6" ht="15" customHeight="1">
      <c r="A8" s="202"/>
      <c r="B8" s="204" t="s">
        <v>29</v>
      </c>
      <c r="E8" s="208"/>
      <c r="F8" s="199"/>
    </row>
    <row r="9" spans="1:6" ht="15" customHeight="1">
      <c r="A9" s="202"/>
      <c r="B9" s="203"/>
      <c r="E9" s="208"/>
      <c r="F9" s="199"/>
    </row>
    <row r="10" ht="15" customHeight="1">
      <c r="F10" s="199"/>
    </row>
    <row r="11" spans="1:5" ht="15" customHeight="1">
      <c r="A11" s="202"/>
      <c r="B11" s="203"/>
      <c r="E11" s="208"/>
    </row>
    <row r="12" ht="15" customHeight="1">
      <c r="F12" s="199"/>
    </row>
    <row r="13" ht="15" customHeight="1">
      <c r="F13" s="199"/>
    </row>
    <row r="14" ht="15" customHeight="1">
      <c r="F14" s="199"/>
    </row>
    <row r="15" ht="15" customHeight="1">
      <c r="F15" s="19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TG4b Agenda and Objectives</dc:title>
  <dc:subject/>
  <dc:creator>Robert Poor</dc:creator>
  <cp:keywords/>
  <dc:description/>
  <cp:lastModifiedBy>eaim148</cp:lastModifiedBy>
  <dcterms:created xsi:type="dcterms:W3CDTF">2005-08-23T15:35:26Z</dcterms:created>
  <dcterms:modified xsi:type="dcterms:W3CDTF">2006-05-15T13:22:13Z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