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<sst xmlns="http://schemas.openxmlformats.org/spreadsheetml/2006/main" count="465" uniqueCount="179">
  <si>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</si>
  <si>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</si>
  <si>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</si>
  <si>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</si>
  <si>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</si>
  <si>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</si>
  <si>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</si>
  <si>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</si>
  <si>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</si>
  <si>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</si>
  <si>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</si>
  <si>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</si>
  <si>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</si>
  <si>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</si>
  <si>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</si>
  <si>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</si>
  <si>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</si>
  <si>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</si>
  <si>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</si>
  <si>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</si>
  <si>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</si>
  <si>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</si>
  <si>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</si>
  <si>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</si>
  <si>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</si>
  <si>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</si>
  <si>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</si>
  <si>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</si>
  <si>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</si>
  <si>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</si>
  <si>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</si>
  <si>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</si>
  <si>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</si>
  <si>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</si>
  <si>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</si>
  <si>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</si>
  <si>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</si>
  <si>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</si>
  <si>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</si>
  <si>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</si>
  <si>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</si>
  <si>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</si>
  <si>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</si>
  <si>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</si>
  <si>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</si>
  <si>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</si>
  <si>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</si>
  <si>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</si>
  <si>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</si>
  <si>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</si>
  <si>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</si>
  <si>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</si>
  <si>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</si>
  <si>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</si>
  <si>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</si>
  <si>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</si>
  <si>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</si>
  <si>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</si>
  <si>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</si>
  <si>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</si>
  <si>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</si>
  <si>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</si>
  <si>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</si>
  <si>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</si>
  <si>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</si>
  <si>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</si>
  <si>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</si>
  <si>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</si>
  <si>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</si>
  <si>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</si>
  <si>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</si>
  <si>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</si>
  <si>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</si>
  <si>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</si>
  <si>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</si>
  <si>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</si>
  <si>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</si>
  <si>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</si>
  <si>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</si>
  <si>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</si>
  <si>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</si>
  <si>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</si>
  <si>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</si>
  <si>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</si>
  <si>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</si>
  <si>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</si>
  <si>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</si>
  <si>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</si>
  <si>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</si>
  <si>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</si>
  <si>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</si>
  <si>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</si>
  <si>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</si>
  <si>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</si>
  <si>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</si>
  <si>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</si>
  <si>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</si>
  <si>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</si>
  <si>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</si>
  <si>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</si>
  <si>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</si>
  <si>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</si>
  <si>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</si>
  <si>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</si>
  <si>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</si>
  <si>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</si>
  <si>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</si>
  <si>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</si>
  <si>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</si>
  <si>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</si>
  <si>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</si>
  <si>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</si>
  <si>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</si>
  <si>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</si>
  <si>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</si>
  <si>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</si>
  <si>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</si>
  <si>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</si>
  <si>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</si>
  <si>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</si>
  <si>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</si>
  <si>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Rouzet</t>
  </si>
  <si>
    <t>Brethour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</si>
  <si>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</si>
  <si>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</si>
  <si>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</si>
  <si>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</si>
  <si>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</si>
  <si>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</si>
  <si>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</si>
  <si>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</si>
  <si>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</si>
  <si>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</si>
  <si>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</si>
  <si>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</si>
  <si>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</si>
  <si>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</si>
  <si>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</si>
  <si>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</si>
  <si>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Conclude Band Plan Review and if Necessary Modify Existing Band Plan</t>
  </si>
  <si>
    <t>UWB Editing Slot</t>
  </si>
  <si>
    <t>Status reports from Ranging Technical Editors</t>
  </si>
  <si>
    <t>Status reports from UWB Technical Editor</t>
  </si>
  <si>
    <t>Status reports from MAC Technical Editor</t>
  </si>
  <si>
    <t>Status reports from Coexistence Technical Editor</t>
  </si>
  <si>
    <t>Status Reports from Technical Editors</t>
  </si>
  <si>
    <t>Brethour/Sahinoglu</t>
  </si>
  <si>
    <t>Martigne</t>
  </si>
  <si>
    <t>Recess</t>
  </si>
  <si>
    <t>P Rouzet</t>
  </si>
  <si>
    <t>R1</t>
  </si>
  <si>
    <t>39th IEEE 802.15 WPAN MEETING</t>
  </si>
  <si>
    <t>Hyatt Regency Vancouver</t>
  </si>
  <si>
    <t>November 13-18, 2005</t>
  </si>
  <si>
    <t>Wireless Architecture Sub Group</t>
  </si>
  <si>
    <t>WNG</t>
  </si>
  <si>
    <t>802.15Wireless Next Generation Standing Committee</t>
  </si>
  <si>
    <t>Wireless Leadership</t>
  </si>
  <si>
    <t>802.15 WNG</t>
  </si>
  <si>
    <t>Review the technical editor's preliminary draft UWB, Ranging, CSS/2.4 GHz, and MAC</t>
  </si>
  <si>
    <t>Hear presentations and discussions on the above mentioned draft</t>
  </si>
  <si>
    <t>Hear presentations and discussions on proposals to resolve issues with this draft</t>
  </si>
  <si>
    <t>Prepare draft for letter ballot</t>
  </si>
  <si>
    <t>Vote in TG4a to request that the WG send the draft out for letter ballot</t>
  </si>
  <si>
    <t>Discuss TG4a Activity Between November and January Meetings</t>
  </si>
  <si>
    <t xml:space="preserve"> APPROVE GARDEN GROVE MEETING MINUTES</t>
  </si>
  <si>
    <t xml:space="preserve"> APPROVE AGENDA (05/633r2)</t>
  </si>
  <si>
    <t>UWB draft editing</t>
  </si>
  <si>
    <t>Status reports from CSS Technical Editor</t>
  </si>
  <si>
    <t>1.10</t>
  </si>
  <si>
    <t>Discuss TG4a Activity Between November and Janurary Meetings</t>
  </si>
  <si>
    <t>Final draft editing</t>
  </si>
  <si>
    <t>MAC editing team slot</t>
  </si>
  <si>
    <t>Presentation</t>
  </si>
  <si>
    <t>TBD</t>
  </si>
  <si>
    <t>MAC draft editing</t>
  </si>
  <si>
    <t>Coexistence and Regulatory Annex draft editing</t>
  </si>
  <si>
    <t>General Description Section editing</t>
  </si>
  <si>
    <t>Kinney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</si>
</sst>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 wrapText="1"/>
    </xf>
    <xf numFmtId="164" fontId="67" fillId="0" borderId="6" xfId="0" applyFont="1" applyFill="1" applyBorder="1" applyAlignment="1">
      <alignment horizontal="center" vertical="center"/>
    </xf>
    <xf numFmtId="164" fontId="67" fillId="0" borderId="29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9" xfId="0" applyFont="1" applyFill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20" fillId="13" borderId="37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8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57" fillId="0" borderId="42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56" fillId="0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58" fillId="13" borderId="43" xfId="0" applyFont="1" applyFill="1" applyBorder="1" applyAlignment="1">
      <alignment horizontal="center" vertical="center" wrapText="1"/>
    </xf>
    <xf numFmtId="164" fontId="58" fillId="13" borderId="29" xfId="0" applyFont="1" applyFill="1" applyBorder="1" applyAlignment="1">
      <alignment horizontal="center" vertical="center" wrapText="1"/>
    </xf>
    <xf numFmtId="164" fontId="23" fillId="14" borderId="29" xfId="0" applyFont="1" applyFill="1" applyBorder="1" applyAlignment="1">
      <alignment horizontal="center" vertical="center" wrapText="1"/>
    </xf>
    <xf numFmtId="164" fontId="23" fillId="14" borderId="39" xfId="0" applyFont="1" applyFill="1" applyBorder="1" applyAlignment="1">
      <alignment horizontal="center" vertical="center" wrapText="1"/>
    </xf>
    <xf numFmtId="164" fontId="18" fillId="11" borderId="43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9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9" xfId="0" applyFont="1" applyFill="1" applyBorder="1" applyAlignment="1">
      <alignment horizontal="center" vertical="center"/>
    </xf>
    <xf numFmtId="164" fontId="18" fillId="15" borderId="11" xfId="0" applyFont="1" applyFill="1" applyBorder="1" applyAlignment="1">
      <alignment horizontal="center" vertical="center" wrapText="1"/>
    </xf>
    <xf numFmtId="164" fontId="18" fillId="15" borderId="12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20" fillId="16" borderId="10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/>
    </xf>
    <xf numFmtId="164" fontId="19" fillId="6" borderId="30" xfId="0" applyFont="1" applyFill="1" applyBorder="1" applyAlignment="1">
      <alignment horizontal="center" vertical="center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0" fontId="6" fillId="0" borderId="0" xfId="0" applyNumberFormat="1" applyFont="1" applyAlignment="1" quotePrefix="1">
      <alignment horizontal="right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F8" sqref="F8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21" t="s">
        <v>150</v>
      </c>
      <c r="C2" s="212" t="s">
        <v>151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22"/>
      <c r="C3" s="233" t="s">
        <v>152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22"/>
      <c r="C4" s="238" t="s">
        <v>153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22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23" t="s">
        <v>11</v>
      </c>
      <c r="E6" s="324"/>
      <c r="F6" s="324"/>
      <c r="G6" s="325"/>
      <c r="H6" s="326" t="s">
        <v>12</v>
      </c>
      <c r="I6" s="326"/>
      <c r="J6" s="326"/>
      <c r="K6" s="326"/>
      <c r="L6" s="327" t="s">
        <v>13</v>
      </c>
      <c r="M6" s="326"/>
      <c r="N6" s="326"/>
      <c r="O6" s="328"/>
      <c r="P6" s="327" t="s">
        <v>14</v>
      </c>
      <c r="Q6" s="326"/>
      <c r="R6" s="326"/>
      <c r="S6" s="328"/>
      <c r="T6" s="327" t="s">
        <v>15</v>
      </c>
      <c r="U6" s="326"/>
      <c r="V6" s="326"/>
      <c r="W6" s="328"/>
    </row>
    <row r="7" spans="2:23" ht="21.75" customHeight="1">
      <c r="B7" s="39" t="s">
        <v>16</v>
      </c>
      <c r="C7" s="372"/>
      <c r="D7" s="164"/>
      <c r="E7" s="164"/>
      <c r="F7" s="164"/>
      <c r="G7" s="165"/>
      <c r="H7" s="163"/>
      <c r="I7" s="164"/>
      <c r="J7" s="164"/>
      <c r="K7" s="165"/>
      <c r="L7" s="292" t="s">
        <v>55</v>
      </c>
      <c r="M7" s="293"/>
      <c r="N7" s="293"/>
      <c r="O7" s="294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73"/>
      <c r="D8" s="167"/>
      <c r="E8" s="167"/>
      <c r="F8" s="167"/>
      <c r="G8" s="168"/>
      <c r="H8" s="166"/>
      <c r="I8" s="167"/>
      <c r="J8" s="167"/>
      <c r="K8" s="168"/>
      <c r="L8" s="295"/>
      <c r="M8" s="296"/>
      <c r="N8" s="296"/>
      <c r="O8" s="297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73"/>
      <c r="D9" s="283" t="s">
        <v>130</v>
      </c>
      <c r="E9" s="284"/>
      <c r="F9" s="378" t="s">
        <v>154</v>
      </c>
      <c r="G9" s="379"/>
      <c r="H9" s="267" t="s">
        <v>118</v>
      </c>
      <c r="I9" s="261" t="s">
        <v>102</v>
      </c>
      <c r="J9" s="263" t="s">
        <v>100</v>
      </c>
      <c r="K9" s="265" t="s">
        <v>101</v>
      </c>
      <c r="L9" s="267" t="s">
        <v>118</v>
      </c>
      <c r="M9" s="380" t="s">
        <v>155</v>
      </c>
      <c r="N9" s="261" t="s">
        <v>102</v>
      </c>
      <c r="O9" s="263"/>
      <c r="P9" s="267"/>
      <c r="Q9" s="380" t="s">
        <v>155</v>
      </c>
      <c r="R9" s="261" t="s">
        <v>102</v>
      </c>
      <c r="S9" s="263" t="s">
        <v>100</v>
      </c>
      <c r="T9" s="301" t="s">
        <v>19</v>
      </c>
      <c r="U9" s="302"/>
      <c r="V9" s="302"/>
      <c r="W9" s="303"/>
    </row>
    <row r="10" spans="2:23" ht="21.75" customHeight="1">
      <c r="B10" s="40" t="s">
        <v>20</v>
      </c>
      <c r="C10" s="373"/>
      <c r="D10" s="286"/>
      <c r="E10" s="287"/>
      <c r="F10" s="381"/>
      <c r="G10" s="382"/>
      <c r="H10" s="268"/>
      <c r="I10" s="262"/>
      <c r="J10" s="264"/>
      <c r="K10" s="266"/>
      <c r="L10" s="268"/>
      <c r="M10" s="383"/>
      <c r="N10" s="262"/>
      <c r="O10" s="264"/>
      <c r="P10" s="268"/>
      <c r="Q10" s="383"/>
      <c r="R10" s="262"/>
      <c r="S10" s="264"/>
      <c r="T10" s="304"/>
      <c r="U10" s="305"/>
      <c r="V10" s="305"/>
      <c r="W10" s="306"/>
    </row>
    <row r="11" spans="2:23" ht="21.75" customHeight="1">
      <c r="B11" s="40" t="s">
        <v>21</v>
      </c>
      <c r="C11" s="373"/>
      <c r="D11" s="286"/>
      <c r="E11" s="287"/>
      <c r="F11" s="381"/>
      <c r="G11" s="382"/>
      <c r="H11" s="268"/>
      <c r="I11" s="262"/>
      <c r="J11" s="264"/>
      <c r="K11" s="266"/>
      <c r="L11" s="268"/>
      <c r="M11" s="383"/>
      <c r="N11" s="262"/>
      <c r="O11" s="264"/>
      <c r="P11" s="268"/>
      <c r="Q11" s="383"/>
      <c r="R11" s="262"/>
      <c r="S11" s="264"/>
      <c r="T11" s="304"/>
      <c r="U11" s="305"/>
      <c r="V11" s="305"/>
      <c r="W11" s="306"/>
    </row>
    <row r="12" spans="2:23" ht="21.75" customHeight="1" thickBot="1">
      <c r="B12" s="40" t="s">
        <v>22</v>
      </c>
      <c r="C12" s="373"/>
      <c r="D12" s="286"/>
      <c r="E12" s="287"/>
      <c r="F12" s="381"/>
      <c r="G12" s="382"/>
      <c r="H12" s="268"/>
      <c r="I12" s="262"/>
      <c r="J12" s="264"/>
      <c r="K12" s="266"/>
      <c r="L12" s="268"/>
      <c r="M12" s="384"/>
      <c r="N12" s="262"/>
      <c r="O12" s="264"/>
      <c r="P12" s="268"/>
      <c r="Q12" s="384"/>
      <c r="R12" s="262"/>
      <c r="S12" s="264"/>
      <c r="T12" s="295"/>
      <c r="U12" s="296"/>
      <c r="V12" s="296"/>
      <c r="W12" s="297"/>
    </row>
    <row r="13" spans="2:23" ht="21.75" customHeight="1" thickBot="1">
      <c r="B13" s="41" t="s">
        <v>23</v>
      </c>
      <c r="C13" s="373"/>
      <c r="D13" s="289"/>
      <c r="E13" s="290"/>
      <c r="F13" s="381"/>
      <c r="G13" s="382"/>
      <c r="H13" s="246" t="s">
        <v>24</v>
      </c>
      <c r="I13" s="259"/>
      <c r="J13" s="259"/>
      <c r="K13" s="260"/>
      <c r="L13" s="246" t="s">
        <v>24</v>
      </c>
      <c r="M13" s="259"/>
      <c r="N13" s="259"/>
      <c r="O13" s="260"/>
      <c r="P13" s="246" t="s">
        <v>24</v>
      </c>
      <c r="Q13" s="259"/>
      <c r="R13" s="259"/>
      <c r="S13" s="260"/>
      <c r="T13" s="298" t="s">
        <v>24</v>
      </c>
      <c r="U13" s="299"/>
      <c r="V13" s="299"/>
      <c r="W13" s="300"/>
    </row>
    <row r="14" spans="2:23" ht="21.75" customHeight="1" thickBot="1">
      <c r="B14" s="42" t="s">
        <v>25</v>
      </c>
      <c r="C14" s="373"/>
      <c r="D14" s="385" t="s">
        <v>24</v>
      </c>
      <c r="E14" s="386"/>
      <c r="F14" s="387"/>
      <c r="G14" s="388"/>
      <c r="H14" s="267" t="s">
        <v>118</v>
      </c>
      <c r="I14" s="262" t="s">
        <v>102</v>
      </c>
      <c r="J14" s="264" t="s">
        <v>100</v>
      </c>
      <c r="K14" s="265" t="s">
        <v>101</v>
      </c>
      <c r="L14" s="276" t="s">
        <v>48</v>
      </c>
      <c r="M14" s="277"/>
      <c r="N14" s="277"/>
      <c r="O14" s="278"/>
      <c r="P14" s="380"/>
      <c r="Q14" s="281" t="s">
        <v>99</v>
      </c>
      <c r="R14" s="262" t="s">
        <v>102</v>
      </c>
      <c r="S14" s="264" t="s">
        <v>100</v>
      </c>
      <c r="T14" s="301" t="s">
        <v>19</v>
      </c>
      <c r="U14" s="302"/>
      <c r="V14" s="302"/>
      <c r="W14" s="303"/>
    </row>
    <row r="15" spans="2:23" ht="21.75" customHeight="1">
      <c r="B15" s="42" t="s">
        <v>27</v>
      </c>
      <c r="C15" s="373"/>
      <c r="D15" s="374" t="s">
        <v>131</v>
      </c>
      <c r="E15" s="374"/>
      <c r="F15" s="374"/>
      <c r="G15" s="375"/>
      <c r="H15" s="268"/>
      <c r="I15" s="262"/>
      <c r="J15" s="264"/>
      <c r="K15" s="266"/>
      <c r="L15" s="304" t="s">
        <v>26</v>
      </c>
      <c r="M15" s="305"/>
      <c r="N15" s="305"/>
      <c r="O15" s="306"/>
      <c r="P15" s="383"/>
      <c r="Q15" s="281"/>
      <c r="R15" s="262"/>
      <c r="S15" s="264"/>
      <c r="T15" s="304"/>
      <c r="U15" s="305"/>
      <c r="V15" s="305"/>
      <c r="W15" s="306"/>
    </row>
    <row r="16" spans="2:23" ht="21.75" customHeight="1" thickBot="1">
      <c r="B16" s="42" t="s">
        <v>28</v>
      </c>
      <c r="C16" s="373"/>
      <c r="D16" s="376"/>
      <c r="E16" s="376"/>
      <c r="F16" s="376"/>
      <c r="G16" s="377"/>
      <c r="H16" s="268"/>
      <c r="I16" s="262"/>
      <c r="J16" s="264"/>
      <c r="K16" s="266"/>
      <c r="L16" s="304"/>
      <c r="M16" s="305"/>
      <c r="N16" s="305"/>
      <c r="O16" s="306"/>
      <c r="P16" s="383"/>
      <c r="Q16" s="281"/>
      <c r="R16" s="262"/>
      <c r="S16" s="264"/>
      <c r="T16" s="304"/>
      <c r="U16" s="305"/>
      <c r="V16" s="305"/>
      <c r="W16" s="306"/>
    </row>
    <row r="17" spans="2:23" ht="21.75" customHeight="1" thickBot="1">
      <c r="B17" s="42" t="s">
        <v>87</v>
      </c>
      <c r="C17" s="373"/>
      <c r="D17" s="270" t="s">
        <v>132</v>
      </c>
      <c r="E17" s="271"/>
      <c r="F17" s="271"/>
      <c r="G17" s="272"/>
      <c r="H17" s="268"/>
      <c r="I17" s="310"/>
      <c r="J17" s="269"/>
      <c r="K17" s="266"/>
      <c r="L17" s="295"/>
      <c r="M17" s="296"/>
      <c r="N17" s="296"/>
      <c r="O17" s="297"/>
      <c r="P17" s="384"/>
      <c r="Q17" s="282"/>
      <c r="R17" s="310"/>
      <c r="S17" s="269"/>
      <c r="T17" s="295"/>
      <c r="U17" s="296"/>
      <c r="V17" s="296"/>
      <c r="W17" s="297"/>
    </row>
    <row r="18" spans="2:23" ht="21.75" customHeight="1" thickBot="1">
      <c r="B18" s="243" t="s">
        <v>88</v>
      </c>
      <c r="C18" s="373"/>
      <c r="D18" s="273"/>
      <c r="E18" s="274"/>
      <c r="F18" s="274"/>
      <c r="G18" s="275"/>
      <c r="H18" s="270" t="s">
        <v>132</v>
      </c>
      <c r="I18" s="271"/>
      <c r="J18" s="271"/>
      <c r="K18" s="272"/>
      <c r="L18" s="270" t="s">
        <v>132</v>
      </c>
      <c r="M18" s="271"/>
      <c r="N18" s="271"/>
      <c r="O18" s="272"/>
      <c r="P18" s="270" t="s">
        <v>132</v>
      </c>
      <c r="Q18" s="271"/>
      <c r="R18" s="271"/>
      <c r="S18" s="272"/>
      <c r="T18" s="256" t="s">
        <v>132</v>
      </c>
      <c r="U18" s="257"/>
      <c r="V18" s="257"/>
      <c r="W18" s="258"/>
    </row>
    <row r="19" spans="2:23" ht="21.75" customHeight="1" thickBot="1">
      <c r="B19" s="243" t="s">
        <v>29</v>
      </c>
      <c r="C19" s="373"/>
      <c r="D19" s="292" t="s">
        <v>133</v>
      </c>
      <c r="E19" s="293"/>
      <c r="F19" s="293"/>
      <c r="G19" s="294"/>
      <c r="H19" s="273"/>
      <c r="I19" s="274"/>
      <c r="J19" s="274"/>
      <c r="K19" s="275"/>
      <c r="L19" s="273"/>
      <c r="M19" s="274"/>
      <c r="N19" s="274"/>
      <c r="O19" s="275"/>
      <c r="P19" s="273"/>
      <c r="Q19" s="274"/>
      <c r="R19" s="274"/>
      <c r="S19" s="275"/>
      <c r="T19" s="283" t="s">
        <v>130</v>
      </c>
      <c r="U19" s="284"/>
      <c r="V19" s="284"/>
      <c r="W19" s="285"/>
    </row>
    <row r="20" spans="2:23" ht="21.75" customHeight="1">
      <c r="B20" s="42" t="s">
        <v>30</v>
      </c>
      <c r="C20" s="373"/>
      <c r="D20" s="295"/>
      <c r="E20" s="296"/>
      <c r="F20" s="296"/>
      <c r="G20" s="297"/>
      <c r="H20" s="267" t="s">
        <v>118</v>
      </c>
      <c r="I20" s="261" t="s">
        <v>102</v>
      </c>
      <c r="J20" s="263" t="s">
        <v>100</v>
      </c>
      <c r="K20" s="265" t="s">
        <v>101</v>
      </c>
      <c r="L20" s="267" t="s">
        <v>118</v>
      </c>
      <c r="M20" s="265" t="s">
        <v>101</v>
      </c>
      <c r="N20" s="261" t="s">
        <v>102</v>
      </c>
      <c r="O20" s="263"/>
      <c r="P20" s="329"/>
      <c r="Q20" s="329" t="s">
        <v>48</v>
      </c>
      <c r="R20" s="261" t="s">
        <v>102</v>
      </c>
      <c r="S20" s="265" t="s">
        <v>101</v>
      </c>
      <c r="T20" s="286"/>
      <c r="U20" s="287"/>
      <c r="V20" s="287"/>
      <c r="W20" s="288"/>
    </row>
    <row r="21" spans="2:23" ht="21.75" customHeight="1">
      <c r="B21" s="42" t="s">
        <v>31</v>
      </c>
      <c r="C21" s="373"/>
      <c r="D21" s="279" t="s">
        <v>48</v>
      </c>
      <c r="E21" s="368"/>
      <c r="F21" s="368"/>
      <c r="G21" s="369"/>
      <c r="H21" s="268"/>
      <c r="I21" s="262"/>
      <c r="J21" s="264"/>
      <c r="K21" s="266"/>
      <c r="L21" s="268"/>
      <c r="M21" s="266"/>
      <c r="N21" s="262"/>
      <c r="O21" s="264"/>
      <c r="P21" s="279"/>
      <c r="Q21" s="279"/>
      <c r="R21" s="262"/>
      <c r="S21" s="266"/>
      <c r="T21" s="286"/>
      <c r="U21" s="287"/>
      <c r="V21" s="287"/>
      <c r="W21" s="288"/>
    </row>
    <row r="22" spans="2:23" ht="21.75" customHeight="1">
      <c r="B22" s="42" t="s">
        <v>32</v>
      </c>
      <c r="C22" s="373"/>
      <c r="D22" s="279"/>
      <c r="E22" s="368"/>
      <c r="F22" s="368"/>
      <c r="G22" s="369"/>
      <c r="H22" s="268"/>
      <c r="I22" s="262"/>
      <c r="J22" s="264"/>
      <c r="K22" s="266"/>
      <c r="L22" s="268"/>
      <c r="M22" s="266"/>
      <c r="N22" s="262"/>
      <c r="O22" s="264"/>
      <c r="P22" s="279"/>
      <c r="Q22" s="279"/>
      <c r="R22" s="262"/>
      <c r="S22" s="266"/>
      <c r="T22" s="286"/>
      <c r="U22" s="287"/>
      <c r="V22" s="287"/>
      <c r="W22" s="288"/>
    </row>
    <row r="23" spans="2:23" ht="21.75" customHeight="1" thickBot="1">
      <c r="B23" s="42" t="s">
        <v>33</v>
      </c>
      <c r="C23" s="45"/>
      <c r="D23" s="280"/>
      <c r="E23" s="370"/>
      <c r="F23" s="370"/>
      <c r="G23" s="371"/>
      <c r="H23" s="268"/>
      <c r="I23" s="262"/>
      <c r="J23" s="264"/>
      <c r="K23" s="266"/>
      <c r="L23" s="268"/>
      <c r="M23" s="266"/>
      <c r="N23" s="262"/>
      <c r="O23" s="264"/>
      <c r="P23" s="279"/>
      <c r="Q23" s="279"/>
      <c r="R23" s="262"/>
      <c r="S23" s="266"/>
      <c r="T23" s="286"/>
      <c r="U23" s="287"/>
      <c r="V23" s="287"/>
      <c r="W23" s="288"/>
    </row>
    <row r="24" spans="2:23" ht="21.75" customHeight="1" thickBot="1">
      <c r="B24" s="43" t="s">
        <v>34</v>
      </c>
      <c r="C24" s="45"/>
      <c r="D24" s="246" t="s">
        <v>24</v>
      </c>
      <c r="E24" s="259"/>
      <c r="F24" s="259"/>
      <c r="G24" s="260"/>
      <c r="H24" s="246" t="s">
        <v>24</v>
      </c>
      <c r="I24" s="259"/>
      <c r="J24" s="259"/>
      <c r="K24" s="260"/>
      <c r="L24" s="246" t="s">
        <v>24</v>
      </c>
      <c r="M24" s="259"/>
      <c r="N24" s="259"/>
      <c r="O24" s="260"/>
      <c r="P24" s="246" t="s">
        <v>24</v>
      </c>
      <c r="Q24" s="259"/>
      <c r="R24" s="259"/>
      <c r="S24" s="260"/>
      <c r="T24" s="286"/>
      <c r="U24" s="287"/>
      <c r="V24" s="287"/>
      <c r="W24" s="288"/>
    </row>
    <row r="25" spans="2:23" ht="21.75" customHeight="1">
      <c r="B25" s="40" t="s">
        <v>35</v>
      </c>
      <c r="C25" s="357" t="s">
        <v>37</v>
      </c>
      <c r="D25" s="366" t="s">
        <v>48</v>
      </c>
      <c r="E25" s="281" t="s">
        <v>99</v>
      </c>
      <c r="F25" s="261" t="s">
        <v>102</v>
      </c>
      <c r="G25" s="268" t="s">
        <v>118</v>
      </c>
      <c r="H25" s="267" t="s">
        <v>118</v>
      </c>
      <c r="I25" s="262" t="s">
        <v>102</v>
      </c>
      <c r="J25" s="264" t="s">
        <v>100</v>
      </c>
      <c r="K25" s="265" t="s">
        <v>101</v>
      </c>
      <c r="L25" s="268" t="s">
        <v>118</v>
      </c>
      <c r="M25" s="266" t="s">
        <v>101</v>
      </c>
      <c r="N25" s="262" t="s">
        <v>102</v>
      </c>
      <c r="O25" s="264"/>
      <c r="P25" s="279"/>
      <c r="Q25" s="329" t="s">
        <v>48</v>
      </c>
      <c r="R25" s="262" t="s">
        <v>102</v>
      </c>
      <c r="S25" s="265" t="s">
        <v>101</v>
      </c>
      <c r="T25" s="286"/>
      <c r="U25" s="287"/>
      <c r="V25" s="287"/>
      <c r="W25" s="288"/>
    </row>
    <row r="26" spans="2:23" ht="21.75" customHeight="1">
      <c r="B26" s="42" t="s">
        <v>36</v>
      </c>
      <c r="C26" s="358"/>
      <c r="D26" s="367"/>
      <c r="E26" s="281"/>
      <c r="F26" s="262"/>
      <c r="G26" s="268"/>
      <c r="H26" s="268"/>
      <c r="I26" s="262"/>
      <c r="J26" s="264"/>
      <c r="K26" s="266"/>
      <c r="L26" s="268"/>
      <c r="M26" s="266"/>
      <c r="N26" s="262"/>
      <c r="O26" s="264"/>
      <c r="P26" s="279"/>
      <c r="Q26" s="279"/>
      <c r="R26" s="262"/>
      <c r="S26" s="266"/>
      <c r="T26" s="286"/>
      <c r="U26" s="287"/>
      <c r="V26" s="287"/>
      <c r="W26" s="288"/>
    </row>
    <row r="27" spans="2:23" ht="21.75" customHeight="1">
      <c r="B27" s="42" t="s">
        <v>38</v>
      </c>
      <c r="C27" s="359" t="s">
        <v>119</v>
      </c>
      <c r="D27" s="367"/>
      <c r="E27" s="281"/>
      <c r="F27" s="262"/>
      <c r="G27" s="268"/>
      <c r="H27" s="268"/>
      <c r="I27" s="262"/>
      <c r="J27" s="264"/>
      <c r="K27" s="266"/>
      <c r="L27" s="268"/>
      <c r="M27" s="266"/>
      <c r="N27" s="262"/>
      <c r="O27" s="264"/>
      <c r="P27" s="279"/>
      <c r="Q27" s="279"/>
      <c r="R27" s="262"/>
      <c r="S27" s="266"/>
      <c r="T27" s="286"/>
      <c r="U27" s="287"/>
      <c r="V27" s="287"/>
      <c r="W27" s="288"/>
    </row>
    <row r="28" spans="2:23" ht="21.75" customHeight="1" thickBot="1">
      <c r="B28" s="42" t="s">
        <v>89</v>
      </c>
      <c r="C28" s="359"/>
      <c r="D28" s="367"/>
      <c r="E28" s="282"/>
      <c r="F28" s="262"/>
      <c r="G28" s="268"/>
      <c r="H28" s="268"/>
      <c r="I28" s="310"/>
      <c r="J28" s="269"/>
      <c r="K28" s="266"/>
      <c r="L28" s="268"/>
      <c r="M28" s="266"/>
      <c r="N28" s="262"/>
      <c r="O28" s="264"/>
      <c r="P28" s="280"/>
      <c r="Q28" s="279"/>
      <c r="R28" s="310"/>
      <c r="S28" s="266"/>
      <c r="T28" s="289"/>
      <c r="U28" s="290"/>
      <c r="V28" s="290"/>
      <c r="W28" s="291"/>
    </row>
    <row r="29" spans="2:23" ht="21.75" customHeight="1" thickBot="1">
      <c r="B29" s="243" t="s">
        <v>90</v>
      </c>
      <c r="C29" s="360"/>
      <c r="D29" s="250" t="s">
        <v>110</v>
      </c>
      <c r="E29" s="251"/>
      <c r="F29" s="252"/>
      <c r="G29" s="244"/>
      <c r="H29" s="250" t="s">
        <v>110</v>
      </c>
      <c r="I29" s="251"/>
      <c r="J29" s="252"/>
      <c r="K29" s="244"/>
      <c r="L29" s="246" t="s">
        <v>24</v>
      </c>
      <c r="M29" s="259"/>
      <c r="N29" s="259"/>
      <c r="O29" s="260"/>
      <c r="P29" s="250" t="s">
        <v>110</v>
      </c>
      <c r="Q29" s="251"/>
      <c r="R29" s="251"/>
      <c r="S29" s="252"/>
      <c r="T29" s="45"/>
      <c r="U29" s="34"/>
      <c r="V29" s="34"/>
      <c r="W29" s="35"/>
    </row>
    <row r="30" spans="2:23" ht="21.75" customHeight="1">
      <c r="B30" s="243" t="s">
        <v>39</v>
      </c>
      <c r="C30" s="361" t="s">
        <v>110</v>
      </c>
      <c r="D30" s="253"/>
      <c r="E30" s="254"/>
      <c r="F30" s="255"/>
      <c r="G30" s="247" t="s">
        <v>134</v>
      </c>
      <c r="H30" s="253"/>
      <c r="I30" s="254"/>
      <c r="J30" s="255"/>
      <c r="K30" s="247" t="s">
        <v>135</v>
      </c>
      <c r="L30" s="250" t="s">
        <v>40</v>
      </c>
      <c r="M30" s="251"/>
      <c r="N30" s="251"/>
      <c r="O30" s="252"/>
      <c r="P30" s="253"/>
      <c r="Q30" s="254"/>
      <c r="R30" s="254"/>
      <c r="S30" s="255"/>
      <c r="T30" s="45"/>
      <c r="U30" s="34"/>
      <c r="V30" s="34"/>
      <c r="W30" s="35"/>
    </row>
    <row r="31" spans="2:23" ht="21.75" customHeight="1" thickBot="1">
      <c r="B31" s="243" t="s">
        <v>41</v>
      </c>
      <c r="C31" s="362"/>
      <c r="D31" s="256"/>
      <c r="E31" s="257"/>
      <c r="F31" s="258"/>
      <c r="G31" s="248"/>
      <c r="H31" s="256"/>
      <c r="I31" s="257"/>
      <c r="J31" s="258"/>
      <c r="K31" s="248"/>
      <c r="L31" s="253"/>
      <c r="M31" s="254"/>
      <c r="N31" s="254"/>
      <c r="O31" s="255"/>
      <c r="P31" s="256"/>
      <c r="Q31" s="257"/>
      <c r="R31" s="257"/>
      <c r="S31" s="258"/>
      <c r="T31" s="45"/>
      <c r="U31" s="34"/>
      <c r="V31" s="34"/>
      <c r="W31" s="35"/>
    </row>
    <row r="32" spans="2:23" ht="21.75" customHeight="1" thickBot="1">
      <c r="B32" s="42" t="s">
        <v>43</v>
      </c>
      <c r="C32" s="363" t="s">
        <v>42</v>
      </c>
      <c r="D32" s="267"/>
      <c r="E32" s="267"/>
      <c r="F32" s="261" t="s">
        <v>102</v>
      </c>
      <c r="G32" s="249"/>
      <c r="H32" s="267"/>
      <c r="I32" s="261" t="s">
        <v>102</v>
      </c>
      <c r="J32" s="330"/>
      <c r="K32" s="249"/>
      <c r="L32" s="253"/>
      <c r="M32" s="254"/>
      <c r="N32" s="254"/>
      <c r="O32" s="255"/>
      <c r="P32" s="263"/>
      <c r="Q32" s="267"/>
      <c r="R32" s="263"/>
      <c r="S32" s="267"/>
      <c r="T32" s="45"/>
      <c r="U32" s="34"/>
      <c r="V32" s="34"/>
      <c r="W32" s="35"/>
    </row>
    <row r="33" spans="2:23" ht="21.75" customHeight="1">
      <c r="B33" s="46" t="s">
        <v>44</v>
      </c>
      <c r="C33" s="364"/>
      <c r="D33" s="268"/>
      <c r="E33" s="268"/>
      <c r="F33" s="262"/>
      <c r="G33" s="247" t="s">
        <v>136</v>
      </c>
      <c r="H33" s="268"/>
      <c r="I33" s="262"/>
      <c r="J33" s="281"/>
      <c r="K33" s="247" t="s">
        <v>137</v>
      </c>
      <c r="L33" s="253"/>
      <c r="M33" s="254"/>
      <c r="N33" s="254"/>
      <c r="O33" s="255"/>
      <c r="P33" s="264"/>
      <c r="Q33" s="268"/>
      <c r="R33" s="264"/>
      <c r="S33" s="268"/>
      <c r="T33" s="45"/>
      <c r="U33" s="34"/>
      <c r="V33" s="34"/>
      <c r="W33" s="35"/>
    </row>
    <row r="34" spans="2:23" ht="21.75" customHeight="1" thickBot="1">
      <c r="B34" s="44" t="s">
        <v>45</v>
      </c>
      <c r="C34" s="365"/>
      <c r="D34" s="268"/>
      <c r="E34" s="268"/>
      <c r="F34" s="262"/>
      <c r="G34" s="248"/>
      <c r="H34" s="268"/>
      <c r="I34" s="262"/>
      <c r="J34" s="281"/>
      <c r="K34" s="248"/>
      <c r="L34" s="253"/>
      <c r="M34" s="254"/>
      <c r="N34" s="254"/>
      <c r="O34" s="255"/>
      <c r="P34" s="264"/>
      <c r="Q34" s="268"/>
      <c r="R34" s="264"/>
      <c r="S34" s="268"/>
      <c r="T34" s="45"/>
      <c r="U34" s="34"/>
      <c r="V34" s="34"/>
      <c r="W34" s="35"/>
    </row>
    <row r="35" spans="2:23" ht="21.75" customHeight="1" thickBot="1">
      <c r="B35" s="47" t="s">
        <v>46</v>
      </c>
      <c r="C35" s="355" t="s">
        <v>55</v>
      </c>
      <c r="D35" s="342"/>
      <c r="E35" s="342"/>
      <c r="F35" s="262"/>
      <c r="G35" s="249"/>
      <c r="H35" s="342"/>
      <c r="I35" s="262"/>
      <c r="J35" s="282"/>
      <c r="K35" s="249"/>
      <c r="L35" s="253"/>
      <c r="M35" s="254"/>
      <c r="N35" s="254"/>
      <c r="O35" s="255"/>
      <c r="P35" s="269"/>
      <c r="Q35" s="342"/>
      <c r="R35" s="269"/>
      <c r="S35" s="342"/>
      <c r="T35" s="45"/>
      <c r="U35" s="34"/>
      <c r="V35" s="34"/>
      <c r="W35" s="35"/>
    </row>
    <row r="36" spans="2:23" ht="21.75" customHeight="1" thickBot="1">
      <c r="B36" s="175" t="s">
        <v>91</v>
      </c>
      <c r="C36" s="356"/>
      <c r="D36" s="177"/>
      <c r="E36" s="177"/>
      <c r="F36" s="177"/>
      <c r="G36" s="177"/>
      <c r="H36" s="176"/>
      <c r="I36" s="177"/>
      <c r="J36" s="177"/>
      <c r="K36" s="177"/>
      <c r="L36" s="253"/>
      <c r="M36" s="254"/>
      <c r="N36" s="254"/>
      <c r="O36" s="255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92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56"/>
      <c r="M37" s="257"/>
      <c r="N37" s="257"/>
      <c r="O37" s="258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2" t="s">
        <v>47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26"/>
      <c r="V39" s="26"/>
      <c r="W39" s="27"/>
    </row>
    <row r="40" spans="2:23" s="24" customFormat="1" ht="18.75" thickBot="1">
      <c r="B40" s="25"/>
      <c r="C40" s="29"/>
      <c r="D40" s="333"/>
      <c r="E40" s="333"/>
      <c r="F40" s="333"/>
      <c r="G40" s="333"/>
      <c r="H40" s="333"/>
      <c r="I40" s="333"/>
      <c r="J40" s="33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48</v>
      </c>
      <c r="D41" s="352" t="s">
        <v>93</v>
      </c>
      <c r="E41" s="353"/>
      <c r="F41" s="353"/>
      <c r="G41" s="353"/>
      <c r="H41" s="353"/>
      <c r="I41" s="353"/>
      <c r="J41" s="354"/>
      <c r="K41" s="210"/>
      <c r="L41" s="210" t="s">
        <v>155</v>
      </c>
      <c r="M41" s="219"/>
      <c r="N41" s="389" t="s">
        <v>156</v>
      </c>
      <c r="O41" s="390"/>
      <c r="P41" s="390"/>
      <c r="Q41" s="390"/>
      <c r="R41" s="390"/>
      <c r="S41" s="390"/>
      <c r="T41" s="391"/>
      <c r="U41" s="26"/>
      <c r="V41" s="26"/>
      <c r="W41" s="27"/>
    </row>
    <row r="42" spans="2:23" s="24" customFormat="1" ht="18">
      <c r="B42" s="25"/>
      <c r="C42" s="31" t="s">
        <v>99</v>
      </c>
      <c r="D42" s="346" t="s">
        <v>112</v>
      </c>
      <c r="E42" s="347"/>
      <c r="F42" s="347"/>
      <c r="G42" s="347"/>
      <c r="H42" s="347"/>
      <c r="I42" s="347"/>
      <c r="J42" s="348"/>
      <c r="K42" s="32"/>
      <c r="L42" s="32" t="s">
        <v>49</v>
      </c>
      <c r="M42" s="220"/>
      <c r="N42" s="336" t="s">
        <v>50</v>
      </c>
      <c r="O42" s="337"/>
      <c r="P42" s="337"/>
      <c r="Q42" s="337"/>
      <c r="R42" s="337"/>
      <c r="S42" s="337"/>
      <c r="T42" s="338"/>
      <c r="U42" s="26"/>
      <c r="V42" s="26"/>
      <c r="W42" s="27"/>
    </row>
    <row r="43" spans="2:23" s="24" customFormat="1" ht="18">
      <c r="B43" s="25"/>
      <c r="C43" s="32" t="s">
        <v>118</v>
      </c>
      <c r="D43" s="336" t="s">
        <v>138</v>
      </c>
      <c r="E43" s="337"/>
      <c r="F43" s="337"/>
      <c r="G43" s="337"/>
      <c r="H43" s="337"/>
      <c r="I43" s="337"/>
      <c r="J43" s="338"/>
      <c r="K43" s="211"/>
      <c r="L43" s="211" t="s">
        <v>53</v>
      </c>
      <c r="M43" s="221"/>
      <c r="N43" s="349" t="s">
        <v>54</v>
      </c>
      <c r="O43" s="350"/>
      <c r="P43" s="350"/>
      <c r="Q43" s="350"/>
      <c r="R43" s="350"/>
      <c r="S43" s="350"/>
      <c r="T43" s="351"/>
      <c r="U43" s="26"/>
      <c r="V43" s="26"/>
      <c r="W43" s="27"/>
    </row>
    <row r="44" spans="2:23" s="24" customFormat="1" ht="18">
      <c r="B44" s="25"/>
      <c r="C44" s="190" t="s">
        <v>102</v>
      </c>
      <c r="D44" s="343" t="s">
        <v>104</v>
      </c>
      <c r="E44" s="344"/>
      <c r="F44" s="344"/>
      <c r="G44" s="344"/>
      <c r="H44" s="344"/>
      <c r="I44" s="344"/>
      <c r="J44" s="345"/>
      <c r="K44" s="32"/>
      <c r="L44" s="209" t="s">
        <v>51</v>
      </c>
      <c r="M44" s="209"/>
      <c r="N44" s="339" t="s">
        <v>52</v>
      </c>
      <c r="O44" s="340"/>
      <c r="P44" s="340"/>
      <c r="Q44" s="340"/>
      <c r="R44" s="340"/>
      <c r="S44" s="340"/>
      <c r="T44" s="341"/>
      <c r="U44" s="26"/>
      <c r="V44" s="26"/>
      <c r="W44" s="27"/>
    </row>
    <row r="45" spans="2:23" s="24" customFormat="1" ht="18">
      <c r="B45" s="25"/>
      <c r="C45" s="32" t="s">
        <v>100</v>
      </c>
      <c r="D45" s="336" t="s">
        <v>105</v>
      </c>
      <c r="E45" s="337"/>
      <c r="F45" s="337"/>
      <c r="G45" s="337"/>
      <c r="H45" s="337"/>
      <c r="I45" s="337"/>
      <c r="J45" s="338"/>
      <c r="K45" s="190"/>
      <c r="L45" s="209"/>
      <c r="M45" s="209"/>
      <c r="N45" s="339"/>
      <c r="O45" s="340"/>
      <c r="P45" s="340"/>
      <c r="Q45" s="340"/>
      <c r="R45" s="340"/>
      <c r="S45" s="340"/>
      <c r="T45" s="341"/>
      <c r="U45" s="26"/>
      <c r="V45" s="26"/>
      <c r="W45" s="27"/>
    </row>
    <row r="46" spans="2:23" s="24" customFormat="1" ht="18.75" thickBot="1">
      <c r="B46" s="25"/>
      <c r="C46" s="30" t="s">
        <v>101</v>
      </c>
      <c r="D46" s="317" t="s">
        <v>106</v>
      </c>
      <c r="E46" s="318"/>
      <c r="F46" s="318"/>
      <c r="G46" s="318"/>
      <c r="H46" s="318"/>
      <c r="I46" s="318"/>
      <c r="J46" s="319"/>
      <c r="K46" s="320"/>
      <c r="L46" s="320"/>
      <c r="M46" s="320"/>
      <c r="N46" s="314"/>
      <c r="O46" s="315"/>
      <c r="P46" s="315"/>
      <c r="Q46" s="315"/>
      <c r="R46" s="315"/>
      <c r="S46" s="315"/>
      <c r="T46" s="316"/>
      <c r="U46" s="26"/>
      <c r="V46" s="26"/>
      <c r="W46" s="27"/>
    </row>
    <row r="47" spans="2:23" s="24" customFormat="1" ht="19.5" customHeight="1" thickBot="1">
      <c r="B47" s="25"/>
      <c r="C47" s="33"/>
      <c r="D47" s="334"/>
      <c r="E47" s="334"/>
      <c r="F47" s="334"/>
      <c r="G47" s="334"/>
      <c r="H47" s="334"/>
      <c r="I47" s="334"/>
      <c r="J47" s="334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11" t="s">
        <v>57</v>
      </c>
      <c r="C49" s="312"/>
      <c r="D49" s="312"/>
      <c r="E49" s="312"/>
      <c r="F49" s="312"/>
      <c r="G49" s="312"/>
      <c r="H49" s="313"/>
      <c r="I49" s="58"/>
      <c r="J49" s="59"/>
      <c r="K49" s="59"/>
      <c r="L49" s="59"/>
      <c r="M49" s="59"/>
      <c r="N49" s="331" t="s">
        <v>58</v>
      </c>
      <c r="O49" s="331"/>
      <c r="P49" s="331"/>
      <c r="Q49" s="331"/>
      <c r="R49" s="331"/>
      <c r="S49" s="331"/>
      <c r="T49" s="33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94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94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95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95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96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157</v>
      </c>
      <c r="N54" s="86">
        <v>20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97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8"/>
      <c r="L55" s="198"/>
      <c r="M55" s="198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93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1"/>
      <c r="L56" s="191"/>
      <c r="M56" s="201" t="s">
        <v>93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103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1"/>
      <c r="L57" s="201"/>
      <c r="M57" s="191" t="s">
        <v>103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104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120</v>
      </c>
      <c r="N58" s="86">
        <v>50</v>
      </c>
      <c r="O58" s="86" t="s">
        <v>71</v>
      </c>
      <c r="P58" s="86" t="s">
        <v>72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105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104</v>
      </c>
      <c r="N59" s="86">
        <v>100</v>
      </c>
      <c r="O59" s="86" t="s">
        <v>71</v>
      </c>
      <c r="P59" s="86" t="s">
        <v>72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 t="s">
        <v>56</v>
      </c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105</v>
      </c>
      <c r="N60" s="86">
        <v>20</v>
      </c>
      <c r="O60" s="86" t="s">
        <v>71</v>
      </c>
      <c r="P60" s="86" t="s">
        <v>72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106</v>
      </c>
      <c r="E61" s="122">
        <v>10</v>
      </c>
      <c r="F61" s="123">
        <f>(E61)/(E67)/C51</f>
        <v>0.3333333333333333</v>
      </c>
      <c r="G61" s="124"/>
      <c r="H61" s="125"/>
      <c r="I61" s="126"/>
      <c r="J61" s="96"/>
      <c r="K61" s="200"/>
      <c r="L61" s="200"/>
      <c r="M61" s="205" t="s">
        <v>158</v>
      </c>
      <c r="N61" s="86">
        <v>50</v>
      </c>
      <c r="O61" s="86" t="s">
        <v>71</v>
      </c>
      <c r="P61" s="86" t="s">
        <v>72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120</v>
      </c>
      <c r="E62" s="108">
        <v>10</v>
      </c>
      <c r="F62" s="109">
        <f>(E62)/(E67)/C51</f>
        <v>0.3333333333333333</v>
      </c>
      <c r="G62" s="128"/>
      <c r="H62" s="129"/>
      <c r="I62" s="130"/>
      <c r="J62" s="81"/>
      <c r="K62" s="207"/>
      <c r="L62" s="207"/>
      <c r="M62" s="203" t="s">
        <v>106</v>
      </c>
      <c r="N62" s="86">
        <v>50</v>
      </c>
      <c r="O62" s="86" t="s">
        <v>71</v>
      </c>
      <c r="P62" s="86" t="s">
        <v>72</v>
      </c>
      <c r="Q62" s="87" t="s">
        <v>6</v>
      </c>
      <c r="R62" s="86">
        <v>4</v>
      </c>
      <c r="S62" s="107">
        <v>1</v>
      </c>
      <c r="T62" s="86" t="s">
        <v>6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07" t="s">
        <v>73</v>
      </c>
      <c r="C65" s="308"/>
      <c r="D65" s="309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4.033333333333334</v>
      </c>
      <c r="G66" s="144"/>
      <c r="H66" s="147"/>
      <c r="I66" s="58"/>
      <c r="J66" s="59"/>
      <c r="K66" s="59"/>
      <c r="L66" s="58"/>
      <c r="M66" s="58"/>
      <c r="N66" s="148" t="s">
        <v>61</v>
      </c>
      <c r="O66" s="58" t="s">
        <v>74</v>
      </c>
      <c r="P66" s="58"/>
      <c r="Q66" s="148" t="s">
        <v>64</v>
      </c>
      <c r="R66" s="58" t="s">
        <v>75</v>
      </c>
      <c r="S66" s="58"/>
      <c r="T66" s="148" t="s">
        <v>67</v>
      </c>
      <c r="U66" s="58" t="s">
        <v>76</v>
      </c>
      <c r="V66" s="58"/>
      <c r="W66" s="68"/>
    </row>
    <row r="67" spans="2:25" s="24" customFormat="1" ht="15.75" customHeight="1">
      <c r="B67" s="307" t="s">
        <v>77</v>
      </c>
      <c r="C67" s="308"/>
      <c r="D67" s="309"/>
      <c r="E67" s="149">
        <v>30</v>
      </c>
      <c r="F67" s="150" t="s">
        <v>78</v>
      </c>
      <c r="G67" s="63"/>
      <c r="H67" s="64"/>
      <c r="I67" s="58"/>
      <c r="J67" s="58"/>
      <c r="K67" s="58"/>
      <c r="L67" s="58"/>
      <c r="M67" s="58"/>
      <c r="N67" s="148" t="s">
        <v>62</v>
      </c>
      <c r="O67" s="58" t="s">
        <v>79</v>
      </c>
      <c r="P67" s="58"/>
      <c r="Q67" s="148" t="s">
        <v>65</v>
      </c>
      <c r="R67" s="58" t="s">
        <v>80</v>
      </c>
      <c r="S67" s="58"/>
      <c r="T67" s="148" t="s">
        <v>68</v>
      </c>
      <c r="U67" s="58" t="s">
        <v>81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63</v>
      </c>
      <c r="O68" s="58" t="s">
        <v>82</v>
      </c>
      <c r="P68" s="58"/>
      <c r="Q68" s="148" t="s">
        <v>66</v>
      </c>
      <c r="R68" s="58" t="s">
        <v>83</v>
      </c>
      <c r="S68" s="58"/>
      <c r="T68" s="148" t="s">
        <v>69</v>
      </c>
      <c r="U68" s="58" t="s">
        <v>84</v>
      </c>
      <c r="V68" s="58"/>
      <c r="W68" s="68"/>
      <c r="X68" s="222"/>
      <c r="Y68" s="222"/>
    </row>
    <row r="69" spans="2:25" s="24" customFormat="1" ht="15.75" customHeight="1">
      <c r="B69" s="307" t="s">
        <v>85</v>
      </c>
      <c r="C69" s="308"/>
      <c r="D69" s="309"/>
      <c r="E69" s="149">
        <v>30</v>
      </c>
      <c r="F69" s="150" t="s">
        <v>78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31" t="s">
        <v>86</v>
      </c>
      <c r="O70" s="331"/>
      <c r="P70" s="331"/>
      <c r="Q70" s="331"/>
      <c r="R70" s="331"/>
      <c r="S70" s="331"/>
      <c r="T70" s="331"/>
      <c r="U70" s="331"/>
      <c r="V70" s="331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8">
    <mergeCell ref="F32:F35"/>
    <mergeCell ref="R32:R35"/>
    <mergeCell ref="S32:S35"/>
    <mergeCell ref="D9:E13"/>
    <mergeCell ref="F9:G14"/>
    <mergeCell ref="D14:E14"/>
    <mergeCell ref="D29:F31"/>
    <mergeCell ref="C7:C22"/>
    <mergeCell ref="I25:I28"/>
    <mergeCell ref="E25:E28"/>
    <mergeCell ref="I14:I17"/>
    <mergeCell ref="D15:G16"/>
    <mergeCell ref="D17:G18"/>
    <mergeCell ref="H9:H12"/>
    <mergeCell ref="H14:H17"/>
    <mergeCell ref="J20:J23"/>
    <mergeCell ref="I20:I23"/>
    <mergeCell ref="H24:K24"/>
    <mergeCell ref="N25:N28"/>
    <mergeCell ref="H20:H23"/>
    <mergeCell ref="L25:L28"/>
    <mergeCell ref="D25:D28"/>
    <mergeCell ref="H25:H28"/>
    <mergeCell ref="D19:G20"/>
    <mergeCell ref="D24:G24"/>
    <mergeCell ref="D21:G23"/>
    <mergeCell ref="P24:S24"/>
    <mergeCell ref="R25:R28"/>
    <mergeCell ref="S25:S28"/>
    <mergeCell ref="K25:K28"/>
    <mergeCell ref="L24:O24"/>
    <mergeCell ref="O25:O28"/>
    <mergeCell ref="M25:M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T6:W6"/>
    <mergeCell ref="R9:R12"/>
    <mergeCell ref="T9:W12"/>
    <mergeCell ref="S9:S12"/>
    <mergeCell ref="P6:S6"/>
    <mergeCell ref="P9:P12"/>
    <mergeCell ref="Q9:Q12"/>
    <mergeCell ref="P14:P17"/>
    <mergeCell ref="Q14:Q17"/>
    <mergeCell ref="P20:P23"/>
    <mergeCell ref="L18:O19"/>
    <mergeCell ref="N20:N23"/>
    <mergeCell ref="Q20:Q23"/>
    <mergeCell ref="M20:M23"/>
    <mergeCell ref="O20:O2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L7:O8"/>
    <mergeCell ref="L9:L12"/>
    <mergeCell ref="M9:M12"/>
    <mergeCell ref="N9:N12"/>
    <mergeCell ref="O9:O12"/>
    <mergeCell ref="T18:W18"/>
    <mergeCell ref="P25:P28"/>
    <mergeCell ref="Q25:Q28"/>
    <mergeCell ref="R20:R23"/>
    <mergeCell ref="T19:W28"/>
    <mergeCell ref="I9:I12"/>
    <mergeCell ref="J9:J12"/>
    <mergeCell ref="K9:K12"/>
    <mergeCell ref="L20:L23"/>
    <mergeCell ref="K14:K17"/>
    <mergeCell ref="J14:J17"/>
    <mergeCell ref="H18:K19"/>
    <mergeCell ref="L14:O14"/>
    <mergeCell ref="H13:K13"/>
    <mergeCell ref="K20:K23"/>
    <mergeCell ref="H29:J31"/>
    <mergeCell ref="G30:G32"/>
    <mergeCell ref="K30:K32"/>
    <mergeCell ref="G33:G35"/>
    <mergeCell ref="L29:O29"/>
    <mergeCell ref="P29:S31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107</v>
      </c>
      <c r="C1" s="2"/>
    </row>
    <row r="2" spans="2:3" ht="15.75">
      <c r="B2" s="11" t="str">
        <f>Graphic!C4</f>
        <v>November 13-18, 2005</v>
      </c>
      <c r="C2" s="2"/>
    </row>
    <row r="3" spans="2:3" ht="15.75">
      <c r="B3" s="18" t="str">
        <f>Graphic!C2</f>
        <v>39th IEEE 802.15 WPAN MEETING</v>
      </c>
      <c r="C3" s="2"/>
    </row>
    <row r="4" spans="2:3" ht="15.75">
      <c r="B4" s="18" t="str">
        <f>Graphic!C3</f>
        <v>Hyatt Regency Vancouver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108</v>
      </c>
      <c r="C7" s="3"/>
    </row>
    <row r="8" ht="15.75">
      <c r="B8" s="184"/>
    </row>
    <row r="9" spans="1:3" ht="15.75">
      <c r="A9" s="2">
        <v>1</v>
      </c>
      <c r="B9" s="186" t="s">
        <v>159</v>
      </c>
      <c r="C9" s="3"/>
    </row>
    <row r="10" spans="1:2" ht="15">
      <c r="A10" s="2">
        <v>2</v>
      </c>
      <c r="B10" s="186" t="s">
        <v>160</v>
      </c>
    </row>
    <row r="11" spans="1:6" ht="15.75">
      <c r="A11" s="2">
        <v>3</v>
      </c>
      <c r="B11" s="186" t="s">
        <v>161</v>
      </c>
      <c r="C11" s="3"/>
      <c r="D11" s="9"/>
      <c r="E11" s="9"/>
      <c r="F11" s="9"/>
    </row>
    <row r="12" spans="1:6" ht="15.75">
      <c r="A12" s="2">
        <v>4</v>
      </c>
      <c r="B12" s="186" t="s">
        <v>162</v>
      </c>
      <c r="C12" s="3"/>
      <c r="D12" s="9"/>
      <c r="E12" s="9"/>
      <c r="F12" s="9"/>
    </row>
    <row r="13" spans="1:6" ht="15.75">
      <c r="A13" s="2">
        <v>5</v>
      </c>
      <c r="B13" s="186" t="s">
        <v>163</v>
      </c>
      <c r="C13" s="3"/>
      <c r="D13" s="9"/>
      <c r="E13" s="9"/>
      <c r="F13" s="9"/>
    </row>
    <row r="14" spans="1:6" ht="15.75">
      <c r="A14" s="2">
        <v>6</v>
      </c>
      <c r="B14" s="186" t="s">
        <v>139</v>
      </c>
      <c r="C14" s="3"/>
      <c r="D14" s="9"/>
      <c r="E14" s="9"/>
      <c r="F14" s="9"/>
    </row>
    <row r="15" spans="1:6" ht="15.75">
      <c r="A15" s="2">
        <v>9</v>
      </c>
      <c r="B15" s="186" t="s">
        <v>164</v>
      </c>
      <c r="C15" s="3"/>
      <c r="D15" s="9"/>
      <c r="E15" s="9"/>
      <c r="F15" s="9"/>
    </row>
    <row r="16" spans="1:2" ht="15.75">
      <c r="A16" s="2">
        <v>10</v>
      </c>
      <c r="B16" s="186" t="s">
        <v>98</v>
      </c>
    </row>
    <row r="18" ht="15.75">
      <c r="B18" s="225"/>
    </row>
    <row r="19" ht="15.75">
      <c r="B19" s="11"/>
    </row>
    <row r="20" ht="15.75">
      <c r="B20" s="18"/>
    </row>
    <row r="21" ht="15.75">
      <c r="B21" s="18"/>
    </row>
    <row r="22" ht="15.75">
      <c r="B22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workbookViewId="0" topLeftCell="A1">
      <selection activeCell="B11" sqref="B11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107</v>
      </c>
      <c r="D1" s="2"/>
      <c r="E1" s="2"/>
      <c r="F1" s="2"/>
      <c r="G1" s="2"/>
    </row>
    <row r="2" spans="1:7" ht="15.75">
      <c r="A2" s="2"/>
      <c r="B2" s="228">
        <v>38551</v>
      </c>
      <c r="D2" s="2"/>
      <c r="E2" s="2"/>
      <c r="F2" s="2"/>
      <c r="G2" s="2"/>
    </row>
    <row r="3" spans="1:9" ht="15.75">
      <c r="A3" s="2"/>
      <c r="B3" s="18" t="str">
        <f>Objectives!B3</f>
        <v>39th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Vancouver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109</v>
      </c>
      <c r="C7" s="10" t="s">
        <v>6</v>
      </c>
      <c r="D7" s="2" t="s">
        <v>111</v>
      </c>
      <c r="E7" s="2">
        <v>5</v>
      </c>
      <c r="F7" s="4">
        <f aca="true" t="shared" si="0" ref="F7:F17">F6+TIME(0,E6,0)</f>
        <v>0.6666666666666666</v>
      </c>
      <c r="H7" s="17"/>
      <c r="I7" s="17"/>
    </row>
    <row r="8" spans="1:9" ht="15.75">
      <c r="A8" s="15">
        <v>1.3</v>
      </c>
      <c r="B8" s="188" t="s">
        <v>165</v>
      </c>
      <c r="C8" s="10" t="s">
        <v>6</v>
      </c>
      <c r="D8" s="2" t="s">
        <v>111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166</v>
      </c>
      <c r="C9" s="10" t="s">
        <v>6</v>
      </c>
      <c r="D9" s="2" t="s">
        <v>111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145</v>
      </c>
      <c r="C10" s="10" t="s">
        <v>6</v>
      </c>
      <c r="D10" s="2" t="s">
        <v>111</v>
      </c>
      <c r="E10" s="2">
        <v>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141</v>
      </c>
      <c r="C11" s="10" t="s">
        <v>6</v>
      </c>
      <c r="D11" s="2" t="s">
        <v>146</v>
      </c>
      <c r="E11" s="2">
        <v>10</v>
      </c>
      <c r="F11" s="4">
        <f t="shared" si="0"/>
        <v>0.6770833333333333</v>
      </c>
      <c r="H11" s="17"/>
      <c r="I11" s="17"/>
    </row>
    <row r="12" spans="1:9" ht="15.75">
      <c r="A12" s="15">
        <v>1.7</v>
      </c>
      <c r="B12" s="188" t="s">
        <v>142</v>
      </c>
      <c r="C12" s="10" t="s">
        <v>6</v>
      </c>
      <c r="D12" s="2" t="s">
        <v>121</v>
      </c>
      <c r="E12" s="2">
        <v>10</v>
      </c>
      <c r="F12" s="4">
        <f t="shared" si="0"/>
        <v>0.6840277777777777</v>
      </c>
      <c r="H12" s="17"/>
      <c r="I12" s="17"/>
    </row>
    <row r="13" spans="1:9" ht="15.75">
      <c r="A13" s="15">
        <v>1.8</v>
      </c>
      <c r="B13" s="188" t="s">
        <v>168</v>
      </c>
      <c r="C13" s="10" t="s">
        <v>6</v>
      </c>
      <c r="D13" s="2" t="s">
        <v>123</v>
      </c>
      <c r="E13" s="2">
        <v>10</v>
      </c>
      <c r="F13" s="4">
        <f t="shared" si="0"/>
        <v>0.6909722222222221</v>
      </c>
      <c r="H13" s="17"/>
      <c r="I13" s="17"/>
    </row>
    <row r="14" spans="1:9" ht="15.75">
      <c r="A14" s="15">
        <v>1.9</v>
      </c>
      <c r="B14" s="188" t="s">
        <v>143</v>
      </c>
      <c r="C14" s="10" t="s">
        <v>6</v>
      </c>
      <c r="D14" s="2" t="s">
        <v>124</v>
      </c>
      <c r="E14" s="2">
        <v>10</v>
      </c>
      <c r="F14" s="4">
        <f t="shared" si="0"/>
        <v>0.6979166666666665</v>
      </c>
      <c r="H14" s="17"/>
      <c r="I14" s="17"/>
    </row>
    <row r="15" spans="1:9" ht="15.75">
      <c r="A15" s="392" t="s">
        <v>169</v>
      </c>
      <c r="B15" s="188" t="s">
        <v>144</v>
      </c>
      <c r="C15" s="10" t="s">
        <v>6</v>
      </c>
      <c r="D15" s="2" t="s">
        <v>147</v>
      </c>
      <c r="E15" s="2">
        <v>10</v>
      </c>
      <c r="F15" s="4">
        <f t="shared" si="0"/>
        <v>0.7048611111111109</v>
      </c>
      <c r="H15" s="17"/>
      <c r="I15" s="17"/>
    </row>
    <row r="16" spans="1:9" ht="15.75">
      <c r="A16" s="15">
        <v>1.11</v>
      </c>
      <c r="B16" s="188" t="s">
        <v>173</v>
      </c>
      <c r="C16" s="10" t="s">
        <v>6</v>
      </c>
      <c r="D16" s="2" t="s">
        <v>174</v>
      </c>
      <c r="E16" s="2">
        <v>45</v>
      </c>
      <c r="F16" s="4">
        <f t="shared" si="0"/>
        <v>0.7118055555555554</v>
      </c>
      <c r="H16" s="17"/>
      <c r="I16" s="17"/>
    </row>
    <row r="17" spans="1:6" ht="15">
      <c r="A17" s="15">
        <v>1.12</v>
      </c>
      <c r="B17" s="188" t="s">
        <v>7</v>
      </c>
      <c r="C17" s="226" t="s">
        <v>6</v>
      </c>
      <c r="D17" s="188" t="s">
        <v>111</v>
      </c>
      <c r="E17" s="188">
        <v>0</v>
      </c>
      <c r="F17" s="4">
        <f t="shared" si="0"/>
        <v>0.7430555555555554</v>
      </c>
    </row>
    <row r="18" ht="15">
      <c r="D18" s="229"/>
    </row>
    <row r="19" spans="1:6" ht="15">
      <c r="A19" s="15">
        <v>2.1</v>
      </c>
      <c r="B19" s="188" t="s">
        <v>0</v>
      </c>
      <c r="C19" s="226" t="s">
        <v>6</v>
      </c>
      <c r="D19" s="188" t="s">
        <v>111</v>
      </c>
      <c r="E19" s="188">
        <v>0</v>
      </c>
      <c r="F19" s="227">
        <f>TIME(18,10,0)</f>
        <v>0.7569444444444445</v>
      </c>
    </row>
    <row r="20" spans="1:6" ht="15">
      <c r="A20" s="15">
        <v>2.2</v>
      </c>
      <c r="B20" s="188" t="s">
        <v>167</v>
      </c>
      <c r="C20" s="226" t="s">
        <v>6</v>
      </c>
      <c r="D20" s="2" t="s">
        <v>121</v>
      </c>
      <c r="E20" s="2">
        <v>120</v>
      </c>
      <c r="F20" s="4">
        <f>F19+TIME(0,E19,0)</f>
        <v>0.7569444444444445</v>
      </c>
    </row>
    <row r="21" spans="1:6" ht="15">
      <c r="A21" s="15">
        <v>2.3</v>
      </c>
      <c r="B21" s="188" t="s">
        <v>148</v>
      </c>
      <c r="C21" s="226"/>
      <c r="D21" s="188" t="s">
        <v>111</v>
      </c>
      <c r="E21" s="2">
        <v>0</v>
      </c>
      <c r="F21" s="4">
        <v>0.8402777777777778</v>
      </c>
    </row>
    <row r="23" spans="1:6" ht="15">
      <c r="A23" s="15"/>
      <c r="B23" s="188"/>
      <c r="C23" s="226"/>
      <c r="D23" s="188"/>
      <c r="E23" s="188"/>
      <c r="F23" s="4"/>
    </row>
    <row r="24" ht="15">
      <c r="B24" s="231" t="s">
        <v>115</v>
      </c>
    </row>
    <row r="25" ht="15">
      <c r="B25" s="230" t="s">
        <v>114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111</v>
      </c>
      <c r="E8" s="188">
        <v>0</v>
      </c>
      <c r="F8" s="227">
        <f>TIME(8,0,0)</f>
        <v>0.3333333333333333</v>
      </c>
    </row>
    <row r="9" spans="1:6" ht="15">
      <c r="A9" s="15">
        <v>4.2</v>
      </c>
      <c r="B9" s="188" t="s">
        <v>175</v>
      </c>
      <c r="C9" s="10" t="s">
        <v>6</v>
      </c>
      <c r="D9" s="2" t="s">
        <v>124</v>
      </c>
      <c r="E9" s="188">
        <v>60</v>
      </c>
      <c r="F9" s="4">
        <f>F8+TIME(0,E8,0)</f>
        <v>0.3333333333333333</v>
      </c>
    </row>
    <row r="10" spans="1:6" ht="15">
      <c r="A10" s="15">
        <v>4.4</v>
      </c>
      <c r="B10" s="188" t="s">
        <v>7</v>
      </c>
      <c r="C10" s="188" t="s">
        <v>6</v>
      </c>
      <c r="D10" s="188" t="s">
        <v>111</v>
      </c>
      <c r="E10" s="188">
        <v>0</v>
      </c>
      <c r="F10" s="4">
        <f>F9+TIME(0,E9,0)</f>
        <v>0.375</v>
      </c>
    </row>
    <row r="11" spans="1:6" ht="15">
      <c r="A11" s="15"/>
      <c r="B11" s="188"/>
      <c r="C11" s="188"/>
      <c r="D11" s="188"/>
      <c r="E11" s="188"/>
      <c r="F11" s="4"/>
    </row>
    <row r="12" spans="1:7" ht="15">
      <c r="A12" s="15">
        <v>5.1</v>
      </c>
      <c r="B12" s="188" t="s">
        <v>0</v>
      </c>
      <c r="C12" s="10" t="s">
        <v>6</v>
      </c>
      <c r="D12" s="2" t="s">
        <v>111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88" t="s">
        <v>140</v>
      </c>
      <c r="C13" s="10" t="s">
        <v>6</v>
      </c>
      <c r="D13" s="2" t="s">
        <v>121</v>
      </c>
      <c r="E13" s="2">
        <v>120</v>
      </c>
      <c r="F13" s="4">
        <f>F12+TIME(0,E12,0)</f>
        <v>0.4375</v>
      </c>
      <c r="G13" s="19"/>
    </row>
    <row r="14" spans="1:7" ht="15">
      <c r="A14" s="15">
        <v>5.6</v>
      </c>
      <c r="B14" s="188" t="s">
        <v>7</v>
      </c>
      <c r="C14" s="226" t="s">
        <v>6</v>
      </c>
      <c r="D14" s="188" t="s">
        <v>111</v>
      </c>
      <c r="E14" s="188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8" t="s">
        <v>0</v>
      </c>
      <c r="C16" s="10" t="s">
        <v>6</v>
      </c>
      <c r="D16" s="2" t="s">
        <v>111</v>
      </c>
      <c r="E16" s="2">
        <v>0</v>
      </c>
      <c r="F16" s="4">
        <f>TIME(13,30,0)</f>
        <v>0.5625</v>
      </c>
      <c r="G16" s="19"/>
    </row>
    <row r="17" spans="1:7" ht="15" customHeight="1">
      <c r="A17" s="15">
        <v>6.2</v>
      </c>
      <c r="B17" s="2" t="s">
        <v>125</v>
      </c>
      <c r="C17" s="10" t="s">
        <v>6</v>
      </c>
      <c r="D17" s="2" t="s">
        <v>122</v>
      </c>
      <c r="E17" s="2">
        <v>120</v>
      </c>
      <c r="F17" s="4">
        <f>F16+TIME(0,E16,0)</f>
        <v>0.5625</v>
      </c>
      <c r="G17" s="19"/>
    </row>
    <row r="18" spans="1:6" ht="15">
      <c r="A18" s="15">
        <v>6.3</v>
      </c>
      <c r="B18" s="188" t="s">
        <v>7</v>
      </c>
      <c r="C18" s="226" t="s">
        <v>6</v>
      </c>
      <c r="D18" s="188" t="s">
        <v>111</v>
      </c>
      <c r="E18" s="188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8" t="s">
        <v>0</v>
      </c>
      <c r="C20" s="10" t="s">
        <v>6</v>
      </c>
      <c r="D20" s="2" t="s">
        <v>111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2" t="s">
        <v>167</v>
      </c>
      <c r="C21" s="10" t="s">
        <v>6</v>
      </c>
      <c r="D21" s="2" t="s">
        <v>149</v>
      </c>
      <c r="E21" s="2">
        <v>120</v>
      </c>
      <c r="F21" s="4">
        <f>F20+TIME(0,E20,0)</f>
        <v>0.6666666666666666</v>
      </c>
    </row>
    <row r="22" spans="1:6" ht="15.75" customHeight="1">
      <c r="A22" s="15">
        <v>7.5</v>
      </c>
      <c r="B22" s="188" t="s">
        <v>7</v>
      </c>
      <c r="C22" s="226" t="s">
        <v>6</v>
      </c>
      <c r="D22" s="188" t="s">
        <v>111</v>
      </c>
      <c r="E22" s="188">
        <v>0</v>
      </c>
      <c r="F22" s="4">
        <f>F21+TIME(0,E21,0)</f>
        <v>0.75</v>
      </c>
    </row>
    <row r="23" spans="1:6" ht="15">
      <c r="A23" s="15"/>
      <c r="B23" s="188"/>
      <c r="C23" s="226"/>
      <c r="D23" s="188"/>
      <c r="E23" s="188"/>
      <c r="F23" s="4"/>
    </row>
    <row r="24" spans="1:6" ht="15">
      <c r="A24" s="15">
        <v>8.1</v>
      </c>
      <c r="B24" s="188" t="s">
        <v>0</v>
      </c>
      <c r="C24" s="10" t="s">
        <v>6</v>
      </c>
      <c r="D24" s="2" t="s">
        <v>111</v>
      </c>
      <c r="E24" s="2">
        <v>0</v>
      </c>
      <c r="F24" s="4">
        <f>TIME(18,10,0)</f>
        <v>0.7569444444444445</v>
      </c>
    </row>
    <row r="25" spans="1:6" ht="15">
      <c r="A25" s="15">
        <v>8.2</v>
      </c>
      <c r="B25" s="188" t="s">
        <v>176</v>
      </c>
      <c r="C25" s="10" t="s">
        <v>6</v>
      </c>
      <c r="D25" s="2" t="s">
        <v>147</v>
      </c>
      <c r="E25" s="2">
        <v>120</v>
      </c>
      <c r="F25" s="4">
        <f>F24+TIME(0,E24,0)</f>
        <v>0.7569444444444445</v>
      </c>
    </row>
    <row r="26" spans="1:6" ht="15">
      <c r="A26" s="15">
        <v>8.70000000000001</v>
      </c>
      <c r="B26" s="188" t="s">
        <v>7</v>
      </c>
      <c r="C26" s="226" t="s">
        <v>6</v>
      </c>
      <c r="D26" s="188" t="s">
        <v>111</v>
      </c>
      <c r="E26" s="188">
        <v>0</v>
      </c>
      <c r="F26" s="4">
        <f>F25+TIME(0,E25,0)</f>
        <v>0.8402777777777779</v>
      </c>
    </row>
    <row r="27" spans="1:6" ht="15">
      <c r="A27" s="15"/>
      <c r="B27" s="188"/>
      <c r="C27" s="226"/>
      <c r="D27" s="188"/>
      <c r="E27" s="188"/>
      <c r="F27" s="4"/>
    </row>
    <row r="28" spans="1:6" ht="15">
      <c r="A28" s="15"/>
      <c r="B28" s="231" t="s">
        <v>115</v>
      </c>
      <c r="C28" s="226"/>
      <c r="D28" s="188"/>
      <c r="E28" s="188"/>
      <c r="F28" s="4"/>
    </row>
    <row r="29" spans="1:6" ht="15">
      <c r="A29" s="15"/>
      <c r="B29" s="230" t="s">
        <v>114</v>
      </c>
      <c r="C29" s="226"/>
      <c r="D29" s="188"/>
      <c r="E29" s="188"/>
      <c r="F29" s="4"/>
    </row>
    <row r="30" spans="1:6" ht="14.25" customHeight="1">
      <c r="A30" s="3" t="s">
        <v>4</v>
      </c>
      <c r="B30" s="188"/>
      <c r="C30" s="226"/>
      <c r="D30" s="188"/>
      <c r="E30" s="188"/>
      <c r="F30" s="4"/>
    </row>
    <row r="31" spans="1:2" ht="14.25" customHeight="1">
      <c r="A31" s="3" t="s">
        <v>5</v>
      </c>
      <c r="B31" s="12"/>
    </row>
    <row r="32" ht="14.25" customHeight="1"/>
    <row r="33" spans="1:2" ht="14.25" customHeight="1">
      <c r="A33" s="2"/>
      <c r="B33" s="231"/>
    </row>
    <row r="34" spans="1:2" ht="14.25" customHeight="1">
      <c r="A34" s="2"/>
      <c r="B34" s="230"/>
    </row>
    <row r="35" spans="1:2" ht="14.25" customHeight="1">
      <c r="A35" s="2"/>
      <c r="B35" s="230"/>
    </row>
    <row r="36" spans="1:2" ht="14.25" customHeight="1">
      <c r="A36" s="2"/>
      <c r="B36" s="230"/>
    </row>
    <row r="37" spans="1:2" ht="14.25" customHeight="1">
      <c r="A37" s="2"/>
      <c r="B37" s="230"/>
    </row>
    <row r="38" spans="1:8" ht="15">
      <c r="A38" s="2"/>
      <c r="B38" s="225"/>
      <c r="H38" s="6"/>
    </row>
    <row r="39" spans="2:8" ht="15">
      <c r="B39" s="225"/>
      <c r="H39" s="6"/>
    </row>
    <row r="40" spans="1:8" ht="15">
      <c r="A40" s="2"/>
      <c r="H40" s="6"/>
    </row>
    <row r="41" spans="1:8" ht="15">
      <c r="A41" s="2"/>
      <c r="B41" s="185"/>
      <c r="H41" s="6"/>
    </row>
    <row r="42" ht="15">
      <c r="A42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20" sqref="F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126</v>
      </c>
      <c r="C9" s="10" t="s">
        <v>6</v>
      </c>
      <c r="D9" s="2" t="s">
        <v>121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9.7</v>
      </c>
      <c r="B10" s="188" t="s">
        <v>7</v>
      </c>
      <c r="C10" s="226" t="s">
        <v>6</v>
      </c>
      <c r="D10" s="188" t="s">
        <v>111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10.1</v>
      </c>
      <c r="B12" s="188" t="s">
        <v>0</v>
      </c>
      <c r="C12" s="10" t="s">
        <v>6</v>
      </c>
      <c r="D12" s="2" t="s">
        <v>111</v>
      </c>
      <c r="E12" s="2">
        <v>0</v>
      </c>
      <c r="F12" s="4">
        <f>TIME(13,30,0)</f>
        <v>0.5625</v>
      </c>
      <c r="G12" s="19"/>
    </row>
    <row r="13" spans="1:7" ht="15">
      <c r="A13" s="15">
        <v>10.3</v>
      </c>
      <c r="B13" s="188" t="s">
        <v>125</v>
      </c>
      <c r="C13" s="10" t="s">
        <v>6</v>
      </c>
      <c r="D13" s="2" t="s">
        <v>122</v>
      </c>
      <c r="E13" s="2">
        <v>120</v>
      </c>
      <c r="F13" s="4">
        <f>F12+TIME(0,E12,0)</f>
        <v>0.5625</v>
      </c>
      <c r="G13" s="19"/>
    </row>
    <row r="14" spans="1:7" ht="15">
      <c r="A14" s="15">
        <v>10.4</v>
      </c>
      <c r="B14" s="188" t="s">
        <v>7</v>
      </c>
      <c r="C14" s="226" t="s">
        <v>6</v>
      </c>
      <c r="D14" s="188" t="s">
        <v>111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29"/>
      <c r="F15" s="4"/>
      <c r="G15" s="19"/>
    </row>
    <row r="16" spans="1:7" ht="15">
      <c r="A16" s="15">
        <v>11.1</v>
      </c>
      <c r="B16" s="188" t="s">
        <v>0</v>
      </c>
      <c r="C16" s="10" t="s">
        <v>6</v>
      </c>
      <c r="D16" s="2" t="s">
        <v>111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177</v>
      </c>
      <c r="C17" s="10" t="s">
        <v>6</v>
      </c>
      <c r="D17" s="2" t="s">
        <v>178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11.4</v>
      </c>
      <c r="B18" s="188" t="s">
        <v>7</v>
      </c>
      <c r="C18" s="10" t="s">
        <v>6</v>
      </c>
      <c r="D18" s="188" t="s">
        <v>111</v>
      </c>
      <c r="E18" s="2">
        <v>0</v>
      </c>
      <c r="F18" s="4">
        <f>F17+TIME(0,E17,0)</f>
        <v>0.75</v>
      </c>
      <c r="G18" s="19"/>
    </row>
    <row r="19" spans="1:6" ht="15">
      <c r="A19" s="15"/>
      <c r="B19" s="188"/>
      <c r="C19" s="226"/>
      <c r="D19" s="188"/>
      <c r="E19" s="188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1"/>
    </row>
    <row r="26" ht="15">
      <c r="B26" s="230"/>
    </row>
    <row r="27" spans="1:2" ht="15">
      <c r="A27" s="2"/>
      <c r="B27" s="230"/>
    </row>
    <row r="28" ht="15">
      <c r="B28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3">
      <selection activeCell="D17" sqref="D1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Vancouver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2" t="s">
        <v>129</v>
      </c>
      <c r="C7" s="10" t="s">
        <v>6</v>
      </c>
      <c r="D7" s="2" t="s">
        <v>123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172</v>
      </c>
      <c r="C8" s="10" t="s">
        <v>6</v>
      </c>
      <c r="D8" s="2" t="s">
        <v>124</v>
      </c>
      <c r="E8" s="2">
        <v>60</v>
      </c>
      <c r="F8" s="4">
        <f>F7+TIME(0,E7,0)</f>
        <v>0.375</v>
      </c>
    </row>
    <row r="9" spans="1:9" ht="15">
      <c r="A9" s="15">
        <v>12.5</v>
      </c>
      <c r="B9" s="188" t="s">
        <v>7</v>
      </c>
      <c r="C9" s="226" t="s">
        <v>6</v>
      </c>
      <c r="D9" s="188" t="s">
        <v>111</v>
      </c>
      <c r="E9" s="188">
        <v>0</v>
      </c>
      <c r="F9" s="4">
        <f>F8+TIME(0,E8,0)</f>
        <v>0.4166666666666667</v>
      </c>
      <c r="I9" s="7"/>
    </row>
    <row r="10" spans="4:9" ht="15">
      <c r="D10" s="229"/>
      <c r="I10" s="7"/>
    </row>
    <row r="11" spans="1:9" ht="14.25" customHeight="1">
      <c r="A11" s="15">
        <v>13.1</v>
      </c>
      <c r="B11" s="188" t="s">
        <v>0</v>
      </c>
      <c r="C11" s="10" t="s">
        <v>6</v>
      </c>
      <c r="D11" s="2" t="s">
        <v>111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2" t="s">
        <v>127</v>
      </c>
      <c r="C12" s="226" t="s">
        <v>6</v>
      </c>
      <c r="D12" s="188" t="s">
        <v>121</v>
      </c>
      <c r="E12" s="2">
        <v>120</v>
      </c>
      <c r="F12" s="4">
        <f>F11+TIME(0,E11,0)</f>
        <v>0.4375</v>
      </c>
      <c r="I12" s="7"/>
    </row>
    <row r="13" spans="1:9" ht="15">
      <c r="A13" s="15">
        <v>13.4</v>
      </c>
      <c r="B13" s="188" t="s">
        <v>7</v>
      </c>
      <c r="C13" s="226" t="s">
        <v>6</v>
      </c>
      <c r="D13" s="188" t="s">
        <v>111</v>
      </c>
      <c r="E13" s="188">
        <v>0</v>
      </c>
      <c r="F13" s="4">
        <f>F12+TIME(0,E12,0)</f>
        <v>0.5208333333333334</v>
      </c>
      <c r="G13" s="19"/>
      <c r="I13" s="7"/>
    </row>
    <row r="14" ht="15">
      <c r="I14" s="7"/>
    </row>
    <row r="15" spans="1:9" ht="15">
      <c r="A15" s="15">
        <v>14.1</v>
      </c>
      <c r="B15" s="188" t="s">
        <v>0</v>
      </c>
      <c r="C15" s="10" t="s">
        <v>6</v>
      </c>
      <c r="D15" s="2" t="s">
        <v>111</v>
      </c>
      <c r="E15" s="2">
        <v>0</v>
      </c>
      <c r="F15" s="4">
        <f>TIME(13,30,0)</f>
        <v>0.5625</v>
      </c>
      <c r="I15" s="7"/>
    </row>
    <row r="16" spans="1:9" ht="15">
      <c r="A16" s="15">
        <v>14.2</v>
      </c>
      <c r="B16" s="232" t="s">
        <v>128</v>
      </c>
      <c r="C16" s="10" t="s">
        <v>6</v>
      </c>
      <c r="D16" s="2" t="s">
        <v>122</v>
      </c>
      <c r="E16" s="2">
        <v>60</v>
      </c>
      <c r="F16" s="4">
        <f>F15+TIME(0,E15,0)</f>
        <v>0.5625</v>
      </c>
      <c r="I16" s="7"/>
    </row>
    <row r="17" spans="1:9" ht="15">
      <c r="A17" s="15">
        <v>14.3</v>
      </c>
      <c r="B17" s="232" t="s">
        <v>171</v>
      </c>
      <c r="C17" s="10" t="s">
        <v>6</v>
      </c>
      <c r="D17" s="2" t="s">
        <v>122</v>
      </c>
      <c r="E17" s="2">
        <v>60</v>
      </c>
      <c r="F17" s="4">
        <f>F16+TIME(0,E16,0)</f>
        <v>0.6041666666666666</v>
      </c>
      <c r="I17" s="7"/>
    </row>
    <row r="18" spans="1:9" ht="15">
      <c r="A18" s="15">
        <v>14.4</v>
      </c>
      <c r="B18" s="188" t="s">
        <v>7</v>
      </c>
      <c r="C18" s="226" t="s">
        <v>6</v>
      </c>
      <c r="D18" s="188" t="s">
        <v>111</v>
      </c>
      <c r="E18" s="188">
        <v>0</v>
      </c>
      <c r="F18" s="4">
        <f>F17+TIME(0,E17,0)</f>
        <v>0.6458333333333333</v>
      </c>
      <c r="I18" s="7"/>
    </row>
    <row r="19" spans="4:9" ht="15">
      <c r="D19" s="229"/>
      <c r="I19" s="7"/>
    </row>
    <row r="20" spans="1:9" ht="15">
      <c r="A20" s="15">
        <v>15.1</v>
      </c>
      <c r="B20" s="188" t="s">
        <v>0</v>
      </c>
      <c r="C20" s="10" t="s">
        <v>6</v>
      </c>
      <c r="D20" s="2" t="s">
        <v>111</v>
      </c>
      <c r="E20" s="2">
        <v>0</v>
      </c>
      <c r="F20" s="4">
        <f>TIME(16,0,0)</f>
        <v>0.6666666666666666</v>
      </c>
      <c r="I20" s="7"/>
    </row>
    <row r="21" spans="1:9" ht="15">
      <c r="A21" s="15">
        <v>15.2</v>
      </c>
      <c r="B21" s="232" t="s">
        <v>171</v>
      </c>
      <c r="C21" s="10" t="s">
        <v>6</v>
      </c>
      <c r="D21" s="2" t="s">
        <v>124</v>
      </c>
      <c r="E21" s="2">
        <v>60</v>
      </c>
      <c r="F21" s="4">
        <f aca="true" t="shared" si="0" ref="F21:F26">F20+TIME(0,E20,0)</f>
        <v>0.6666666666666666</v>
      </c>
      <c r="I21" s="7"/>
    </row>
    <row r="22" spans="1:9" ht="15">
      <c r="A22" s="15">
        <v>15.3</v>
      </c>
      <c r="B22" s="188" t="s">
        <v>116</v>
      </c>
      <c r="C22" s="10" t="s">
        <v>6</v>
      </c>
      <c r="D22" s="188" t="s">
        <v>111</v>
      </c>
      <c r="E22" s="2">
        <v>30</v>
      </c>
      <c r="F22" s="4">
        <f t="shared" si="0"/>
        <v>0.7083333333333333</v>
      </c>
      <c r="I22" s="7"/>
    </row>
    <row r="23" spans="1:9" ht="15">
      <c r="A23" s="15">
        <v>15.4</v>
      </c>
      <c r="B23" s="186" t="s">
        <v>170</v>
      </c>
      <c r="C23" s="10" t="s">
        <v>6</v>
      </c>
      <c r="D23" s="188" t="s">
        <v>111</v>
      </c>
      <c r="E23" s="2">
        <v>5</v>
      </c>
      <c r="F23" s="4">
        <f t="shared" si="0"/>
        <v>0.7291666666666666</v>
      </c>
      <c r="I23" s="7"/>
    </row>
    <row r="24" spans="1:9" ht="15">
      <c r="A24" s="15">
        <v>15.5</v>
      </c>
      <c r="B24" s="186" t="s">
        <v>98</v>
      </c>
      <c r="C24" s="10" t="s">
        <v>6</v>
      </c>
      <c r="D24" s="188" t="s">
        <v>111</v>
      </c>
      <c r="E24" s="2">
        <v>20</v>
      </c>
      <c r="F24" s="4">
        <f t="shared" si="0"/>
        <v>0.7326388888888888</v>
      </c>
      <c r="I24" s="7"/>
    </row>
    <row r="25" spans="1:9" ht="15">
      <c r="A25" s="15">
        <v>15.6</v>
      </c>
      <c r="B25" s="186" t="s">
        <v>117</v>
      </c>
      <c r="C25" s="10" t="s">
        <v>6</v>
      </c>
      <c r="D25" s="188" t="s">
        <v>111</v>
      </c>
      <c r="E25" s="2">
        <v>5</v>
      </c>
      <c r="F25" s="4">
        <f t="shared" si="0"/>
        <v>0.7465277777777777</v>
      </c>
      <c r="I25" s="7"/>
    </row>
    <row r="26" spans="1:9" ht="15">
      <c r="A26" s="15">
        <v>15.7</v>
      </c>
      <c r="B26" s="188" t="s">
        <v>113</v>
      </c>
      <c r="C26" s="226" t="s">
        <v>6</v>
      </c>
      <c r="D26" s="188" t="s">
        <v>111</v>
      </c>
      <c r="E26" s="188">
        <v>0</v>
      </c>
      <c r="F26" s="4">
        <f t="shared" si="0"/>
        <v>0.7499999999999999</v>
      </c>
      <c r="I26" s="7"/>
    </row>
    <row r="27" spans="1:9" ht="15">
      <c r="A27" s="15"/>
      <c r="B27" s="188"/>
      <c r="C27" s="226"/>
      <c r="D27" s="188"/>
      <c r="E27" s="188"/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2005-11-09T03:15:56Z</dcterms:modified>
  <cp:category/>
  <cp:version/>
  <cp:contentType/>
  <cp:contentStatus/>
</cp:coreProperties>
</file>