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Graphics" sheetId="1" r:id="rId1"/>
    <sheet name="Objectives" sheetId="2" r:id="rId2"/>
    <sheet name="Wednesday" sheetId="3" r:id="rId3"/>
    <sheet name="Thursday" sheetId="4" r:id="rId4"/>
    <sheet name="Presentations" sheetId="5" r:id="rId5"/>
    <sheet name="ToR" sheetId="6" r:id="rId6"/>
    <sheet name="Topics" sheetId="7" r:id="rId7"/>
  </sheets>
  <definedNames>
    <definedName name="_xlnm.Print_Area" localSheetId="0">'Graphics'!$B$38:$W$47</definedName>
  </definedNames>
  <calcPr fullCalcOnLoad="1"/>
</workbook>
</file>

<file path=xl/sharedStrings.xml><?xml version="1.0" encoding="utf-8"?>
<sst xmlns="http://schemas.openxmlformats.org/spreadsheetml/2006/main" count="393" uniqueCount="209">
  <si>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</si>
  <si>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</si>
  <si>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</si>
  <si>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</si>
  <si>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</si>
  <si>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</si>
  <si>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</si>
  <si>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</si>
  <si>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</si>
  <si>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</si>
  <si>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</si>
  <si>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</si>
  <si>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</si>
  <si>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</si>
  <si>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</si>
  <si>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</si>
  <si>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</si>
  <si>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</si>
  <si>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</si>
  <si>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</si>
  <si>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</si>
  <si>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</si>
  <si>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</si>
  <si>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</si>
  <si>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</si>
  <si>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</si>
  <si>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</si>
  <si>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</si>
  <si>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</si>
  <si>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</si>
  <si>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</si>
  <si>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</si>
  <si>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</si>
  <si>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</si>
  <si>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</si>
  <si>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</si>
  <si>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</si>
  <si>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</si>
  <si>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</si>
  <si>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</si>
  <si>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</si>
  <si>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</si>
  <si>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</si>
  <si>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</si>
  <si>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</si>
  <si>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</si>
  <si>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</si>
  <si>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</si>
  <si>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</si>
  <si>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</si>
  <si>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</si>
  <si>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</si>
  <si>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</si>
  <si>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</si>
  <si>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</si>
  <si>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</si>
  <si>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</si>
  <si>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</si>
  <si>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</si>
  <si>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</si>
  <si>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</si>
  <si>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</si>
  <si>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</si>
  <si>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</si>
  <si>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</si>
  <si>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</si>
  <si>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</si>
  <si>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</si>
  <si>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</si>
  <si>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</si>
  <si>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</si>
  <si>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</si>
  <si>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</si>
  <si>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</si>
  <si>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</si>
  <si>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</si>
  <si>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</si>
  <si>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</si>
  <si>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</si>
  <si>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</si>
  <si>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</si>
  <si>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</si>
  <si>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</si>
  <si>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</si>
  <si>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</si>
  <si>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</si>
  <si>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</si>
  <si>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</si>
  <si>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</si>
  <si>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</si>
  <si>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</si>
  <si>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</si>
  <si>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</si>
  <si>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</si>
  <si>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</si>
  <si>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</si>
  <si>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</si>
  <si>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</si>
  <si>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</si>
  <si>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</si>
  <si>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</si>
  <si>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</si>
  <si>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</si>
  <si>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</si>
  <si>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WIRELESS LEADERSHIP MEETING</t>
  </si>
  <si>
    <t>TG3c</t>
  </si>
  <si>
    <t>Task Group 3c millimeter wave</t>
  </si>
  <si>
    <t>TG3c- Millimeter Wave</t>
  </si>
  <si>
    <t>R1</t>
  </si>
  <si>
    <t>WNG</t>
  </si>
  <si>
    <t>802.15Wireless Next Generation Standing Committee</t>
  </si>
  <si>
    <t>Wireless Next Generation</t>
  </si>
  <si>
    <t>Wireless Next Generaton</t>
  </si>
  <si>
    <t>MEETING CALLED TO ORDER</t>
  </si>
  <si>
    <t xml:space="preserve"> -</t>
  </si>
  <si>
    <t>RECESS</t>
  </si>
  <si>
    <t>AGENDA IEEE802.15 WNG WPAN MEETING</t>
  </si>
  <si>
    <t>SCHYLANDER</t>
  </si>
  <si>
    <t>PRESENTATIONS …</t>
  </si>
  <si>
    <t>ROLL CALL</t>
  </si>
  <si>
    <t>REVIEW OBJECTIVES FOR THIS SESSION</t>
  </si>
  <si>
    <t>APPROVAL OF THE AGENDA</t>
  </si>
  <si>
    <t>Charter</t>
  </si>
  <si>
    <t>Process</t>
  </si>
  <si>
    <t>Scope</t>
  </si>
  <si>
    <t>To facilitate and stimulate presentations and discussions on new Wireless related Technologies within the defined scope, that may be subject for New Projects (or does not fit within the current projects).</t>
  </si>
  <si>
    <t>Extreme low power radios</t>
  </si>
  <si>
    <t>Methods to improve wireless reliability for PAN networks</t>
  </si>
  <si>
    <t>Secure Wireless messaging service</t>
  </si>
  <si>
    <t>Use of MIMO for WPAN</t>
  </si>
  <si>
    <t>Body area network (BAN)</t>
  </si>
  <si>
    <t>SW defined radios</t>
  </si>
  <si>
    <t>Ad hoc networks with new applications to handheld, consumer electronics appliances.</t>
  </si>
  <si>
    <t>Multi-band chirp spread spectrum</t>
  </si>
  <si>
    <t>Radio / PHY</t>
  </si>
  <si>
    <t>MAC</t>
  </si>
  <si>
    <t>Network</t>
  </si>
  <si>
    <t>Others</t>
  </si>
  <si>
    <t>Easy configuration of PAN (ad-hoc) networks</t>
  </si>
  <si>
    <t>Interworking with other (infrastructure) Networks</t>
  </si>
  <si>
    <t>Location based applications</t>
  </si>
  <si>
    <t>Heterogeneous WPAN interoperability and interworking</t>
  </si>
  <si>
    <t>Wireless coexistence and Dynamic mitigation techniques</t>
  </si>
  <si>
    <t>Efficient Roaming</t>
  </si>
  <si>
    <t>Wireless New User experience
- A User wants to do what he expects possible
- Sharing of experience and data 
- to be Always Connected</t>
  </si>
  <si>
    <t>To notify WNG Chair be email and/or 15WNG of intention to contribute,
and indicate the time needed for presentation and Q&amp;A</t>
  </si>
  <si>
    <t>15WNG may decide to recommend the 802.15 WG to start a SG to produce PAR &amp; 5C</t>
  </si>
  <si>
    <t>WPAN technologies in general, not limited to only MAC/PHY layer</t>
  </si>
  <si>
    <t>Upload the contribution before presentation</t>
  </si>
  <si>
    <t>To use strawpoll for eventual decisions on further actions</t>
  </si>
  <si>
    <t>WRAP UP</t>
  </si>
  <si>
    <t>NFC</t>
  </si>
  <si>
    <t xml:space="preserve">Multi-packet / Contention-Free MAC / PHY </t>
  </si>
  <si>
    <t>Energy efficient data transfers</t>
  </si>
  <si>
    <t xml:space="preserve">Network Management technologies </t>
  </si>
  <si>
    <t>Mobile, Nomadic Mesh-networks</t>
  </si>
  <si>
    <t>New WL network architectures</t>
  </si>
  <si>
    <t>The presentation can be about a new technology or a Use Case etc.</t>
  </si>
  <si>
    <t>Not WLAN, WRAN or infrastructure
No legacy constrains</t>
  </si>
  <si>
    <t>based on tbd. WNG guidelines (incl. criteria, and SG charter template)</t>
  </si>
  <si>
    <t>39th IEEE 802.15 WPAN MEETING</t>
  </si>
  <si>
    <t>Hyatt Regency Vancouver</t>
  </si>
  <si>
    <t>November 13-18, 2005</t>
  </si>
  <si>
    <t>802 EC MEETING</t>
  </si>
  <si>
    <t>Wireless Architecture Sub Group</t>
  </si>
  <si>
    <t>802 PLENARY</t>
  </si>
  <si>
    <t>Lunch on Your Own</t>
  </si>
  <si>
    <t>802.15 Opening Plenary</t>
  </si>
  <si>
    <t>Tut 1</t>
  </si>
  <si>
    <t>Tut 3</t>
  </si>
  <si>
    <t>Social</t>
  </si>
  <si>
    <t>Tut 2</t>
  </si>
  <si>
    <t>Tut 4</t>
  </si>
  <si>
    <t>Wednesday 16 November, 2005</t>
  </si>
  <si>
    <t>Hyatt Regency Vancouver, Canada</t>
  </si>
  <si>
    <t>Thursday 17 November, 2005</t>
  </si>
  <si>
    <t>SHORT RECAP OF WEDNESDAY SESSION</t>
  </si>
  <si>
    <t>The Limitations of DSS Ultra-wide Spreading</t>
  </si>
  <si>
    <t>RYPINSKI</t>
  </si>
  <si>
    <t>How to To Increase Capacity Ten-Fold In Radio-Linked Packet Data Networks</t>
  </si>
  <si>
    <t>Document</t>
  </si>
  <si>
    <t>Agenda point</t>
  </si>
  <si>
    <t>by</t>
  </si>
  <si>
    <t>minutes</t>
  </si>
  <si>
    <t>starting</t>
  </si>
  <si>
    <t>Status report - Location based security</t>
  </si>
  <si>
    <t>Status report - Guidelines for creating New Work Items</t>
  </si>
  <si>
    <t>Status report - WPAN Configuration and Trust</t>
  </si>
  <si>
    <t>ROBERTS</t>
  </si>
  <si>
    <t xml:space="preserve">Status report - Active RFID network </t>
  </si>
  <si>
    <t>Hyatt Regency, Vancouver, Canada</t>
  </si>
  <si>
    <t>POOR</t>
  </si>
  <si>
    <t>..</t>
  </si>
  <si>
    <t>15WNG OBJECTIVES FOR THIS MEETING:</t>
  </si>
  <si>
    <t>Report on sub-group progress</t>
  </si>
  <si>
    <t>Sub-group work</t>
  </si>
  <si>
    <t>New presentations</t>
  </si>
  <si>
    <t>APPROVAL 15WNG MEETING REPORT 05/0553r1</t>
  </si>
  <si>
    <t>Body Area Networks</t>
  </si>
  <si>
    <t>DRUDE</t>
  </si>
  <si>
    <t>STRUIK</t>
  </si>
  <si>
    <t>05/0663r0</t>
  </si>
  <si>
    <t>05/0662r0</t>
  </si>
  <si>
    <t>REMINDER OF IEEE/802 &amp; 802.15 POLICIES AND RULES</t>
  </si>
  <si>
    <t>Doc. Number</t>
  </si>
  <si>
    <t>Presenter</t>
  </si>
  <si>
    <t>05/0694r0</t>
  </si>
  <si>
    <t>List of topics, items and features identified within the WPAN domain (work in progress)</t>
  </si>
  <si>
    <t>ADJURN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</si>
</sst>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General_)"/>
    <numFmt numFmtId="175" formatCode="hh:mm\ AM/PM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 Black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20"/>
      <color indexed="60"/>
      <name val="Arial"/>
      <family val="2"/>
    </font>
    <font>
      <b/>
      <sz val="1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72" fontId="27" fillId="6" borderId="8" xfId="0" applyNumberFormat="1" applyFont="1" applyFill="1" applyBorder="1" applyAlignment="1">
      <alignment horizontal="center" vertical="center"/>
    </xf>
    <xf numFmtId="173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2" fontId="27" fillId="6" borderId="11" xfId="0" applyNumberFormat="1" applyFont="1" applyFill="1" applyBorder="1" applyAlignment="1">
      <alignment horizontal="center" vertical="center"/>
    </xf>
    <xf numFmtId="173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2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2" fontId="30" fillId="6" borderId="11" xfId="0" applyNumberFormat="1" applyFont="1" applyFill="1" applyBorder="1" applyAlignment="1">
      <alignment horizontal="center" vertical="center"/>
    </xf>
    <xf numFmtId="173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72" fontId="31" fillId="6" borderId="11" xfId="0" applyNumberFormat="1" applyFont="1" applyFill="1" applyBorder="1" applyAlignment="1">
      <alignment horizontal="center" vertical="center"/>
    </xf>
    <xf numFmtId="173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72" fontId="32" fillId="6" borderId="11" xfId="0" applyNumberFormat="1" applyFont="1" applyFill="1" applyBorder="1" applyAlignment="1">
      <alignment horizontal="center" vertical="center"/>
    </xf>
    <xf numFmtId="173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72" fontId="34" fillId="6" borderId="11" xfId="0" applyNumberFormat="1" applyFont="1" applyFill="1" applyBorder="1" applyAlignment="1">
      <alignment horizontal="center" vertical="center"/>
    </xf>
    <xf numFmtId="173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2" fontId="35" fillId="6" borderId="11" xfId="0" applyNumberFormat="1" applyFont="1" applyFill="1" applyBorder="1" applyAlignment="1">
      <alignment horizontal="center" vertical="center"/>
    </xf>
    <xf numFmtId="173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72" fontId="37" fillId="6" borderId="11" xfId="0" applyNumberFormat="1" applyFont="1" applyFill="1" applyBorder="1" applyAlignment="1">
      <alignment horizontal="center" vertical="center"/>
    </xf>
    <xf numFmtId="173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72" fontId="38" fillId="6" borderId="11" xfId="0" applyNumberFormat="1" applyFont="1" applyFill="1" applyBorder="1" applyAlignment="1">
      <alignment horizontal="center" vertical="center"/>
    </xf>
    <xf numFmtId="173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72" fontId="34" fillId="6" borderId="13" xfId="0" applyNumberFormat="1" applyFont="1" applyFill="1" applyBorder="1" applyAlignment="1">
      <alignment horizontal="center" vertical="center"/>
    </xf>
    <xf numFmtId="173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2" fontId="40" fillId="4" borderId="0" xfId="0" applyNumberFormat="1" applyFont="1" applyFill="1" applyBorder="1" applyAlignment="1">
      <alignment horizontal="center" vertical="center"/>
    </xf>
    <xf numFmtId="173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2" fontId="1" fillId="6" borderId="16" xfId="0" applyNumberFormat="1" applyFont="1" applyFill="1" applyBorder="1" applyAlignment="1">
      <alignment horizontal="center" vertical="center"/>
    </xf>
    <xf numFmtId="173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2" fontId="12" fillId="4" borderId="0" xfId="0" applyNumberFormat="1" applyFont="1" applyFill="1" applyBorder="1" applyAlignment="1">
      <alignment vertical="center"/>
    </xf>
    <xf numFmtId="173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72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72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right"/>
    </xf>
    <xf numFmtId="0" fontId="51" fillId="0" borderId="0" xfId="0" applyFont="1" applyFill="1" applyAlignment="1">
      <alignment horizontal="left"/>
    </xf>
    <xf numFmtId="0" fontId="52" fillId="0" borderId="0" xfId="0" applyFont="1" applyAlignment="1">
      <alignment/>
    </xf>
    <xf numFmtId="174" fontId="53" fillId="0" borderId="0" xfId="0" applyNumberFormat="1" applyFont="1" applyFill="1" applyAlignment="1" applyProtection="1">
      <alignment horizontal="center"/>
      <protection/>
    </xf>
    <xf numFmtId="14" fontId="5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0" borderId="0" xfId="0" applyNumberFormat="1" applyFont="1" applyAlignment="1">
      <alignment horizontal="right"/>
    </xf>
    <xf numFmtId="175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 quotePrefix="1">
      <alignment horizontal="right"/>
    </xf>
    <xf numFmtId="0" fontId="52" fillId="0" borderId="0" xfId="0" applyNumberFormat="1" applyFont="1" applyAlignment="1" quotePrefix="1">
      <alignment/>
    </xf>
    <xf numFmtId="174" fontId="51" fillId="0" borderId="0" xfId="0" applyNumberFormat="1" applyFont="1" applyFill="1" applyBorder="1" applyAlignment="1" applyProtection="1">
      <alignment horizontal="left" wrapText="1"/>
      <protection/>
    </xf>
    <xf numFmtId="0" fontId="56" fillId="0" borderId="0" xfId="0" applyFont="1" applyBorder="1" applyAlignment="1">
      <alignment wrapText="1"/>
    </xf>
    <xf numFmtId="174" fontId="53" fillId="0" borderId="0" xfId="0" applyNumberFormat="1" applyFont="1" applyFill="1" applyBorder="1" applyAlignment="1" applyProtection="1">
      <alignment horizontal="left" wrapText="1"/>
      <protection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/>
    </xf>
    <xf numFmtId="0" fontId="52" fillId="0" borderId="0" xfId="0" applyFont="1" applyAlignment="1">
      <alignment horizontal="left" vertical="top" indent="1"/>
    </xf>
    <xf numFmtId="0" fontId="26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42" fillId="0" borderId="0" xfId="0" applyFont="1" applyAlignment="1">
      <alignment/>
    </xf>
    <xf numFmtId="0" fontId="57" fillId="0" borderId="15" xfId="0" applyFont="1" applyBorder="1" applyAlignment="1">
      <alignment/>
    </xf>
    <xf numFmtId="174" fontId="53" fillId="5" borderId="0" xfId="0" applyNumberFormat="1" applyFont="1" applyFill="1" applyAlignment="1" applyProtection="1">
      <alignment horizontal="center"/>
      <protection/>
    </xf>
    <xf numFmtId="14" fontId="53" fillId="5" borderId="0" xfId="0" applyNumberFormat="1" applyFont="1" applyFill="1" applyAlignment="1" applyProtection="1">
      <alignment horizontal="center"/>
      <protection/>
    </xf>
    <xf numFmtId="0" fontId="4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59" fillId="0" borderId="0" xfId="0" applyFont="1" applyAlignment="1">
      <alignment horizontal="left" indent="1"/>
    </xf>
    <xf numFmtId="0" fontId="60" fillId="0" borderId="0" xfId="0" applyFont="1" applyAlignment="1">
      <alignment vertical="top" wrapText="1"/>
    </xf>
    <xf numFmtId="0" fontId="61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62" fillId="2" borderId="3" xfId="0" applyFont="1" applyFill="1" applyBorder="1" applyAlignment="1">
      <alignment horizontal="left" vertical="center" indent="2"/>
    </xf>
    <xf numFmtId="0" fontId="63" fillId="2" borderId="0" xfId="0" applyFont="1" applyFill="1" applyAlignment="1">
      <alignment horizontal="left" indent="2"/>
    </xf>
    <xf numFmtId="0" fontId="63" fillId="2" borderId="12" xfId="0" applyFont="1" applyFill="1" applyBorder="1" applyAlignment="1">
      <alignment horizontal="left" indent="2"/>
    </xf>
    <xf numFmtId="0" fontId="5" fillId="3" borderId="21" xfId="0" applyFont="1" applyFill="1" applyBorder="1" applyAlignment="1">
      <alignment horizontal="center" vertical="center" wrapText="1"/>
    </xf>
    <xf numFmtId="0" fontId="64" fillId="2" borderId="2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top" wrapText="1" indent="1"/>
    </xf>
    <xf numFmtId="0" fontId="57" fillId="0" borderId="0" xfId="0" applyFont="1" applyAlignment="1">
      <alignment horizontal="left" vertical="top" wrapText="1" indent="1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left"/>
    </xf>
    <xf numFmtId="0" fontId="0" fillId="0" borderId="0" xfId="0" applyAlignment="1">
      <alignment horizontal="left"/>
    </xf>
    <xf numFmtId="49" fontId="65" fillId="0" borderId="0" xfId="0" applyNumberFormat="1" applyFont="1" applyFill="1" applyBorder="1" applyAlignment="1" applyProtection="1">
      <alignment horizontal="left" wrapText="1"/>
      <protection/>
    </xf>
    <xf numFmtId="0" fontId="65" fillId="0" borderId="0" xfId="0" applyFont="1" applyAlignment="1">
      <alignment/>
    </xf>
    <xf numFmtId="0" fontId="5" fillId="12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4" fillId="0" borderId="15" xfId="0" applyFont="1" applyBorder="1" applyAlignment="1">
      <alignment horizontal="left" vertical="top" inden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64" fillId="0" borderId="23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66" fillId="0" borderId="5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7" fillId="13" borderId="28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43" fillId="16" borderId="30" xfId="0" applyFont="1" applyFill="1" applyBorder="1" applyAlignment="1">
      <alignment horizontal="center" vertical="center" wrapText="1"/>
    </xf>
    <xf numFmtId="0" fontId="43" fillId="16" borderId="42" xfId="0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  <xf numFmtId="0" fontId="10" fillId="13" borderId="3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6" fillId="5" borderId="37" xfId="0" applyFont="1" applyFill="1" applyBorder="1" applyAlignment="1">
      <alignment horizontal="center" vertical="center" wrapText="1"/>
    </xf>
    <xf numFmtId="0" fontId="26" fillId="5" borderId="39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top" wrapText="1" indent="1"/>
    </xf>
    <xf numFmtId="0" fontId="67" fillId="0" borderId="0" xfId="0" applyFont="1" applyAlignment="1">
      <alignment vertical="top"/>
    </xf>
    <xf numFmtId="0" fontId="65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92"/>
  <sheetViews>
    <sheetView tabSelected="1" zoomScale="50" zoomScaleNormal="50" workbookViewId="0" topLeftCell="A1">
      <selection activeCell="R32" sqref="P29:S35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29" t="s">
        <v>108</v>
      </c>
      <c r="C2" s="151" t="s">
        <v>160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23" s="1" customFormat="1" ht="42" customHeight="1">
      <c r="B3" s="330"/>
      <c r="C3" s="235" t="s">
        <v>161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</row>
    <row r="4" spans="2:23" s="1" customFormat="1" ht="31.5" customHeight="1">
      <c r="B4" s="330"/>
      <c r="C4" s="238" t="s">
        <v>162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</row>
    <row r="5" spans="2:23" s="1" customFormat="1" ht="20.25" customHeight="1" thickBot="1">
      <c r="B5" s="330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7" t="s">
        <v>3</v>
      </c>
      <c r="D6" s="331" t="s">
        <v>4</v>
      </c>
      <c r="E6" s="332"/>
      <c r="F6" s="332"/>
      <c r="G6" s="333"/>
      <c r="H6" s="334" t="s">
        <v>5</v>
      </c>
      <c r="I6" s="334"/>
      <c r="J6" s="334"/>
      <c r="K6" s="334"/>
      <c r="L6" s="335" t="s">
        <v>6</v>
      </c>
      <c r="M6" s="334"/>
      <c r="N6" s="334"/>
      <c r="O6" s="336"/>
      <c r="P6" s="335" t="s">
        <v>7</v>
      </c>
      <c r="Q6" s="334"/>
      <c r="R6" s="334"/>
      <c r="S6" s="336"/>
      <c r="T6" s="335" t="s">
        <v>8</v>
      </c>
      <c r="U6" s="334"/>
      <c r="V6" s="334"/>
      <c r="W6" s="336"/>
    </row>
    <row r="7" spans="2:23" ht="21.75" customHeight="1">
      <c r="B7" s="142" t="s">
        <v>9</v>
      </c>
      <c r="C7" s="337"/>
      <c r="D7" s="153"/>
      <c r="E7" s="153"/>
      <c r="F7" s="153"/>
      <c r="G7" s="154"/>
      <c r="H7" s="152"/>
      <c r="I7" s="153"/>
      <c r="J7" s="153"/>
      <c r="K7" s="154"/>
      <c r="L7" s="281" t="s">
        <v>10</v>
      </c>
      <c r="M7" s="282"/>
      <c r="N7" s="282"/>
      <c r="O7" s="283"/>
      <c r="P7" s="158" t="s">
        <v>2</v>
      </c>
      <c r="Q7" s="159"/>
      <c r="R7" s="159"/>
      <c r="S7" s="160"/>
      <c r="T7" s="158" t="s">
        <v>2</v>
      </c>
      <c r="U7" s="159"/>
      <c r="V7" s="159"/>
      <c r="W7" s="160"/>
    </row>
    <row r="8" spans="2:23" ht="21.75" customHeight="1" thickBot="1">
      <c r="B8" s="142" t="s">
        <v>11</v>
      </c>
      <c r="C8" s="338"/>
      <c r="D8" s="156"/>
      <c r="E8" s="156"/>
      <c r="F8" s="156"/>
      <c r="G8" s="157"/>
      <c r="H8" s="155"/>
      <c r="I8" s="156"/>
      <c r="J8" s="156"/>
      <c r="K8" s="157"/>
      <c r="L8" s="284"/>
      <c r="M8" s="285"/>
      <c r="N8" s="285"/>
      <c r="O8" s="286"/>
      <c r="P8" s="161"/>
      <c r="Q8" s="162"/>
      <c r="R8" s="162"/>
      <c r="S8" s="163"/>
      <c r="T8" s="161"/>
      <c r="U8" s="162"/>
      <c r="V8" s="162"/>
      <c r="W8" s="163"/>
    </row>
    <row r="9" spans="2:23" ht="21.75" customHeight="1">
      <c r="B9" s="141" t="s">
        <v>12</v>
      </c>
      <c r="C9" s="338"/>
      <c r="D9" s="287" t="s">
        <v>163</v>
      </c>
      <c r="E9" s="288"/>
      <c r="F9" s="305" t="s">
        <v>164</v>
      </c>
      <c r="G9" s="306"/>
      <c r="H9" s="273" t="s">
        <v>105</v>
      </c>
      <c r="I9" s="268" t="s">
        <v>95</v>
      </c>
      <c r="J9" s="311" t="s">
        <v>96</v>
      </c>
      <c r="K9" s="326" t="s">
        <v>97</v>
      </c>
      <c r="L9" s="273" t="s">
        <v>105</v>
      </c>
      <c r="M9" s="314" t="s">
        <v>109</v>
      </c>
      <c r="N9" s="268" t="s">
        <v>95</v>
      </c>
      <c r="O9" s="311"/>
      <c r="P9" s="273"/>
      <c r="Q9" s="314" t="s">
        <v>109</v>
      </c>
      <c r="R9" s="268" t="s">
        <v>95</v>
      </c>
      <c r="S9" s="311" t="s">
        <v>96</v>
      </c>
      <c r="T9" s="342" t="s">
        <v>13</v>
      </c>
      <c r="U9" s="343"/>
      <c r="V9" s="343"/>
      <c r="W9" s="344"/>
    </row>
    <row r="10" spans="2:23" ht="21.75" customHeight="1">
      <c r="B10" s="141" t="s">
        <v>14</v>
      </c>
      <c r="C10" s="338"/>
      <c r="D10" s="290"/>
      <c r="E10" s="291"/>
      <c r="F10" s="307"/>
      <c r="G10" s="308"/>
      <c r="H10" s="274"/>
      <c r="I10" s="269"/>
      <c r="J10" s="303"/>
      <c r="K10" s="327"/>
      <c r="L10" s="274"/>
      <c r="M10" s="315"/>
      <c r="N10" s="269"/>
      <c r="O10" s="303"/>
      <c r="P10" s="274"/>
      <c r="Q10" s="315"/>
      <c r="R10" s="269"/>
      <c r="S10" s="303"/>
      <c r="T10" s="320"/>
      <c r="U10" s="321"/>
      <c r="V10" s="321"/>
      <c r="W10" s="322"/>
    </row>
    <row r="11" spans="2:23" ht="21.75" customHeight="1">
      <c r="B11" s="141" t="s">
        <v>15</v>
      </c>
      <c r="C11" s="338"/>
      <c r="D11" s="290"/>
      <c r="E11" s="291"/>
      <c r="F11" s="307"/>
      <c r="G11" s="308"/>
      <c r="H11" s="274"/>
      <c r="I11" s="269"/>
      <c r="J11" s="303"/>
      <c r="K11" s="327"/>
      <c r="L11" s="274"/>
      <c r="M11" s="315"/>
      <c r="N11" s="269"/>
      <c r="O11" s="303"/>
      <c r="P11" s="274"/>
      <c r="Q11" s="315"/>
      <c r="R11" s="269"/>
      <c r="S11" s="303"/>
      <c r="T11" s="320"/>
      <c r="U11" s="321"/>
      <c r="V11" s="321"/>
      <c r="W11" s="322"/>
    </row>
    <row r="12" spans="2:23" ht="21.75" customHeight="1" thickBot="1">
      <c r="B12" s="141" t="s">
        <v>16</v>
      </c>
      <c r="C12" s="338"/>
      <c r="D12" s="290"/>
      <c r="E12" s="291"/>
      <c r="F12" s="307"/>
      <c r="G12" s="308"/>
      <c r="H12" s="274"/>
      <c r="I12" s="269"/>
      <c r="J12" s="303"/>
      <c r="K12" s="327"/>
      <c r="L12" s="274"/>
      <c r="M12" s="316"/>
      <c r="N12" s="269"/>
      <c r="O12" s="303"/>
      <c r="P12" s="274"/>
      <c r="Q12" s="316"/>
      <c r="R12" s="269"/>
      <c r="S12" s="303"/>
      <c r="T12" s="284"/>
      <c r="U12" s="285"/>
      <c r="V12" s="285"/>
      <c r="W12" s="286"/>
    </row>
    <row r="13" spans="2:23" ht="21.75" customHeight="1" thickBot="1">
      <c r="B13" s="143" t="s">
        <v>17</v>
      </c>
      <c r="C13" s="338"/>
      <c r="D13" s="293"/>
      <c r="E13" s="294"/>
      <c r="F13" s="307"/>
      <c r="G13" s="308"/>
      <c r="H13" s="317" t="s">
        <v>18</v>
      </c>
      <c r="I13" s="318"/>
      <c r="J13" s="318"/>
      <c r="K13" s="319"/>
      <c r="L13" s="317" t="s">
        <v>18</v>
      </c>
      <c r="M13" s="318"/>
      <c r="N13" s="318"/>
      <c r="O13" s="319"/>
      <c r="P13" s="317" t="s">
        <v>18</v>
      </c>
      <c r="Q13" s="318"/>
      <c r="R13" s="318"/>
      <c r="S13" s="319"/>
      <c r="T13" s="384" t="s">
        <v>18</v>
      </c>
      <c r="U13" s="385"/>
      <c r="V13" s="385"/>
      <c r="W13" s="386"/>
    </row>
    <row r="14" spans="2:23" ht="21.75" customHeight="1" thickBot="1">
      <c r="B14" s="139" t="s">
        <v>19</v>
      </c>
      <c r="C14" s="338"/>
      <c r="D14" s="312" t="s">
        <v>18</v>
      </c>
      <c r="E14" s="313"/>
      <c r="F14" s="309"/>
      <c r="G14" s="310"/>
      <c r="H14" s="273" t="s">
        <v>105</v>
      </c>
      <c r="I14" s="269" t="s">
        <v>95</v>
      </c>
      <c r="J14" s="303" t="s">
        <v>96</v>
      </c>
      <c r="K14" s="326" t="s">
        <v>97</v>
      </c>
      <c r="L14" s="323" t="s">
        <v>82</v>
      </c>
      <c r="M14" s="324"/>
      <c r="N14" s="324"/>
      <c r="O14" s="325"/>
      <c r="P14" s="387"/>
      <c r="Q14" s="390" t="s">
        <v>94</v>
      </c>
      <c r="R14" s="269" t="s">
        <v>95</v>
      </c>
      <c r="S14" s="303" t="s">
        <v>96</v>
      </c>
      <c r="T14" s="342" t="s">
        <v>13</v>
      </c>
      <c r="U14" s="343"/>
      <c r="V14" s="343"/>
      <c r="W14" s="344"/>
    </row>
    <row r="15" spans="2:23" ht="21.75" customHeight="1">
      <c r="B15" s="139" t="s">
        <v>21</v>
      </c>
      <c r="C15" s="338"/>
      <c r="D15" s="276" t="s">
        <v>165</v>
      </c>
      <c r="E15" s="276"/>
      <c r="F15" s="276"/>
      <c r="G15" s="277"/>
      <c r="H15" s="274"/>
      <c r="I15" s="269"/>
      <c r="J15" s="303"/>
      <c r="K15" s="327"/>
      <c r="L15" s="320" t="s">
        <v>24</v>
      </c>
      <c r="M15" s="321"/>
      <c r="N15" s="321"/>
      <c r="O15" s="322"/>
      <c r="P15" s="388"/>
      <c r="Q15" s="390"/>
      <c r="R15" s="269"/>
      <c r="S15" s="303"/>
      <c r="T15" s="320"/>
      <c r="U15" s="321"/>
      <c r="V15" s="321"/>
      <c r="W15" s="322"/>
    </row>
    <row r="16" spans="2:23" ht="21.75" customHeight="1" thickBot="1">
      <c r="B16" s="139" t="s">
        <v>22</v>
      </c>
      <c r="C16" s="338"/>
      <c r="D16" s="251"/>
      <c r="E16" s="251"/>
      <c r="F16" s="251"/>
      <c r="G16" s="252"/>
      <c r="H16" s="274"/>
      <c r="I16" s="269"/>
      <c r="J16" s="303"/>
      <c r="K16" s="327"/>
      <c r="L16" s="320"/>
      <c r="M16" s="321"/>
      <c r="N16" s="321"/>
      <c r="O16" s="322"/>
      <c r="P16" s="388"/>
      <c r="Q16" s="390"/>
      <c r="R16" s="269"/>
      <c r="S16" s="303"/>
      <c r="T16" s="320"/>
      <c r="U16" s="321"/>
      <c r="V16" s="321"/>
      <c r="W16" s="322"/>
    </row>
    <row r="17" spans="2:23" ht="21.75" customHeight="1" thickBot="1">
      <c r="B17" s="139" t="s">
        <v>83</v>
      </c>
      <c r="C17" s="338"/>
      <c r="D17" s="253" t="s">
        <v>166</v>
      </c>
      <c r="E17" s="254"/>
      <c r="F17" s="254"/>
      <c r="G17" s="255"/>
      <c r="H17" s="274"/>
      <c r="I17" s="302"/>
      <c r="J17" s="304"/>
      <c r="K17" s="327"/>
      <c r="L17" s="284"/>
      <c r="M17" s="285"/>
      <c r="N17" s="285"/>
      <c r="O17" s="286"/>
      <c r="P17" s="389"/>
      <c r="Q17" s="391"/>
      <c r="R17" s="302"/>
      <c r="S17" s="304"/>
      <c r="T17" s="284"/>
      <c r="U17" s="285"/>
      <c r="V17" s="285"/>
      <c r="W17" s="286"/>
    </row>
    <row r="18" spans="2:23" ht="21.75" customHeight="1" thickBot="1">
      <c r="B18" s="241" t="s">
        <v>88</v>
      </c>
      <c r="C18" s="338"/>
      <c r="D18" s="256"/>
      <c r="E18" s="257"/>
      <c r="F18" s="257"/>
      <c r="G18" s="258"/>
      <c r="H18" s="253" t="s">
        <v>166</v>
      </c>
      <c r="I18" s="254"/>
      <c r="J18" s="254"/>
      <c r="K18" s="255"/>
      <c r="L18" s="253" t="s">
        <v>166</v>
      </c>
      <c r="M18" s="254"/>
      <c r="N18" s="254"/>
      <c r="O18" s="255"/>
      <c r="P18" s="253" t="s">
        <v>166</v>
      </c>
      <c r="Q18" s="254"/>
      <c r="R18" s="254"/>
      <c r="S18" s="255"/>
      <c r="T18" s="278" t="s">
        <v>166</v>
      </c>
      <c r="U18" s="279"/>
      <c r="V18" s="279"/>
      <c r="W18" s="280"/>
    </row>
    <row r="19" spans="2:23" ht="21.75" customHeight="1" thickBot="1">
      <c r="B19" s="241" t="s">
        <v>23</v>
      </c>
      <c r="C19" s="338"/>
      <c r="D19" s="281" t="s">
        <v>167</v>
      </c>
      <c r="E19" s="282"/>
      <c r="F19" s="282"/>
      <c r="G19" s="283"/>
      <c r="H19" s="256"/>
      <c r="I19" s="257"/>
      <c r="J19" s="257"/>
      <c r="K19" s="258"/>
      <c r="L19" s="256"/>
      <c r="M19" s="257"/>
      <c r="N19" s="257"/>
      <c r="O19" s="258"/>
      <c r="P19" s="256"/>
      <c r="Q19" s="257"/>
      <c r="R19" s="257"/>
      <c r="S19" s="258"/>
      <c r="T19" s="287" t="s">
        <v>163</v>
      </c>
      <c r="U19" s="288"/>
      <c r="V19" s="288"/>
      <c r="W19" s="289"/>
    </row>
    <row r="20" spans="2:23" ht="21.75" customHeight="1">
      <c r="B20" s="139" t="s">
        <v>25</v>
      </c>
      <c r="C20" s="338"/>
      <c r="D20" s="284"/>
      <c r="E20" s="285"/>
      <c r="F20" s="285"/>
      <c r="G20" s="286"/>
      <c r="H20" s="273" t="s">
        <v>105</v>
      </c>
      <c r="I20" s="268" t="s">
        <v>95</v>
      </c>
      <c r="J20" s="311" t="s">
        <v>96</v>
      </c>
      <c r="K20" s="326" t="s">
        <v>97</v>
      </c>
      <c r="L20" s="273" t="s">
        <v>105</v>
      </c>
      <c r="M20" s="326" t="s">
        <v>97</v>
      </c>
      <c r="N20" s="268" t="s">
        <v>95</v>
      </c>
      <c r="O20" s="311"/>
      <c r="P20" s="328"/>
      <c r="Q20" s="328" t="s">
        <v>82</v>
      </c>
      <c r="R20" s="268" t="s">
        <v>95</v>
      </c>
      <c r="S20" s="326" t="s">
        <v>97</v>
      </c>
      <c r="T20" s="290"/>
      <c r="U20" s="291"/>
      <c r="V20" s="291"/>
      <c r="W20" s="292"/>
    </row>
    <row r="21" spans="2:23" ht="21.75" customHeight="1">
      <c r="B21" s="139" t="s">
        <v>26</v>
      </c>
      <c r="C21" s="338"/>
      <c r="D21" s="296" t="s">
        <v>82</v>
      </c>
      <c r="E21" s="297"/>
      <c r="F21" s="297"/>
      <c r="G21" s="298"/>
      <c r="H21" s="274"/>
      <c r="I21" s="269"/>
      <c r="J21" s="303"/>
      <c r="K21" s="327"/>
      <c r="L21" s="274"/>
      <c r="M21" s="327"/>
      <c r="N21" s="269"/>
      <c r="O21" s="303"/>
      <c r="P21" s="296"/>
      <c r="Q21" s="296"/>
      <c r="R21" s="269"/>
      <c r="S21" s="327"/>
      <c r="T21" s="290"/>
      <c r="U21" s="291"/>
      <c r="V21" s="291"/>
      <c r="W21" s="292"/>
    </row>
    <row r="22" spans="2:23" ht="21.75" customHeight="1">
      <c r="B22" s="139" t="s">
        <v>27</v>
      </c>
      <c r="C22" s="338"/>
      <c r="D22" s="296"/>
      <c r="E22" s="297"/>
      <c r="F22" s="297"/>
      <c r="G22" s="298"/>
      <c r="H22" s="274"/>
      <c r="I22" s="269"/>
      <c r="J22" s="303"/>
      <c r="K22" s="327"/>
      <c r="L22" s="274"/>
      <c r="M22" s="327"/>
      <c r="N22" s="269"/>
      <c r="O22" s="303"/>
      <c r="P22" s="296"/>
      <c r="Q22" s="296"/>
      <c r="R22" s="269"/>
      <c r="S22" s="327"/>
      <c r="T22" s="290"/>
      <c r="U22" s="291"/>
      <c r="V22" s="291"/>
      <c r="W22" s="292"/>
    </row>
    <row r="23" spans="2:23" ht="21.75" customHeight="1" thickBot="1">
      <c r="B23" s="139" t="s">
        <v>28</v>
      </c>
      <c r="C23" s="133"/>
      <c r="D23" s="299"/>
      <c r="E23" s="300"/>
      <c r="F23" s="300"/>
      <c r="G23" s="301"/>
      <c r="H23" s="274"/>
      <c r="I23" s="269"/>
      <c r="J23" s="303"/>
      <c r="K23" s="327"/>
      <c r="L23" s="274"/>
      <c r="M23" s="327"/>
      <c r="N23" s="269"/>
      <c r="O23" s="303"/>
      <c r="P23" s="296"/>
      <c r="Q23" s="296"/>
      <c r="R23" s="269"/>
      <c r="S23" s="327"/>
      <c r="T23" s="290"/>
      <c r="U23" s="291"/>
      <c r="V23" s="291"/>
      <c r="W23" s="292"/>
    </row>
    <row r="24" spans="2:23" ht="21.75" customHeight="1" thickBot="1">
      <c r="B24" s="140" t="s">
        <v>29</v>
      </c>
      <c r="C24" s="133"/>
      <c r="D24" s="317" t="s">
        <v>18</v>
      </c>
      <c r="E24" s="318"/>
      <c r="F24" s="318"/>
      <c r="G24" s="319"/>
      <c r="H24" s="317" t="s">
        <v>18</v>
      </c>
      <c r="I24" s="318"/>
      <c r="J24" s="318"/>
      <c r="K24" s="319"/>
      <c r="L24" s="317" t="s">
        <v>18</v>
      </c>
      <c r="M24" s="318"/>
      <c r="N24" s="318"/>
      <c r="O24" s="319"/>
      <c r="P24" s="317" t="s">
        <v>18</v>
      </c>
      <c r="Q24" s="318"/>
      <c r="R24" s="318"/>
      <c r="S24" s="319"/>
      <c r="T24" s="290"/>
      <c r="U24" s="291"/>
      <c r="V24" s="291"/>
      <c r="W24" s="292"/>
    </row>
    <row r="25" spans="2:23" ht="21.75" customHeight="1">
      <c r="B25" s="141" t="s">
        <v>30</v>
      </c>
      <c r="C25" s="394" t="s">
        <v>78</v>
      </c>
      <c r="D25" s="398" t="s">
        <v>82</v>
      </c>
      <c r="E25" s="390" t="s">
        <v>94</v>
      </c>
      <c r="F25" s="268" t="s">
        <v>95</v>
      </c>
      <c r="G25" s="274" t="s">
        <v>105</v>
      </c>
      <c r="H25" s="273" t="s">
        <v>105</v>
      </c>
      <c r="I25" s="269" t="s">
        <v>95</v>
      </c>
      <c r="J25" s="303" t="s">
        <v>96</v>
      </c>
      <c r="K25" s="326" t="s">
        <v>97</v>
      </c>
      <c r="L25" s="274" t="s">
        <v>105</v>
      </c>
      <c r="M25" s="327" t="s">
        <v>97</v>
      </c>
      <c r="N25" s="269" t="s">
        <v>95</v>
      </c>
      <c r="O25" s="303"/>
      <c r="P25" s="296"/>
      <c r="Q25" s="328" t="s">
        <v>82</v>
      </c>
      <c r="R25" s="269" t="s">
        <v>95</v>
      </c>
      <c r="S25" s="326" t="s">
        <v>97</v>
      </c>
      <c r="T25" s="290"/>
      <c r="U25" s="291"/>
      <c r="V25" s="291"/>
      <c r="W25" s="292"/>
    </row>
    <row r="26" spans="2:23" ht="21.75" customHeight="1">
      <c r="B26" s="139" t="s">
        <v>31</v>
      </c>
      <c r="C26" s="395"/>
      <c r="D26" s="399"/>
      <c r="E26" s="390"/>
      <c r="F26" s="269"/>
      <c r="G26" s="274"/>
      <c r="H26" s="274"/>
      <c r="I26" s="269"/>
      <c r="J26" s="303"/>
      <c r="K26" s="327"/>
      <c r="L26" s="274"/>
      <c r="M26" s="327"/>
      <c r="N26" s="269"/>
      <c r="O26" s="303"/>
      <c r="P26" s="296"/>
      <c r="Q26" s="296"/>
      <c r="R26" s="269"/>
      <c r="S26" s="327"/>
      <c r="T26" s="290"/>
      <c r="U26" s="291"/>
      <c r="V26" s="291"/>
      <c r="W26" s="292"/>
    </row>
    <row r="27" spans="2:23" ht="21.75" customHeight="1">
      <c r="B27" s="139" t="s">
        <v>32</v>
      </c>
      <c r="C27" s="392" t="s">
        <v>104</v>
      </c>
      <c r="D27" s="399"/>
      <c r="E27" s="390"/>
      <c r="F27" s="269"/>
      <c r="G27" s="274"/>
      <c r="H27" s="274"/>
      <c r="I27" s="269"/>
      <c r="J27" s="303"/>
      <c r="K27" s="327"/>
      <c r="L27" s="274"/>
      <c r="M27" s="327"/>
      <c r="N27" s="269"/>
      <c r="O27" s="303"/>
      <c r="P27" s="296"/>
      <c r="Q27" s="296"/>
      <c r="R27" s="269"/>
      <c r="S27" s="327"/>
      <c r="T27" s="290"/>
      <c r="U27" s="291"/>
      <c r="V27" s="291"/>
      <c r="W27" s="292"/>
    </row>
    <row r="28" spans="2:23" ht="21.75" customHeight="1" thickBot="1">
      <c r="B28" s="139" t="s">
        <v>84</v>
      </c>
      <c r="C28" s="392"/>
      <c r="D28" s="399"/>
      <c r="E28" s="391"/>
      <c r="F28" s="269"/>
      <c r="G28" s="274"/>
      <c r="H28" s="274"/>
      <c r="I28" s="302"/>
      <c r="J28" s="304"/>
      <c r="K28" s="327"/>
      <c r="L28" s="274"/>
      <c r="M28" s="327"/>
      <c r="N28" s="269"/>
      <c r="O28" s="303"/>
      <c r="P28" s="299"/>
      <c r="Q28" s="296"/>
      <c r="R28" s="302"/>
      <c r="S28" s="327"/>
      <c r="T28" s="293"/>
      <c r="U28" s="294"/>
      <c r="V28" s="294"/>
      <c r="W28" s="295"/>
    </row>
    <row r="29" spans="2:23" ht="21.75" customHeight="1" thickBot="1">
      <c r="B29" s="241" t="s">
        <v>87</v>
      </c>
      <c r="C29" s="393"/>
      <c r="D29" s="400" t="s">
        <v>102</v>
      </c>
      <c r="E29" s="401"/>
      <c r="F29" s="402"/>
      <c r="G29" s="242"/>
      <c r="H29" s="400" t="s">
        <v>102</v>
      </c>
      <c r="I29" s="401"/>
      <c r="J29" s="402"/>
      <c r="K29" s="242"/>
      <c r="L29" s="317" t="s">
        <v>18</v>
      </c>
      <c r="M29" s="318"/>
      <c r="N29" s="318"/>
      <c r="O29" s="319"/>
      <c r="P29" s="400" t="s">
        <v>102</v>
      </c>
      <c r="Q29" s="401"/>
      <c r="R29" s="401"/>
      <c r="S29" s="402"/>
      <c r="T29" s="133"/>
      <c r="U29" s="134"/>
      <c r="V29" s="134"/>
      <c r="W29" s="135"/>
    </row>
    <row r="30" spans="2:23" ht="21.75" customHeight="1">
      <c r="B30" s="241" t="s">
        <v>33</v>
      </c>
      <c r="C30" s="396" t="s">
        <v>102</v>
      </c>
      <c r="D30" s="403"/>
      <c r="E30" s="404"/>
      <c r="F30" s="405"/>
      <c r="G30" s="263" t="s">
        <v>168</v>
      </c>
      <c r="H30" s="403"/>
      <c r="I30" s="404"/>
      <c r="J30" s="405"/>
      <c r="K30" s="263" t="s">
        <v>169</v>
      </c>
      <c r="L30" s="400" t="s">
        <v>170</v>
      </c>
      <c r="M30" s="401"/>
      <c r="N30" s="401"/>
      <c r="O30" s="402"/>
      <c r="P30" s="403"/>
      <c r="Q30" s="404"/>
      <c r="R30" s="404"/>
      <c r="S30" s="405"/>
      <c r="T30" s="133"/>
      <c r="U30" s="134"/>
      <c r="V30" s="134"/>
      <c r="W30" s="135"/>
    </row>
    <row r="31" spans="2:23" ht="21.75" customHeight="1" thickBot="1">
      <c r="B31" s="241" t="s">
        <v>35</v>
      </c>
      <c r="C31" s="397"/>
      <c r="D31" s="278"/>
      <c r="E31" s="279"/>
      <c r="F31" s="280"/>
      <c r="G31" s="264"/>
      <c r="H31" s="278"/>
      <c r="I31" s="279"/>
      <c r="J31" s="280"/>
      <c r="K31" s="264"/>
      <c r="L31" s="403"/>
      <c r="M31" s="404"/>
      <c r="N31" s="404"/>
      <c r="O31" s="405"/>
      <c r="P31" s="278"/>
      <c r="Q31" s="279"/>
      <c r="R31" s="279"/>
      <c r="S31" s="280"/>
      <c r="T31" s="133"/>
      <c r="U31" s="134"/>
      <c r="V31" s="134"/>
      <c r="W31" s="135"/>
    </row>
    <row r="32" spans="2:23" ht="21.75" customHeight="1" thickBot="1">
      <c r="B32" s="139" t="s">
        <v>36</v>
      </c>
      <c r="C32" s="270" t="s">
        <v>34</v>
      </c>
      <c r="D32" s="273"/>
      <c r="E32" s="273"/>
      <c r="F32" s="268" t="s">
        <v>95</v>
      </c>
      <c r="G32" s="265"/>
      <c r="H32" s="273"/>
      <c r="I32" s="268" t="s">
        <v>95</v>
      </c>
      <c r="J32" s="406"/>
      <c r="K32" s="265"/>
      <c r="L32" s="403"/>
      <c r="M32" s="404"/>
      <c r="N32" s="404"/>
      <c r="O32" s="405"/>
      <c r="P32" s="311"/>
      <c r="Q32" s="273"/>
      <c r="R32" s="311"/>
      <c r="S32" s="273"/>
      <c r="T32" s="133"/>
      <c r="U32" s="134"/>
      <c r="V32" s="134"/>
      <c r="W32" s="135"/>
    </row>
    <row r="33" spans="2:23" ht="21.75" customHeight="1">
      <c r="B33" s="145" t="s">
        <v>37</v>
      </c>
      <c r="C33" s="271"/>
      <c r="D33" s="274"/>
      <c r="E33" s="274"/>
      <c r="F33" s="269"/>
      <c r="G33" s="263" t="s">
        <v>171</v>
      </c>
      <c r="H33" s="274"/>
      <c r="I33" s="269"/>
      <c r="J33" s="390"/>
      <c r="K33" s="263" t="s">
        <v>172</v>
      </c>
      <c r="L33" s="403"/>
      <c r="M33" s="404"/>
      <c r="N33" s="404"/>
      <c r="O33" s="405"/>
      <c r="P33" s="303"/>
      <c r="Q33" s="274"/>
      <c r="R33" s="303"/>
      <c r="S33" s="274"/>
      <c r="T33" s="133"/>
      <c r="U33" s="134"/>
      <c r="V33" s="134"/>
      <c r="W33" s="135"/>
    </row>
    <row r="34" spans="2:23" ht="21.75" customHeight="1" thickBot="1">
      <c r="B34" s="144" t="s">
        <v>38</v>
      </c>
      <c r="C34" s="272"/>
      <c r="D34" s="274"/>
      <c r="E34" s="274"/>
      <c r="F34" s="269"/>
      <c r="G34" s="264"/>
      <c r="H34" s="274"/>
      <c r="I34" s="269"/>
      <c r="J34" s="390"/>
      <c r="K34" s="264"/>
      <c r="L34" s="403"/>
      <c r="M34" s="404"/>
      <c r="N34" s="404"/>
      <c r="O34" s="405"/>
      <c r="P34" s="303"/>
      <c r="Q34" s="274"/>
      <c r="R34" s="303"/>
      <c r="S34" s="274"/>
      <c r="T34" s="133"/>
      <c r="U34" s="134"/>
      <c r="V34" s="134"/>
      <c r="W34" s="135"/>
    </row>
    <row r="35" spans="2:23" ht="21.75" customHeight="1" thickBot="1">
      <c r="B35" s="146" t="s">
        <v>39</v>
      </c>
      <c r="C35" s="266" t="s">
        <v>10</v>
      </c>
      <c r="D35" s="275"/>
      <c r="E35" s="275"/>
      <c r="F35" s="269"/>
      <c r="G35" s="265"/>
      <c r="H35" s="275"/>
      <c r="I35" s="269"/>
      <c r="J35" s="391"/>
      <c r="K35" s="265"/>
      <c r="L35" s="403"/>
      <c r="M35" s="404"/>
      <c r="N35" s="404"/>
      <c r="O35" s="405"/>
      <c r="P35" s="304"/>
      <c r="Q35" s="275"/>
      <c r="R35" s="304"/>
      <c r="S35" s="275"/>
      <c r="T35" s="133"/>
      <c r="U35" s="134"/>
      <c r="V35" s="134"/>
      <c r="W35" s="135"/>
    </row>
    <row r="36" spans="2:23" ht="21.75" customHeight="1" thickBot="1">
      <c r="B36" s="170" t="s">
        <v>85</v>
      </c>
      <c r="C36" s="267"/>
      <c r="D36" s="168"/>
      <c r="E36" s="168"/>
      <c r="F36" s="168"/>
      <c r="G36" s="168"/>
      <c r="H36" s="164"/>
      <c r="I36" s="168"/>
      <c r="J36" s="168"/>
      <c r="K36" s="168"/>
      <c r="L36" s="403"/>
      <c r="M36" s="404"/>
      <c r="N36" s="404"/>
      <c r="O36" s="405"/>
      <c r="P36" s="164"/>
      <c r="Q36" s="168"/>
      <c r="R36" s="168"/>
      <c r="S36" s="165"/>
      <c r="T36" s="133"/>
      <c r="U36" s="134"/>
      <c r="V36" s="134"/>
      <c r="W36" s="135"/>
    </row>
    <row r="37" spans="2:23" ht="21.75" customHeight="1" thickBot="1">
      <c r="B37" s="171" t="s">
        <v>86</v>
      </c>
      <c r="C37" s="172"/>
      <c r="D37" s="166"/>
      <c r="E37" s="169"/>
      <c r="F37" s="169"/>
      <c r="G37" s="169"/>
      <c r="H37" s="166"/>
      <c r="I37" s="169"/>
      <c r="J37" s="169"/>
      <c r="K37" s="169"/>
      <c r="L37" s="278"/>
      <c r="M37" s="279"/>
      <c r="N37" s="279"/>
      <c r="O37" s="280"/>
      <c r="P37" s="166"/>
      <c r="Q37" s="169"/>
      <c r="R37" s="169"/>
      <c r="S37" s="167"/>
      <c r="T37" s="136"/>
      <c r="U37" s="137"/>
      <c r="V37" s="137"/>
      <c r="W37" s="138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380" t="s">
        <v>40</v>
      </c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8"/>
      <c r="V39" s="8"/>
      <c r="W39" s="9"/>
    </row>
    <row r="40" spans="2:23" s="6" customFormat="1" ht="18.75" thickBot="1">
      <c r="B40" s="7"/>
      <c r="C40" s="11"/>
      <c r="D40" s="345"/>
      <c r="E40" s="345"/>
      <c r="F40" s="345"/>
      <c r="G40" s="345"/>
      <c r="H40" s="345"/>
      <c r="I40" s="345"/>
      <c r="J40" s="34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96" t="s">
        <v>109</v>
      </c>
      <c r="D41" s="355" t="s">
        <v>110</v>
      </c>
      <c r="E41" s="356"/>
      <c r="F41" s="356"/>
      <c r="G41" s="356"/>
      <c r="H41" s="356"/>
      <c r="I41" s="356"/>
      <c r="J41" s="357"/>
      <c r="K41" s="192"/>
      <c r="L41" s="192" t="s">
        <v>20</v>
      </c>
      <c r="M41" s="193"/>
      <c r="N41" s="352" t="s">
        <v>93</v>
      </c>
      <c r="O41" s="353"/>
      <c r="P41" s="353"/>
      <c r="Q41" s="353"/>
      <c r="R41" s="353"/>
      <c r="S41" s="353"/>
      <c r="T41" s="354"/>
      <c r="U41" s="8"/>
      <c r="V41" s="8"/>
      <c r="W41" s="9"/>
    </row>
    <row r="42" spans="2:23" s="6" customFormat="1" ht="18">
      <c r="B42" s="7"/>
      <c r="C42" s="11" t="s">
        <v>82</v>
      </c>
      <c r="D42" s="346" t="s">
        <v>92</v>
      </c>
      <c r="E42" s="347"/>
      <c r="F42" s="347"/>
      <c r="G42" s="347"/>
      <c r="H42" s="347"/>
      <c r="I42" s="347"/>
      <c r="J42" s="348"/>
      <c r="K42" s="14"/>
      <c r="L42" s="14" t="s">
        <v>41</v>
      </c>
      <c r="M42" s="194"/>
      <c r="N42" s="339" t="s">
        <v>42</v>
      </c>
      <c r="O42" s="340"/>
      <c r="P42" s="340"/>
      <c r="Q42" s="340"/>
      <c r="R42" s="340"/>
      <c r="S42" s="340"/>
      <c r="T42" s="341"/>
      <c r="U42" s="8"/>
      <c r="V42" s="8"/>
      <c r="W42" s="9"/>
    </row>
    <row r="43" spans="2:23" s="6" customFormat="1" ht="18">
      <c r="B43" s="7"/>
      <c r="C43" s="13" t="s">
        <v>94</v>
      </c>
      <c r="D43" s="367" t="s">
        <v>103</v>
      </c>
      <c r="E43" s="368"/>
      <c r="F43" s="368"/>
      <c r="G43" s="368"/>
      <c r="H43" s="368"/>
      <c r="I43" s="368"/>
      <c r="J43" s="369"/>
      <c r="K43" s="191"/>
      <c r="L43" s="191" t="s">
        <v>45</v>
      </c>
      <c r="M43" s="195"/>
      <c r="N43" s="349" t="s">
        <v>46</v>
      </c>
      <c r="O43" s="350"/>
      <c r="P43" s="350"/>
      <c r="Q43" s="350"/>
      <c r="R43" s="350"/>
      <c r="S43" s="350"/>
      <c r="T43" s="351"/>
      <c r="U43" s="8"/>
      <c r="V43" s="8"/>
      <c r="W43" s="9"/>
    </row>
    <row r="44" spans="2:23" s="6" customFormat="1" ht="18">
      <c r="B44" s="7"/>
      <c r="C44" s="190" t="s">
        <v>95</v>
      </c>
      <c r="D44" s="373" t="s">
        <v>99</v>
      </c>
      <c r="E44" s="374"/>
      <c r="F44" s="374"/>
      <c r="G44" s="374"/>
      <c r="H44" s="374"/>
      <c r="I44" s="374"/>
      <c r="J44" s="375"/>
      <c r="K44" s="14"/>
      <c r="L44" s="14" t="s">
        <v>105</v>
      </c>
      <c r="M44" s="194"/>
      <c r="N44" s="339" t="s">
        <v>106</v>
      </c>
      <c r="O44" s="340"/>
      <c r="P44" s="340"/>
      <c r="Q44" s="340"/>
      <c r="R44" s="340"/>
      <c r="S44" s="340"/>
      <c r="T44" s="341"/>
      <c r="U44" s="8"/>
      <c r="V44" s="8"/>
      <c r="W44" s="9"/>
    </row>
    <row r="45" spans="2:23" s="6" customFormat="1" ht="18">
      <c r="B45" s="7"/>
      <c r="C45" s="14" t="s">
        <v>96</v>
      </c>
      <c r="D45" s="339" t="s">
        <v>100</v>
      </c>
      <c r="E45" s="340"/>
      <c r="F45" s="340"/>
      <c r="G45" s="340"/>
      <c r="H45" s="340"/>
      <c r="I45" s="340"/>
      <c r="J45" s="341"/>
      <c r="K45" s="190"/>
      <c r="L45" s="15" t="s">
        <v>43</v>
      </c>
      <c r="M45" s="15"/>
      <c r="N45" s="377" t="s">
        <v>44</v>
      </c>
      <c r="O45" s="378"/>
      <c r="P45" s="378"/>
      <c r="Q45" s="378"/>
      <c r="R45" s="378"/>
      <c r="S45" s="378"/>
      <c r="T45" s="379"/>
      <c r="U45" s="8"/>
      <c r="V45" s="8"/>
      <c r="W45" s="9"/>
    </row>
    <row r="46" spans="2:23" s="6" customFormat="1" ht="18.75" thickBot="1">
      <c r="B46" s="7"/>
      <c r="C46" s="12" t="s">
        <v>97</v>
      </c>
      <c r="D46" s="370" t="s">
        <v>101</v>
      </c>
      <c r="E46" s="371"/>
      <c r="F46" s="371"/>
      <c r="G46" s="371"/>
      <c r="H46" s="371"/>
      <c r="I46" s="371"/>
      <c r="J46" s="372"/>
      <c r="K46" s="376"/>
      <c r="L46" s="376"/>
      <c r="M46" s="376"/>
      <c r="N46" s="381"/>
      <c r="O46" s="382"/>
      <c r="P46" s="382"/>
      <c r="Q46" s="382"/>
      <c r="R46" s="382"/>
      <c r="S46" s="382"/>
      <c r="T46" s="383"/>
      <c r="U46" s="8"/>
      <c r="V46" s="8"/>
      <c r="W46" s="9"/>
    </row>
    <row r="47" spans="2:23" s="6" customFormat="1" ht="19.5" customHeight="1" thickBot="1">
      <c r="B47" s="7"/>
      <c r="C47" s="16"/>
      <c r="D47" s="359"/>
      <c r="E47" s="359"/>
      <c r="F47" s="359"/>
      <c r="G47" s="359"/>
      <c r="H47" s="359"/>
      <c r="I47" s="359"/>
      <c r="J47" s="359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61" t="s">
        <v>47</v>
      </c>
      <c r="C49" s="362"/>
      <c r="D49" s="362"/>
      <c r="E49" s="362"/>
      <c r="F49" s="362"/>
      <c r="G49" s="362"/>
      <c r="H49" s="363"/>
      <c r="I49" s="26"/>
      <c r="J49" s="27"/>
      <c r="K49" s="27"/>
      <c r="L49" s="27"/>
      <c r="M49" s="27"/>
      <c r="N49" s="358" t="s">
        <v>48</v>
      </c>
      <c r="O49" s="358"/>
      <c r="P49" s="358"/>
      <c r="Q49" s="358"/>
      <c r="R49" s="358"/>
      <c r="S49" s="358"/>
      <c r="T49" s="358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49</v>
      </c>
      <c r="F51" s="41" t="s">
        <v>50</v>
      </c>
      <c r="G51" s="24"/>
      <c r="H51" s="25"/>
      <c r="I51" s="27"/>
      <c r="J51" s="26"/>
      <c r="K51" s="173"/>
      <c r="L51" s="173"/>
      <c r="M51" s="27"/>
      <c r="N51" s="42" t="s">
        <v>51</v>
      </c>
      <c r="O51" s="43" t="s">
        <v>52</v>
      </c>
      <c r="P51" s="43" t="s">
        <v>53</v>
      </c>
      <c r="Q51" s="44" t="s">
        <v>54</v>
      </c>
      <c r="R51" s="43" t="s">
        <v>55</v>
      </c>
      <c r="S51" s="43" t="s">
        <v>56</v>
      </c>
      <c r="T51" s="43" t="s">
        <v>57</v>
      </c>
      <c r="U51" s="44" t="s">
        <v>58</v>
      </c>
      <c r="V51" s="43" t="s">
        <v>59</v>
      </c>
      <c r="W51" s="36"/>
    </row>
    <row r="52" spans="2:23" s="6" customFormat="1" ht="15.75" customHeight="1">
      <c r="B52" s="37"/>
      <c r="C52" s="182"/>
      <c r="D52" s="183" t="s">
        <v>89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4"/>
      <c r="L52" s="174"/>
      <c r="M52" s="174" t="s">
        <v>89</v>
      </c>
      <c r="N52" s="50">
        <v>18</v>
      </c>
      <c r="O52" s="50" t="s">
        <v>60</v>
      </c>
      <c r="P52" s="50" t="s">
        <v>61</v>
      </c>
      <c r="Q52" s="51" t="s">
        <v>61</v>
      </c>
      <c r="R52" s="50" t="s">
        <v>61</v>
      </c>
      <c r="S52" s="50" t="s">
        <v>61</v>
      </c>
      <c r="T52" s="50" t="s">
        <v>61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2"/>
      <c r="D53" s="183" t="s">
        <v>90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4"/>
      <c r="L53" s="174"/>
      <c r="M53" s="174" t="s">
        <v>90</v>
      </c>
      <c r="N53" s="54">
        <v>150</v>
      </c>
      <c r="O53" s="54" t="s">
        <v>62</v>
      </c>
      <c r="P53" s="54" t="s">
        <v>81</v>
      </c>
      <c r="Q53" s="55" t="s">
        <v>61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2"/>
      <c r="D54" s="184" t="s">
        <v>91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5"/>
      <c r="L54" s="175"/>
      <c r="M54" s="175" t="s">
        <v>91</v>
      </c>
      <c r="N54" s="54">
        <v>12</v>
      </c>
      <c r="O54" s="54" t="s">
        <v>60</v>
      </c>
      <c r="P54" s="54" t="s">
        <v>61</v>
      </c>
      <c r="Q54" s="55" t="s">
        <v>61</v>
      </c>
      <c r="R54" s="54" t="s">
        <v>61</v>
      </c>
      <c r="S54" s="54" t="s">
        <v>61</v>
      </c>
      <c r="T54" s="54" t="s">
        <v>61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2"/>
      <c r="D55" s="185" t="s">
        <v>111</v>
      </c>
      <c r="E55" s="60"/>
      <c r="F55" s="61">
        <f>(E55)/(E67)/C51</f>
        <v>0</v>
      </c>
      <c r="G55" s="62"/>
      <c r="H55" s="63"/>
      <c r="I55" s="64"/>
      <c r="J55" s="59"/>
      <c r="K55" s="176"/>
      <c r="L55" s="176"/>
      <c r="M55" s="176" t="s">
        <v>112</v>
      </c>
      <c r="N55" s="54">
        <v>40</v>
      </c>
      <c r="O55" s="54" t="s">
        <v>62</v>
      </c>
      <c r="P55" s="54" t="s">
        <v>81</v>
      </c>
      <c r="Q55" s="55" t="s">
        <v>61</v>
      </c>
      <c r="R55" s="54">
        <v>2</v>
      </c>
      <c r="S55" s="54">
        <v>1</v>
      </c>
      <c r="T55" s="54" t="s">
        <v>61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2"/>
      <c r="D56" s="186" t="s">
        <v>92</v>
      </c>
      <c r="E56" s="65"/>
      <c r="F56" s="66">
        <f>(E56)/(E67)/C51</f>
        <v>0</v>
      </c>
      <c r="G56" s="67"/>
      <c r="H56" s="68"/>
      <c r="I56" s="69"/>
      <c r="J56" s="70"/>
      <c r="K56" s="177"/>
      <c r="L56" s="177"/>
      <c r="M56" s="178" t="s">
        <v>92</v>
      </c>
      <c r="N56" s="54">
        <v>150</v>
      </c>
      <c r="O56" s="54" t="s">
        <v>62</v>
      </c>
      <c r="P56" s="54" t="s">
        <v>81</v>
      </c>
      <c r="Q56" s="55" t="s">
        <v>61</v>
      </c>
      <c r="R56" s="54">
        <v>2</v>
      </c>
      <c r="S56" s="54">
        <v>1</v>
      </c>
      <c r="T56" s="54" t="s">
        <v>61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2"/>
      <c r="D57" s="107" t="s">
        <v>98</v>
      </c>
      <c r="E57" s="71"/>
      <c r="F57" s="72">
        <f>(E57)/(E67)/C51</f>
        <v>0</v>
      </c>
      <c r="G57" s="73"/>
      <c r="H57" s="74"/>
      <c r="I57" s="75"/>
      <c r="J57" s="69"/>
      <c r="K57" s="173"/>
      <c r="L57" s="173"/>
      <c r="M57" s="173" t="s">
        <v>98</v>
      </c>
      <c r="N57" s="54">
        <v>20</v>
      </c>
      <c r="O57" s="54" t="s">
        <v>62</v>
      </c>
      <c r="P57" s="54" t="s">
        <v>81</v>
      </c>
      <c r="Q57" s="55" t="s">
        <v>61</v>
      </c>
      <c r="R57" s="54">
        <v>2</v>
      </c>
      <c r="S57" s="54">
        <v>1</v>
      </c>
      <c r="T57" s="148" t="s">
        <v>61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2"/>
      <c r="D58" s="186" t="s">
        <v>99</v>
      </c>
      <c r="E58" s="76"/>
      <c r="F58" s="77">
        <f>(E58)/(E67)/C51</f>
        <v>0</v>
      </c>
      <c r="G58" s="78"/>
      <c r="H58" s="79"/>
      <c r="I58" s="80"/>
      <c r="J58" s="75"/>
      <c r="K58" s="178"/>
      <c r="L58" s="178"/>
      <c r="M58" s="178" t="s">
        <v>99</v>
      </c>
      <c r="N58" s="54">
        <v>100</v>
      </c>
      <c r="O58" s="54" t="s">
        <v>62</v>
      </c>
      <c r="P58" s="54" t="s">
        <v>81</v>
      </c>
      <c r="Q58" s="55" t="s">
        <v>61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2"/>
      <c r="D59" s="187" t="s">
        <v>100</v>
      </c>
      <c r="E59" s="81"/>
      <c r="F59" s="82">
        <f>(E59)/(E67)/C51</f>
        <v>0</v>
      </c>
      <c r="G59" s="83"/>
      <c r="H59" s="84"/>
      <c r="I59" s="85"/>
      <c r="J59" s="80"/>
      <c r="K59" s="179"/>
      <c r="L59" s="179"/>
      <c r="M59" s="179" t="s">
        <v>100</v>
      </c>
      <c r="N59" s="54">
        <v>50</v>
      </c>
      <c r="O59" s="54" t="s">
        <v>62</v>
      </c>
      <c r="P59" s="148" t="s">
        <v>61</v>
      </c>
      <c r="Q59" s="55" t="s">
        <v>61</v>
      </c>
      <c r="R59" s="148" t="s">
        <v>61</v>
      </c>
      <c r="S59" s="148" t="s">
        <v>61</v>
      </c>
      <c r="T59" s="54" t="s">
        <v>61</v>
      </c>
      <c r="U59" s="150" t="s">
        <v>61</v>
      </c>
      <c r="V59" s="148" t="s">
        <v>61</v>
      </c>
      <c r="W59" s="36"/>
    </row>
    <row r="60" spans="2:23" s="6" customFormat="1" ht="15.75" customHeight="1">
      <c r="B60" s="37"/>
      <c r="C60" s="182"/>
      <c r="D60" s="188" t="s">
        <v>79</v>
      </c>
      <c r="E60" s="86"/>
      <c r="F60" s="87">
        <f>(E60)/(E67)/C51</f>
        <v>0</v>
      </c>
      <c r="G60" s="62"/>
      <c r="H60" s="63"/>
      <c r="I60" s="64"/>
      <c r="J60" s="85"/>
      <c r="K60" s="180"/>
      <c r="L60" s="180"/>
      <c r="M60" s="180" t="s">
        <v>79</v>
      </c>
      <c r="N60" s="54" t="s">
        <v>80</v>
      </c>
      <c r="O60" s="54" t="s">
        <v>62</v>
      </c>
      <c r="P60" s="54" t="s">
        <v>63</v>
      </c>
      <c r="Q60" s="55" t="s">
        <v>61</v>
      </c>
      <c r="R60" s="54">
        <v>2</v>
      </c>
      <c r="S60" s="54">
        <v>1</v>
      </c>
      <c r="T60" s="54" t="s">
        <v>61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2"/>
      <c r="D61" s="187" t="s">
        <v>101</v>
      </c>
      <c r="E61" s="89"/>
      <c r="F61" s="90">
        <f>(E61)/(E67)/C51</f>
        <v>0</v>
      </c>
      <c r="G61" s="91"/>
      <c r="H61" s="92"/>
      <c r="I61" s="93"/>
      <c r="J61" s="64"/>
      <c r="K61" s="177"/>
      <c r="L61" s="177"/>
      <c r="M61" s="179" t="s">
        <v>101</v>
      </c>
      <c r="N61" s="54">
        <v>30</v>
      </c>
      <c r="O61" s="54" t="s">
        <v>62</v>
      </c>
      <c r="P61" s="54" t="s">
        <v>81</v>
      </c>
      <c r="Q61" s="55" t="s">
        <v>61</v>
      </c>
      <c r="R61" s="148" t="s">
        <v>61</v>
      </c>
      <c r="S61" s="148" t="s">
        <v>61</v>
      </c>
      <c r="T61" s="54" t="s">
        <v>61</v>
      </c>
      <c r="U61" s="150" t="s">
        <v>61</v>
      </c>
      <c r="V61" s="148">
        <v>1</v>
      </c>
      <c r="W61" s="36"/>
    </row>
    <row r="62" spans="2:23" s="6" customFormat="1" ht="15.75" customHeight="1">
      <c r="B62" s="37"/>
      <c r="C62" s="182"/>
      <c r="D62" s="189" t="s">
        <v>107</v>
      </c>
      <c r="E62" s="76"/>
      <c r="F62" s="77">
        <f>(E62)/(E67)/C51</f>
        <v>0</v>
      </c>
      <c r="G62" s="96"/>
      <c r="H62" s="97"/>
      <c r="I62" s="98"/>
      <c r="J62" s="49"/>
      <c r="K62" s="181"/>
      <c r="L62" s="181"/>
      <c r="M62" s="181" t="s">
        <v>107</v>
      </c>
      <c r="N62" s="54">
        <v>40</v>
      </c>
      <c r="O62" s="54" t="s">
        <v>62</v>
      </c>
      <c r="P62" s="148" t="s">
        <v>61</v>
      </c>
      <c r="Q62" s="55" t="s">
        <v>61</v>
      </c>
      <c r="R62" s="148" t="s">
        <v>61</v>
      </c>
      <c r="S62" s="148" t="s">
        <v>61</v>
      </c>
      <c r="T62" s="54" t="s">
        <v>61</v>
      </c>
      <c r="U62" s="150" t="s">
        <v>61</v>
      </c>
      <c r="V62" s="148" t="s">
        <v>61</v>
      </c>
      <c r="W62" s="36"/>
    </row>
    <row r="63" spans="2:23" s="6" customFormat="1" ht="15.75" customHeight="1">
      <c r="B63" s="37"/>
      <c r="C63" s="182"/>
      <c r="D63" s="95"/>
      <c r="E63" s="99"/>
      <c r="F63" s="100"/>
      <c r="G63" s="96"/>
      <c r="H63" s="97"/>
      <c r="I63" s="98"/>
      <c r="J63" s="49"/>
      <c r="K63" s="173"/>
      <c r="L63" s="173"/>
      <c r="M63" s="202"/>
      <c r="N63" s="149" t="s">
        <v>61</v>
      </c>
      <c r="O63" s="149" t="s">
        <v>61</v>
      </c>
      <c r="P63" s="149" t="s">
        <v>61</v>
      </c>
      <c r="Q63" s="101" t="s">
        <v>61</v>
      </c>
      <c r="R63" s="149" t="s">
        <v>61</v>
      </c>
      <c r="S63" s="149" t="s">
        <v>61</v>
      </c>
      <c r="T63" s="149" t="s">
        <v>61</v>
      </c>
      <c r="U63" s="149" t="s">
        <v>61</v>
      </c>
      <c r="V63" s="149" t="s">
        <v>61</v>
      </c>
      <c r="W63" s="36"/>
    </row>
    <row r="64" spans="2:23" s="6" customFormat="1" ht="15.75" customHeight="1">
      <c r="B64" s="102"/>
      <c r="C64" s="88"/>
      <c r="D64" s="31"/>
      <c r="E64" s="103"/>
      <c r="F64" s="104"/>
      <c r="G64" s="31"/>
      <c r="H64" s="32"/>
      <c r="I64" s="98"/>
      <c r="J64" s="26"/>
      <c r="K64" s="180"/>
      <c r="L64" s="180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64" t="s">
        <v>64</v>
      </c>
      <c r="C65" s="365"/>
      <c r="D65" s="366"/>
      <c r="E65" s="108">
        <v>24</v>
      </c>
      <c r="F65" s="109">
        <f>(E65)/(E67)/C51</f>
        <v>0.8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1.1833333333333333</v>
      </c>
      <c r="G66" s="111"/>
      <c r="H66" s="114"/>
      <c r="I66" s="26"/>
      <c r="J66" s="27"/>
      <c r="K66" s="27"/>
      <c r="L66" s="26"/>
      <c r="M66" s="26"/>
      <c r="N66" s="115" t="s">
        <v>51</v>
      </c>
      <c r="O66" s="26" t="s">
        <v>65</v>
      </c>
      <c r="P66" s="26"/>
      <c r="Q66" s="115" t="s">
        <v>54</v>
      </c>
      <c r="R66" s="26" t="s">
        <v>66</v>
      </c>
      <c r="S66" s="26"/>
      <c r="T66" s="115" t="s">
        <v>57</v>
      </c>
      <c r="U66" s="26" t="s">
        <v>67</v>
      </c>
      <c r="V66" s="26"/>
      <c r="W66" s="36"/>
    </row>
    <row r="67" spans="2:25" s="6" customFormat="1" ht="15.75" customHeight="1">
      <c r="B67" s="364" t="s">
        <v>68</v>
      </c>
      <c r="C67" s="365"/>
      <c r="D67" s="366"/>
      <c r="E67" s="116">
        <v>30</v>
      </c>
      <c r="F67" s="117" t="s">
        <v>69</v>
      </c>
      <c r="G67" s="31"/>
      <c r="H67" s="32"/>
      <c r="I67" s="26"/>
      <c r="J67" s="26"/>
      <c r="K67" s="26"/>
      <c r="L67" s="26"/>
      <c r="M67" s="26"/>
      <c r="N67" s="115" t="s">
        <v>52</v>
      </c>
      <c r="O67" s="26" t="s">
        <v>70</v>
      </c>
      <c r="P67" s="26"/>
      <c r="Q67" s="115" t="s">
        <v>55</v>
      </c>
      <c r="R67" s="26" t="s">
        <v>71</v>
      </c>
      <c r="S67" s="26"/>
      <c r="T67" s="115" t="s">
        <v>58</v>
      </c>
      <c r="U67" s="26" t="s">
        <v>72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53</v>
      </c>
      <c r="O68" s="26" t="s">
        <v>73</v>
      </c>
      <c r="P68" s="26"/>
      <c r="Q68" s="115" t="s">
        <v>56</v>
      </c>
      <c r="R68" s="26" t="s">
        <v>74</v>
      </c>
      <c r="S68" s="26"/>
      <c r="T68" s="115" t="s">
        <v>59</v>
      </c>
      <c r="U68" s="26" t="s">
        <v>75</v>
      </c>
      <c r="V68" s="26"/>
      <c r="W68" s="36"/>
      <c r="X68" s="118"/>
      <c r="Y68" s="118"/>
    </row>
    <row r="69" spans="2:25" s="6" customFormat="1" ht="15.75" customHeight="1">
      <c r="B69" s="364" t="s">
        <v>76</v>
      </c>
      <c r="C69" s="365"/>
      <c r="D69" s="366"/>
      <c r="E69" s="116">
        <v>30</v>
      </c>
      <c r="F69" s="117" t="s">
        <v>69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358" t="s">
        <v>77</v>
      </c>
      <c r="O70" s="358"/>
      <c r="P70" s="358"/>
      <c r="Q70" s="358"/>
      <c r="R70" s="358"/>
      <c r="S70" s="358"/>
      <c r="T70" s="358"/>
      <c r="U70" s="358"/>
      <c r="V70" s="358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.75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8">
      <c r="C73" s="131"/>
      <c r="D73" s="131"/>
      <c r="E73" s="131"/>
    </row>
    <row r="74" spans="3:5" s="6" customFormat="1" ht="18">
      <c r="C74" s="131"/>
      <c r="D74" s="131"/>
      <c r="E74" s="131"/>
    </row>
    <row r="75" spans="12:19" s="6" customFormat="1" ht="18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8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8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8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8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8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8">
      <c r="L81" s="132"/>
      <c r="M81" s="132"/>
      <c r="N81" s="132"/>
      <c r="O81" s="132"/>
      <c r="P81" s="132"/>
      <c r="Q81" s="132"/>
      <c r="R81" s="132"/>
      <c r="S81" s="132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8">
    <mergeCell ref="P29:S31"/>
    <mergeCell ref="S32:S35"/>
    <mergeCell ref="C30:C31"/>
    <mergeCell ref="D25:D28"/>
    <mergeCell ref="D29:F31"/>
    <mergeCell ref="E25:E28"/>
    <mergeCell ref="P18:S19"/>
    <mergeCell ref="S14:S17"/>
    <mergeCell ref="P20:P23"/>
    <mergeCell ref="C27:C29"/>
    <mergeCell ref="C25:C26"/>
    <mergeCell ref="H29:J31"/>
    <mergeCell ref="G30:G32"/>
    <mergeCell ref="K30:K32"/>
    <mergeCell ref="P32:P35"/>
    <mergeCell ref="L30:O37"/>
    <mergeCell ref="T13:W13"/>
    <mergeCell ref="P13:S13"/>
    <mergeCell ref="P14:P17"/>
    <mergeCell ref="Q14:Q17"/>
    <mergeCell ref="D24:G24"/>
    <mergeCell ref="H24:K24"/>
    <mergeCell ref="L24:O24"/>
    <mergeCell ref="P24:S24"/>
    <mergeCell ref="H14:H17"/>
    <mergeCell ref="K20:K23"/>
    <mergeCell ref="N46:T46"/>
    <mergeCell ref="L29:O29"/>
    <mergeCell ref="L25:L28"/>
    <mergeCell ref="O20:O23"/>
    <mergeCell ref="O25:O28"/>
    <mergeCell ref="Q32:Q35"/>
    <mergeCell ref="L20:L23"/>
    <mergeCell ref="M20:M23"/>
    <mergeCell ref="N45:T45"/>
    <mergeCell ref="R32:R35"/>
    <mergeCell ref="N44:T44"/>
    <mergeCell ref="C39:T39"/>
    <mergeCell ref="H32:H35"/>
    <mergeCell ref="I32:I35"/>
    <mergeCell ref="J32:J35"/>
    <mergeCell ref="M25:M28"/>
    <mergeCell ref="D43:J43"/>
    <mergeCell ref="D46:J46"/>
    <mergeCell ref="D44:J44"/>
    <mergeCell ref="K46:M46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0:J40"/>
    <mergeCell ref="D42:J42"/>
    <mergeCell ref="N42:T42"/>
    <mergeCell ref="N43:T43"/>
    <mergeCell ref="N41:T41"/>
    <mergeCell ref="D41:J41"/>
    <mergeCell ref="D45:J45"/>
    <mergeCell ref="T9:W12"/>
    <mergeCell ref="T6:W6"/>
    <mergeCell ref="P6:S6"/>
    <mergeCell ref="Q9:Q12"/>
    <mergeCell ref="R9:R12"/>
    <mergeCell ref="P9:P12"/>
    <mergeCell ref="T14:W17"/>
    <mergeCell ref="K25:K28"/>
    <mergeCell ref="L18:O19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L7:O8"/>
    <mergeCell ref="P25:P28"/>
    <mergeCell ref="Q25:Q28"/>
    <mergeCell ref="N25:N28"/>
    <mergeCell ref="S20:S23"/>
    <mergeCell ref="N20:N23"/>
    <mergeCell ref="S25:S28"/>
    <mergeCell ref="R20:R23"/>
    <mergeCell ref="Q20:Q23"/>
    <mergeCell ref="H9:H12"/>
    <mergeCell ref="K9:K12"/>
    <mergeCell ref="I9:I12"/>
    <mergeCell ref="J9:J12"/>
    <mergeCell ref="J20:J23"/>
    <mergeCell ref="H20:H23"/>
    <mergeCell ref="I20:I23"/>
    <mergeCell ref="H18:K19"/>
    <mergeCell ref="L15:O17"/>
    <mergeCell ref="L14:O14"/>
    <mergeCell ref="J14:J17"/>
    <mergeCell ref="K14:K17"/>
    <mergeCell ref="D9:E13"/>
    <mergeCell ref="F9:G14"/>
    <mergeCell ref="S9:S12"/>
    <mergeCell ref="D14:E14"/>
    <mergeCell ref="L9:L12"/>
    <mergeCell ref="M9:M12"/>
    <mergeCell ref="H13:K13"/>
    <mergeCell ref="N9:N12"/>
    <mergeCell ref="O9:O12"/>
    <mergeCell ref="L13:O13"/>
    <mergeCell ref="D15:G16"/>
    <mergeCell ref="D17:G18"/>
    <mergeCell ref="T18:W18"/>
    <mergeCell ref="D19:G20"/>
    <mergeCell ref="T19:W28"/>
    <mergeCell ref="D21:G23"/>
    <mergeCell ref="F25:F28"/>
    <mergeCell ref="H25:H28"/>
    <mergeCell ref="I25:I28"/>
    <mergeCell ref="J25:J28"/>
    <mergeCell ref="G33:G35"/>
    <mergeCell ref="K33:K35"/>
    <mergeCell ref="C35:C36"/>
    <mergeCell ref="F32:F35"/>
    <mergeCell ref="C32:C34"/>
    <mergeCell ref="D32:D35"/>
    <mergeCell ref="E32:E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5" sqref="B15:B16"/>
    </sheetView>
  </sheetViews>
  <sheetFormatPr defaultColWidth="9.140625" defaultRowHeight="12.75"/>
  <cols>
    <col min="1" max="1" width="9.140625" style="217" customWidth="1"/>
    <col min="2" max="2" width="75.140625" style="0" customWidth="1"/>
  </cols>
  <sheetData>
    <row r="1" spans="1:2" ht="15.75">
      <c r="A1" s="216"/>
      <c r="B1" s="205"/>
    </row>
    <row r="2" spans="1:2" ht="15.75">
      <c r="A2" s="216"/>
      <c r="B2" s="206"/>
    </row>
    <row r="3" spans="1:2" ht="15.75">
      <c r="A3" s="216"/>
      <c r="B3" s="207"/>
    </row>
    <row r="4" spans="1:2" ht="15.75">
      <c r="A4" s="216"/>
      <c r="B4" s="207"/>
    </row>
    <row r="5" spans="1:2" ht="15.75">
      <c r="A5" s="216"/>
      <c r="B5" s="213"/>
    </row>
    <row r="6" spans="1:2" ht="18.75" customHeight="1">
      <c r="A6" s="216"/>
      <c r="B6" s="215" t="s">
        <v>193</v>
      </c>
    </row>
    <row r="7" spans="1:2" ht="15.75">
      <c r="A7" s="216"/>
      <c r="B7" s="214"/>
    </row>
    <row r="8" spans="1:2" ht="15.75">
      <c r="A8" s="216">
        <v>1</v>
      </c>
      <c r="B8" s="249" t="s">
        <v>194</v>
      </c>
    </row>
    <row r="9" spans="1:2" ht="15.75">
      <c r="A9" s="216">
        <v>2</v>
      </c>
      <c r="B9" s="249" t="s">
        <v>195</v>
      </c>
    </row>
    <row r="10" spans="1:2" ht="15.75">
      <c r="A10" s="216">
        <v>3</v>
      </c>
      <c r="B10" s="250" t="s">
        <v>196</v>
      </c>
    </row>
    <row r="13" ht="12.75">
      <c r="A13" s="218"/>
    </row>
    <row r="14" ht="12.75">
      <c r="A14" s="218"/>
    </row>
    <row r="15" ht="12.75">
      <c r="A15" s="218"/>
    </row>
    <row r="16" ht="12.75">
      <c r="A16" s="218"/>
    </row>
    <row r="17" ht="12.75">
      <c r="A17" s="218"/>
    </row>
    <row r="18" ht="12.75">
      <c r="A18" s="218"/>
    </row>
    <row r="19" ht="12.75">
      <c r="A19" s="2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30" sqref="C30"/>
    </sheetView>
  </sheetViews>
  <sheetFormatPr defaultColWidth="9.140625" defaultRowHeight="12.75"/>
  <cols>
    <col min="1" max="1" width="9.140625" style="204" customWidth="1"/>
    <col min="2" max="2" width="2.7109375" style="248" customWidth="1"/>
    <col min="3" max="3" width="66.00390625" style="0" customWidth="1"/>
    <col min="4" max="4" width="6.7109375" style="217" customWidth="1"/>
    <col min="5" max="5" width="13.00390625" style="0" customWidth="1"/>
    <col min="6" max="6" width="9.140625" style="217" customWidth="1"/>
    <col min="7" max="7" width="10.7109375" style="0" customWidth="1"/>
    <col min="8" max="8" width="20.140625" style="232" customWidth="1"/>
  </cols>
  <sheetData>
    <row r="1" spans="1:7" ht="15.75">
      <c r="A1" s="203"/>
      <c r="B1" s="247"/>
      <c r="C1" s="229" t="s">
        <v>116</v>
      </c>
      <c r="D1" s="222"/>
      <c r="E1" s="204"/>
      <c r="F1" s="222"/>
      <c r="G1" s="204"/>
    </row>
    <row r="2" spans="2:7" ht="15.75">
      <c r="B2" s="247"/>
      <c r="C2" s="230" t="s">
        <v>173</v>
      </c>
      <c r="D2" s="222"/>
      <c r="E2" s="204"/>
      <c r="F2" s="222"/>
      <c r="G2" s="204"/>
    </row>
    <row r="3" spans="2:7" ht="15.75">
      <c r="B3" s="247"/>
      <c r="C3" s="231" t="s">
        <v>160</v>
      </c>
      <c r="D3" s="222"/>
      <c r="E3" s="204"/>
      <c r="F3" s="222"/>
      <c r="G3" s="204"/>
    </row>
    <row r="4" spans="2:7" ht="15.75">
      <c r="B4" s="247"/>
      <c r="C4" s="231" t="s">
        <v>190</v>
      </c>
      <c r="D4" s="222"/>
      <c r="E4" s="204"/>
      <c r="F4" s="222"/>
      <c r="G4" s="204"/>
    </row>
    <row r="5" spans="1:6" ht="15.75">
      <c r="A5" s="219"/>
      <c r="D5" s="222"/>
      <c r="E5" s="204"/>
      <c r="F5" s="222"/>
    </row>
    <row r="6" spans="1:7" ht="12.75">
      <c r="A6" s="209">
        <v>1</v>
      </c>
      <c r="B6" s="247"/>
      <c r="C6" s="243" t="s">
        <v>113</v>
      </c>
      <c r="D6" s="222" t="s">
        <v>114</v>
      </c>
      <c r="E6" s="204" t="s">
        <v>117</v>
      </c>
      <c r="F6" s="222">
        <v>1</v>
      </c>
      <c r="G6" s="210">
        <v>0.3333333333333333</v>
      </c>
    </row>
    <row r="7" spans="1:7" ht="12.75">
      <c r="A7" s="211">
        <f>A6+0.1</f>
        <v>1.1</v>
      </c>
      <c r="B7" s="247"/>
      <c r="C7" s="243" t="s">
        <v>119</v>
      </c>
      <c r="D7" s="222" t="s">
        <v>114</v>
      </c>
      <c r="E7" s="204" t="s">
        <v>117</v>
      </c>
      <c r="F7" s="222">
        <v>4</v>
      </c>
      <c r="G7" s="210">
        <f aca="true" t="shared" si="0" ref="G7:G18">G6+TIME(0,F6,0)</f>
        <v>0.33402777777777776</v>
      </c>
    </row>
    <row r="8" spans="1:7" ht="12.75">
      <c r="A8" s="212">
        <f>A7+0.1</f>
        <v>1.2000000000000002</v>
      </c>
      <c r="B8" s="247"/>
      <c r="C8" s="243" t="s">
        <v>120</v>
      </c>
      <c r="D8" s="222" t="s">
        <v>114</v>
      </c>
      <c r="E8" s="204" t="s">
        <v>117</v>
      </c>
      <c r="F8" s="222">
        <v>2</v>
      </c>
      <c r="G8" s="210">
        <f t="shared" si="0"/>
        <v>0.3368055555555555</v>
      </c>
    </row>
    <row r="9" spans="1:7" ht="12.75">
      <c r="A9" s="212">
        <f>A8+0.1</f>
        <v>1.3000000000000003</v>
      </c>
      <c r="B9" s="247"/>
      <c r="C9" s="243" t="s">
        <v>203</v>
      </c>
      <c r="D9" s="222" t="s">
        <v>114</v>
      </c>
      <c r="E9" s="204" t="s">
        <v>117</v>
      </c>
      <c r="F9" s="222">
        <v>3</v>
      </c>
      <c r="G9" s="210">
        <f t="shared" si="0"/>
        <v>0.3381944444444444</v>
      </c>
    </row>
    <row r="10" spans="1:7" ht="12.75">
      <c r="A10" s="212">
        <f>A9+0.1</f>
        <v>1.4000000000000004</v>
      </c>
      <c r="B10" s="247"/>
      <c r="C10" s="243" t="s">
        <v>121</v>
      </c>
      <c r="D10" s="222" t="s">
        <v>114</v>
      </c>
      <c r="E10" s="204"/>
      <c r="F10" s="222">
        <v>1</v>
      </c>
      <c r="G10" s="210">
        <f t="shared" si="0"/>
        <v>0.34027777777777773</v>
      </c>
    </row>
    <row r="11" spans="1:7" ht="12.75">
      <c r="A11" s="212">
        <v>1.5</v>
      </c>
      <c r="B11" s="247"/>
      <c r="C11" s="243" t="s">
        <v>197</v>
      </c>
      <c r="D11" s="222" t="s">
        <v>114</v>
      </c>
      <c r="E11" s="204"/>
      <c r="F11" s="222">
        <v>1</v>
      </c>
      <c r="G11" s="210">
        <f t="shared" si="0"/>
        <v>0.3409722222222222</v>
      </c>
    </row>
    <row r="12" spans="1:7" ht="12.75">
      <c r="A12" s="212">
        <v>1.6</v>
      </c>
      <c r="B12" s="247"/>
      <c r="C12" s="243" t="s">
        <v>118</v>
      </c>
      <c r="D12" s="222" t="s">
        <v>114</v>
      </c>
      <c r="E12" s="204"/>
      <c r="F12" s="222"/>
      <c r="G12" s="210">
        <f t="shared" si="0"/>
        <v>0.3416666666666666</v>
      </c>
    </row>
    <row r="13" spans="2:7" ht="12.75">
      <c r="B13" s="247">
        <v>1</v>
      </c>
      <c r="C13" s="244" t="s">
        <v>185</v>
      </c>
      <c r="D13" s="222" t="s">
        <v>114</v>
      </c>
      <c r="E13" s="204" t="s">
        <v>188</v>
      </c>
      <c r="F13" s="222">
        <v>20</v>
      </c>
      <c r="G13" s="210">
        <f t="shared" si="0"/>
        <v>0.3416666666666666</v>
      </c>
    </row>
    <row r="14" spans="1:8" ht="12.75">
      <c r="A14" s="212"/>
      <c r="B14" s="247">
        <v>2</v>
      </c>
      <c r="C14" s="243" t="s">
        <v>187</v>
      </c>
      <c r="D14" s="222" t="s">
        <v>114</v>
      </c>
      <c r="E14" s="204" t="s">
        <v>200</v>
      </c>
      <c r="F14" s="222">
        <v>20</v>
      </c>
      <c r="G14" s="210">
        <f t="shared" si="0"/>
        <v>0.3555555555555555</v>
      </c>
      <c r="H14" s="233"/>
    </row>
    <row r="15" spans="1:8" ht="12.75">
      <c r="A15" s="212"/>
      <c r="B15" s="247">
        <v>3</v>
      </c>
      <c r="C15" s="243" t="s">
        <v>189</v>
      </c>
      <c r="D15" s="222" t="s">
        <v>114</v>
      </c>
      <c r="E15" s="204" t="s">
        <v>191</v>
      </c>
      <c r="F15" s="222">
        <v>20</v>
      </c>
      <c r="G15" s="210">
        <f t="shared" si="0"/>
        <v>0.3694444444444444</v>
      </c>
      <c r="H15" s="233"/>
    </row>
    <row r="16" spans="1:8" ht="12.75">
      <c r="A16" s="212"/>
      <c r="B16" s="247">
        <v>4</v>
      </c>
      <c r="C16" s="243" t="s">
        <v>186</v>
      </c>
      <c r="D16" s="222" t="s">
        <v>114</v>
      </c>
      <c r="E16" s="204" t="s">
        <v>117</v>
      </c>
      <c r="F16" s="222">
        <v>20</v>
      </c>
      <c r="G16" s="210">
        <f t="shared" si="0"/>
        <v>0.3833333333333333</v>
      </c>
      <c r="H16" s="233"/>
    </row>
    <row r="17" spans="1:8" ht="12.75">
      <c r="A17" s="212"/>
      <c r="B17" s="247">
        <v>5</v>
      </c>
      <c r="C17" s="243" t="s">
        <v>192</v>
      </c>
      <c r="D17" s="222"/>
      <c r="E17" s="204"/>
      <c r="F17" s="222"/>
      <c r="G17" s="210">
        <f t="shared" si="0"/>
        <v>0.3972222222222222</v>
      </c>
      <c r="H17" s="233"/>
    </row>
    <row r="18" spans="1:7" ht="12.75">
      <c r="A18" s="212">
        <v>1.7</v>
      </c>
      <c r="C18" s="243" t="s">
        <v>115</v>
      </c>
      <c r="D18" s="222" t="s">
        <v>114</v>
      </c>
      <c r="F18" s="222">
        <v>1</v>
      </c>
      <c r="G18" s="210">
        <f t="shared" si="0"/>
        <v>0.3972222222222222</v>
      </c>
    </row>
    <row r="19" ht="12.75">
      <c r="C19" s="232"/>
    </row>
    <row r="20" ht="12.75">
      <c r="C20" s="220"/>
    </row>
    <row r="21" ht="12.75">
      <c r="C21" s="220"/>
    </row>
    <row r="22" ht="12.75">
      <c r="C22" s="220"/>
    </row>
    <row r="23" ht="12.75">
      <c r="C23" s="220"/>
    </row>
    <row r="24" ht="12.75">
      <c r="C24" s="232"/>
    </row>
    <row r="25" ht="12.75">
      <c r="C25" s="246"/>
    </row>
    <row r="26" ht="12.75">
      <c r="C26" s="232"/>
    </row>
    <row r="27" ht="12.75">
      <c r="C27" s="2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14" sqref="C14:C15"/>
    </sheetView>
  </sheetViews>
  <sheetFormatPr defaultColWidth="9.140625" defaultRowHeight="12.75"/>
  <cols>
    <col min="2" max="2" width="5.140625" style="217" customWidth="1"/>
    <col min="3" max="3" width="50.421875" style="0" customWidth="1"/>
    <col min="4" max="4" width="26.7109375" style="0" customWidth="1"/>
    <col min="5" max="5" width="15.57421875" style="0" customWidth="1"/>
    <col min="7" max="7" width="9.421875" style="0" bestFit="1" customWidth="1"/>
  </cols>
  <sheetData>
    <row r="1" spans="1:7" ht="15.75">
      <c r="A1" s="203"/>
      <c r="B1" s="222"/>
      <c r="C1" s="230" t="s">
        <v>175</v>
      </c>
      <c r="D1" s="204"/>
      <c r="E1" s="204"/>
      <c r="F1" s="204"/>
      <c r="G1" s="204"/>
    </row>
    <row r="2" spans="1:7" ht="15.75">
      <c r="A2" s="204"/>
      <c r="B2" s="222"/>
      <c r="C2" s="231" t="s">
        <v>160</v>
      </c>
      <c r="D2" s="204"/>
      <c r="E2" s="204"/>
      <c r="F2" s="204"/>
      <c r="G2" s="204"/>
    </row>
    <row r="3" spans="1:7" ht="15.75">
      <c r="A3" s="204"/>
      <c r="B3" s="222"/>
      <c r="C3" s="231" t="s">
        <v>174</v>
      </c>
      <c r="D3" s="204"/>
      <c r="E3" s="204"/>
      <c r="F3" s="204"/>
      <c r="G3" s="204"/>
    </row>
    <row r="4" spans="1:7" ht="15.75">
      <c r="A4" s="204"/>
      <c r="B4" s="222"/>
      <c r="C4" s="207"/>
      <c r="D4" s="204"/>
      <c r="E4" s="204"/>
      <c r="F4" s="204"/>
      <c r="G4" s="204"/>
    </row>
    <row r="5" spans="1:7" ht="19.5">
      <c r="A5" s="208"/>
      <c r="C5" s="204" t="s">
        <v>181</v>
      </c>
      <c r="D5" s="204" t="s">
        <v>180</v>
      </c>
      <c r="E5" s="204" t="s">
        <v>182</v>
      </c>
      <c r="F5" s="222" t="s">
        <v>183</v>
      </c>
      <c r="G5" s="204" t="s">
        <v>184</v>
      </c>
    </row>
    <row r="6" spans="1:7" ht="12.75">
      <c r="A6" s="209">
        <v>1.1</v>
      </c>
      <c r="B6" s="222"/>
      <c r="C6" s="220" t="s">
        <v>113</v>
      </c>
      <c r="D6" s="247" t="s">
        <v>114</v>
      </c>
      <c r="E6" s="204" t="s">
        <v>117</v>
      </c>
      <c r="F6" s="222">
        <v>1</v>
      </c>
      <c r="G6" s="210">
        <f>TIME(8,0,0)</f>
        <v>0.3333333333333333</v>
      </c>
    </row>
    <row r="7" spans="1:7" ht="12.75">
      <c r="A7" s="211">
        <f>A6+0.1</f>
        <v>1.2000000000000002</v>
      </c>
      <c r="B7" s="222"/>
      <c r="C7" s="220" t="s">
        <v>176</v>
      </c>
      <c r="D7" s="247" t="s">
        <v>114</v>
      </c>
      <c r="E7" s="204" t="s">
        <v>117</v>
      </c>
      <c r="F7" s="222">
        <v>2</v>
      </c>
      <c r="G7" s="210">
        <f>G6+TIME(0,F6,0)</f>
        <v>0.33402777777777776</v>
      </c>
    </row>
    <row r="8" spans="1:7" ht="12.75">
      <c r="A8" s="212">
        <f>A7+0.1</f>
        <v>1.3000000000000003</v>
      </c>
      <c r="B8" s="222"/>
      <c r="C8" s="220" t="s">
        <v>118</v>
      </c>
      <c r="D8" s="247" t="s">
        <v>114</v>
      </c>
      <c r="E8" s="204"/>
      <c r="F8" s="222">
        <v>110</v>
      </c>
      <c r="G8" s="210">
        <f>G7+TIME(0,F7,0)</f>
        <v>0.33541666666666664</v>
      </c>
    </row>
    <row r="9" spans="1:7" ht="12.75">
      <c r="A9" s="212">
        <v>1.4</v>
      </c>
      <c r="B9" s="222"/>
      <c r="C9" s="220" t="s">
        <v>150</v>
      </c>
      <c r="D9" s="247" t="s">
        <v>114</v>
      </c>
      <c r="E9" s="204"/>
      <c r="F9" s="222">
        <v>6</v>
      </c>
      <c r="G9" s="210">
        <f>G8+TIME(0,F8,0)</f>
        <v>0.41180555555555554</v>
      </c>
    </row>
    <row r="10" spans="1:7" ht="12.75">
      <c r="A10" s="212">
        <f>A9+0.1</f>
        <v>1.5</v>
      </c>
      <c r="B10" s="222"/>
      <c r="C10" s="220" t="s">
        <v>208</v>
      </c>
      <c r="D10" s="247" t="s">
        <v>114</v>
      </c>
      <c r="E10" s="204"/>
      <c r="F10" s="222">
        <v>1</v>
      </c>
      <c r="G10" s="210">
        <f>G9+TIME(0,F9,0)</f>
        <v>0.4159722222222222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3" sqref="C3"/>
    </sheetView>
  </sheetViews>
  <sheetFormatPr defaultColWidth="9.140625" defaultRowHeight="12.75"/>
  <cols>
    <col min="1" max="1" width="2.57421875" style="0" customWidth="1"/>
    <col min="2" max="2" width="4.28125" style="0" customWidth="1"/>
    <col min="3" max="3" width="79.8515625" style="0" customWidth="1"/>
    <col min="4" max="4" width="17.421875" style="0" customWidth="1"/>
    <col min="5" max="5" width="12.00390625" style="0" customWidth="1"/>
    <col min="6" max="6" width="5.140625" style="0" customWidth="1"/>
    <col min="7" max="7" width="9.421875" style="0" bestFit="1" customWidth="1"/>
  </cols>
  <sheetData>
    <row r="1" ht="15.75">
      <c r="C1" s="229" t="s">
        <v>116</v>
      </c>
    </row>
    <row r="2" ht="15.75">
      <c r="C2" s="230" t="s">
        <v>175</v>
      </c>
    </row>
    <row r="3" ht="15.75">
      <c r="C3" s="231" t="s">
        <v>160</v>
      </c>
    </row>
    <row r="4" spans="3:7" ht="15.75">
      <c r="C4" s="231" t="s">
        <v>190</v>
      </c>
      <c r="G4" s="259"/>
    </row>
    <row r="5" spans="3:7" ht="15.75">
      <c r="C5" s="207"/>
      <c r="G5" s="259"/>
    </row>
    <row r="6" spans="1:7" ht="15.75">
      <c r="A6" s="212"/>
      <c r="B6" s="222"/>
      <c r="C6" s="260" t="s">
        <v>118</v>
      </c>
      <c r="D6" s="261" t="s">
        <v>204</v>
      </c>
      <c r="E6" s="262" t="s">
        <v>205</v>
      </c>
      <c r="F6" s="222">
        <v>1</v>
      </c>
      <c r="G6" s="210">
        <v>0.3354166666666667</v>
      </c>
    </row>
    <row r="7" spans="1:7" ht="15">
      <c r="A7" s="212"/>
      <c r="B7" s="245">
        <v>1</v>
      </c>
      <c r="C7" s="409" t="s">
        <v>177</v>
      </c>
      <c r="D7" s="411" t="s">
        <v>202</v>
      </c>
      <c r="E7" s="410" t="s">
        <v>178</v>
      </c>
      <c r="F7" s="222">
        <v>30</v>
      </c>
      <c r="G7" s="210">
        <f>G6+TIME(0,F7,0)</f>
        <v>0.35625</v>
      </c>
    </row>
    <row r="8" spans="1:7" ht="30">
      <c r="A8" s="212"/>
      <c r="B8" s="245">
        <v>2</v>
      </c>
      <c r="C8" s="409" t="s">
        <v>179</v>
      </c>
      <c r="D8" s="411" t="s">
        <v>201</v>
      </c>
      <c r="E8" s="410" t="s">
        <v>178</v>
      </c>
      <c r="F8" s="222">
        <v>30</v>
      </c>
      <c r="G8" s="210">
        <f>G7+TIME(0,F8,0)</f>
        <v>0.3770833333333333</v>
      </c>
    </row>
    <row r="9" spans="1:7" ht="15">
      <c r="A9" s="212"/>
      <c r="B9" s="245">
        <v>3</v>
      </c>
      <c r="C9" s="409" t="s">
        <v>198</v>
      </c>
      <c r="D9" s="411" t="s">
        <v>206</v>
      </c>
      <c r="E9" s="410" t="s">
        <v>199</v>
      </c>
      <c r="F9" s="222">
        <v>40</v>
      </c>
      <c r="G9" s="210">
        <f>G8+TIME(0,F9,0)</f>
        <v>0.4048611111111111</v>
      </c>
    </row>
    <row r="10" spans="1:7" ht="12.75">
      <c r="A10" s="212"/>
      <c r="B10" s="245">
        <v>4</v>
      </c>
      <c r="C10" s="243"/>
      <c r="D10" s="412"/>
      <c r="E10" s="246"/>
      <c r="F10" s="222">
        <v>0</v>
      </c>
      <c r="G10" s="210">
        <f>G9+TIME(0,F10,0)</f>
        <v>0.4048611111111111</v>
      </c>
    </row>
    <row r="11" ht="12.75">
      <c r="D11" s="413"/>
    </row>
    <row r="12" ht="12.75">
      <c r="D12" s="413"/>
    </row>
    <row r="13" ht="12.75">
      <c r="D13" s="413"/>
    </row>
    <row r="14" ht="12.75">
      <c r="D14" s="413"/>
    </row>
    <row r="15" ht="12.75">
      <c r="D15" s="413"/>
    </row>
    <row r="16" ht="12.75">
      <c r="D16" s="413"/>
    </row>
    <row r="17" ht="12.75">
      <c r="D17" s="413"/>
    </row>
    <row r="18" ht="12.75">
      <c r="D18" s="4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B17" sqref="B17"/>
    </sheetView>
  </sheetViews>
  <sheetFormatPr defaultColWidth="9.140625" defaultRowHeight="12.75"/>
  <cols>
    <col min="1" max="1" width="17.421875" style="0" customWidth="1"/>
    <col min="2" max="2" width="86.57421875" style="223" customWidth="1"/>
    <col min="3" max="3" width="27.7109375" style="0" customWidth="1"/>
  </cols>
  <sheetData>
    <row r="2" ht="15.75">
      <c r="A2" s="221" t="s">
        <v>122</v>
      </c>
    </row>
    <row r="3" spans="1:2" ht="47.25">
      <c r="A3" s="221"/>
      <c r="B3" s="224" t="s">
        <v>125</v>
      </c>
    </row>
    <row r="4" spans="1:3" ht="38.25">
      <c r="A4" s="221"/>
      <c r="B4" s="224" t="s">
        <v>146</v>
      </c>
      <c r="C4" s="234" t="s">
        <v>159</v>
      </c>
    </row>
    <row r="5" spans="1:2" ht="15.75">
      <c r="A5" s="221"/>
      <c r="B5" s="225"/>
    </row>
    <row r="6" spans="1:2" ht="15.75">
      <c r="A6" s="221" t="s">
        <v>123</v>
      </c>
      <c r="B6" s="225"/>
    </row>
    <row r="7" spans="1:3" ht="38.25">
      <c r="A7" s="221"/>
      <c r="B7" s="224" t="s">
        <v>145</v>
      </c>
      <c r="C7" s="234" t="s">
        <v>157</v>
      </c>
    </row>
    <row r="8" spans="1:3" ht="15.75">
      <c r="A8" s="221"/>
      <c r="B8" s="224" t="s">
        <v>148</v>
      </c>
      <c r="C8" s="225"/>
    </row>
    <row r="9" spans="1:3" ht="15.75">
      <c r="A9" s="221"/>
      <c r="B9" s="224" t="s">
        <v>149</v>
      </c>
      <c r="C9" s="225"/>
    </row>
    <row r="10" ht="15.75">
      <c r="A10" s="221"/>
    </row>
    <row r="11" spans="1:2" ht="15.75">
      <c r="A11" s="221" t="s">
        <v>124</v>
      </c>
      <c r="B11" s="225"/>
    </row>
    <row r="12" spans="2:3" ht="38.25">
      <c r="B12" s="224" t="s">
        <v>147</v>
      </c>
      <c r="C12" s="234" t="s">
        <v>158</v>
      </c>
    </row>
    <row r="15" ht="15.75">
      <c r="A15" s="221"/>
    </row>
    <row r="16" ht="15.75">
      <c r="A16" s="2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9"/>
  <sheetViews>
    <sheetView workbookViewId="0" topLeftCell="A1">
      <selection activeCell="C9" sqref="C9:C10"/>
    </sheetView>
  </sheetViews>
  <sheetFormatPr defaultColWidth="9.140625" defaultRowHeight="12.75"/>
  <cols>
    <col min="1" max="1" width="3.8515625" style="0" customWidth="1"/>
    <col min="2" max="2" width="17.140625" style="227" customWidth="1"/>
    <col min="3" max="3" width="105.8515625" style="224" customWidth="1"/>
    <col min="4" max="4" width="30.57421875" style="0" customWidth="1"/>
  </cols>
  <sheetData>
    <row r="1" spans="2:4" ht="24" customHeight="1" thickBot="1">
      <c r="B1" s="407" t="s">
        <v>207</v>
      </c>
      <c r="C1" s="408"/>
      <c r="D1" s="228"/>
    </row>
    <row r="2" ht="18">
      <c r="B2" s="226" t="s">
        <v>134</v>
      </c>
    </row>
    <row r="3" spans="2:3" ht="18">
      <c r="B3" s="226"/>
      <c r="C3" s="224" t="s">
        <v>126</v>
      </c>
    </row>
    <row r="4" spans="2:3" ht="18">
      <c r="B4" s="226"/>
      <c r="C4" s="224" t="s">
        <v>129</v>
      </c>
    </row>
    <row r="5" spans="2:3" ht="18">
      <c r="B5" s="226"/>
      <c r="C5" s="224" t="s">
        <v>131</v>
      </c>
    </row>
    <row r="6" spans="2:3" ht="18">
      <c r="B6" s="226"/>
      <c r="C6" s="224" t="s">
        <v>133</v>
      </c>
    </row>
    <row r="7" spans="2:3" ht="18">
      <c r="B7" s="226"/>
      <c r="C7" s="224" t="s">
        <v>151</v>
      </c>
    </row>
    <row r="8" ht="9" customHeight="1">
      <c r="B8" s="226"/>
    </row>
    <row r="9" ht="18">
      <c r="B9" s="226" t="s">
        <v>135</v>
      </c>
    </row>
    <row r="10" spans="2:3" ht="18">
      <c r="B10" s="226"/>
      <c r="C10" s="224" t="s">
        <v>153</v>
      </c>
    </row>
    <row r="11" spans="2:3" ht="18">
      <c r="B11" s="226"/>
      <c r="C11" s="224" t="s">
        <v>152</v>
      </c>
    </row>
    <row r="12" ht="6.75" customHeight="1">
      <c r="B12" s="226"/>
    </row>
    <row r="13" ht="18">
      <c r="B13" s="226" t="s">
        <v>136</v>
      </c>
    </row>
    <row r="14" spans="2:3" ht="18">
      <c r="B14" s="226"/>
      <c r="C14" s="224" t="s">
        <v>127</v>
      </c>
    </row>
    <row r="15" spans="2:3" ht="18">
      <c r="B15" s="226"/>
      <c r="C15" s="224" t="s">
        <v>130</v>
      </c>
    </row>
    <row r="16" spans="2:3" ht="18">
      <c r="B16" s="226"/>
      <c r="C16" s="224" t="s">
        <v>156</v>
      </c>
    </row>
    <row r="17" spans="2:3" ht="18">
      <c r="B17" s="226"/>
      <c r="C17" s="224" t="s">
        <v>155</v>
      </c>
    </row>
    <row r="18" spans="2:3" ht="18.75" customHeight="1">
      <c r="B18" s="226"/>
      <c r="C18" s="224" t="s">
        <v>132</v>
      </c>
    </row>
    <row r="19" spans="2:3" ht="18">
      <c r="B19" s="226"/>
      <c r="C19" s="224" t="s">
        <v>154</v>
      </c>
    </row>
    <row r="20" ht="6.75" customHeight="1">
      <c r="B20" s="226"/>
    </row>
    <row r="21" ht="18">
      <c r="B21" s="226" t="s">
        <v>137</v>
      </c>
    </row>
    <row r="22" ht="18">
      <c r="C22" s="224" t="s">
        <v>128</v>
      </c>
    </row>
    <row r="23" ht="18">
      <c r="C23" s="224" t="s">
        <v>138</v>
      </c>
    </row>
    <row r="24" ht="18">
      <c r="C24" s="224" t="s">
        <v>141</v>
      </c>
    </row>
    <row r="25" ht="18">
      <c r="C25" s="224" t="s">
        <v>139</v>
      </c>
    </row>
    <row r="26" ht="18">
      <c r="C26" s="224" t="s">
        <v>140</v>
      </c>
    </row>
    <row r="27" ht="18">
      <c r="C27" s="224" t="s">
        <v>142</v>
      </c>
    </row>
    <row r="28" ht="18">
      <c r="C28" s="224" t="s">
        <v>143</v>
      </c>
    </row>
    <row r="29" ht="63">
      <c r="C29" s="224" t="s">
        <v>144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Erik Schylander</cp:lastModifiedBy>
  <cp:lastPrinted>2001-11-13T22:45:04Z</cp:lastPrinted>
  <dcterms:created xsi:type="dcterms:W3CDTF">2001-08-10T12:49:45Z</dcterms:created>
  <dcterms:modified xsi:type="dcterms:W3CDTF">2005-11-17T19:25:47Z</dcterms:modified>
  <cp:category/>
  <cp:version/>
  <cp:contentType/>
  <cp:contentStatus/>
</cp:coreProperties>
</file>