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3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xlnm.Print_Area" localSheetId="0">'Graphic'!$B$2:$W$47</definedName>
  </definedNames>
  <calcPr fullCalcOnLoad="1"/>
</workbook>
</file>

<file path=xl/sharedStrings.xml><?xml version="1.0" encoding="utf-8"?>
<sst xmlns="http://schemas.openxmlformats.org/spreadsheetml/2006/main" count="409" uniqueCount="409">
  <si>
    <t>R2</t>
  </si>
  <si>
    <t>37th IEEE 802.15 WPAN MEETING</t>
  </si>
  <si>
    <t xml:space="preserve">Hyatt Regency San Francisco, 5 Embarcadero Center, San Francisco, CA 94111 USA </t>
  </si>
  <si>
    <t>July 17th-22nd, 2005</t>
  </si>
  <si>
    <t>The graphic below describes the weekly session of the IEEE P802.15 WG in graphic format.</t>
  </si>
  <si>
    <t xml:space="preserve"> </t>
  </si>
  <si>
    <t xml:space="preserve">  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</si>
  <si>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</si>
  <si>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</si>
  <si>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</si>
  <si>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</si>
  <si>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</si>
  <si>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</si>
  <si>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</si>
  <si>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</si>
  <si>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</si>
  <si>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 xml:space="preserve">  </t>
  </si>
  <si>
    <t xml:space="preserve">  </t>
  </si>
  <si>
    <t>07:30-08:00</t>
  </si>
  <si>
    <t>08:00-08:30</t>
  </si>
  <si>
    <t>802 EC MEETING</t>
  </si>
  <si>
    <t>TG3c</t>
  </si>
  <si>
    <t>TG4a</t>
  </si>
  <si>
    <t>TG4b</t>
  </si>
  <si>
    <t>TG5</t>
  </si>
  <si>
    <t>TG3c</t>
  </si>
  <si>
    <t>TG5</t>
  </si>
  <si>
    <t>TG4a</t>
  </si>
  <si>
    <t>TG4b</t>
  </si>
  <si>
    <t>TG3c</t>
  </si>
  <si>
    <t>TG4a</t>
  </si>
  <si>
    <t>TG4b</t>
  </si>
  <si>
    <t>802.15 WG CLOSING</t>
  </si>
  <si>
    <t>08:30-09:00</t>
  </si>
  <si>
    <t>09:00-09:30</t>
  </si>
  <si>
    <t>09:30-10:00</t>
  </si>
  <si>
    <t>10:00-10:30</t>
  </si>
  <si>
    <t>Break</t>
  </si>
  <si>
    <t>Break</t>
  </si>
  <si>
    <t>Break</t>
  </si>
  <si>
    <t>Break</t>
  </si>
  <si>
    <t>10:30-11:00</t>
  </si>
  <si>
    <t>Break</t>
  </si>
  <si>
    <t>TG3b</t>
  </si>
  <si>
    <t>TG4a</t>
  </si>
  <si>
    <t>TG4b</t>
  </si>
  <si>
    <t>TG5</t>
  </si>
  <si>
    <t>TG3a</t>
  </si>
  <si>
    <t>TG3a</t>
  </si>
  <si>
    <t>TG3b</t>
  </si>
  <si>
    <t>TG4a</t>
  </si>
  <si>
    <t>TG4b</t>
  </si>
  <si>
    <t>802.15 WG CLOSING</t>
  </si>
  <si>
    <t>11:00-11:30</t>
  </si>
  <si>
    <t>802 PLENARY</t>
  </si>
  <si>
    <t>802.15 WG MEETING</t>
  </si>
  <si>
    <t>11:30-12:00</t>
  </si>
  <si>
    <t>12:00-12:30</t>
  </si>
  <si>
    <t>Lunch on Your Own</t>
  </si>
  <si>
    <t>12:30-13:00</t>
  </si>
  <si>
    <t>Lunch on Your Own</t>
  </si>
  <si>
    <t>Lunch on Your Own</t>
  </si>
  <si>
    <t>Lunch on Your Own</t>
  </si>
  <si>
    <t>Lunch on Your Own</t>
  </si>
  <si>
    <t>13:00-13:30</t>
  </si>
  <si>
    <t>802.15 Opening Plenary</t>
  </si>
  <si>
    <t>802 EC MEETING</t>
  </si>
  <si>
    <t>13:30-14:00</t>
  </si>
  <si>
    <t>TG3b</t>
  </si>
  <si>
    <t>TG4a</t>
  </si>
  <si>
    <t>TG4b</t>
  </si>
  <si>
    <t>PC with 802.11</t>
  </si>
  <si>
    <t>TG3c</t>
  </si>
  <si>
    <t>TG5</t>
  </si>
  <si>
    <t>TG4a</t>
  </si>
  <si>
    <t>TG4b</t>
  </si>
  <si>
    <t>TG3a</t>
  </si>
  <si>
    <t>TG3b</t>
  </si>
  <si>
    <t>TG4a</t>
  </si>
  <si>
    <t>14:00-14:30</t>
  </si>
  <si>
    <t>TG3a</t>
  </si>
  <si>
    <t>14:30-15:00</t>
  </si>
  <si>
    <t>15:00-15:30</t>
  </si>
  <si>
    <t>15:30-16:00</t>
  </si>
  <si>
    <t>Break</t>
  </si>
  <si>
    <t>Break</t>
  </si>
  <si>
    <t>Break</t>
  </si>
  <si>
    <t>Break</t>
  </si>
  <si>
    <t>16:00-16:30</t>
  </si>
  <si>
    <t>NEW MEMBERS ORIENTATION</t>
  </si>
  <si>
    <t>TG3a</t>
  </si>
  <si>
    <t>TG3c</t>
  </si>
  <si>
    <t>TG4a</t>
  </si>
  <si>
    <t>TG4b</t>
  </si>
  <si>
    <t>TG3b</t>
  </si>
  <si>
    <t>TG4a</t>
  </si>
  <si>
    <t>TG4b</t>
  </si>
  <si>
    <t>TG3c</t>
  </si>
  <si>
    <t>TG5</t>
  </si>
  <si>
    <t>TG4a</t>
  </si>
  <si>
    <t>TG4b</t>
  </si>
  <si>
    <t>TG3a</t>
  </si>
  <si>
    <t>TG3b</t>
  </si>
  <si>
    <t>TG4a</t>
  </si>
  <si>
    <t>16:30-17:00</t>
  </si>
  <si>
    <t>17:00-17:30</t>
  </si>
  <si>
    <t>WIRELESS LEADERSHIP MEETING</t>
  </si>
  <si>
    <t>17:30-18:00</t>
  </si>
  <si>
    <t>18:00-18:30</t>
  </si>
  <si>
    <t>Dinner on your own</t>
  </si>
  <si>
    <t>Dinner on your own</t>
  </si>
  <si>
    <t>Break</t>
  </si>
  <si>
    <t>Dinner on your own</t>
  </si>
  <si>
    <t>18:30-19:00</t>
  </si>
  <si>
    <t>Dinner on your own</t>
  </si>
  <si>
    <t>Tut 1</t>
  </si>
  <si>
    <t>Tut 3</t>
  </si>
  <si>
    <t>Social</t>
  </si>
  <si>
    <t>19:00-19:30</t>
  </si>
  <si>
    <t>19:30-20:00</t>
  </si>
  <si>
    <t>Optional Meeting Time</t>
  </si>
  <si>
    <t>TG3b</t>
  </si>
  <si>
    <t>TG4a</t>
  </si>
  <si>
    <t>TG3b</t>
  </si>
  <si>
    <t>TG4a</t>
  </si>
  <si>
    <t>TG3b</t>
  </si>
  <si>
    <t>Optional Meeting Time</t>
  </si>
  <si>
    <t>20:00-20:30</t>
  </si>
  <si>
    <t>Tut 2</t>
  </si>
  <si>
    <t>Tut 4</t>
  </si>
  <si>
    <t>20:30-21:00</t>
  </si>
  <si>
    <t>21:00-21:30</t>
  </si>
  <si>
    <t>802.15 AC MEETING</t>
  </si>
  <si>
    <t>21:30-22:00</t>
  </si>
  <si>
    <t>22:00-22:30</t>
  </si>
  <si>
    <t>LEGEND</t>
  </si>
  <si>
    <t>TG3a</t>
  </si>
  <si>
    <t>Task Group 3a -High Rate Alt PHY</t>
  </si>
  <si>
    <t>PC</t>
  </si>
  <si>
    <t>Publicity Committee</t>
  </si>
  <si>
    <t>TG3b</t>
  </si>
  <si>
    <t>Task Group 3b -HIGH RATE MAC maintenance</t>
  </si>
  <si>
    <t>TUT</t>
  </si>
  <si>
    <t>IEEE 802 Tutorials 1, 2, 3 and 4</t>
  </si>
  <si>
    <t>TG3c</t>
  </si>
  <si>
    <t>Task Group 3c- millimeter wave alt PHY for 15.3</t>
  </si>
  <si>
    <t>SEC</t>
  </si>
  <si>
    <t>802 SPONSOR EXECUTIVE COMMITTEE</t>
  </si>
  <si>
    <t>TG4a</t>
  </si>
  <si>
    <t>Task Group 4a - Low Rate Alternative PHY</t>
  </si>
  <si>
    <t>AC</t>
  </si>
  <si>
    <t>802.15 ADVISORY COMMITTEE</t>
  </si>
  <si>
    <t>TG4b</t>
  </si>
  <si>
    <t>Task Group 4b - 15.4 enhancements</t>
  </si>
  <si>
    <t>TG5</t>
  </si>
  <si>
    <t>Task Group 5 - mesh networking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</si>
  <si>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</si>
  <si>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</si>
  <si>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</si>
  <si>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</si>
  <si>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</si>
  <si>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</si>
  <si>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</si>
  <si>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</si>
  <si>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</si>
  <si>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</si>
  <si>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</si>
  <si>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</si>
  <si>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</si>
  <si>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</si>
  <si>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Advisory Committee</t>
  </si>
  <si>
    <t>B</t>
  </si>
  <si>
    <t>-</t>
  </si>
  <si>
    <t>-</t>
  </si>
  <si>
    <t>-</t>
  </si>
  <si>
    <t>-</t>
  </si>
  <si>
    <t>-</t>
  </si>
  <si>
    <t>Working Group MTGs</t>
  </si>
  <si>
    <t>Working Group MTGs</t>
  </si>
  <si>
    <t>C</t>
  </si>
  <si>
    <t>Y</t>
  </si>
  <si>
    <t>-</t>
  </si>
  <si>
    <t>11/15 Leadership</t>
  </si>
  <si>
    <t>11/15 Leadership</t>
  </si>
  <si>
    <t>B</t>
  </si>
  <si>
    <t>-</t>
  </si>
  <si>
    <t>-</t>
  </si>
  <si>
    <t>-</t>
  </si>
  <si>
    <t>-</t>
  </si>
  <si>
    <t>-</t>
  </si>
  <si>
    <t>Task Group 1a-Bluetooth</t>
  </si>
  <si>
    <t>-</t>
  </si>
  <si>
    <t>-</t>
  </si>
  <si>
    <t>-</t>
  </si>
  <si>
    <t>-</t>
  </si>
  <si>
    <t>-</t>
  </si>
  <si>
    <t>-</t>
  </si>
  <si>
    <t>-</t>
  </si>
  <si>
    <t>-</t>
  </si>
  <si>
    <t>Task Group 3a -High Rate Alt PHY</t>
  </si>
  <si>
    <t>Task Group 3a -High Rate Alt PHY</t>
  </si>
  <si>
    <t>C</t>
  </si>
  <si>
    <t>Y</t>
  </si>
  <si>
    <t>-</t>
  </si>
  <si>
    <t>TG 3b -HIGH RATE MAC enhancemets</t>
  </si>
  <si>
    <t>TG 3b -HIGH RATE MAC enhancemets</t>
  </si>
  <si>
    <t>C</t>
  </si>
  <si>
    <t>Y</t>
  </si>
  <si>
    <t>-</t>
  </si>
  <si>
    <t>-</t>
  </si>
  <si>
    <t>Task Group 4a - Low Rate Alternative PHY</t>
  </si>
  <si>
    <t>TG3c- Millimeter Wave</t>
  </si>
  <si>
    <t>C</t>
  </si>
  <si>
    <t>Y</t>
  </si>
  <si>
    <t>-</t>
  </si>
  <si>
    <t>-</t>
  </si>
  <si>
    <t>Task Group 4b - 15.4 enhancements</t>
  </si>
  <si>
    <t>Task Group 4a - Low Rate Alternative PHY</t>
  </si>
  <si>
    <t>C</t>
  </si>
  <si>
    <t>Y</t>
  </si>
  <si>
    <t>-</t>
  </si>
  <si>
    <t>-</t>
  </si>
  <si>
    <t>PC with 802.11</t>
  </si>
  <si>
    <t>Task Group 4b - 15.4 enhancements</t>
  </si>
  <si>
    <t>C</t>
  </si>
  <si>
    <t>Y</t>
  </si>
  <si>
    <t>-</t>
  </si>
  <si>
    <t>-</t>
  </si>
  <si>
    <t>-</t>
  </si>
  <si>
    <t>Task Group 5 - mesh networking</t>
  </si>
  <si>
    <t>PC with 802.11</t>
  </si>
  <si>
    <t>see 11</t>
  </si>
  <si>
    <t>C</t>
  </si>
  <si>
    <t>Y</t>
  </si>
  <si>
    <t>-</t>
  </si>
  <si>
    <t>-</t>
  </si>
  <si>
    <t>-</t>
  </si>
  <si>
    <t>SG3c- Millimeter Wave</t>
  </si>
  <si>
    <t>Task Group 5 - mesh networking</t>
  </si>
  <si>
    <t>C</t>
  </si>
  <si>
    <t>Y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</si>
  <si>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</si>
  <si>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</si>
  <si>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</si>
  <si>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</si>
  <si>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</si>
  <si>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</si>
  <si>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</si>
  <si>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</si>
  <si>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</si>
  <si>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</si>
  <si>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</si>
  <si>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</si>
  <si>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 xml:space="preserve">Optional Meeting Time Available </t>
  </si>
  <si>
    <t>R SIZE</t>
  </si>
  <si>
    <t>Room Size</t>
  </si>
  <si>
    <t>RISER</t>
  </si>
  <si>
    <t>Table Riser</t>
  </si>
  <si>
    <t>P MIC</t>
  </si>
  <si>
    <t>Presenter Mics</t>
  </si>
  <si>
    <t xml:space="preserve">TOTAL Session </t>
  </si>
  <si>
    <t xml:space="preserve"> Hours</t>
  </si>
  <si>
    <t>R TYPE</t>
  </si>
  <si>
    <t>Room Type</t>
  </si>
  <si>
    <t>T SEAT</t>
  </si>
  <si>
    <t>Table Seats</t>
  </si>
  <si>
    <t>PROJ</t>
  </si>
  <si>
    <t>LCD Projectors</t>
  </si>
  <si>
    <t>HEADT</t>
  </si>
  <si>
    <t>Head Table</t>
  </si>
  <si>
    <t>T MIC</t>
  </si>
  <si>
    <t>Table Mics</t>
  </si>
  <si>
    <t>SCRN</t>
  </si>
  <si>
    <t>Proj Screens</t>
  </si>
  <si>
    <t xml:space="preserve">TOTAL Concurrent Work Time </t>
  </si>
  <si>
    <t xml:space="preserve"> Hours</t>
  </si>
  <si>
    <t>No Overhead Projectors Required</t>
  </si>
  <si>
    <t>AGENDA IEEE 802.15 TG3b WPAN MEETING</t>
  </si>
  <si>
    <t>Task Group 3b Objectives For This Meeting</t>
  </si>
  <si>
    <t>Review letter ballot comments</t>
  </si>
  <si>
    <t>Edit draft if necessary</t>
  </si>
  <si>
    <t>Prepare for recirculation letter ballot OR</t>
  </si>
  <si>
    <t>Prepare for sponsor ballot submission</t>
  </si>
  <si>
    <t>Hard work and heavy lifting</t>
  </si>
  <si>
    <t>Monday 18 July 2004</t>
  </si>
  <si>
    <t>II</t>
  </si>
  <si>
    <t>MEETING CALLED TO ORDER</t>
  </si>
  <si>
    <t>-</t>
  </si>
  <si>
    <t>GILB</t>
  </si>
  <si>
    <t>MI</t>
  </si>
  <si>
    <t>REVIEW AND APPROVE AGENDA (ref 05/356/r0)</t>
  </si>
  <si>
    <t>-</t>
  </si>
  <si>
    <t>GILB</t>
  </si>
  <si>
    <t>MI</t>
  </si>
  <si>
    <t>APPROVE MAY MINUTES(ref 05/265r0)</t>
  </si>
  <si>
    <t>-</t>
  </si>
  <si>
    <t>GILB</t>
  </si>
  <si>
    <t>DT</t>
  </si>
  <si>
    <t>SUMMARY OF LETTER BALLOT COMMENTS</t>
  </si>
  <si>
    <t>-</t>
  </si>
  <si>
    <t>GILB</t>
  </si>
  <si>
    <t>DT</t>
  </si>
  <si>
    <t>REVIEW AND CLOSE OUTSTANDING COMMENTS (05/xxxRx)</t>
  </si>
  <si>
    <t>-</t>
  </si>
  <si>
    <t>GILB</t>
  </si>
  <si>
    <t>II</t>
  </si>
  <si>
    <t>RECESS</t>
  </si>
  <si>
    <t>-</t>
  </si>
  <si>
    <t>GILB</t>
  </si>
  <si>
    <t xml:space="preserve"> </t>
  </si>
  <si>
    <t>ME - Motion, External        MI - Motion, Internal</t>
  </si>
  <si>
    <t xml:space="preserve"> 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</si>
  <si>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</si>
  <si>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</si>
  <si>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</si>
  <si>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</si>
  <si>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</si>
  <si>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Tuesday, 19 July 2005</t>
  </si>
  <si>
    <t>II</t>
  </si>
  <si>
    <t>MEETING CALLED TO ORDER</t>
  </si>
  <si>
    <t>-</t>
  </si>
  <si>
    <t>GILB</t>
  </si>
  <si>
    <t>DT</t>
  </si>
  <si>
    <t>Proposed revision for 802.15.3 creating stream (0380/0)</t>
  </si>
  <si>
    <t>-</t>
  </si>
  <si>
    <t>GILB</t>
  </si>
  <si>
    <t>II</t>
  </si>
  <si>
    <t>RECESS</t>
  </si>
  <si>
    <t>-</t>
  </si>
  <si>
    <t>GILB</t>
  </si>
  <si>
    <t>II</t>
  </si>
  <si>
    <t>MEETING CALLED TO ORDER</t>
  </si>
  <si>
    <t>-</t>
  </si>
  <si>
    <t>GILB</t>
  </si>
  <si>
    <t>DT</t>
  </si>
  <si>
    <t>REVIEW AND CLOSE OUTSTANDING COMMENTS (05/xxxRx)</t>
  </si>
  <si>
    <t>-</t>
  </si>
  <si>
    <t>GILB</t>
  </si>
  <si>
    <t>II</t>
  </si>
  <si>
    <t>RECESS</t>
  </si>
  <si>
    <t>-</t>
  </si>
  <si>
    <t>GILB</t>
  </si>
  <si>
    <t xml:space="preserve"> </t>
  </si>
  <si>
    <t>ME - Motion, External        MI - Motion, Internal</t>
  </si>
  <si>
    <t xml:space="preserve"> 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</si>
  <si>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</si>
  <si>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</si>
  <si>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</si>
  <si>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</si>
  <si>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</si>
  <si>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Wednesday, 20 July 2005</t>
  </si>
  <si>
    <t>NO TG3b SESSIONS WEDNESDAY</t>
  </si>
  <si>
    <t xml:space="preserve"> </t>
  </si>
  <si>
    <t>ME - Motion, External        MI - Motion, Internal</t>
  </si>
  <si>
    <t xml:space="preserve"> 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</si>
  <si>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</si>
  <si>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</si>
  <si>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</si>
  <si>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</si>
  <si>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</si>
  <si>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Thursday, 21 July 2005</t>
  </si>
  <si>
    <t>II</t>
  </si>
  <si>
    <t>MEETING CALLED TO ORDER</t>
  </si>
  <si>
    <t>-</t>
  </si>
  <si>
    <t>GILB</t>
  </si>
  <si>
    <t>DT</t>
  </si>
  <si>
    <t>REVIEW AND CLOSE OUTSTANDING COMMENTS (05/xxxRx)</t>
  </si>
  <si>
    <t>-</t>
  </si>
  <si>
    <t>GILB</t>
  </si>
  <si>
    <t>MI</t>
  </si>
  <si>
    <t>RECESS</t>
  </si>
  <si>
    <t>-</t>
  </si>
  <si>
    <t>GILB</t>
  </si>
  <si>
    <t>II</t>
  </si>
  <si>
    <t>MEETING CALLED TO ORDER</t>
  </si>
  <si>
    <t>-</t>
  </si>
  <si>
    <t>GILB</t>
  </si>
  <si>
    <t>DT</t>
  </si>
  <si>
    <t>REVIEW AND CLOSE OUTSTANDING COMMENTS (05/xxxRx)</t>
  </si>
  <si>
    <t>-</t>
  </si>
  <si>
    <t>GILB</t>
  </si>
  <si>
    <t>II</t>
  </si>
  <si>
    <t>RECESS</t>
  </si>
  <si>
    <t>-</t>
  </si>
  <si>
    <t>GILB</t>
  </si>
  <si>
    <t>II</t>
  </si>
  <si>
    <t>MEETING CALLED TO ORDER</t>
  </si>
  <si>
    <t>-</t>
  </si>
  <si>
    <t>GILB</t>
  </si>
  <si>
    <t>DT</t>
  </si>
  <si>
    <t>REVIEW AND CLOSE OUTSTANDING COMMENTS (05/xxxRx)</t>
  </si>
  <si>
    <t>-</t>
  </si>
  <si>
    <t>GILB</t>
  </si>
  <si>
    <t>DT</t>
  </si>
  <si>
    <t>PREPARE WG REPORT ON SUBMISSIONS AND OBJECTIVES</t>
  </si>
  <si>
    <t>-</t>
  </si>
  <si>
    <t>GILB</t>
  </si>
  <si>
    <t>MI</t>
  </si>
  <si>
    <t>RECESS</t>
  </si>
  <si>
    <t>-</t>
  </si>
  <si>
    <t>GILB</t>
  </si>
  <si>
    <t xml:space="preserve"> </t>
  </si>
  <si>
    <t>ME - Motion, External        MI - Motion, Internal</t>
  </si>
  <si>
    <t xml:space="preserve"> 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</si>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</sst>
</file>

<file path=xl/styles.xml><?xml version="1.0" encoding="utf-8"?>
<styleSheet xmlns="http://schemas.openxmlformats.org/spreadsheetml/2006/main">
  <numFmts count="15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GENERAL"/>
    <numFmt numFmtId="165" formatCode="0.0"/>
    <numFmt numFmtId="166" formatCode="0.0%"/>
    <numFmt numFmtId="167" formatCode="0.00%"/>
    <numFmt numFmtId="168" formatCode="GENERAL_)"/>
    <numFmt numFmtId="169" formatCode="@"/>
    <numFmt numFmtId="170" formatCode="HH:MM AM/PM_)"/>
  </numFmts>
  <fonts count="58">
    <font>
      <sz val="10"/>
      <name val="Arial"/>
      <family val="0"/>
    </font>
    <font>
      <b/>
      <sz val="12"/>
      <name val="Times New Roman"/>
      <family val="1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26"/>
      <name val="Arial"/>
      <family val="2"/>
    </font>
    <font>
      <b/>
      <sz val="12"/>
      <name val="Arial"/>
      <family val="0"/>
    </font>
    <font>
      <b/>
      <sz val="26"/>
      <color indexed="8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25"/>
      <name val="Arial"/>
      <family val="2"/>
    </font>
    <font>
      <b/>
      <sz val="18"/>
      <color indexed="57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b/>
      <sz val="18"/>
      <color indexed="10"/>
      <name val="Arial"/>
      <family val="2"/>
    </font>
    <font>
      <b/>
      <sz val="16"/>
      <color indexed="9"/>
      <name val="Arial"/>
      <family val="2"/>
    </font>
    <font>
      <b/>
      <sz val="18"/>
      <color indexed="50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54"/>
      <name val="Arial"/>
      <family val="2"/>
    </font>
    <font>
      <b/>
      <sz val="14"/>
      <color indexed="52"/>
      <name val="Arial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b/>
      <sz val="14"/>
      <color indexed="17"/>
      <name val="Arial"/>
      <family val="2"/>
    </font>
    <font>
      <b/>
      <sz val="14"/>
      <color indexed="14"/>
      <name val="Arial"/>
      <family val="2"/>
    </font>
    <font>
      <b/>
      <sz val="14"/>
      <color indexed="21"/>
      <name val="Arial"/>
      <family val="2"/>
    </font>
    <font>
      <b/>
      <sz val="14"/>
      <color indexed="62"/>
      <name val="Arial"/>
      <family val="2"/>
    </font>
    <font>
      <b/>
      <sz val="14"/>
      <color indexed="25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5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4"/>
      <color indexed="60"/>
      <name val="Arial"/>
      <family val="2"/>
    </font>
    <font>
      <b/>
      <sz val="16"/>
      <color indexed="14"/>
      <name val="Arial"/>
      <family val="2"/>
    </font>
    <font>
      <b/>
      <sz val="14"/>
      <color indexed="27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Courier"/>
      <family val="3"/>
    </font>
  </fonts>
  <fills count="1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0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Fill="1" applyBorder="1" applyAlignment="1">
      <alignment/>
    </xf>
    <xf numFmtId="164" fontId="3" fillId="2" borderId="1" xfId="0" applyFont="1" applyFill="1" applyBorder="1" applyAlignment="1">
      <alignment horizontal="center" vertical="center"/>
    </xf>
    <xf numFmtId="164" fontId="4" fillId="3" borderId="2" xfId="0" applyFont="1" applyFill="1" applyBorder="1" applyAlignment="1">
      <alignment horizontal="left" vertical="center"/>
    </xf>
    <xf numFmtId="164" fontId="2" fillId="3" borderId="3" xfId="0" applyFont="1" applyFill="1" applyBorder="1" applyAlignment="1">
      <alignment vertical="center"/>
    </xf>
    <xf numFmtId="164" fontId="3" fillId="3" borderId="3" xfId="0" applyFont="1" applyFill="1" applyBorder="1" applyAlignment="1">
      <alignment horizontal="center" vertical="center"/>
    </xf>
    <xf numFmtId="164" fontId="3" fillId="3" borderId="4" xfId="0" applyFont="1" applyFill="1" applyBorder="1" applyAlignment="1">
      <alignment horizontal="center" vertical="center"/>
    </xf>
    <xf numFmtId="164" fontId="5" fillId="3" borderId="5" xfId="0" applyFont="1" applyFill="1" applyBorder="1" applyAlignment="1">
      <alignment horizontal="left" vertical="center" indent="2"/>
    </xf>
    <xf numFmtId="164" fontId="6" fillId="3" borderId="0" xfId="0" applyFont="1" applyFill="1" applyBorder="1" applyAlignment="1">
      <alignment/>
    </xf>
    <xf numFmtId="164" fontId="6" fillId="3" borderId="6" xfId="0" applyFont="1" applyFill="1" applyBorder="1" applyAlignment="1">
      <alignment/>
    </xf>
    <xf numFmtId="164" fontId="6" fillId="0" borderId="0" xfId="0" applyFont="1" applyBorder="1" applyAlignment="1">
      <alignment/>
    </xf>
    <xf numFmtId="164" fontId="6" fillId="0" borderId="7" xfId="0" applyFont="1" applyBorder="1" applyAlignment="1">
      <alignment/>
    </xf>
    <xf numFmtId="164" fontId="7" fillId="3" borderId="5" xfId="0" applyFont="1" applyFill="1" applyBorder="1" applyAlignment="1">
      <alignment horizontal="left" vertical="center" indent="2"/>
    </xf>
    <xf numFmtId="164" fontId="8" fillId="3" borderId="0" xfId="0" applyFont="1" applyFill="1" applyBorder="1" applyAlignment="1">
      <alignment horizontal="left" indent="2"/>
    </xf>
    <xf numFmtId="164" fontId="8" fillId="3" borderId="6" xfId="0" applyFont="1" applyFill="1" applyBorder="1" applyAlignment="1">
      <alignment horizontal="left" indent="2"/>
    </xf>
    <xf numFmtId="164" fontId="8" fillId="0" borderId="0" xfId="0" applyFont="1" applyBorder="1" applyAlignment="1">
      <alignment horizontal="left" indent="2"/>
    </xf>
    <xf numFmtId="164" fontId="8" fillId="0" borderId="7" xfId="0" applyFont="1" applyBorder="1" applyAlignment="1">
      <alignment horizontal="left" indent="2"/>
    </xf>
    <xf numFmtId="164" fontId="2" fillId="3" borderId="8" xfId="0" applyFont="1" applyFill="1" applyBorder="1" applyAlignment="1">
      <alignment horizontal="left" vertical="center" indent="2"/>
    </xf>
    <xf numFmtId="164" fontId="2" fillId="3" borderId="9" xfId="0" applyFont="1" applyFill="1" applyBorder="1" applyAlignment="1">
      <alignment vertical="center"/>
    </xf>
    <xf numFmtId="164" fontId="3" fillId="3" borderId="9" xfId="0" applyFont="1" applyFill="1" applyBorder="1" applyAlignment="1">
      <alignment horizontal="center" vertical="center"/>
    </xf>
    <xf numFmtId="164" fontId="3" fillId="3" borderId="10" xfId="0" applyFont="1" applyFill="1" applyBorder="1" applyAlignment="1">
      <alignment horizontal="center" vertical="center"/>
    </xf>
    <xf numFmtId="164" fontId="2" fillId="4" borderId="11" xfId="0" applyFont="1" applyFill="1" applyBorder="1" applyAlignment="1">
      <alignment horizontal="center" vertical="center"/>
    </xf>
    <xf numFmtId="164" fontId="2" fillId="4" borderId="1" xfId="0" applyFont="1" applyFill="1" applyBorder="1" applyAlignment="1">
      <alignment horizontal="center" vertical="center"/>
    </xf>
    <xf numFmtId="164" fontId="2" fillId="4" borderId="1" xfId="0" applyFont="1" applyFill="1" applyBorder="1" applyAlignment="1">
      <alignment horizontal="center" vertical="center" wrapText="1"/>
    </xf>
    <xf numFmtId="164" fontId="2" fillId="4" borderId="12" xfId="0" applyFont="1" applyFill="1" applyBorder="1" applyAlignment="1">
      <alignment horizontal="center" vertical="center" wrapText="1"/>
    </xf>
    <xf numFmtId="164" fontId="2" fillId="4" borderId="11" xfId="0" applyFont="1" applyFill="1" applyBorder="1" applyAlignment="1">
      <alignment horizontal="center" vertical="center" wrapText="1"/>
    </xf>
    <xf numFmtId="164" fontId="9" fillId="5" borderId="13" xfId="0" applyFont="1" applyFill="1" applyBorder="1" applyAlignment="1">
      <alignment horizontal="center" vertical="center"/>
    </xf>
    <xf numFmtId="164" fontId="10" fillId="6" borderId="1" xfId="0" applyFont="1" applyFill="1" applyBorder="1" applyAlignment="1">
      <alignment horizontal="center" vertical="center"/>
    </xf>
    <xf numFmtId="164" fontId="10" fillId="6" borderId="3" xfId="0" applyFont="1" applyFill="1" applyBorder="1" applyAlignment="1">
      <alignment horizontal="center" vertical="center" wrapText="1"/>
    </xf>
    <xf numFmtId="164" fontId="10" fillId="6" borderId="14" xfId="0" applyFont="1" applyFill="1" applyBorder="1" applyAlignment="1">
      <alignment horizontal="center" vertical="center" wrapText="1"/>
    </xf>
    <xf numFmtId="164" fontId="10" fillId="6" borderId="2" xfId="0" applyFont="1" applyFill="1" applyBorder="1" applyAlignment="1">
      <alignment horizontal="center" vertical="center" wrapText="1"/>
    </xf>
    <xf numFmtId="164" fontId="11" fillId="7" borderId="15" xfId="0" applyFont="1" applyFill="1" applyBorder="1" applyAlignment="1">
      <alignment horizontal="center" vertical="center" wrapText="1"/>
    </xf>
    <xf numFmtId="164" fontId="10" fillId="6" borderId="2" xfId="0" applyFont="1" applyFill="1" applyBorder="1" applyAlignment="1">
      <alignment horizontal="center" vertical="center"/>
    </xf>
    <xf numFmtId="164" fontId="10" fillId="6" borderId="3" xfId="0" applyFont="1" applyFill="1" applyBorder="1" applyAlignment="1">
      <alignment horizontal="center" vertical="center"/>
    </xf>
    <xf numFmtId="164" fontId="10" fillId="6" borderId="14" xfId="0" applyFont="1" applyFill="1" applyBorder="1" applyAlignment="1">
      <alignment horizontal="center" vertical="center"/>
    </xf>
    <xf numFmtId="164" fontId="10" fillId="6" borderId="16" xfId="0" applyFont="1" applyFill="1" applyBorder="1" applyAlignment="1">
      <alignment horizontal="center" vertical="center" wrapText="1"/>
    </xf>
    <xf numFmtId="164" fontId="10" fillId="6" borderId="17" xfId="0" applyFont="1" applyFill="1" applyBorder="1" applyAlignment="1">
      <alignment horizontal="center" vertical="center" wrapText="1"/>
    </xf>
    <xf numFmtId="164" fontId="10" fillId="6" borderId="13" xfId="0" applyFont="1" applyFill="1" applyBorder="1" applyAlignment="1">
      <alignment horizontal="center" vertical="center" wrapText="1"/>
    </xf>
    <xf numFmtId="164" fontId="10" fillId="6" borderId="13" xfId="0" applyFont="1" applyFill="1" applyBorder="1" applyAlignment="1">
      <alignment horizontal="center" vertical="center"/>
    </xf>
    <xf numFmtId="164" fontId="10" fillId="6" borderId="16" xfId="0" applyFont="1" applyFill="1" applyBorder="1" applyAlignment="1">
      <alignment horizontal="center" vertical="center"/>
    </xf>
    <xf numFmtId="164" fontId="10" fillId="6" borderId="17" xfId="0" applyFont="1" applyFill="1" applyBorder="1" applyAlignment="1">
      <alignment horizontal="center" vertical="center"/>
    </xf>
    <xf numFmtId="164" fontId="11" fillId="8" borderId="13" xfId="0" applyFont="1" applyFill="1" applyBorder="1" applyAlignment="1">
      <alignment horizontal="center" vertical="center" wrapText="1"/>
    </xf>
    <xf numFmtId="164" fontId="9" fillId="9" borderId="11" xfId="0" applyFont="1" applyFill="1" applyBorder="1" applyAlignment="1">
      <alignment horizontal="center" vertical="center"/>
    </xf>
    <xf numFmtId="164" fontId="12" fillId="0" borderId="11" xfId="0" applyFont="1" applyFill="1" applyBorder="1" applyAlignment="1">
      <alignment horizontal="center" vertical="center" wrapText="1"/>
    </xf>
    <xf numFmtId="164" fontId="13" fillId="0" borderId="18" xfId="0" applyFont="1" applyBorder="1" applyAlignment="1">
      <alignment horizontal="center" vertical="center" wrapText="1"/>
    </xf>
    <xf numFmtId="164" fontId="9" fillId="0" borderId="19" xfId="0" applyFont="1" applyBorder="1" applyAlignment="1">
      <alignment horizontal="center" vertical="center" wrapText="1"/>
    </xf>
    <xf numFmtId="164" fontId="14" fillId="0" borderId="19" xfId="0" applyFont="1" applyBorder="1" applyAlignment="1">
      <alignment horizontal="center" vertical="center" wrapText="1"/>
    </xf>
    <xf numFmtId="164" fontId="11" fillId="7" borderId="20" xfId="0" applyFont="1" applyFill="1" applyBorder="1" applyAlignment="1">
      <alignment horizontal="center" vertical="center" wrapText="1"/>
    </xf>
    <xf numFmtId="164" fontId="9" fillId="10" borderId="13" xfId="0" applyFont="1" applyFill="1" applyBorder="1" applyAlignment="1">
      <alignment horizontal="center" vertical="center" wrapText="1"/>
    </xf>
    <xf numFmtId="164" fontId="10" fillId="10" borderId="20" xfId="0" applyFont="1" applyFill="1" applyBorder="1" applyAlignment="1">
      <alignment horizontal="center" vertical="center" wrapText="1"/>
    </xf>
    <xf numFmtId="164" fontId="10" fillId="10" borderId="21" xfId="0" applyFont="1" applyFill="1" applyBorder="1" applyAlignment="1">
      <alignment horizontal="center" vertical="center" wrapText="1"/>
    </xf>
    <xf numFmtId="164" fontId="10" fillId="10" borderId="22" xfId="0" applyFont="1" applyFill="1" applyBorder="1" applyAlignment="1">
      <alignment horizontal="center" vertical="center" wrapText="1"/>
    </xf>
    <xf numFmtId="164" fontId="15" fillId="0" borderId="20" xfId="0" applyFont="1" applyBorder="1" applyAlignment="1">
      <alignment horizontal="center" vertical="center" wrapText="1"/>
    </xf>
    <xf numFmtId="164" fontId="16" fillId="0" borderId="23" xfId="0" applyFont="1" applyFill="1" applyBorder="1" applyAlignment="1">
      <alignment horizontal="center" vertical="center" wrapText="1"/>
    </xf>
    <xf numFmtId="164" fontId="16" fillId="0" borderId="24" xfId="0" applyFont="1" applyBorder="1" applyAlignment="1">
      <alignment horizontal="center" vertical="center" wrapText="1"/>
    </xf>
    <xf numFmtId="164" fontId="9" fillId="11" borderId="22" xfId="0" applyFont="1" applyFill="1" applyBorder="1" applyAlignment="1">
      <alignment horizontal="center" vertical="center" wrapText="1"/>
    </xf>
    <xf numFmtId="164" fontId="11" fillId="7" borderId="21" xfId="0" applyFont="1" applyFill="1" applyBorder="1" applyAlignment="1">
      <alignment horizontal="center" vertical="center" wrapText="1"/>
    </xf>
    <xf numFmtId="164" fontId="10" fillId="3" borderId="20" xfId="0" applyFont="1" applyFill="1" applyBorder="1" applyAlignment="1">
      <alignment horizontal="center" vertical="center" wrapText="1"/>
    </xf>
    <xf numFmtId="164" fontId="9" fillId="4" borderId="13" xfId="0" applyFont="1" applyFill="1" applyBorder="1" applyAlignment="1">
      <alignment horizontal="center" vertical="center" wrapText="1"/>
    </xf>
    <xf numFmtId="164" fontId="10" fillId="3" borderId="25" xfId="0" applyFont="1" applyFill="1" applyBorder="1" applyAlignment="1">
      <alignment horizontal="center" vertical="center" wrapText="1"/>
    </xf>
    <xf numFmtId="164" fontId="9" fillId="9" borderId="11" xfId="0" applyFont="1" applyFill="1" applyBorder="1" applyAlignment="1">
      <alignment horizontal="center" vertical="center" wrapText="1"/>
    </xf>
    <xf numFmtId="164" fontId="17" fillId="12" borderId="19" xfId="0" applyFont="1" applyFill="1" applyBorder="1" applyAlignment="1">
      <alignment horizontal="center" vertical="center" wrapText="1"/>
    </xf>
    <xf numFmtId="164" fontId="16" fillId="0" borderId="25" xfId="0" applyFont="1" applyBorder="1" applyAlignment="1">
      <alignment horizontal="center" vertical="center" wrapText="1"/>
    </xf>
    <xf numFmtId="164" fontId="18" fillId="6" borderId="5" xfId="0" applyFont="1" applyFill="1" applyBorder="1" applyAlignment="1">
      <alignment horizontal="center" vertical="center" wrapText="1"/>
    </xf>
    <xf numFmtId="164" fontId="10" fillId="10" borderId="13" xfId="0" applyFont="1" applyFill="1" applyBorder="1" applyAlignment="1">
      <alignment horizontal="center" vertical="center" wrapText="1"/>
    </xf>
    <xf numFmtId="164" fontId="10" fillId="10" borderId="11" xfId="0" applyFont="1" applyFill="1" applyBorder="1" applyAlignment="1">
      <alignment horizontal="center" vertical="center" wrapText="1"/>
    </xf>
    <xf numFmtId="164" fontId="19" fillId="7" borderId="23" xfId="0" applyFont="1" applyFill="1" applyBorder="1" applyAlignment="1">
      <alignment horizontal="center" vertical="center" wrapText="1"/>
    </xf>
    <xf numFmtId="164" fontId="16" fillId="0" borderId="1" xfId="0" applyFont="1" applyBorder="1" applyAlignment="1">
      <alignment horizontal="center" vertical="center" wrapText="1"/>
    </xf>
    <xf numFmtId="164" fontId="13" fillId="0" borderId="26" xfId="0" applyFont="1" applyBorder="1" applyAlignment="1">
      <alignment horizontal="center" vertical="center" wrapText="1"/>
    </xf>
    <xf numFmtId="164" fontId="20" fillId="13" borderId="21" xfId="0" applyFont="1" applyFill="1" applyBorder="1" applyAlignment="1">
      <alignment horizontal="center" vertical="center" wrapText="1"/>
    </xf>
    <xf numFmtId="164" fontId="10" fillId="3" borderId="11" xfId="0" applyFont="1" applyFill="1" applyBorder="1" applyAlignment="1">
      <alignment horizontal="center" vertical="center" wrapText="1"/>
    </xf>
    <xf numFmtId="164" fontId="21" fillId="3" borderId="11" xfId="0" applyFont="1" applyFill="1" applyBorder="1" applyAlignment="1">
      <alignment horizontal="center" vertical="center"/>
    </xf>
    <xf numFmtId="164" fontId="18" fillId="6" borderId="0" xfId="0" applyFont="1" applyFill="1" applyBorder="1" applyAlignment="1">
      <alignment horizontal="center" vertical="center" wrapText="1"/>
    </xf>
    <xf numFmtId="164" fontId="18" fillId="6" borderId="7" xfId="0" applyFont="1" applyFill="1" applyBorder="1" applyAlignment="1">
      <alignment horizontal="center" vertical="center" wrapText="1"/>
    </xf>
    <xf numFmtId="164" fontId="9" fillId="3" borderId="27" xfId="0" applyFont="1" applyFill="1" applyBorder="1" applyAlignment="1">
      <alignment horizontal="center" vertical="center" wrapText="1"/>
    </xf>
    <xf numFmtId="164" fontId="21" fillId="0" borderId="11" xfId="0" applyFont="1" applyFill="1" applyBorder="1" applyAlignment="1">
      <alignment horizontal="center" vertical="center"/>
    </xf>
    <xf numFmtId="164" fontId="9" fillId="5" borderId="11" xfId="0" applyFont="1" applyFill="1" applyBorder="1" applyAlignment="1">
      <alignment horizontal="center" vertical="center" wrapText="1"/>
    </xf>
    <xf numFmtId="164" fontId="16" fillId="5" borderId="28" xfId="0" applyFont="1" applyFill="1" applyBorder="1" applyAlignment="1">
      <alignment horizontal="center" vertical="center" wrapText="1"/>
    </xf>
    <xf numFmtId="164" fontId="11" fillId="8" borderId="5" xfId="0" applyFont="1" applyFill="1" applyBorder="1" applyAlignment="1">
      <alignment horizontal="center" vertical="center" wrapText="1"/>
    </xf>
    <xf numFmtId="164" fontId="11" fillId="8" borderId="29" xfId="0" applyFont="1" applyFill="1" applyBorder="1" applyAlignment="1">
      <alignment horizontal="center" vertical="center" wrapText="1"/>
    </xf>
    <xf numFmtId="164" fontId="11" fillId="8" borderId="8" xfId="0" applyFont="1" applyFill="1" applyBorder="1" applyAlignment="1">
      <alignment horizontal="center" vertical="center" wrapText="1"/>
    </xf>
    <xf numFmtId="164" fontId="11" fillId="7" borderId="11" xfId="0" applyFont="1" applyFill="1" applyBorder="1" applyAlignment="1">
      <alignment horizontal="center" vertical="center" wrapText="1"/>
    </xf>
    <xf numFmtId="164" fontId="11" fillId="14" borderId="29" xfId="0" applyFont="1" applyFill="1" applyBorder="1" applyAlignment="1">
      <alignment horizontal="center" vertical="center" wrapText="1"/>
    </xf>
    <xf numFmtId="164" fontId="9" fillId="6" borderId="3" xfId="0" applyFont="1" applyFill="1" applyBorder="1" applyAlignment="1">
      <alignment horizontal="center" vertical="center" wrapText="1"/>
    </xf>
    <xf numFmtId="164" fontId="9" fillId="6" borderId="2" xfId="0" applyFont="1" applyFill="1" applyBorder="1" applyAlignment="1">
      <alignment horizontal="center" vertical="center" wrapText="1"/>
    </xf>
    <xf numFmtId="164" fontId="9" fillId="6" borderId="14" xfId="0" applyFont="1" applyFill="1" applyBorder="1" applyAlignment="1">
      <alignment horizontal="center" vertical="center" wrapText="1"/>
    </xf>
    <xf numFmtId="164" fontId="11" fillId="14" borderId="8" xfId="0" applyFont="1" applyFill="1" applyBorder="1" applyAlignment="1">
      <alignment horizontal="center" vertical="center" wrapText="1"/>
    </xf>
    <xf numFmtId="164" fontId="9" fillId="6" borderId="25" xfId="0" applyFont="1" applyFill="1" applyBorder="1" applyAlignment="1">
      <alignment horizontal="center" vertical="center" wrapText="1"/>
    </xf>
    <xf numFmtId="164" fontId="9" fillId="6" borderId="8" xfId="0" applyFont="1" applyFill="1" applyBorder="1" applyAlignment="1">
      <alignment horizontal="center" vertical="center" wrapText="1"/>
    </xf>
    <xf numFmtId="164" fontId="9" fillId="6" borderId="9" xfId="0" applyFont="1" applyFill="1" applyBorder="1" applyAlignment="1">
      <alignment horizontal="center" vertical="center" wrapText="1"/>
    </xf>
    <xf numFmtId="164" fontId="9" fillId="6" borderId="30" xfId="0" applyFont="1" applyFill="1" applyBorder="1" applyAlignment="1">
      <alignment horizontal="center" vertical="center" wrapText="1"/>
    </xf>
    <xf numFmtId="164" fontId="18" fillId="6" borderId="8" xfId="0" applyFont="1" applyFill="1" applyBorder="1" applyAlignment="1">
      <alignment horizontal="center" vertical="center" wrapText="1"/>
    </xf>
    <xf numFmtId="164" fontId="18" fillId="6" borderId="9" xfId="0" applyFont="1" applyFill="1" applyBorder="1" applyAlignment="1">
      <alignment horizontal="center" vertical="center" wrapText="1"/>
    </xf>
    <xf numFmtId="164" fontId="18" fillId="6" borderId="30" xfId="0" applyFont="1" applyFill="1" applyBorder="1" applyAlignment="1">
      <alignment horizontal="center" vertical="center" wrapText="1"/>
    </xf>
    <xf numFmtId="164" fontId="22" fillId="0" borderId="0" xfId="0" applyFont="1" applyBorder="1" applyAlignment="1">
      <alignment/>
    </xf>
    <xf numFmtId="164" fontId="22" fillId="4" borderId="5" xfId="0" applyFont="1" applyFill="1" applyBorder="1" applyAlignment="1">
      <alignment vertical="center"/>
    </xf>
    <xf numFmtId="164" fontId="22" fillId="4" borderId="0" xfId="0" applyFont="1" applyFill="1" applyBorder="1" applyAlignment="1">
      <alignment vertical="center"/>
    </xf>
    <xf numFmtId="164" fontId="22" fillId="4" borderId="7" xfId="0" applyFont="1" applyFill="1" applyBorder="1" applyAlignment="1">
      <alignment vertical="center"/>
    </xf>
    <xf numFmtId="164" fontId="22" fillId="4" borderId="0" xfId="0" applyFont="1" applyFill="1" applyBorder="1" applyAlignment="1">
      <alignment horizontal="center" vertical="center"/>
    </xf>
    <xf numFmtId="164" fontId="23" fillId="4" borderId="0" xfId="0" applyFont="1" applyFill="1" applyBorder="1" applyAlignment="1">
      <alignment horizontal="center" vertical="center"/>
    </xf>
    <xf numFmtId="164" fontId="23" fillId="15" borderId="1" xfId="0" applyFont="1" applyFill="1" applyBorder="1" applyAlignment="1">
      <alignment horizontal="center" vertical="center"/>
    </xf>
    <xf numFmtId="164" fontId="24" fillId="4" borderId="0" xfId="0" applyFont="1" applyFill="1" applyBorder="1" applyAlignment="1">
      <alignment horizontal="center" vertical="center"/>
    </xf>
    <xf numFmtId="164" fontId="24" fillId="4" borderId="0" xfId="0" applyFont="1" applyFill="1" applyBorder="1" applyAlignment="1">
      <alignment horizontal="left" vertical="center"/>
    </xf>
    <xf numFmtId="164" fontId="24" fillId="15" borderId="1" xfId="0" applyFont="1" applyFill="1" applyBorder="1" applyAlignment="1">
      <alignment horizontal="center" vertical="center"/>
    </xf>
    <xf numFmtId="164" fontId="25" fillId="4" borderId="0" xfId="0" applyFont="1" applyFill="1" applyBorder="1" applyAlignment="1">
      <alignment horizontal="center" vertical="center"/>
    </xf>
    <xf numFmtId="164" fontId="25" fillId="15" borderId="31" xfId="0" applyFont="1" applyFill="1" applyBorder="1" applyAlignment="1">
      <alignment horizontal="center" vertical="center"/>
    </xf>
    <xf numFmtId="164" fontId="26" fillId="4" borderId="0" xfId="0" applyFont="1" applyFill="1" applyBorder="1" applyAlignment="1">
      <alignment horizontal="center" vertical="center"/>
    </xf>
    <xf numFmtId="164" fontId="26" fillId="4" borderId="0" xfId="0" applyFont="1" applyFill="1" applyBorder="1" applyAlignment="1">
      <alignment horizontal="left" vertical="center"/>
    </xf>
    <xf numFmtId="164" fontId="26" fillId="15" borderId="31" xfId="0" applyFont="1" applyFill="1" applyBorder="1" applyAlignment="1">
      <alignment horizontal="center" vertical="center"/>
    </xf>
    <xf numFmtId="164" fontId="27" fillId="4" borderId="0" xfId="0" applyFont="1" applyFill="1" applyBorder="1" applyAlignment="1">
      <alignment horizontal="center" vertical="center"/>
    </xf>
    <xf numFmtId="164" fontId="27" fillId="4" borderId="0" xfId="0" applyFont="1" applyFill="1" applyBorder="1" applyAlignment="1">
      <alignment horizontal="left" vertical="center"/>
    </xf>
    <xf numFmtId="164" fontId="27" fillId="15" borderId="31" xfId="0" applyFont="1" applyFill="1" applyBorder="1" applyAlignment="1">
      <alignment horizontal="center" vertical="center"/>
    </xf>
    <xf numFmtId="164" fontId="28" fillId="4" borderId="0" xfId="0" applyFont="1" applyFill="1" applyBorder="1" applyAlignment="1">
      <alignment horizontal="center" vertical="center"/>
    </xf>
    <xf numFmtId="164" fontId="28" fillId="15" borderId="31" xfId="0" applyFont="1" applyFill="1" applyBorder="1" applyAlignment="1">
      <alignment horizontal="center" vertical="center"/>
    </xf>
    <xf numFmtId="164" fontId="29" fillId="4" borderId="0" xfId="0" applyFont="1" applyFill="1" applyBorder="1" applyAlignment="1">
      <alignment horizontal="center" vertical="center"/>
    </xf>
    <xf numFmtId="164" fontId="29" fillId="15" borderId="31" xfId="0" applyFont="1" applyFill="1" applyBorder="1" applyAlignment="1">
      <alignment horizontal="center" vertical="center"/>
    </xf>
    <xf numFmtId="164" fontId="30" fillId="4" borderId="0" xfId="0" applyFont="1" applyFill="1" applyBorder="1" applyAlignment="1">
      <alignment horizontal="center" vertical="center"/>
    </xf>
    <xf numFmtId="164" fontId="30" fillId="15" borderId="25" xfId="0" applyFont="1" applyFill="1" applyBorder="1" applyAlignment="1">
      <alignment horizontal="center" vertical="center"/>
    </xf>
    <xf numFmtId="164" fontId="31" fillId="4" borderId="0" xfId="0" applyFont="1" applyFill="1" applyBorder="1" applyAlignment="1">
      <alignment horizontal="center" vertical="center"/>
    </xf>
    <xf numFmtId="164" fontId="31" fillId="15" borderId="25" xfId="0" applyFont="1" applyFill="1" applyBorder="1" applyAlignment="1">
      <alignment horizontal="center" vertical="center"/>
    </xf>
    <xf numFmtId="164" fontId="32" fillId="4" borderId="0" xfId="0" applyFont="1" applyFill="1" applyBorder="1" applyAlignment="1">
      <alignment horizontal="center" vertical="center"/>
    </xf>
    <xf numFmtId="164" fontId="22" fillId="2" borderId="2" xfId="0" applyFont="1" applyFill="1" applyBorder="1" applyAlignment="1">
      <alignment vertical="center"/>
    </xf>
    <xf numFmtId="164" fontId="22" fillId="2" borderId="3" xfId="0" applyFont="1" applyFill="1" applyBorder="1" applyAlignment="1">
      <alignment vertical="center"/>
    </xf>
    <xf numFmtId="164" fontId="22" fillId="2" borderId="14" xfId="0" applyFont="1" applyFill="1" applyBorder="1" applyAlignment="1">
      <alignment vertical="center"/>
    </xf>
    <xf numFmtId="164" fontId="22" fillId="16" borderId="3" xfId="0" applyFont="1" applyFill="1" applyBorder="1" applyAlignment="1">
      <alignment vertical="center"/>
    </xf>
    <xf numFmtId="164" fontId="33" fillId="16" borderId="3" xfId="0" applyFont="1" applyFill="1" applyBorder="1" applyAlignment="1">
      <alignment horizontal="left" vertical="center"/>
    </xf>
    <xf numFmtId="164" fontId="33" fillId="16" borderId="3" xfId="0" applyFont="1" applyFill="1" applyBorder="1" applyAlignment="1">
      <alignment horizontal="center" vertical="center"/>
    </xf>
    <xf numFmtId="164" fontId="33" fillId="16" borderId="14" xfId="0" applyFont="1" applyFill="1" applyBorder="1" applyAlignment="1">
      <alignment horizontal="center" vertical="center"/>
    </xf>
    <xf numFmtId="164" fontId="22" fillId="2" borderId="31" xfId="0" applyFont="1" applyFill="1" applyBorder="1" applyAlignment="1">
      <alignment horizontal="center" vertical="center"/>
    </xf>
    <xf numFmtId="164" fontId="22" fillId="16" borderId="0" xfId="0" applyFont="1" applyFill="1" applyBorder="1" applyAlignment="1">
      <alignment vertical="center"/>
    </xf>
    <xf numFmtId="164" fontId="22" fillId="16" borderId="0" xfId="0" applyFont="1" applyFill="1" applyBorder="1" applyAlignment="1">
      <alignment horizontal="center" vertical="center"/>
    </xf>
    <xf numFmtId="164" fontId="22" fillId="16" borderId="7" xfId="0" applyFont="1" applyFill="1" applyBorder="1" applyAlignment="1">
      <alignment horizontal="center" vertical="center"/>
    </xf>
    <xf numFmtId="164" fontId="33" fillId="2" borderId="5" xfId="0" applyFont="1" applyFill="1" applyBorder="1" applyAlignment="1">
      <alignment horizontal="left" vertical="center"/>
    </xf>
    <xf numFmtId="164" fontId="33" fillId="2" borderId="0" xfId="0" applyFont="1" applyFill="1" applyBorder="1" applyAlignment="1">
      <alignment horizontal="left" vertical="center"/>
    </xf>
    <xf numFmtId="164" fontId="22" fillId="2" borderId="0" xfId="0" applyFont="1" applyFill="1" applyBorder="1" applyAlignment="1">
      <alignment horizontal="center" vertical="center"/>
    </xf>
    <xf numFmtId="164" fontId="22" fillId="2" borderId="0" xfId="0" applyFont="1" applyFill="1" applyBorder="1" applyAlignment="1">
      <alignment vertical="center"/>
    </xf>
    <xf numFmtId="164" fontId="22" fillId="2" borderId="7" xfId="0" applyFont="1" applyFill="1" applyBorder="1" applyAlignment="1">
      <alignment vertical="center"/>
    </xf>
    <xf numFmtId="164" fontId="33" fillId="16" borderId="0" xfId="0" applyFont="1" applyFill="1" applyBorder="1" applyAlignment="1">
      <alignment horizontal="left" vertical="center"/>
    </xf>
    <xf numFmtId="164" fontId="33" fillId="16" borderId="0" xfId="0" applyFont="1" applyFill="1" applyBorder="1" applyAlignment="1">
      <alignment horizontal="center" vertical="center"/>
    </xf>
    <xf numFmtId="164" fontId="34" fillId="16" borderId="0" xfId="0" applyFont="1" applyFill="1" applyBorder="1" applyAlignment="1">
      <alignment horizontal="center" vertical="center"/>
    </xf>
    <xf numFmtId="164" fontId="22" fillId="16" borderId="7" xfId="0" applyFont="1" applyFill="1" applyBorder="1" applyAlignment="1">
      <alignment vertical="center"/>
    </xf>
    <xf numFmtId="164" fontId="22" fillId="2" borderId="5" xfId="0" applyFont="1" applyFill="1" applyBorder="1" applyAlignment="1">
      <alignment vertical="center"/>
    </xf>
    <xf numFmtId="164" fontId="35" fillId="2" borderId="0" xfId="0" applyFont="1" applyFill="1" applyBorder="1" applyAlignment="1">
      <alignment vertical="center"/>
    </xf>
    <xf numFmtId="164" fontId="22" fillId="2" borderId="0" xfId="0" applyFont="1" applyFill="1" applyBorder="1" applyAlignment="1">
      <alignment/>
    </xf>
    <xf numFmtId="164" fontId="2" fillId="16" borderId="32" xfId="0" applyFont="1" applyFill="1" applyBorder="1" applyAlignment="1">
      <alignment horizontal="center" vertical="center"/>
    </xf>
    <xf numFmtId="164" fontId="2" fillId="16" borderId="33" xfId="0" applyFont="1" applyFill="1" applyBorder="1" applyAlignment="1">
      <alignment horizontal="center" vertical="center"/>
    </xf>
    <xf numFmtId="164" fontId="22" fillId="2" borderId="7" xfId="0" applyFont="1" applyFill="1" applyBorder="1" applyAlignment="1">
      <alignment horizontal="center" vertical="center"/>
    </xf>
    <xf numFmtId="164" fontId="22" fillId="16" borderId="0" xfId="0" applyFont="1" applyFill="1" applyBorder="1" applyAlignment="1">
      <alignment horizontal="right" vertical="center"/>
    </xf>
    <xf numFmtId="164" fontId="6" fillId="2" borderId="33" xfId="0" applyFont="1" applyFill="1" applyBorder="1" applyAlignment="1">
      <alignment vertical="center"/>
    </xf>
    <xf numFmtId="164" fontId="6" fillId="2" borderId="33" xfId="0" applyFont="1" applyFill="1" applyBorder="1" applyAlignment="1">
      <alignment horizontal="center" vertical="center"/>
    </xf>
    <xf numFmtId="164" fontId="6" fillId="2" borderId="34" xfId="0" applyFont="1" applyFill="1" applyBorder="1" applyAlignment="1">
      <alignment horizontal="center" vertical="center"/>
    </xf>
    <xf numFmtId="164" fontId="27" fillId="2" borderId="0" xfId="0" applyFont="1" applyFill="1" applyBorder="1" applyAlignment="1">
      <alignment horizontal="right" vertical="center"/>
    </xf>
    <xf numFmtId="165" fontId="36" fillId="15" borderId="33" xfId="0" applyNumberFormat="1" applyFont="1" applyFill="1" applyBorder="1" applyAlignment="1">
      <alignment horizontal="center" vertical="center"/>
    </xf>
    <xf numFmtId="166" fontId="36" fillId="15" borderId="35" xfId="0" applyNumberFormat="1" applyFont="1" applyFill="1" applyBorder="1" applyAlignment="1" applyProtection="1">
      <alignment horizontal="center" vertical="center"/>
      <protection/>
    </xf>
    <xf numFmtId="167" fontId="27" fillId="2" borderId="0" xfId="0" applyNumberFormat="1" applyFont="1" applyFill="1" applyBorder="1" applyAlignment="1" applyProtection="1">
      <alignment horizontal="right" vertical="center"/>
      <protection/>
    </xf>
    <xf numFmtId="167" fontId="27" fillId="2" borderId="7" xfId="0" applyNumberFormat="1" applyFont="1" applyFill="1" applyBorder="1" applyAlignment="1" applyProtection="1">
      <alignment horizontal="right" vertical="center"/>
      <protection/>
    </xf>
    <xf numFmtId="167" fontId="27" fillId="16" borderId="0" xfId="0" applyNumberFormat="1" applyFont="1" applyFill="1" applyBorder="1" applyAlignment="1" applyProtection="1">
      <alignment horizontal="right" vertical="center"/>
      <protection/>
    </xf>
    <xf numFmtId="164" fontId="27" fillId="16" borderId="0" xfId="0" applyFont="1" applyFill="1" applyBorder="1" applyAlignment="1">
      <alignment horizontal="right" vertical="center"/>
    </xf>
    <xf numFmtId="164" fontId="22" fillId="15" borderId="33" xfId="0" applyFont="1" applyFill="1" applyBorder="1" applyAlignment="1">
      <alignment horizontal="center" vertical="center"/>
    </xf>
    <xf numFmtId="164" fontId="22" fillId="15" borderId="34" xfId="0" applyFont="1" applyFill="1" applyBorder="1" applyAlignment="1">
      <alignment horizontal="center" vertical="center"/>
    </xf>
    <xf numFmtId="165" fontId="36" fillId="15" borderId="36" xfId="0" applyNumberFormat="1" applyFont="1" applyFill="1" applyBorder="1" applyAlignment="1">
      <alignment horizontal="center" vertical="center"/>
    </xf>
    <xf numFmtId="166" fontId="36" fillId="15" borderId="6" xfId="0" applyNumberFormat="1" applyFont="1" applyFill="1" applyBorder="1" applyAlignment="1" applyProtection="1">
      <alignment horizontal="center" vertical="center"/>
      <protection/>
    </xf>
    <xf numFmtId="164" fontId="22" fillId="15" borderId="36" xfId="0" applyFont="1" applyFill="1" applyBorder="1" applyAlignment="1">
      <alignment horizontal="center" vertical="center"/>
    </xf>
    <xf numFmtId="164" fontId="22" fillId="15" borderId="0" xfId="0" applyFont="1" applyFill="1" applyBorder="1" applyAlignment="1">
      <alignment horizontal="center" vertical="center"/>
    </xf>
    <xf numFmtId="164" fontId="37" fillId="2" borderId="0" xfId="0" applyFont="1" applyFill="1" applyBorder="1" applyAlignment="1">
      <alignment horizontal="right" vertical="center"/>
    </xf>
    <xf numFmtId="165" fontId="38" fillId="15" borderId="36" xfId="0" applyNumberFormat="1" applyFont="1" applyFill="1" applyBorder="1" applyAlignment="1">
      <alignment horizontal="center" vertical="center"/>
    </xf>
    <xf numFmtId="167" fontId="24" fillId="2" borderId="0" xfId="0" applyNumberFormat="1" applyFont="1" applyFill="1" applyBorder="1" applyAlignment="1" applyProtection="1">
      <alignment horizontal="right" vertical="center"/>
      <protection/>
    </xf>
    <xf numFmtId="167" fontId="24" fillId="2" borderId="7" xfId="0" applyNumberFormat="1" applyFont="1" applyFill="1" applyBorder="1" applyAlignment="1" applyProtection="1">
      <alignment horizontal="right" vertical="center"/>
      <protection/>
    </xf>
    <xf numFmtId="167" fontId="24" fillId="16" borderId="0" xfId="0" applyNumberFormat="1" applyFont="1" applyFill="1" applyBorder="1" applyAlignment="1" applyProtection="1">
      <alignment horizontal="right" vertical="center"/>
      <protection/>
    </xf>
    <xf numFmtId="164" fontId="37" fillId="16" borderId="0" xfId="0" applyFont="1" applyFill="1" applyBorder="1" applyAlignment="1">
      <alignment horizontal="right" vertical="center"/>
    </xf>
    <xf numFmtId="164" fontId="30" fillId="2" borderId="0" xfId="0" applyFont="1" applyFill="1" applyBorder="1" applyAlignment="1">
      <alignment horizontal="right" vertical="center"/>
    </xf>
    <xf numFmtId="165" fontId="39" fillId="15" borderId="36" xfId="0" applyNumberFormat="1" applyFont="1" applyFill="1" applyBorder="1" applyAlignment="1">
      <alignment horizontal="center" vertical="center"/>
    </xf>
    <xf numFmtId="166" fontId="39" fillId="15" borderId="6" xfId="0" applyNumberFormat="1" applyFont="1" applyFill="1" applyBorder="1" applyAlignment="1" applyProtection="1">
      <alignment horizontal="center" vertical="center"/>
      <protection/>
    </xf>
    <xf numFmtId="167" fontId="26" fillId="2" borderId="0" xfId="0" applyNumberFormat="1" applyFont="1" applyFill="1" applyBorder="1" applyAlignment="1" applyProtection="1">
      <alignment horizontal="right" vertical="center"/>
      <protection/>
    </xf>
    <xf numFmtId="167" fontId="26" fillId="2" borderId="7" xfId="0" applyNumberFormat="1" applyFont="1" applyFill="1" applyBorder="1" applyAlignment="1" applyProtection="1">
      <alignment horizontal="right" vertical="center"/>
      <protection/>
    </xf>
    <xf numFmtId="167" fontId="26" fillId="16" borderId="0" xfId="0" applyNumberFormat="1" applyFont="1" applyFill="1" applyBorder="1" applyAlignment="1" applyProtection="1">
      <alignment horizontal="right" vertical="center"/>
      <protection/>
    </xf>
    <xf numFmtId="164" fontId="30" fillId="16" borderId="0" xfId="0" applyFont="1" applyFill="1" applyBorder="1" applyAlignment="1">
      <alignment horizontal="right" vertical="center"/>
    </xf>
    <xf numFmtId="164" fontId="23" fillId="2" borderId="0" xfId="0" applyFont="1" applyFill="1" applyBorder="1" applyAlignment="1">
      <alignment horizontal="right" vertical="center"/>
    </xf>
    <xf numFmtId="165" fontId="40" fillId="15" borderId="36" xfId="0" applyNumberFormat="1" applyFont="1" applyFill="1" applyBorder="1" applyAlignment="1">
      <alignment horizontal="center" vertical="center"/>
    </xf>
    <xf numFmtId="166" fontId="40" fillId="15" borderId="6" xfId="0" applyNumberFormat="1" applyFont="1" applyFill="1" applyBorder="1" applyAlignment="1" applyProtection="1">
      <alignment horizontal="center" vertical="center"/>
      <protection/>
    </xf>
    <xf numFmtId="167" fontId="28" fillId="2" borderId="0" xfId="0" applyNumberFormat="1" applyFont="1" applyFill="1" applyBorder="1" applyAlignment="1" applyProtection="1">
      <alignment horizontal="right" vertical="center"/>
      <protection/>
    </xf>
    <xf numFmtId="167" fontId="28" fillId="2" borderId="7" xfId="0" applyNumberFormat="1" applyFont="1" applyFill="1" applyBorder="1" applyAlignment="1" applyProtection="1">
      <alignment horizontal="right" vertical="center"/>
      <protection/>
    </xf>
    <xf numFmtId="167" fontId="28" fillId="16" borderId="0" xfId="0" applyNumberFormat="1" applyFont="1" applyFill="1" applyBorder="1" applyAlignment="1" applyProtection="1">
      <alignment horizontal="right" vertical="center"/>
      <protection/>
    </xf>
    <xf numFmtId="164" fontId="23" fillId="16" borderId="0" xfId="0" applyFont="1" applyFill="1" applyBorder="1" applyAlignment="1">
      <alignment horizontal="right" vertical="center"/>
    </xf>
    <xf numFmtId="164" fontId="22" fillId="2" borderId="0" xfId="0" applyFont="1" applyFill="1" applyBorder="1" applyAlignment="1">
      <alignment horizontal="right" vertical="center"/>
    </xf>
    <xf numFmtId="165" fontId="41" fillId="15" borderId="36" xfId="0" applyNumberFormat="1" applyFont="1" applyFill="1" applyBorder="1" applyAlignment="1">
      <alignment horizontal="center" vertical="center"/>
    </xf>
    <xf numFmtId="166" fontId="41" fillId="15" borderId="6" xfId="0" applyNumberFormat="1" applyFont="1" applyFill="1" applyBorder="1" applyAlignment="1" applyProtection="1">
      <alignment horizontal="center" vertical="center"/>
      <protection/>
    </xf>
    <xf numFmtId="167" fontId="37" fillId="2" borderId="0" xfId="0" applyNumberFormat="1" applyFont="1" applyFill="1" applyBorder="1" applyAlignment="1" applyProtection="1">
      <alignment horizontal="right" vertical="center"/>
      <protection/>
    </xf>
    <xf numFmtId="167" fontId="37" fillId="2" borderId="7" xfId="0" applyNumberFormat="1" applyFont="1" applyFill="1" applyBorder="1" applyAlignment="1" applyProtection="1">
      <alignment horizontal="right" vertical="center"/>
      <protection/>
    </xf>
    <xf numFmtId="167" fontId="37" fillId="16" borderId="0" xfId="0" applyNumberFormat="1" applyFont="1" applyFill="1" applyBorder="1" applyAlignment="1" applyProtection="1">
      <alignment horizontal="right" vertical="center"/>
      <protection/>
    </xf>
    <xf numFmtId="165" fontId="42" fillId="15" borderId="36" xfId="0" applyNumberFormat="1" applyFont="1" applyFill="1" applyBorder="1" applyAlignment="1">
      <alignment horizontal="center" vertical="center"/>
    </xf>
    <xf numFmtId="166" fontId="42" fillId="15" borderId="6" xfId="0" applyNumberFormat="1" applyFont="1" applyFill="1" applyBorder="1" applyAlignment="1" applyProtection="1">
      <alignment horizontal="center" vertical="center"/>
      <protection/>
    </xf>
    <xf numFmtId="167" fontId="30" fillId="2" borderId="0" xfId="0" applyNumberFormat="1" applyFont="1" applyFill="1" applyBorder="1" applyAlignment="1" applyProtection="1">
      <alignment horizontal="right" vertical="center"/>
      <protection/>
    </xf>
    <xf numFmtId="167" fontId="30" fillId="2" borderId="7" xfId="0" applyNumberFormat="1" applyFont="1" applyFill="1" applyBorder="1" applyAlignment="1" applyProtection="1">
      <alignment horizontal="right" vertical="center"/>
      <protection/>
    </xf>
    <xf numFmtId="167" fontId="30" fillId="16" borderId="0" xfId="0" applyNumberFormat="1" applyFont="1" applyFill="1" applyBorder="1" applyAlignment="1" applyProtection="1">
      <alignment horizontal="right" vertical="center"/>
      <protection/>
    </xf>
    <xf numFmtId="164" fontId="26" fillId="16" borderId="0" xfId="0" applyFont="1" applyFill="1" applyBorder="1" applyAlignment="1">
      <alignment horizontal="right" vertical="center"/>
    </xf>
    <xf numFmtId="164" fontId="28" fillId="2" borderId="0" xfId="0" applyFont="1" applyFill="1" applyBorder="1" applyAlignment="1">
      <alignment horizontal="right" vertical="center"/>
    </xf>
    <xf numFmtId="165" fontId="43" fillId="15" borderId="36" xfId="0" applyNumberFormat="1" applyFont="1" applyFill="1" applyBorder="1" applyAlignment="1">
      <alignment horizontal="center" vertical="center"/>
    </xf>
    <xf numFmtId="166" fontId="44" fillId="15" borderId="6" xfId="0" applyNumberFormat="1" applyFont="1" applyFill="1" applyBorder="1" applyAlignment="1" applyProtection="1">
      <alignment horizontal="center" vertical="center"/>
      <protection/>
    </xf>
    <xf numFmtId="167" fontId="45" fillId="2" borderId="0" xfId="0" applyNumberFormat="1" applyFont="1" applyFill="1" applyBorder="1" applyAlignment="1" applyProtection="1">
      <alignment horizontal="right" vertical="center"/>
      <protection/>
    </xf>
    <xf numFmtId="167" fontId="45" fillId="2" borderId="7" xfId="0" applyNumberFormat="1" applyFont="1" applyFill="1" applyBorder="1" applyAlignment="1" applyProtection="1">
      <alignment horizontal="right" vertical="center"/>
      <protection/>
    </xf>
    <xf numFmtId="167" fontId="45" fillId="16" borderId="0" xfId="0" applyNumberFormat="1" applyFont="1" applyFill="1" applyBorder="1" applyAlignment="1" applyProtection="1">
      <alignment horizontal="right" vertical="center"/>
      <protection/>
    </xf>
    <xf numFmtId="164" fontId="28" fillId="16" borderId="0" xfId="0" applyFont="1" applyFill="1" applyBorder="1" applyAlignment="1">
      <alignment horizontal="right" vertical="center"/>
    </xf>
    <xf numFmtId="164" fontId="29" fillId="2" borderId="0" xfId="0" applyFont="1" applyFill="1" applyBorder="1" applyAlignment="1">
      <alignment horizontal="right" vertical="center"/>
    </xf>
    <xf numFmtId="165" fontId="46" fillId="15" borderId="36" xfId="0" applyNumberFormat="1" applyFont="1" applyFill="1" applyBorder="1" applyAlignment="1">
      <alignment horizontal="center" vertical="center"/>
    </xf>
    <xf numFmtId="166" fontId="46" fillId="15" borderId="6" xfId="0" applyNumberFormat="1" applyFont="1" applyFill="1" applyBorder="1" applyAlignment="1" applyProtection="1">
      <alignment horizontal="center" vertical="center"/>
      <protection/>
    </xf>
    <xf numFmtId="164" fontId="29" fillId="16" borderId="0" xfId="0" applyFont="1" applyFill="1" applyBorder="1" applyAlignment="1">
      <alignment horizontal="right" vertical="center"/>
    </xf>
    <xf numFmtId="165" fontId="47" fillId="15" borderId="36" xfId="0" applyNumberFormat="1" applyFont="1" applyFill="1" applyBorder="1" applyAlignment="1">
      <alignment horizontal="center" vertical="center"/>
    </xf>
    <xf numFmtId="166" fontId="47" fillId="15" borderId="6" xfId="0" applyNumberFormat="1" applyFont="1" applyFill="1" applyBorder="1" applyAlignment="1" applyProtection="1">
      <alignment horizontal="center" vertical="center"/>
      <protection/>
    </xf>
    <xf numFmtId="167" fontId="48" fillId="2" borderId="0" xfId="0" applyNumberFormat="1" applyFont="1" applyFill="1" applyBorder="1" applyAlignment="1" applyProtection="1">
      <alignment horizontal="right" vertical="center"/>
      <protection/>
    </xf>
    <xf numFmtId="167" fontId="48" fillId="2" borderId="7" xfId="0" applyNumberFormat="1" applyFont="1" applyFill="1" applyBorder="1" applyAlignment="1" applyProtection="1">
      <alignment horizontal="right" vertical="center"/>
      <protection/>
    </xf>
    <xf numFmtId="167" fontId="48" fillId="16" borderId="0" xfId="0" applyNumberFormat="1" applyFont="1" applyFill="1" applyBorder="1" applyAlignment="1" applyProtection="1">
      <alignment horizontal="right" vertical="center"/>
      <protection/>
    </xf>
    <xf numFmtId="164" fontId="49" fillId="16" borderId="0" xfId="0" applyFont="1" applyFill="1" applyBorder="1" applyAlignment="1">
      <alignment horizontal="right" vertical="center"/>
    </xf>
    <xf numFmtId="164" fontId="26" fillId="2" borderId="0" xfId="0" applyFont="1" applyFill="1" applyBorder="1" applyAlignment="1">
      <alignment horizontal="right" vertical="center"/>
    </xf>
    <xf numFmtId="167" fontId="35" fillId="2" borderId="0" xfId="0" applyNumberFormat="1" applyFont="1" applyFill="1" applyBorder="1" applyAlignment="1">
      <alignment vertical="center"/>
    </xf>
    <xf numFmtId="167" fontId="35" fillId="2" borderId="7" xfId="0" applyNumberFormat="1" applyFont="1" applyFill="1" applyBorder="1" applyAlignment="1">
      <alignment vertical="center"/>
    </xf>
    <xf numFmtId="167" fontId="35" fillId="16" borderId="0" xfId="0" applyNumberFormat="1" applyFont="1" applyFill="1" applyBorder="1" applyAlignment="1">
      <alignment vertical="center"/>
    </xf>
    <xf numFmtId="164" fontId="26" fillId="2" borderId="0" xfId="0" applyFont="1" applyFill="1" applyBorder="1" applyAlignment="1">
      <alignment horizontal="center" vertical="center"/>
    </xf>
    <xf numFmtId="165" fontId="42" fillId="15" borderId="37" xfId="0" applyNumberFormat="1" applyFont="1" applyFill="1" applyBorder="1" applyAlignment="1">
      <alignment horizontal="center" vertical="center"/>
    </xf>
    <xf numFmtId="166" fontId="42" fillId="15" borderId="38" xfId="0" applyNumberFormat="1" applyFont="1" applyFill="1" applyBorder="1" applyAlignment="1" applyProtection="1">
      <alignment horizontal="center" vertical="center"/>
      <protection/>
    </xf>
    <xf numFmtId="164" fontId="22" fillId="15" borderId="37" xfId="0" applyFont="1" applyFill="1" applyBorder="1" applyAlignment="1">
      <alignment horizontal="center" vertical="center"/>
    </xf>
    <xf numFmtId="164" fontId="22" fillId="15" borderId="16" xfId="0" applyFont="1" applyFill="1" applyBorder="1" applyAlignment="1">
      <alignment horizontal="center" vertical="center"/>
    </xf>
    <xf numFmtId="164" fontId="22" fillId="2" borderId="5" xfId="0" applyFont="1" applyFill="1" applyBorder="1" applyAlignment="1">
      <alignment horizontal="left" vertical="center"/>
    </xf>
    <xf numFmtId="164" fontId="29" fillId="2" borderId="0" xfId="0" applyFont="1" applyFill="1" applyBorder="1" applyAlignment="1">
      <alignment horizontal="center" vertical="center"/>
    </xf>
    <xf numFmtId="165" fontId="50" fillId="2" borderId="0" xfId="0" applyNumberFormat="1" applyFont="1" applyFill="1" applyBorder="1" applyAlignment="1">
      <alignment horizontal="center" vertical="center"/>
    </xf>
    <xf numFmtId="166" fontId="50" fillId="2" borderId="0" xfId="0" applyNumberFormat="1" applyFont="1" applyFill="1" applyBorder="1" applyAlignment="1" applyProtection="1">
      <alignment horizontal="center" vertical="center"/>
      <protection/>
    </xf>
    <xf numFmtId="164" fontId="29" fillId="16" borderId="0" xfId="0" applyFont="1" applyFill="1" applyBorder="1" applyAlignment="1">
      <alignment horizontal="center" vertical="center"/>
    </xf>
    <xf numFmtId="164" fontId="51" fillId="16" borderId="0" xfId="0" applyFont="1" applyFill="1" applyBorder="1" applyAlignment="1">
      <alignment horizontal="center" vertical="center"/>
    </xf>
    <xf numFmtId="164" fontId="22" fillId="2" borderId="39" xfId="0" applyFont="1" applyFill="1" applyBorder="1" applyAlignment="1">
      <alignment horizontal="right" vertical="center"/>
    </xf>
    <xf numFmtId="165" fontId="2" fillId="15" borderId="40" xfId="0" applyNumberFormat="1" applyFont="1" applyFill="1" applyBorder="1" applyAlignment="1">
      <alignment horizontal="center" vertical="center"/>
    </xf>
    <xf numFmtId="166" fontId="42" fillId="15" borderId="40" xfId="0" applyNumberFormat="1" applyFont="1" applyFill="1" applyBorder="1" applyAlignment="1" applyProtection="1">
      <alignment horizontal="center" vertical="center"/>
      <protection/>
    </xf>
    <xf numFmtId="164" fontId="1" fillId="16" borderId="7" xfId="0" applyFont="1" applyFill="1" applyBorder="1" applyAlignment="1">
      <alignment vertical="center"/>
    </xf>
    <xf numFmtId="164" fontId="1" fillId="2" borderId="0" xfId="0" applyFont="1" applyFill="1" applyBorder="1" applyAlignment="1">
      <alignment vertical="center"/>
    </xf>
    <xf numFmtId="165" fontId="22" fillId="2" borderId="0" xfId="0" applyNumberFormat="1" applyFont="1" applyFill="1" applyBorder="1" applyAlignment="1">
      <alignment vertical="center"/>
    </xf>
    <xf numFmtId="166" fontId="35" fillId="2" borderId="0" xfId="0" applyNumberFormat="1" applyFont="1" applyFill="1" applyBorder="1" applyAlignment="1">
      <alignment horizontal="center" vertical="center"/>
    </xf>
    <xf numFmtId="164" fontId="1" fillId="2" borderId="7" xfId="0" applyFont="1" applyFill="1" applyBorder="1" applyAlignment="1">
      <alignment vertical="center"/>
    </xf>
    <xf numFmtId="164" fontId="6" fillId="16" borderId="40" xfId="0" applyFont="1" applyFill="1" applyBorder="1" applyAlignment="1">
      <alignment horizontal="center" vertical="center"/>
    </xf>
    <xf numFmtId="165" fontId="22" fillId="15" borderId="40" xfId="0" applyNumberFormat="1" applyFont="1" applyFill="1" applyBorder="1" applyAlignment="1">
      <alignment horizontal="center" vertical="center"/>
    </xf>
    <xf numFmtId="164" fontId="22" fillId="2" borderId="41" xfId="0" applyFont="1" applyFill="1" applyBorder="1" applyAlignment="1">
      <alignment horizontal="left" vertical="center"/>
    </xf>
    <xf numFmtId="164" fontId="22" fillId="0" borderId="0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22" fillId="2" borderId="5" xfId="0" applyFont="1" applyFill="1" applyBorder="1" applyAlignment="1">
      <alignment horizontal="right" vertical="center"/>
    </xf>
    <xf numFmtId="164" fontId="52" fillId="2" borderId="0" xfId="0" applyFont="1" applyFill="1" applyBorder="1" applyAlignment="1">
      <alignment horizontal="right" vertical="center"/>
    </xf>
    <xf numFmtId="164" fontId="22" fillId="2" borderId="0" xfId="0" applyFont="1" applyFill="1" applyBorder="1" applyAlignment="1">
      <alignment horizontal="left" vertical="center"/>
    </xf>
    <xf numFmtId="164" fontId="6" fillId="16" borderId="0" xfId="0" applyFont="1" applyFill="1" applyBorder="1" applyAlignment="1">
      <alignment horizontal="center" vertical="center"/>
    </xf>
    <xf numFmtId="165" fontId="22" fillId="2" borderId="0" xfId="0" applyNumberFormat="1" applyFont="1" applyFill="1" applyBorder="1" applyAlignment="1">
      <alignment horizontal="center" vertical="center"/>
    </xf>
    <xf numFmtId="164" fontId="6" fillId="2" borderId="0" xfId="0" applyFont="1" applyFill="1" applyBorder="1" applyAlignment="1">
      <alignment vertical="center"/>
    </xf>
    <xf numFmtId="164" fontId="1" fillId="16" borderId="0" xfId="0" applyFont="1" applyFill="1" applyBorder="1" applyAlignment="1">
      <alignment vertical="center"/>
    </xf>
    <xf numFmtId="164" fontId="22" fillId="2" borderId="8" xfId="0" applyFont="1" applyFill="1" applyBorder="1" applyAlignment="1">
      <alignment vertical="center"/>
    </xf>
    <xf numFmtId="164" fontId="22" fillId="2" borderId="9" xfId="0" applyFont="1" applyFill="1" applyBorder="1" applyAlignment="1">
      <alignment vertical="center"/>
    </xf>
    <xf numFmtId="164" fontId="22" fillId="2" borderId="30" xfId="0" applyFont="1" applyFill="1" applyBorder="1" applyAlignment="1">
      <alignment vertical="center"/>
    </xf>
    <xf numFmtId="164" fontId="22" fillId="16" borderId="9" xfId="0" applyFont="1" applyFill="1" applyBorder="1" applyAlignment="1">
      <alignment vertical="center"/>
    </xf>
    <xf numFmtId="164" fontId="22" fillId="16" borderId="30" xfId="0" applyFont="1" applyFill="1" applyBorder="1" applyAlignment="1">
      <alignment vertical="center"/>
    </xf>
    <xf numFmtId="164" fontId="0" fillId="0" borderId="0" xfId="0" applyFont="1" applyBorder="1" applyAlignment="1">
      <alignment/>
    </xf>
    <xf numFmtId="164" fontId="53" fillId="0" borderId="0" xfId="0" applyFont="1" applyBorder="1" applyAlignment="1">
      <alignment/>
    </xf>
    <xf numFmtId="168" fontId="54" fillId="0" borderId="0" xfId="0" applyNumberFormat="1" applyFont="1" applyFill="1" applyBorder="1" applyAlignment="1" applyProtection="1">
      <alignment horizontal="center"/>
      <protection/>
    </xf>
    <xf numFmtId="164" fontId="1" fillId="0" borderId="0" xfId="0" applyFont="1" applyFill="1" applyBorder="1" applyAlignment="1">
      <alignment horizontal="center" vertical="center"/>
    </xf>
    <xf numFmtId="168" fontId="55" fillId="0" borderId="0" xfId="0" applyNumberFormat="1" applyFont="1" applyFill="1" applyBorder="1" applyAlignment="1" applyProtection="1">
      <alignment horizontal="left" wrapText="1"/>
      <protection/>
    </xf>
    <xf numFmtId="164" fontId="53" fillId="0" borderId="0" xfId="0" applyFont="1" applyFill="1" applyBorder="1" applyAlignment="1">
      <alignment wrapText="1"/>
    </xf>
    <xf numFmtId="164" fontId="56" fillId="0" borderId="0" xfId="0" applyFont="1" applyBorder="1" applyAlignment="1">
      <alignment/>
    </xf>
    <xf numFmtId="169" fontId="56" fillId="0" borderId="0" xfId="0" applyNumberFormat="1" applyFont="1" applyFill="1" applyBorder="1" applyAlignment="1" applyProtection="1">
      <alignment horizontal="left" wrapText="1"/>
      <protection/>
    </xf>
    <xf numFmtId="164" fontId="56" fillId="0" borderId="0" xfId="0" applyFont="1" applyFill="1" applyBorder="1" applyAlignment="1">
      <alignment wrapText="1"/>
    </xf>
    <xf numFmtId="164" fontId="55" fillId="0" borderId="0" xfId="0" applyFont="1" applyFill="1" applyBorder="1" applyAlignment="1">
      <alignment horizontal="left"/>
    </xf>
    <xf numFmtId="164" fontId="56" fillId="0" borderId="0" xfId="0" applyNumberFormat="1" applyFont="1" applyBorder="1" applyAlignment="1">
      <alignment/>
    </xf>
    <xf numFmtId="164" fontId="56" fillId="0" borderId="0" xfId="0" applyFont="1" applyFill="1" applyBorder="1" applyAlignment="1">
      <alignment/>
    </xf>
    <xf numFmtId="170" fontId="56" fillId="0" borderId="0" xfId="0" applyNumberFormat="1" applyFont="1" applyBorder="1" applyAlignment="1" applyProtection="1">
      <alignment/>
      <protection/>
    </xf>
    <xf numFmtId="169" fontId="55" fillId="0" borderId="0" xfId="0" applyNumberFormat="1" applyFont="1" applyFill="1" applyBorder="1" applyAlignment="1" applyProtection="1">
      <alignment horizontal="left"/>
      <protection/>
    </xf>
    <xf numFmtId="168" fontId="55" fillId="0" borderId="0" xfId="0" applyNumberFormat="1" applyFont="1" applyFill="1" applyBorder="1" applyAlignment="1" applyProtection="1">
      <alignment horizontal="left"/>
      <protection/>
    </xf>
    <xf numFmtId="164" fontId="57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CF305"/>
      <rgbColor rgb="00F20884"/>
      <rgbColor rgb="0000FFFF"/>
      <rgbColor rgb="009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72"/>
  <sheetViews>
    <sheetView workbookViewId="0" topLeftCell="A26">
      <selection activeCell="H9" sqref="H9"/>
    </sheetView>
  </sheetViews>
  <sheetFormatPr defaultColWidth="9.140625" defaultRowHeight="12.75"/>
  <cols>
    <col min="1" max="1" width="0.42578125" style="1" customWidth="1"/>
    <col min="2" max="2" width="24.8515625" style="1" customWidth="1"/>
    <col min="3" max="3" width="26.7109375" style="1" customWidth="1"/>
    <col min="4" max="4" width="13.140625" style="1" customWidth="1"/>
    <col min="5" max="23" width="11.7109375" style="1" customWidth="1"/>
    <col min="24" max="256" width="9.140625" style="1" customWidth="1"/>
  </cols>
  <sheetData>
    <row r="1" s="2" customFormat="1" ht="5.25" customHeight="1"/>
    <row r="2" spans="1:23" s="2" customFormat="1" ht="29.25" customHeight="1">
      <c r="A2" s="2"/>
      <c r="B2" s="3" t="s">
        <v>0</v>
      </c>
      <c r="C2" s="4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W2" s="7"/>
    </row>
    <row r="3" spans="2:30" s="2" customFormat="1" ht="42" customHeight="1">
      <c r="B3" s="3"/>
      <c r="C3" s="8" t="s">
        <v>2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10"/>
      <c r="X3" s="11"/>
      <c r="Y3" s="11"/>
      <c r="Z3" s="11"/>
      <c r="AA3" s="11"/>
      <c r="AB3" s="11"/>
      <c r="AC3" s="11"/>
      <c r="AD3" s="12"/>
    </row>
    <row r="4" spans="2:30" s="2" customFormat="1" ht="31.5" customHeight="1">
      <c r="B4" s="3"/>
      <c r="C4" s="13" t="s">
        <v>3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6"/>
      <c r="Y4" s="16"/>
      <c r="Z4" s="16"/>
      <c r="AA4" s="16"/>
      <c r="AB4" s="16"/>
      <c r="AC4" s="16"/>
      <c r="AD4" s="17"/>
    </row>
    <row r="5" spans="2:23" s="2" customFormat="1" ht="20.25" customHeight="1">
      <c r="B5" s="3"/>
      <c r="C5" s="18" t="s">
        <v>4</v>
      </c>
      <c r="D5" s="19"/>
      <c r="E5" s="19"/>
      <c r="F5" s="19"/>
      <c r="G5" s="19"/>
      <c r="H5" s="19"/>
      <c r="I5" s="19"/>
      <c r="J5" s="19"/>
      <c r="K5" s="19"/>
      <c r="L5" s="19"/>
      <c r="M5" s="19" t="s">
        <v>5</v>
      </c>
      <c r="N5" s="19"/>
      <c r="O5" s="19"/>
      <c r="P5" s="19"/>
      <c r="Q5" s="19"/>
      <c r="R5" s="19"/>
      <c r="S5" s="19"/>
      <c r="T5" s="19" t="s">
        <v>6</v>
      </c>
      <c r="U5" s="19"/>
      <c r="V5" s="20"/>
      <c r="W5" s="21"/>
    </row>
    <row r="6" spans="1:23" s="1" customFormat="1" ht="21.75" customHeight="1">
      <c r="A6" s="1"/>
      <c r="B6" s="22" t="s">
        <v>7</v>
      </c>
      <c r="C6" s="23" t="s">
        <v>8</v>
      </c>
      <c r="D6" s="24" t="s">
        <v>9</v>
      </c>
      <c r="E6" s="24"/>
      <c r="F6" s="24"/>
      <c r="G6" s="24"/>
      <c r="H6" s="25" t="s">
        <v>10</v>
      </c>
      <c r="I6" s="25"/>
      <c r="J6" s="25"/>
      <c r="K6" s="25"/>
      <c r="L6" s="26" t="s">
        <v>11</v>
      </c>
      <c r="M6" s="26"/>
      <c r="N6" s="26"/>
      <c r="O6" s="26"/>
      <c r="P6" s="26" t="s">
        <v>12</v>
      </c>
      <c r="Q6" s="26"/>
      <c r="R6" s="26"/>
      <c r="S6" s="26"/>
      <c r="T6" s="26" t="s">
        <v>13</v>
      </c>
      <c r="U6" s="26"/>
      <c r="V6" s="26"/>
      <c r="W6" s="26"/>
    </row>
    <row r="7" spans="1:23" s="1" customFormat="1" ht="21.75" customHeight="1">
      <c r="A7" s="1"/>
      <c r="B7" s="27" t="s">
        <v>14</v>
      </c>
      <c r="C7" s="28"/>
      <c r="D7" s="29"/>
      <c r="E7" s="29"/>
      <c r="F7" s="29"/>
      <c r="G7" s="30"/>
      <c r="H7" s="31"/>
      <c r="I7" s="29"/>
      <c r="J7" s="29"/>
      <c r="K7" s="30"/>
      <c r="L7" s="32" t="s">
        <v>15</v>
      </c>
      <c r="M7" s="32"/>
      <c r="N7" s="32"/>
      <c r="O7" s="32"/>
      <c r="P7" s="33" t="s">
        <v>16</v>
      </c>
      <c r="Q7" s="34"/>
      <c r="R7" s="34"/>
      <c r="S7" s="35"/>
      <c r="T7" s="33" t="s">
        <v>17</v>
      </c>
      <c r="U7" s="34"/>
      <c r="V7" s="34"/>
      <c r="W7" s="35"/>
    </row>
    <row r="8" spans="1:23" s="1" customFormat="1" ht="21.75" customHeight="1">
      <c r="A8" s="1"/>
      <c r="B8" s="27" t="s">
        <v>18</v>
      </c>
      <c r="C8" s="28"/>
      <c r="D8" s="36"/>
      <c r="E8" s="36"/>
      <c r="F8" s="36"/>
      <c r="G8" s="37"/>
      <c r="H8" s="38"/>
      <c r="I8" s="36"/>
      <c r="J8" s="36"/>
      <c r="K8" s="37"/>
      <c r="L8" s="32"/>
      <c r="M8" s="32"/>
      <c r="N8" s="32"/>
      <c r="O8" s="32"/>
      <c r="P8" s="39"/>
      <c r="Q8" s="40"/>
      <c r="R8" s="40"/>
      <c r="S8" s="41"/>
      <c r="T8" s="39"/>
      <c r="U8" s="40"/>
      <c r="V8" s="40"/>
      <c r="W8" s="41"/>
    </row>
    <row r="9" spans="1:23" s="1" customFormat="1" ht="21.75" customHeight="1">
      <c r="A9" s="1"/>
      <c r="B9" s="42" t="s">
        <v>19</v>
      </c>
      <c r="C9" s="28"/>
      <c r="D9" s="43" t="s">
        <v>20</v>
      </c>
      <c r="E9" s="43"/>
      <c r="F9" s="43"/>
      <c r="G9" s="43"/>
      <c r="H9" s="44" t="s">
        <v>21</v>
      </c>
      <c r="I9" s="45" t="s">
        <v>22</v>
      </c>
      <c r="J9" s="46" t="s">
        <v>23</v>
      </c>
      <c r="K9" s="47" t="s">
        <v>24</v>
      </c>
      <c r="L9" s="44" t="s">
        <v>25</v>
      </c>
      <c r="M9" s="47" t="s">
        <v>26</v>
      </c>
      <c r="N9" s="45" t="s">
        <v>27</v>
      </c>
      <c r="O9" s="46" t="s">
        <v>28</v>
      </c>
      <c r="P9" s="44"/>
      <c r="Q9" s="44" t="s">
        <v>29</v>
      </c>
      <c r="R9" s="45" t="s">
        <v>30</v>
      </c>
      <c r="S9" s="46" t="s">
        <v>31</v>
      </c>
      <c r="T9" s="48" t="s">
        <v>32</v>
      </c>
      <c r="U9" s="48"/>
      <c r="V9" s="48"/>
      <c r="W9" s="48"/>
    </row>
    <row r="10" spans="1:23" s="1" customFormat="1" ht="21.75" customHeight="1">
      <c r="A10" s="1"/>
      <c r="B10" s="42" t="s">
        <v>33</v>
      </c>
      <c r="C10" s="28"/>
      <c r="D10" s="43"/>
      <c r="E10" s="43"/>
      <c r="F10" s="43"/>
      <c r="G10" s="43"/>
      <c r="H10" s="44"/>
      <c r="I10" s="45"/>
      <c r="J10" s="46"/>
      <c r="K10" s="47"/>
      <c r="L10" s="44"/>
      <c r="M10" s="47"/>
      <c r="N10" s="45"/>
      <c r="O10" s="46"/>
      <c r="P10" s="44"/>
      <c r="Q10" s="44"/>
      <c r="R10" s="45"/>
      <c r="S10" s="46"/>
      <c r="T10" s="48"/>
      <c r="U10" s="48"/>
      <c r="V10" s="48"/>
      <c r="W10" s="48"/>
    </row>
    <row r="11" spans="1:23" s="1" customFormat="1" ht="21.75" customHeight="1">
      <c r="A11" s="1"/>
      <c r="B11" s="42" t="s">
        <v>34</v>
      </c>
      <c r="C11" s="28"/>
      <c r="D11" s="43"/>
      <c r="E11" s="43"/>
      <c r="F11" s="43"/>
      <c r="G11" s="43"/>
      <c r="H11" s="44"/>
      <c r="I11" s="45"/>
      <c r="J11" s="46"/>
      <c r="K11" s="47"/>
      <c r="L11" s="44"/>
      <c r="M11" s="47"/>
      <c r="N11" s="45"/>
      <c r="O11" s="46"/>
      <c r="P11" s="44"/>
      <c r="Q11" s="44"/>
      <c r="R11" s="45"/>
      <c r="S11" s="46"/>
      <c r="T11" s="48"/>
      <c r="U11" s="48"/>
      <c r="V11" s="48"/>
      <c r="W11" s="48"/>
    </row>
    <row r="12" spans="1:23" s="1" customFormat="1" ht="21.75" customHeight="1">
      <c r="A12" s="1"/>
      <c r="B12" s="42" t="s">
        <v>35</v>
      </c>
      <c r="C12" s="28"/>
      <c r="D12" s="43"/>
      <c r="E12" s="43"/>
      <c r="F12" s="43"/>
      <c r="G12" s="43"/>
      <c r="H12" s="44"/>
      <c r="I12" s="45"/>
      <c r="J12" s="46"/>
      <c r="K12" s="47"/>
      <c r="L12" s="44"/>
      <c r="M12" s="47"/>
      <c r="N12" s="45"/>
      <c r="O12" s="46"/>
      <c r="P12" s="44"/>
      <c r="Q12" s="44"/>
      <c r="R12" s="45"/>
      <c r="S12" s="46"/>
      <c r="T12" s="48"/>
      <c r="U12" s="48"/>
      <c r="V12" s="48"/>
      <c r="W12" s="48"/>
    </row>
    <row r="13" spans="1:23" s="1" customFormat="1" ht="21.75" customHeight="1">
      <c r="A13" s="1"/>
      <c r="B13" s="49" t="s">
        <v>36</v>
      </c>
      <c r="C13" s="28"/>
      <c r="D13" s="43"/>
      <c r="E13" s="43"/>
      <c r="F13" s="43"/>
      <c r="G13" s="43"/>
      <c r="H13" s="50" t="s">
        <v>37</v>
      </c>
      <c r="I13" s="50"/>
      <c r="J13" s="50"/>
      <c r="K13" s="50"/>
      <c r="L13" s="50" t="s">
        <v>38</v>
      </c>
      <c r="M13" s="50"/>
      <c r="N13" s="50"/>
      <c r="O13" s="50"/>
      <c r="P13" s="51" t="s">
        <v>39</v>
      </c>
      <c r="Q13" s="51"/>
      <c r="R13" s="51"/>
      <c r="S13" s="51"/>
      <c r="T13" s="50" t="s">
        <v>40</v>
      </c>
      <c r="U13" s="50"/>
      <c r="V13" s="50"/>
      <c r="W13" s="50"/>
    </row>
    <row r="14" spans="1:23" s="1" customFormat="1" ht="21.75" customHeight="1">
      <c r="A14" s="1"/>
      <c r="B14" s="42" t="s">
        <v>41</v>
      </c>
      <c r="C14" s="28"/>
      <c r="D14" s="52" t="s">
        <v>42</v>
      </c>
      <c r="E14" s="52"/>
      <c r="F14" s="52"/>
      <c r="G14" s="52"/>
      <c r="H14" s="53" t="s">
        <v>43</v>
      </c>
      <c r="I14" s="45" t="s">
        <v>44</v>
      </c>
      <c r="J14" s="46" t="s">
        <v>45</v>
      </c>
      <c r="K14" s="47" t="s">
        <v>46</v>
      </c>
      <c r="L14" s="54" t="s">
        <v>47</v>
      </c>
      <c r="M14" s="54"/>
      <c r="N14" s="54"/>
      <c r="O14" s="54"/>
      <c r="P14" s="55" t="s">
        <v>48</v>
      </c>
      <c r="Q14" s="53" t="s">
        <v>49</v>
      </c>
      <c r="R14" s="45" t="s">
        <v>50</v>
      </c>
      <c r="S14" s="46" t="s">
        <v>51</v>
      </c>
      <c r="T14" s="48" t="s">
        <v>52</v>
      </c>
      <c r="U14" s="48"/>
      <c r="V14" s="48"/>
      <c r="W14" s="48"/>
    </row>
    <row r="15" spans="1:23" s="1" customFormat="1" ht="21.75" customHeight="1">
      <c r="A15" s="1"/>
      <c r="B15" s="42" t="s">
        <v>53</v>
      </c>
      <c r="C15" s="28"/>
      <c r="D15" s="56" t="s">
        <v>54</v>
      </c>
      <c r="E15" s="56"/>
      <c r="F15" s="56"/>
      <c r="G15" s="56"/>
      <c r="H15" s="53"/>
      <c r="I15" s="45"/>
      <c r="J15" s="46"/>
      <c r="K15" s="47"/>
      <c r="L15" s="57" t="s">
        <v>55</v>
      </c>
      <c r="M15" s="57"/>
      <c r="N15" s="57"/>
      <c r="O15" s="57"/>
      <c r="P15" s="55"/>
      <c r="Q15" s="53"/>
      <c r="R15" s="45"/>
      <c r="S15" s="46"/>
      <c r="T15" s="48"/>
      <c r="U15" s="48"/>
      <c r="V15" s="48"/>
      <c r="W15" s="48"/>
    </row>
    <row r="16" spans="1:23" s="1" customFormat="1" ht="21.75" customHeight="1">
      <c r="A16" s="1"/>
      <c r="B16" s="42" t="s">
        <v>56</v>
      </c>
      <c r="C16" s="28"/>
      <c r="D16" s="56"/>
      <c r="E16" s="56"/>
      <c r="F16" s="56"/>
      <c r="G16" s="56"/>
      <c r="H16" s="53"/>
      <c r="I16" s="45"/>
      <c r="J16" s="46"/>
      <c r="K16" s="47"/>
      <c r="L16" s="57"/>
      <c r="M16" s="57"/>
      <c r="N16" s="57"/>
      <c r="O16" s="57"/>
      <c r="P16" s="55"/>
      <c r="Q16" s="53"/>
      <c r="R16" s="45"/>
      <c r="S16" s="46"/>
      <c r="T16" s="48"/>
      <c r="U16" s="48"/>
      <c r="V16" s="48"/>
      <c r="W16" s="48"/>
    </row>
    <row r="17" spans="1:23" s="1" customFormat="1" ht="21.75" customHeight="1">
      <c r="A17" s="1"/>
      <c r="B17" s="42" t="s">
        <v>57</v>
      </c>
      <c r="C17" s="28"/>
      <c r="D17" s="58" t="s">
        <v>58</v>
      </c>
      <c r="E17" s="58"/>
      <c r="F17" s="58"/>
      <c r="G17" s="58"/>
      <c r="H17" s="53"/>
      <c r="I17" s="45"/>
      <c r="J17" s="46"/>
      <c r="K17" s="47"/>
      <c r="L17" s="57"/>
      <c r="M17" s="57"/>
      <c r="N17" s="57"/>
      <c r="O17" s="57"/>
      <c r="P17" s="55"/>
      <c r="Q17" s="53"/>
      <c r="R17" s="45"/>
      <c r="S17" s="46"/>
      <c r="T17" s="48"/>
      <c r="U17" s="48"/>
      <c r="V17" s="48"/>
      <c r="W17" s="48"/>
    </row>
    <row r="18" spans="1:23" s="1" customFormat="1" ht="21.75" customHeight="1">
      <c r="A18" s="1"/>
      <c r="B18" s="59" t="s">
        <v>59</v>
      </c>
      <c r="C18" s="28"/>
      <c r="D18" s="58"/>
      <c r="E18" s="58"/>
      <c r="F18" s="58"/>
      <c r="G18" s="58"/>
      <c r="H18" s="58" t="s">
        <v>60</v>
      </c>
      <c r="I18" s="58"/>
      <c r="J18" s="58"/>
      <c r="K18" s="58"/>
      <c r="L18" s="58" t="s">
        <v>61</v>
      </c>
      <c r="M18" s="58"/>
      <c r="N18" s="58"/>
      <c r="O18" s="58"/>
      <c r="P18" s="58" t="s">
        <v>62</v>
      </c>
      <c r="Q18" s="58"/>
      <c r="R18" s="58"/>
      <c r="S18" s="58"/>
      <c r="T18" s="60" t="s">
        <v>63</v>
      </c>
      <c r="U18" s="60"/>
      <c r="V18" s="60"/>
      <c r="W18" s="60"/>
    </row>
    <row r="19" spans="1:23" s="1" customFormat="1" ht="21.75" customHeight="1">
      <c r="A19" s="1"/>
      <c r="B19" s="59" t="s">
        <v>64</v>
      </c>
      <c r="C19" s="28"/>
      <c r="D19" s="32" t="s">
        <v>65</v>
      </c>
      <c r="E19" s="32"/>
      <c r="F19" s="32"/>
      <c r="G19" s="32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61" t="s">
        <v>66</v>
      </c>
      <c r="U19" s="61"/>
      <c r="V19" s="61"/>
      <c r="W19" s="61"/>
    </row>
    <row r="20" spans="1:23" s="1" customFormat="1" ht="21.75" customHeight="1">
      <c r="A20" s="1"/>
      <c r="B20" s="42" t="s">
        <v>67</v>
      </c>
      <c r="C20" s="28"/>
      <c r="D20" s="32"/>
      <c r="E20" s="32"/>
      <c r="F20" s="32"/>
      <c r="G20" s="32"/>
      <c r="H20" s="53" t="s">
        <v>68</v>
      </c>
      <c r="I20" s="45" t="s">
        <v>69</v>
      </c>
      <c r="J20" s="46" t="s">
        <v>70</v>
      </c>
      <c r="K20" s="62" t="s">
        <v>71</v>
      </c>
      <c r="L20" s="44" t="s">
        <v>72</v>
      </c>
      <c r="M20" s="47" t="s">
        <v>73</v>
      </c>
      <c r="N20" s="45" t="s">
        <v>74</v>
      </c>
      <c r="O20" s="46" t="s">
        <v>75</v>
      </c>
      <c r="P20" s="55" t="s">
        <v>76</v>
      </c>
      <c r="Q20" s="53" t="s">
        <v>77</v>
      </c>
      <c r="R20" s="45" t="s">
        <v>78</v>
      </c>
      <c r="S20" s="53"/>
      <c r="T20" s="61"/>
      <c r="U20" s="61"/>
      <c r="V20" s="61"/>
      <c r="W20" s="61"/>
    </row>
    <row r="21" spans="1:23" s="1" customFormat="1" ht="21.75" customHeight="1">
      <c r="A21" s="1"/>
      <c r="B21" s="42" t="s">
        <v>79</v>
      </c>
      <c r="C21" s="28"/>
      <c r="D21" s="63" t="s">
        <v>80</v>
      </c>
      <c r="E21" s="63"/>
      <c r="F21" s="63"/>
      <c r="G21" s="63"/>
      <c r="H21" s="53"/>
      <c r="I21" s="45"/>
      <c r="J21" s="46"/>
      <c r="K21" s="62"/>
      <c r="L21" s="44"/>
      <c r="M21" s="47"/>
      <c r="N21" s="45"/>
      <c r="O21" s="46"/>
      <c r="P21" s="55"/>
      <c r="Q21" s="53"/>
      <c r="R21" s="45"/>
      <c r="S21" s="53"/>
      <c r="T21" s="61"/>
      <c r="U21" s="61"/>
      <c r="V21" s="61"/>
      <c r="W21" s="61"/>
    </row>
    <row r="22" spans="1:23" s="1" customFormat="1" ht="21.75" customHeight="1">
      <c r="A22" s="1"/>
      <c r="B22" s="42" t="s">
        <v>81</v>
      </c>
      <c r="C22" s="28"/>
      <c r="D22" s="63"/>
      <c r="E22" s="63"/>
      <c r="F22" s="63"/>
      <c r="G22" s="63"/>
      <c r="H22" s="53"/>
      <c r="I22" s="45"/>
      <c r="J22" s="46"/>
      <c r="K22" s="62"/>
      <c r="L22" s="44"/>
      <c r="M22" s="47"/>
      <c r="N22" s="45"/>
      <c r="O22" s="46"/>
      <c r="P22" s="55"/>
      <c r="Q22" s="53"/>
      <c r="R22" s="45"/>
      <c r="S22" s="53"/>
      <c r="T22" s="61"/>
      <c r="U22" s="61"/>
      <c r="V22" s="61"/>
      <c r="W22" s="61"/>
    </row>
    <row r="23" spans="1:23" s="1" customFormat="1" ht="21.75" customHeight="1">
      <c r="A23" s="1"/>
      <c r="B23" s="42" t="s">
        <v>82</v>
      </c>
      <c r="C23" s="64"/>
      <c r="D23" s="63"/>
      <c r="E23" s="63"/>
      <c r="F23" s="63"/>
      <c r="G23" s="63"/>
      <c r="H23" s="53"/>
      <c r="I23" s="45"/>
      <c r="J23" s="46"/>
      <c r="K23" s="62"/>
      <c r="L23" s="44"/>
      <c r="M23" s="47"/>
      <c r="N23" s="45"/>
      <c r="O23" s="46"/>
      <c r="P23" s="55"/>
      <c r="Q23" s="53"/>
      <c r="R23" s="45"/>
      <c r="S23" s="53"/>
      <c r="T23" s="61"/>
      <c r="U23" s="61"/>
      <c r="V23" s="61"/>
      <c r="W23" s="61"/>
    </row>
    <row r="24" spans="1:23" s="1" customFormat="1" ht="21.75" customHeight="1">
      <c r="A24" s="1"/>
      <c r="B24" s="65" t="s">
        <v>83</v>
      </c>
      <c r="C24" s="64"/>
      <c r="D24" s="66" t="s">
        <v>84</v>
      </c>
      <c r="E24" s="66"/>
      <c r="F24" s="66"/>
      <c r="G24" s="66"/>
      <c r="H24" s="50" t="s">
        <v>85</v>
      </c>
      <c r="I24" s="50"/>
      <c r="J24" s="50"/>
      <c r="K24" s="50"/>
      <c r="L24" s="50" t="s">
        <v>86</v>
      </c>
      <c r="M24" s="50"/>
      <c r="N24" s="50"/>
      <c r="O24" s="50"/>
      <c r="P24" s="50" t="s">
        <v>87</v>
      </c>
      <c r="Q24" s="50"/>
      <c r="R24" s="50"/>
      <c r="S24" s="50"/>
      <c r="T24" s="61"/>
      <c r="U24" s="61"/>
      <c r="V24" s="61"/>
      <c r="W24" s="61"/>
    </row>
    <row r="25" spans="1:23" s="1" customFormat="1" ht="21.75" customHeight="1">
      <c r="A25" s="1"/>
      <c r="B25" s="42" t="s">
        <v>88</v>
      </c>
      <c r="C25" s="67" t="s">
        <v>89</v>
      </c>
      <c r="D25" s="68" t="s">
        <v>90</v>
      </c>
      <c r="E25" s="44" t="s">
        <v>91</v>
      </c>
      <c r="F25" s="69" t="s">
        <v>92</v>
      </c>
      <c r="G25" s="46" t="s">
        <v>93</v>
      </c>
      <c r="H25" s="53" t="s">
        <v>94</v>
      </c>
      <c r="I25" s="45" t="s">
        <v>95</v>
      </c>
      <c r="J25" s="46" t="s">
        <v>96</v>
      </c>
      <c r="K25" s="47"/>
      <c r="L25" s="44" t="s">
        <v>97</v>
      </c>
      <c r="M25" s="47" t="s">
        <v>98</v>
      </c>
      <c r="N25" s="45" t="s">
        <v>99</v>
      </c>
      <c r="O25" s="46" t="s">
        <v>100</v>
      </c>
      <c r="P25" s="55" t="s">
        <v>101</v>
      </c>
      <c r="Q25" s="53" t="s">
        <v>102</v>
      </c>
      <c r="R25" s="45" t="s">
        <v>103</v>
      </c>
      <c r="S25" s="53"/>
      <c r="T25" s="61"/>
      <c r="U25" s="61"/>
      <c r="V25" s="61"/>
      <c r="W25" s="61"/>
    </row>
    <row r="26" spans="1:23" s="1" customFormat="1" ht="21.75" customHeight="1">
      <c r="A26" s="1"/>
      <c r="B26" s="42" t="s">
        <v>104</v>
      </c>
      <c r="C26" s="67"/>
      <c r="D26" s="68"/>
      <c r="E26" s="44"/>
      <c r="F26" s="69"/>
      <c r="G26" s="46"/>
      <c r="H26" s="53"/>
      <c r="I26" s="45"/>
      <c r="J26" s="46"/>
      <c r="K26" s="47"/>
      <c r="L26" s="44"/>
      <c r="M26" s="47"/>
      <c r="N26" s="45"/>
      <c r="O26" s="46"/>
      <c r="P26" s="55"/>
      <c r="Q26" s="53"/>
      <c r="R26" s="45"/>
      <c r="S26" s="53"/>
      <c r="T26" s="61"/>
      <c r="U26" s="61"/>
      <c r="V26" s="61"/>
      <c r="W26" s="61"/>
    </row>
    <row r="27" spans="1:23" s="1" customFormat="1" ht="21.75" customHeight="1">
      <c r="A27" s="1"/>
      <c r="B27" s="42" t="s">
        <v>105</v>
      </c>
      <c r="C27" s="70" t="s">
        <v>106</v>
      </c>
      <c r="D27" s="68"/>
      <c r="E27" s="44"/>
      <c r="F27" s="69"/>
      <c r="G27" s="46"/>
      <c r="H27" s="53"/>
      <c r="I27" s="45"/>
      <c r="J27" s="46"/>
      <c r="K27" s="47"/>
      <c r="L27" s="44"/>
      <c r="M27" s="47"/>
      <c r="N27" s="45"/>
      <c r="O27" s="46"/>
      <c r="P27" s="55"/>
      <c r="Q27" s="53"/>
      <c r="R27" s="45"/>
      <c r="S27" s="53"/>
      <c r="T27" s="61"/>
      <c r="U27" s="61"/>
      <c r="V27" s="61"/>
      <c r="W27" s="61"/>
    </row>
    <row r="28" spans="1:23" s="1" customFormat="1" ht="21.75" customHeight="1">
      <c r="A28" s="1"/>
      <c r="B28" s="42" t="s">
        <v>107</v>
      </c>
      <c r="C28" s="70"/>
      <c r="D28" s="68"/>
      <c r="E28" s="44"/>
      <c r="F28" s="69"/>
      <c r="G28" s="46"/>
      <c r="H28" s="53"/>
      <c r="I28" s="45"/>
      <c r="J28" s="46"/>
      <c r="K28" s="47"/>
      <c r="L28" s="44"/>
      <c r="M28" s="47"/>
      <c r="N28" s="45"/>
      <c r="O28" s="46"/>
      <c r="P28" s="55"/>
      <c r="Q28" s="53"/>
      <c r="R28" s="45"/>
      <c r="S28" s="53"/>
      <c r="T28" s="61"/>
      <c r="U28" s="61"/>
      <c r="V28" s="61"/>
      <c r="W28" s="61"/>
    </row>
    <row r="29" spans="1:23" s="1" customFormat="1" ht="21.75" customHeight="1">
      <c r="A29" s="1"/>
      <c r="B29" s="59" t="s">
        <v>108</v>
      </c>
      <c r="C29" s="70"/>
      <c r="D29" s="71" t="s">
        <v>109</v>
      </c>
      <c r="E29" s="71"/>
      <c r="F29" s="71"/>
      <c r="G29" s="72"/>
      <c r="H29" s="71" t="s">
        <v>110</v>
      </c>
      <c r="I29" s="71"/>
      <c r="J29" s="71"/>
      <c r="K29" s="72"/>
      <c r="L29" s="50" t="s">
        <v>111</v>
      </c>
      <c r="M29" s="50"/>
      <c r="N29" s="50"/>
      <c r="O29" s="50"/>
      <c r="P29" s="71" t="s">
        <v>112</v>
      </c>
      <c r="Q29" s="71"/>
      <c r="R29" s="71"/>
      <c r="S29" s="71"/>
      <c r="T29" s="64"/>
      <c r="U29" s="73"/>
      <c r="V29" s="73"/>
      <c r="W29" s="74"/>
    </row>
    <row r="30" spans="1:23" s="1" customFormat="1" ht="21.75" customHeight="1">
      <c r="A30" s="1"/>
      <c r="B30" s="59" t="s">
        <v>113</v>
      </c>
      <c r="C30" s="75" t="s">
        <v>114</v>
      </c>
      <c r="D30" s="71"/>
      <c r="E30" s="71"/>
      <c r="F30" s="71"/>
      <c r="G30" s="76" t="s">
        <v>115</v>
      </c>
      <c r="H30" s="71"/>
      <c r="I30" s="71"/>
      <c r="J30" s="71"/>
      <c r="K30" s="76" t="s">
        <v>116</v>
      </c>
      <c r="L30" s="71" t="s">
        <v>117</v>
      </c>
      <c r="M30" s="71"/>
      <c r="N30" s="71"/>
      <c r="O30" s="71"/>
      <c r="P30" s="71"/>
      <c r="Q30" s="71"/>
      <c r="R30" s="71"/>
      <c r="S30" s="71"/>
      <c r="T30" s="64"/>
      <c r="U30" s="73"/>
      <c r="V30" s="73"/>
      <c r="W30" s="74"/>
    </row>
    <row r="31" spans="1:23" s="1" customFormat="1" ht="21.75" customHeight="1">
      <c r="A31" s="1"/>
      <c r="B31" s="59" t="s">
        <v>118</v>
      </c>
      <c r="C31" s="75"/>
      <c r="D31" s="71"/>
      <c r="E31" s="71"/>
      <c r="F31" s="71"/>
      <c r="G31" s="76"/>
      <c r="H31" s="71"/>
      <c r="I31" s="71"/>
      <c r="J31" s="71"/>
      <c r="K31" s="76"/>
      <c r="L31" s="71"/>
      <c r="M31" s="71"/>
      <c r="N31" s="71"/>
      <c r="O31" s="71"/>
      <c r="P31" s="71"/>
      <c r="Q31" s="71"/>
      <c r="R31" s="71"/>
      <c r="S31" s="71"/>
      <c r="T31" s="64"/>
      <c r="U31" s="73"/>
      <c r="V31" s="73"/>
      <c r="W31" s="74"/>
    </row>
    <row r="32" spans="1:23" s="1" customFormat="1" ht="21.75" customHeight="1">
      <c r="A32" s="1"/>
      <c r="B32" s="42" t="s">
        <v>119</v>
      </c>
      <c r="C32" s="77" t="s">
        <v>120</v>
      </c>
      <c r="D32" s="44"/>
      <c r="E32" s="53" t="s">
        <v>121</v>
      </c>
      <c r="F32" s="69" t="s">
        <v>122</v>
      </c>
      <c r="G32" s="76"/>
      <c r="H32" s="53" t="s">
        <v>123</v>
      </c>
      <c r="I32" s="69" t="s">
        <v>124</v>
      </c>
      <c r="J32" s="53"/>
      <c r="K32" s="76"/>
      <c r="L32" s="71"/>
      <c r="M32" s="71"/>
      <c r="N32" s="71"/>
      <c r="O32" s="71"/>
      <c r="P32" s="46"/>
      <c r="Q32" s="53" t="s">
        <v>125</v>
      </c>
      <c r="R32" s="78" t="s">
        <v>126</v>
      </c>
      <c r="S32" s="78"/>
      <c r="T32" s="64"/>
      <c r="U32" s="73"/>
      <c r="V32" s="73"/>
      <c r="W32" s="74"/>
    </row>
    <row r="33" spans="1:23" s="1" customFormat="1" ht="21.75" customHeight="1">
      <c r="A33" s="1"/>
      <c r="B33" s="79" t="s">
        <v>127</v>
      </c>
      <c r="C33" s="77"/>
      <c r="D33" s="44"/>
      <c r="E33" s="53"/>
      <c r="F33" s="69"/>
      <c r="G33" s="76" t="s">
        <v>128</v>
      </c>
      <c r="H33" s="53"/>
      <c r="I33" s="69"/>
      <c r="J33" s="53"/>
      <c r="K33" s="76" t="s">
        <v>129</v>
      </c>
      <c r="L33" s="71"/>
      <c r="M33" s="71"/>
      <c r="N33" s="71"/>
      <c r="O33" s="71"/>
      <c r="P33" s="46"/>
      <c r="Q33" s="53"/>
      <c r="R33" s="78"/>
      <c r="S33" s="78"/>
      <c r="T33" s="64"/>
      <c r="U33" s="73"/>
      <c r="V33" s="73"/>
      <c r="W33" s="74"/>
    </row>
    <row r="34" spans="1:23" s="1" customFormat="1" ht="21.75" customHeight="1">
      <c r="A34" s="1"/>
      <c r="B34" s="80" t="s">
        <v>130</v>
      </c>
      <c r="C34" s="77"/>
      <c r="D34" s="44"/>
      <c r="E34" s="53"/>
      <c r="F34" s="69"/>
      <c r="G34" s="76"/>
      <c r="H34" s="53"/>
      <c r="I34" s="69"/>
      <c r="J34" s="53"/>
      <c r="K34" s="76"/>
      <c r="L34" s="71"/>
      <c r="M34" s="71"/>
      <c r="N34" s="71"/>
      <c r="O34" s="71"/>
      <c r="P34" s="46"/>
      <c r="Q34" s="53"/>
      <c r="R34" s="78"/>
      <c r="S34" s="78"/>
      <c r="T34" s="64"/>
      <c r="U34" s="73"/>
      <c r="V34" s="73"/>
      <c r="W34" s="74"/>
    </row>
    <row r="35" spans="1:23" s="1" customFormat="1" ht="21.75" customHeight="1">
      <c r="A35" s="1"/>
      <c r="B35" s="81" t="s">
        <v>131</v>
      </c>
      <c r="C35" s="82" t="s">
        <v>132</v>
      </c>
      <c r="D35" s="44"/>
      <c r="E35" s="53"/>
      <c r="F35" s="69"/>
      <c r="G35" s="76"/>
      <c r="H35" s="53"/>
      <c r="I35" s="69"/>
      <c r="J35" s="53"/>
      <c r="K35" s="76"/>
      <c r="L35" s="71"/>
      <c r="M35" s="71"/>
      <c r="N35" s="71"/>
      <c r="O35" s="71"/>
      <c r="P35" s="46"/>
      <c r="Q35" s="53"/>
      <c r="R35" s="78"/>
      <c r="S35" s="78"/>
      <c r="T35" s="64"/>
      <c r="U35" s="73"/>
      <c r="V35" s="73"/>
      <c r="W35" s="74"/>
    </row>
    <row r="36" spans="1:23" s="1" customFormat="1" ht="21.75" customHeight="1">
      <c r="A36" s="1"/>
      <c r="B36" s="83" t="s">
        <v>133</v>
      </c>
      <c r="C36" s="82"/>
      <c r="D36" s="84"/>
      <c r="E36" s="84"/>
      <c r="F36" s="84"/>
      <c r="G36" s="84"/>
      <c r="H36" s="85"/>
      <c r="I36" s="84"/>
      <c r="J36" s="84"/>
      <c r="K36" s="84"/>
      <c r="L36" s="71"/>
      <c r="M36" s="71"/>
      <c r="N36" s="71"/>
      <c r="O36" s="71"/>
      <c r="P36" s="85"/>
      <c r="Q36" s="84"/>
      <c r="R36" s="84"/>
      <c r="S36" s="86"/>
      <c r="T36" s="64"/>
      <c r="U36" s="73"/>
      <c r="V36" s="73"/>
      <c r="W36" s="74"/>
    </row>
    <row r="37" spans="1:23" s="1" customFormat="1" ht="21.75" customHeight="1">
      <c r="A37" s="1"/>
      <c r="B37" s="87" t="s">
        <v>134</v>
      </c>
      <c r="C37" s="88"/>
      <c r="D37" s="89"/>
      <c r="E37" s="90"/>
      <c r="F37" s="90"/>
      <c r="G37" s="90"/>
      <c r="H37" s="89"/>
      <c r="I37" s="90"/>
      <c r="J37" s="90"/>
      <c r="K37" s="90"/>
      <c r="L37" s="71"/>
      <c r="M37" s="71"/>
      <c r="N37" s="71"/>
      <c r="O37" s="71"/>
      <c r="P37" s="89"/>
      <c r="Q37" s="90"/>
      <c r="R37" s="90"/>
      <c r="S37" s="91"/>
      <c r="T37" s="92"/>
      <c r="U37" s="93"/>
      <c r="V37" s="93"/>
      <c r="W37" s="94"/>
    </row>
    <row r="38" spans="2:23" s="95" customFormat="1" ht="16.5">
      <c r="B38" s="96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8"/>
    </row>
    <row r="39" spans="2:23" s="95" customFormat="1" ht="16.5">
      <c r="B39" s="96"/>
      <c r="C39" s="99" t="s">
        <v>135</v>
      </c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7"/>
      <c r="V39" s="97"/>
      <c r="W39" s="98"/>
    </row>
    <row r="40" spans="2:23" s="95" customFormat="1" ht="16.5">
      <c r="B40" s="96"/>
      <c r="C40" s="100"/>
      <c r="D40" s="100"/>
      <c r="E40" s="100"/>
      <c r="F40" s="100"/>
      <c r="G40" s="100"/>
      <c r="H40" s="100"/>
      <c r="I40" s="100"/>
      <c r="J40" s="100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7"/>
      <c r="V40" s="97"/>
      <c r="W40" s="98"/>
    </row>
    <row r="41" spans="2:23" s="95" customFormat="1" ht="16.5">
      <c r="B41" s="96"/>
      <c r="C41" s="100" t="s">
        <v>136</v>
      </c>
      <c r="D41" s="101" t="s">
        <v>137</v>
      </c>
      <c r="E41" s="101"/>
      <c r="F41" s="101"/>
      <c r="G41" s="101"/>
      <c r="H41" s="101"/>
      <c r="I41" s="101"/>
      <c r="J41" s="101"/>
      <c r="K41" s="102"/>
      <c r="L41" s="102" t="s">
        <v>138</v>
      </c>
      <c r="M41" s="103"/>
      <c r="N41" s="104" t="s">
        <v>139</v>
      </c>
      <c r="O41" s="104"/>
      <c r="P41" s="104"/>
      <c r="Q41" s="104"/>
      <c r="R41" s="104"/>
      <c r="S41" s="104"/>
      <c r="T41" s="104"/>
      <c r="U41" s="97"/>
      <c r="V41" s="97"/>
      <c r="W41" s="98"/>
    </row>
    <row r="42" spans="2:23" s="95" customFormat="1" ht="16.5">
      <c r="B42" s="96"/>
      <c r="C42" s="105" t="s">
        <v>140</v>
      </c>
      <c r="D42" s="106" t="s">
        <v>141</v>
      </c>
      <c r="E42" s="106"/>
      <c r="F42" s="106"/>
      <c r="G42" s="106"/>
      <c r="H42" s="106"/>
      <c r="I42" s="106"/>
      <c r="J42" s="106"/>
      <c r="K42" s="107"/>
      <c r="L42" s="107" t="s">
        <v>142</v>
      </c>
      <c r="M42" s="108"/>
      <c r="N42" s="109" t="s">
        <v>143</v>
      </c>
      <c r="O42" s="109"/>
      <c r="P42" s="109"/>
      <c r="Q42" s="109"/>
      <c r="R42" s="109"/>
      <c r="S42" s="109"/>
      <c r="T42" s="109"/>
      <c r="U42" s="97"/>
      <c r="V42" s="97"/>
      <c r="W42" s="98"/>
    </row>
    <row r="43" spans="2:23" s="95" customFormat="1" ht="16.5">
      <c r="B43" s="96"/>
      <c r="C43" s="107" t="s">
        <v>144</v>
      </c>
      <c r="D43" s="109" t="s">
        <v>145</v>
      </c>
      <c r="E43" s="109"/>
      <c r="F43" s="109"/>
      <c r="G43" s="109"/>
      <c r="H43" s="109"/>
      <c r="I43" s="109"/>
      <c r="J43" s="109"/>
      <c r="K43" s="110"/>
      <c r="L43" s="110" t="s">
        <v>146</v>
      </c>
      <c r="M43" s="111"/>
      <c r="N43" s="112" t="s">
        <v>147</v>
      </c>
      <c r="O43" s="112"/>
      <c r="P43" s="112"/>
      <c r="Q43" s="112"/>
      <c r="R43" s="112"/>
      <c r="S43" s="112"/>
      <c r="T43" s="112"/>
      <c r="U43" s="97"/>
      <c r="V43" s="97"/>
      <c r="W43" s="98"/>
    </row>
    <row r="44" spans="2:23" s="95" customFormat="1" ht="16.5">
      <c r="B44" s="96"/>
      <c r="C44" s="113" t="s">
        <v>148</v>
      </c>
      <c r="D44" s="114" t="s">
        <v>149</v>
      </c>
      <c r="E44" s="114"/>
      <c r="F44" s="114"/>
      <c r="G44" s="114"/>
      <c r="H44" s="114"/>
      <c r="I44" s="114"/>
      <c r="J44" s="114"/>
      <c r="K44" s="107"/>
      <c r="L44" s="115" t="s">
        <v>150</v>
      </c>
      <c r="M44" s="115"/>
      <c r="N44" s="116" t="s">
        <v>151</v>
      </c>
      <c r="O44" s="116"/>
      <c r="P44" s="116"/>
      <c r="Q44" s="116"/>
      <c r="R44" s="116"/>
      <c r="S44" s="116"/>
      <c r="T44" s="116"/>
      <c r="U44" s="97"/>
      <c r="V44" s="97"/>
      <c r="W44" s="98"/>
    </row>
    <row r="45" spans="2:23" s="95" customFormat="1" ht="16.5">
      <c r="B45" s="96"/>
      <c r="C45" s="107" t="s">
        <v>152</v>
      </c>
      <c r="D45" s="109" t="s">
        <v>153</v>
      </c>
      <c r="E45" s="109"/>
      <c r="F45" s="109"/>
      <c r="G45" s="109"/>
      <c r="H45" s="109"/>
      <c r="I45" s="109"/>
      <c r="J45" s="109"/>
      <c r="K45" s="113"/>
      <c r="L45" s="115"/>
      <c r="M45" s="115"/>
      <c r="N45" s="116"/>
      <c r="O45" s="116"/>
      <c r="P45" s="116"/>
      <c r="Q45" s="116"/>
      <c r="R45" s="116"/>
      <c r="S45" s="116"/>
      <c r="T45" s="116"/>
      <c r="U45" s="97"/>
      <c r="V45" s="97"/>
      <c r="W45" s="98"/>
    </row>
    <row r="46" spans="2:23" s="95" customFormat="1" ht="16.5">
      <c r="B46" s="96"/>
      <c r="C46" s="117" t="s">
        <v>154</v>
      </c>
      <c r="D46" s="118" t="s">
        <v>155</v>
      </c>
      <c r="E46" s="118"/>
      <c r="F46" s="118"/>
      <c r="G46" s="118"/>
      <c r="H46" s="118"/>
      <c r="I46" s="118"/>
      <c r="J46" s="118"/>
      <c r="K46" s="119"/>
      <c r="L46" s="119"/>
      <c r="M46" s="119"/>
      <c r="N46" s="120"/>
      <c r="O46" s="120"/>
      <c r="P46" s="120"/>
      <c r="Q46" s="120"/>
      <c r="R46" s="120"/>
      <c r="S46" s="120"/>
      <c r="T46" s="120"/>
      <c r="U46" s="97"/>
      <c r="V46" s="97"/>
      <c r="W46" s="98"/>
    </row>
    <row r="47" spans="2:23" s="95" customFormat="1" ht="19.5" customHeight="1">
      <c r="B47" s="96"/>
      <c r="C47" s="121"/>
      <c r="D47" s="121"/>
      <c r="E47" s="121"/>
      <c r="F47" s="121"/>
      <c r="G47" s="121"/>
      <c r="H47" s="121"/>
      <c r="I47" s="121"/>
      <c r="J47" s="121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97"/>
      <c r="V47" s="97"/>
      <c r="W47" s="98"/>
    </row>
    <row r="48" spans="2:23" s="95" customFormat="1" ht="15.75" customHeight="1">
      <c r="B48" s="122"/>
      <c r="C48" s="123"/>
      <c r="D48" s="123"/>
      <c r="E48" s="123"/>
      <c r="F48" s="123"/>
      <c r="G48" s="123"/>
      <c r="H48" s="124"/>
      <c r="I48" s="125"/>
      <c r="J48" s="126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8"/>
    </row>
    <row r="49" spans="1:23" s="95" customFormat="1" ht="15.75" customHeight="1">
      <c r="A49" s="95"/>
      <c r="B49" s="129" t="s">
        <v>156</v>
      </c>
      <c r="C49" s="129"/>
      <c r="D49" s="129"/>
      <c r="E49" s="129"/>
      <c r="F49" s="129"/>
      <c r="G49" s="129"/>
      <c r="H49" s="129"/>
      <c r="I49" s="130"/>
      <c r="J49" s="131"/>
      <c r="K49" s="131"/>
      <c r="L49" s="131"/>
      <c r="M49" s="131"/>
      <c r="N49" s="131" t="s">
        <v>157</v>
      </c>
      <c r="O49" s="131"/>
      <c r="P49" s="131"/>
      <c r="Q49" s="131"/>
      <c r="R49" s="131"/>
      <c r="S49" s="131"/>
      <c r="T49" s="131"/>
      <c r="U49" s="131"/>
      <c r="V49" s="131"/>
      <c r="W49" s="132"/>
    </row>
    <row r="50" spans="2:23" s="95" customFormat="1" ht="15.75" customHeight="1">
      <c r="B50" s="133"/>
      <c r="C50" s="134"/>
      <c r="D50" s="135"/>
      <c r="E50" s="135"/>
      <c r="F50" s="136"/>
      <c r="G50" s="136"/>
      <c r="H50" s="137"/>
      <c r="I50" s="130"/>
      <c r="J50" s="138"/>
      <c r="K50" s="139"/>
      <c r="L50" s="139"/>
      <c r="M50" s="140"/>
      <c r="N50" s="139"/>
      <c r="O50" s="139"/>
      <c r="P50" s="139"/>
      <c r="Q50" s="139"/>
      <c r="R50" s="139"/>
      <c r="S50" s="139"/>
      <c r="T50" s="139"/>
      <c r="U50" s="139"/>
      <c r="V50" s="139"/>
      <c r="W50" s="141"/>
    </row>
    <row r="51" spans="2:23" s="95" customFormat="1" ht="15.75" customHeight="1">
      <c r="B51" s="142"/>
      <c r="C51" s="143">
        <f>E69/E67</f>
        <v>1</v>
      </c>
      <c r="D51" s="144"/>
      <c r="E51" s="145" t="s">
        <v>158</v>
      </c>
      <c r="F51" s="146" t="s">
        <v>159</v>
      </c>
      <c r="G51" s="135"/>
      <c r="H51" s="147"/>
      <c r="I51" s="131"/>
      <c r="J51" s="130"/>
      <c r="K51" s="148"/>
      <c r="L51" s="148"/>
      <c r="M51" s="131"/>
      <c r="N51" s="149" t="s">
        <v>160</v>
      </c>
      <c r="O51" s="150" t="s">
        <v>161</v>
      </c>
      <c r="P51" s="150" t="s">
        <v>162</v>
      </c>
      <c r="Q51" s="151" t="s">
        <v>163</v>
      </c>
      <c r="R51" s="150" t="s">
        <v>164</v>
      </c>
      <c r="S51" s="150" t="s">
        <v>165</v>
      </c>
      <c r="T51" s="150" t="s">
        <v>166</v>
      </c>
      <c r="U51" s="151" t="s">
        <v>167</v>
      </c>
      <c r="V51" s="150" t="s">
        <v>168</v>
      </c>
      <c r="W51" s="141"/>
    </row>
    <row r="52" spans="2:23" s="95" customFormat="1" ht="15.75" customHeight="1">
      <c r="B52" s="142"/>
      <c r="C52" s="144"/>
      <c r="D52" s="152" t="s">
        <v>169</v>
      </c>
      <c r="E52" s="153">
        <v>2</v>
      </c>
      <c r="F52" s="154">
        <f>(E52)/(E67)/C51</f>
        <v>0.06666666666666667</v>
      </c>
      <c r="G52" s="155"/>
      <c r="H52" s="156"/>
      <c r="I52" s="157"/>
      <c r="J52" s="131"/>
      <c r="K52" s="158"/>
      <c r="L52" s="158"/>
      <c r="M52" s="158" t="s">
        <v>170</v>
      </c>
      <c r="N52" s="159">
        <v>18</v>
      </c>
      <c r="O52" s="159" t="s">
        <v>171</v>
      </c>
      <c r="P52" s="159" t="s">
        <v>172</v>
      </c>
      <c r="Q52" s="160" t="s">
        <v>173</v>
      </c>
      <c r="R52" s="159" t="s">
        <v>174</v>
      </c>
      <c r="S52" s="159" t="s">
        <v>175</v>
      </c>
      <c r="T52" s="159" t="s">
        <v>176</v>
      </c>
      <c r="U52" s="160">
        <v>1</v>
      </c>
      <c r="V52" s="159">
        <v>1</v>
      </c>
      <c r="W52" s="141"/>
    </row>
    <row r="53" spans="2:23" s="95" customFormat="1" ht="15.75" customHeight="1">
      <c r="B53" s="142"/>
      <c r="C53" s="144"/>
      <c r="D53" s="152" t="s">
        <v>177</v>
      </c>
      <c r="E53" s="161">
        <v>6.5</v>
      </c>
      <c r="F53" s="162">
        <f>(E53)/(E67)/C51</f>
        <v>0.21666666666666667</v>
      </c>
      <c r="G53" s="155"/>
      <c r="H53" s="156"/>
      <c r="I53" s="157"/>
      <c r="J53" s="157"/>
      <c r="K53" s="158"/>
      <c r="L53" s="158"/>
      <c r="M53" s="158" t="s">
        <v>178</v>
      </c>
      <c r="N53" s="163">
        <v>150</v>
      </c>
      <c r="O53" s="163" t="s">
        <v>179</v>
      </c>
      <c r="P53" s="163" t="s">
        <v>180</v>
      </c>
      <c r="Q53" s="164" t="s">
        <v>181</v>
      </c>
      <c r="R53" s="163">
        <v>4</v>
      </c>
      <c r="S53" s="163">
        <v>1</v>
      </c>
      <c r="T53" s="163">
        <v>1</v>
      </c>
      <c r="U53" s="164">
        <v>1</v>
      </c>
      <c r="V53" s="163">
        <v>1</v>
      </c>
      <c r="W53" s="141"/>
    </row>
    <row r="54" spans="2:23" s="95" customFormat="1" ht="15.75" customHeight="1">
      <c r="B54" s="142"/>
      <c r="C54" s="144"/>
      <c r="D54" s="165" t="s">
        <v>182</v>
      </c>
      <c r="E54" s="166">
        <v>1.5</v>
      </c>
      <c r="F54" s="162">
        <f>(E54)/(E67)/C51</f>
        <v>0.05</v>
      </c>
      <c r="G54" s="167"/>
      <c r="H54" s="168"/>
      <c r="I54" s="169"/>
      <c r="J54" s="157"/>
      <c r="K54" s="170"/>
      <c r="L54" s="170"/>
      <c r="M54" s="170" t="s">
        <v>183</v>
      </c>
      <c r="N54" s="163">
        <v>12</v>
      </c>
      <c r="O54" s="163" t="s">
        <v>184</v>
      </c>
      <c r="P54" s="163" t="s">
        <v>185</v>
      </c>
      <c r="Q54" s="164" t="s">
        <v>186</v>
      </c>
      <c r="R54" s="163" t="s">
        <v>187</v>
      </c>
      <c r="S54" s="163" t="s">
        <v>188</v>
      </c>
      <c r="T54" s="163" t="s">
        <v>189</v>
      </c>
      <c r="U54" s="164">
        <v>1</v>
      </c>
      <c r="V54" s="163">
        <v>1</v>
      </c>
      <c r="W54" s="141"/>
    </row>
    <row r="55" spans="2:23" s="95" customFormat="1" ht="15.75" customHeight="1">
      <c r="B55" s="142"/>
      <c r="C55" s="144"/>
      <c r="D55" s="171" t="s">
        <v>190</v>
      </c>
      <c r="E55" s="172">
        <v>2</v>
      </c>
      <c r="F55" s="173">
        <f>(E55)/(E67)/C51</f>
        <v>0.06666666666666667</v>
      </c>
      <c r="G55" s="174"/>
      <c r="H55" s="175"/>
      <c r="I55" s="176"/>
      <c r="J55" s="169"/>
      <c r="K55" s="177"/>
      <c r="L55" s="177"/>
      <c r="M55" s="177"/>
      <c r="N55" s="163"/>
      <c r="O55" s="164" t="s">
        <v>191</v>
      </c>
      <c r="P55" s="163" t="s">
        <v>192</v>
      </c>
      <c r="Q55" s="164" t="s">
        <v>193</v>
      </c>
      <c r="R55" s="163" t="s">
        <v>194</v>
      </c>
      <c r="S55" s="163" t="s">
        <v>195</v>
      </c>
      <c r="T55" s="163" t="s">
        <v>196</v>
      </c>
      <c r="U55" s="163" t="s">
        <v>197</v>
      </c>
      <c r="V55" s="163" t="s">
        <v>198</v>
      </c>
      <c r="W55" s="141"/>
    </row>
    <row r="56" spans="2:23" s="95" customFormat="1" ht="15.75" customHeight="1">
      <c r="B56" s="142"/>
      <c r="C56" s="144"/>
      <c r="D56" s="178" t="s">
        <v>199</v>
      </c>
      <c r="E56" s="179">
        <v>10</v>
      </c>
      <c r="F56" s="180">
        <f>(E56)/(E67)/C51</f>
        <v>0.3333333333333333</v>
      </c>
      <c r="G56" s="181"/>
      <c r="H56" s="182"/>
      <c r="I56" s="183"/>
      <c r="J56" s="183"/>
      <c r="K56" s="148"/>
      <c r="L56" s="148"/>
      <c r="M56" s="184" t="s">
        <v>200</v>
      </c>
      <c r="N56" s="163">
        <v>150</v>
      </c>
      <c r="O56" s="163" t="s">
        <v>201</v>
      </c>
      <c r="P56" s="163" t="s">
        <v>202</v>
      </c>
      <c r="Q56" s="164" t="s">
        <v>203</v>
      </c>
      <c r="R56" s="163">
        <v>4</v>
      </c>
      <c r="S56" s="163">
        <v>1</v>
      </c>
      <c r="T56" s="163">
        <v>1</v>
      </c>
      <c r="U56" s="164">
        <v>1</v>
      </c>
      <c r="V56" s="163">
        <v>1</v>
      </c>
      <c r="W56" s="141"/>
    </row>
    <row r="57" spans="2:23" s="95" customFormat="1" ht="15.75" customHeight="1">
      <c r="B57" s="142"/>
      <c r="C57" s="144"/>
      <c r="D57" s="185" t="s">
        <v>204</v>
      </c>
      <c r="E57" s="186">
        <v>22</v>
      </c>
      <c r="F57" s="187">
        <f>(E57)/(E67)/C51</f>
        <v>0.7333333333333333</v>
      </c>
      <c r="G57" s="188"/>
      <c r="H57" s="189"/>
      <c r="I57" s="190"/>
      <c r="J57" s="190"/>
      <c r="K57" s="184"/>
      <c r="L57" s="184"/>
      <c r="M57" s="148" t="s">
        <v>205</v>
      </c>
      <c r="N57" s="163">
        <v>50</v>
      </c>
      <c r="O57" s="163" t="s">
        <v>206</v>
      </c>
      <c r="P57" s="163" t="s">
        <v>207</v>
      </c>
      <c r="Q57" s="164" t="s">
        <v>208</v>
      </c>
      <c r="R57" s="163">
        <v>4</v>
      </c>
      <c r="S57" s="163">
        <v>1</v>
      </c>
      <c r="T57" s="163" t="s">
        <v>209</v>
      </c>
      <c r="U57" s="164">
        <v>1</v>
      </c>
      <c r="V57" s="163">
        <v>1</v>
      </c>
      <c r="W57" s="141"/>
    </row>
    <row r="58" spans="2:23" s="95" customFormat="1" ht="15.75" customHeight="1">
      <c r="B58" s="142"/>
      <c r="C58" s="144"/>
      <c r="D58" s="178" t="s">
        <v>210</v>
      </c>
      <c r="E58" s="191">
        <v>24</v>
      </c>
      <c r="F58" s="192">
        <f>(E58)/(E67)/C51</f>
        <v>0.8</v>
      </c>
      <c r="G58" s="193"/>
      <c r="H58" s="194"/>
      <c r="I58" s="195"/>
      <c r="J58" s="190"/>
      <c r="K58" s="148"/>
      <c r="L58" s="148"/>
      <c r="M58" s="196" t="s">
        <v>211</v>
      </c>
      <c r="N58" s="163">
        <v>50</v>
      </c>
      <c r="O58" s="163" t="s">
        <v>212</v>
      </c>
      <c r="P58" s="163" t="s">
        <v>213</v>
      </c>
      <c r="Q58" s="164" t="s">
        <v>214</v>
      </c>
      <c r="R58" s="163">
        <v>4</v>
      </c>
      <c r="S58" s="163">
        <v>1</v>
      </c>
      <c r="T58" s="163" t="s">
        <v>215</v>
      </c>
      <c r="U58" s="164">
        <v>1</v>
      </c>
      <c r="V58" s="163">
        <v>1</v>
      </c>
      <c r="W58" s="141"/>
    </row>
    <row r="59" spans="2:23" s="95" customFormat="1" ht="15.75" customHeight="1">
      <c r="B59" s="142"/>
      <c r="C59" s="144"/>
      <c r="D59" s="197" t="s">
        <v>216</v>
      </c>
      <c r="E59" s="198">
        <v>22</v>
      </c>
      <c r="F59" s="199">
        <f>(E59)/(E67)/C51</f>
        <v>0.7333333333333333</v>
      </c>
      <c r="G59" s="200"/>
      <c r="H59" s="201"/>
      <c r="I59" s="202"/>
      <c r="J59" s="195"/>
      <c r="K59" s="203"/>
      <c r="L59" s="203"/>
      <c r="M59" s="184" t="s">
        <v>217</v>
      </c>
      <c r="N59" s="163">
        <v>100</v>
      </c>
      <c r="O59" s="163" t="s">
        <v>218</v>
      </c>
      <c r="P59" s="163" t="s">
        <v>219</v>
      </c>
      <c r="Q59" s="164" t="s">
        <v>220</v>
      </c>
      <c r="R59" s="163">
        <v>4</v>
      </c>
      <c r="S59" s="163">
        <v>1</v>
      </c>
      <c r="T59" s="163">
        <v>1</v>
      </c>
      <c r="U59" s="164">
        <v>1</v>
      </c>
      <c r="V59" s="163" t="s">
        <v>221</v>
      </c>
      <c r="W59" s="141"/>
    </row>
    <row r="60" spans="2:23" s="95" customFormat="1" ht="15.75" customHeight="1">
      <c r="B60" s="142"/>
      <c r="C60" s="144"/>
      <c r="D60" s="204" t="s">
        <v>222</v>
      </c>
      <c r="E60" s="205">
        <v>2</v>
      </c>
      <c r="F60" s="206">
        <f>(E60)/(E67)/C51</f>
        <v>0.06666666666666667</v>
      </c>
      <c r="G60" s="174"/>
      <c r="H60" s="175"/>
      <c r="I60" s="176"/>
      <c r="J60" s="202"/>
      <c r="K60" s="207"/>
      <c r="L60" s="207"/>
      <c r="M60" s="203" t="s">
        <v>223</v>
      </c>
      <c r="N60" s="163">
        <v>50</v>
      </c>
      <c r="O60" s="163" t="s">
        <v>224</v>
      </c>
      <c r="P60" s="163" t="s">
        <v>225</v>
      </c>
      <c r="Q60" s="164" t="s">
        <v>226</v>
      </c>
      <c r="R60" s="163">
        <v>4</v>
      </c>
      <c r="S60" s="163">
        <v>1</v>
      </c>
      <c r="T60" s="163" t="s">
        <v>227</v>
      </c>
      <c r="U60" s="164">
        <v>1</v>
      </c>
      <c r="V60" s="163" t="s">
        <v>228</v>
      </c>
      <c r="W60" s="141"/>
    </row>
    <row r="61" spans="2:23" s="95" customFormat="1" ht="15.75" customHeight="1">
      <c r="B61" s="142"/>
      <c r="C61" s="144"/>
      <c r="D61" s="197" t="s">
        <v>229</v>
      </c>
      <c r="E61" s="208">
        <v>10</v>
      </c>
      <c r="F61" s="209">
        <f>(E61)/(E67)/C51</f>
        <v>0.3333333333333333</v>
      </c>
      <c r="G61" s="210"/>
      <c r="H61" s="211"/>
      <c r="I61" s="212"/>
      <c r="J61" s="176"/>
      <c r="K61" s="213"/>
      <c r="L61" s="213"/>
      <c r="M61" s="207" t="s">
        <v>230</v>
      </c>
      <c r="N61" s="163" t="s">
        <v>231</v>
      </c>
      <c r="O61" s="163" t="s">
        <v>232</v>
      </c>
      <c r="P61" s="163" t="s">
        <v>233</v>
      </c>
      <c r="Q61" s="164" t="s">
        <v>234</v>
      </c>
      <c r="R61" s="163">
        <v>4</v>
      </c>
      <c r="S61" s="163" t="s">
        <v>235</v>
      </c>
      <c r="T61" s="163" t="s">
        <v>236</v>
      </c>
      <c r="U61" s="164">
        <v>1</v>
      </c>
      <c r="V61" s="163">
        <v>1</v>
      </c>
      <c r="W61" s="141"/>
    </row>
    <row r="62" spans="2:23" s="95" customFormat="1" ht="15.75" customHeight="1">
      <c r="B62" s="142"/>
      <c r="C62" s="144"/>
      <c r="D62" s="214" t="s">
        <v>237</v>
      </c>
      <c r="E62" s="191">
        <v>10</v>
      </c>
      <c r="F62" s="192">
        <f>(E62)/(E67)/C51</f>
        <v>0.3333333333333333</v>
      </c>
      <c r="G62" s="215"/>
      <c r="H62" s="216"/>
      <c r="I62" s="217"/>
      <c r="J62" s="157"/>
      <c r="K62" s="196"/>
      <c r="L62" s="196"/>
      <c r="M62" s="203" t="s">
        <v>238</v>
      </c>
      <c r="N62" s="163">
        <v>40</v>
      </c>
      <c r="O62" s="163" t="s">
        <v>239</v>
      </c>
      <c r="P62" s="163" t="s">
        <v>240</v>
      </c>
      <c r="Q62" s="164" t="s">
        <v>241</v>
      </c>
      <c r="R62" s="163">
        <v>4</v>
      </c>
      <c r="S62" s="163">
        <v>1</v>
      </c>
      <c r="T62" s="163" t="s">
        <v>242</v>
      </c>
      <c r="U62" s="164" t="s">
        <v>243</v>
      </c>
      <c r="V62" s="163" t="s">
        <v>244</v>
      </c>
      <c r="W62" s="141"/>
    </row>
    <row r="63" spans="2:23" s="95" customFormat="1" ht="15.75" customHeight="1">
      <c r="B63" s="142"/>
      <c r="C63" s="144"/>
      <c r="D63" s="218"/>
      <c r="E63" s="219"/>
      <c r="F63" s="220">
        <f>(E63)/(E67)/C51</f>
        <v>0</v>
      </c>
      <c r="G63" s="215"/>
      <c r="H63" s="216"/>
      <c r="I63" s="217"/>
      <c r="J63" s="157"/>
      <c r="K63" s="148"/>
      <c r="L63" s="148"/>
      <c r="M63" s="196"/>
      <c r="N63" s="221"/>
      <c r="O63" s="221" t="s">
        <v>245</v>
      </c>
      <c r="P63" s="221" t="s">
        <v>246</v>
      </c>
      <c r="Q63" s="222" t="s">
        <v>247</v>
      </c>
      <c r="R63" s="221" t="s">
        <v>248</v>
      </c>
      <c r="S63" s="221" t="s">
        <v>249</v>
      </c>
      <c r="T63" s="221" t="s">
        <v>250</v>
      </c>
      <c r="U63" s="221" t="s">
        <v>251</v>
      </c>
      <c r="V63" s="221" t="s">
        <v>252</v>
      </c>
      <c r="W63" s="141"/>
    </row>
    <row r="64" spans="2:23" s="95" customFormat="1" ht="15.75" customHeight="1">
      <c r="B64" s="223"/>
      <c r="C64" s="224"/>
      <c r="D64" s="136"/>
      <c r="E64" s="225"/>
      <c r="F64" s="226"/>
      <c r="G64" s="136"/>
      <c r="H64" s="137"/>
      <c r="I64" s="217"/>
      <c r="J64" s="130"/>
      <c r="K64" s="207"/>
      <c r="L64" s="207"/>
      <c r="M64" s="227"/>
      <c r="N64" s="228"/>
      <c r="O64" s="228"/>
      <c r="P64" s="228"/>
      <c r="Q64" s="228"/>
      <c r="R64" s="228"/>
      <c r="S64" s="228"/>
      <c r="T64" s="228"/>
      <c r="U64" s="228"/>
      <c r="V64" s="228"/>
      <c r="W64" s="141"/>
    </row>
    <row r="65" spans="1:23" s="1" customFormat="1" ht="15.75" customHeight="1">
      <c r="A65" s="1"/>
      <c r="B65" s="229" t="s">
        <v>253</v>
      </c>
      <c r="C65" s="229"/>
      <c r="D65" s="229"/>
      <c r="E65" s="230">
        <v>9</v>
      </c>
      <c r="F65" s="231">
        <f>(E65)/(E67)/C51</f>
        <v>0.3</v>
      </c>
      <c r="G65" s="136"/>
      <c r="H65" s="137"/>
      <c r="I65" s="217"/>
      <c r="J65" s="130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232"/>
    </row>
    <row r="66" spans="2:23" s="1" customFormat="1" ht="15.75" customHeight="1">
      <c r="B66" s="142"/>
      <c r="C66" s="136"/>
      <c r="D66" s="233"/>
      <c r="E66" s="234"/>
      <c r="F66" s="235">
        <f>SUM(F52:F65)</f>
        <v>0</v>
      </c>
      <c r="G66" s="233"/>
      <c r="H66" s="236"/>
      <c r="I66" s="130"/>
      <c r="J66" s="131"/>
      <c r="K66" s="131"/>
      <c r="L66" s="130"/>
      <c r="M66" s="130"/>
      <c r="N66" s="237" t="s">
        <v>254</v>
      </c>
      <c r="O66" s="130" t="s">
        <v>255</v>
      </c>
      <c r="P66" s="130"/>
      <c r="Q66" s="237" t="s">
        <v>256</v>
      </c>
      <c r="R66" s="130" t="s">
        <v>257</v>
      </c>
      <c r="S66" s="130"/>
      <c r="T66" s="237" t="s">
        <v>258</v>
      </c>
      <c r="U66" s="130" t="s">
        <v>259</v>
      </c>
      <c r="V66" s="130"/>
      <c r="W66" s="141"/>
    </row>
    <row r="67" spans="1:25" s="95" customFormat="1" ht="15.75" customHeight="1">
      <c r="A67" s="95"/>
      <c r="B67" s="229" t="s">
        <v>260</v>
      </c>
      <c r="C67" s="229"/>
      <c r="D67" s="229"/>
      <c r="E67" s="238">
        <v>30</v>
      </c>
      <c r="F67" s="239" t="s">
        <v>261</v>
      </c>
      <c r="G67" s="136"/>
      <c r="H67" s="137"/>
      <c r="I67" s="130"/>
      <c r="J67" s="130"/>
      <c r="K67" s="130"/>
      <c r="L67" s="130"/>
      <c r="M67" s="130"/>
      <c r="N67" s="237" t="s">
        <v>262</v>
      </c>
      <c r="O67" s="130" t="s">
        <v>263</v>
      </c>
      <c r="P67" s="130"/>
      <c r="Q67" s="237" t="s">
        <v>264</v>
      </c>
      <c r="R67" s="130" t="s">
        <v>265</v>
      </c>
      <c r="S67" s="130"/>
      <c r="T67" s="237" t="s">
        <v>266</v>
      </c>
      <c r="U67" s="130" t="s">
        <v>267</v>
      </c>
      <c r="V67" s="130"/>
      <c r="W67" s="141"/>
      <c r="X67" s="240"/>
      <c r="Y67" s="241"/>
    </row>
    <row r="68" spans="2:25" s="95" customFormat="1" ht="15.75" customHeight="1">
      <c r="B68" s="242"/>
      <c r="C68" s="243"/>
      <c r="D68" s="136"/>
      <c r="E68" s="135"/>
      <c r="F68" s="244"/>
      <c r="G68" s="136"/>
      <c r="H68" s="137"/>
      <c r="I68" s="130"/>
      <c r="J68" s="130"/>
      <c r="K68" s="130"/>
      <c r="L68" s="130"/>
      <c r="M68" s="130"/>
      <c r="N68" s="237" t="s">
        <v>268</v>
      </c>
      <c r="O68" s="130" t="s">
        <v>269</v>
      </c>
      <c r="P68" s="130"/>
      <c r="Q68" s="237" t="s">
        <v>270</v>
      </c>
      <c r="R68" s="130" t="s">
        <v>271</v>
      </c>
      <c r="S68" s="130"/>
      <c r="T68" s="237" t="s">
        <v>272</v>
      </c>
      <c r="U68" s="130" t="s">
        <v>273</v>
      </c>
      <c r="V68" s="130"/>
      <c r="W68" s="141"/>
      <c r="X68" s="240"/>
      <c r="Y68" s="240"/>
    </row>
    <row r="69" spans="1:25" s="95" customFormat="1" ht="15.75" customHeight="1">
      <c r="A69" s="95"/>
      <c r="B69" s="229" t="s">
        <v>274</v>
      </c>
      <c r="C69" s="229"/>
      <c r="D69" s="229"/>
      <c r="E69" s="238">
        <v>30</v>
      </c>
      <c r="F69" s="239" t="s">
        <v>275</v>
      </c>
      <c r="G69" s="136"/>
      <c r="H69" s="137"/>
      <c r="I69" s="130"/>
      <c r="J69" s="130"/>
      <c r="K69" s="130"/>
      <c r="L69" s="130"/>
      <c r="M69" s="130"/>
      <c r="N69" s="245"/>
      <c r="O69" s="130"/>
      <c r="P69" s="130"/>
      <c r="Q69" s="245"/>
      <c r="R69" s="130"/>
      <c r="S69" s="130"/>
      <c r="T69" s="245"/>
      <c r="U69" s="130"/>
      <c r="V69" s="130"/>
      <c r="W69" s="141"/>
      <c r="X69" s="240"/>
      <c r="Y69" s="240"/>
    </row>
    <row r="70" spans="2:25" s="95" customFormat="1" ht="15.75" customHeight="1">
      <c r="B70" s="242"/>
      <c r="C70" s="185"/>
      <c r="D70" s="185"/>
      <c r="E70" s="246"/>
      <c r="F70" s="244"/>
      <c r="G70" s="136"/>
      <c r="H70" s="137"/>
      <c r="I70" s="130"/>
      <c r="J70" s="130"/>
      <c r="K70" s="130"/>
      <c r="L70" s="130"/>
      <c r="M70" s="130"/>
      <c r="N70" s="131" t="s">
        <v>276</v>
      </c>
      <c r="O70" s="131"/>
      <c r="P70" s="131"/>
      <c r="Q70" s="131"/>
      <c r="R70" s="131"/>
      <c r="S70" s="131"/>
      <c r="T70" s="131"/>
      <c r="U70" s="131"/>
      <c r="V70" s="131"/>
      <c r="W70" s="232"/>
      <c r="X70" s="240"/>
      <c r="Y70" s="240"/>
    </row>
    <row r="71" spans="2:23" s="95" customFormat="1" ht="15.75" customHeight="1">
      <c r="B71" s="242"/>
      <c r="C71" s="185"/>
      <c r="D71" s="246"/>
      <c r="E71" s="244"/>
      <c r="F71" s="247"/>
      <c r="G71" s="136"/>
      <c r="H71" s="137"/>
      <c r="I71" s="248"/>
      <c r="J71" s="248"/>
      <c r="K71" s="130"/>
      <c r="L71" s="130"/>
      <c r="M71" s="130"/>
      <c r="N71" s="131"/>
      <c r="O71" s="131"/>
      <c r="P71" s="131"/>
      <c r="Q71" s="131"/>
      <c r="R71" s="131"/>
      <c r="S71" s="131"/>
      <c r="T71" s="131"/>
      <c r="U71" s="131"/>
      <c r="V71" s="131"/>
      <c r="W71" s="232"/>
    </row>
    <row r="72" spans="2:23" s="95" customFormat="1" ht="16.5">
      <c r="B72" s="249"/>
      <c r="C72" s="250"/>
      <c r="D72" s="250"/>
      <c r="E72" s="250"/>
      <c r="F72" s="250"/>
      <c r="G72" s="250"/>
      <c r="H72" s="251"/>
      <c r="I72" s="252"/>
      <c r="J72" s="252"/>
      <c r="K72" s="252"/>
      <c r="L72" s="252"/>
      <c r="M72" s="252"/>
      <c r="N72" s="252"/>
      <c r="O72" s="252"/>
      <c r="P72" s="252"/>
      <c r="Q72" s="252"/>
      <c r="R72" s="252"/>
      <c r="S72" s="252"/>
      <c r="T72" s="252"/>
      <c r="U72" s="252"/>
      <c r="V72" s="252"/>
      <c r="W72" s="253"/>
    </row>
  </sheetData>
  <mergeCells count="126">
    <mergeCell ref="B2:B5"/>
    <mergeCell ref="D6:G6"/>
    <mergeCell ref="H6:K6"/>
    <mergeCell ref="L6:O6"/>
    <mergeCell ref="P6:S6"/>
    <mergeCell ref="T6:W6"/>
    <mergeCell ref="C7:C22"/>
    <mergeCell ref="L7:O8"/>
    <mergeCell ref="D9:G13"/>
    <mergeCell ref="H9:H12"/>
    <mergeCell ref="I9:I12"/>
    <mergeCell ref="J9:J12"/>
    <mergeCell ref="K9:K12"/>
    <mergeCell ref="L9:L12"/>
    <mergeCell ref="M9:M12"/>
    <mergeCell ref="N9:N12"/>
    <mergeCell ref="O9:O12"/>
    <mergeCell ref="P9:P12"/>
    <mergeCell ref="Q9:Q12"/>
    <mergeCell ref="R9:R12"/>
    <mergeCell ref="S9:S12"/>
    <mergeCell ref="T9:W12"/>
    <mergeCell ref="H13:K13"/>
    <mergeCell ref="L13:O13"/>
    <mergeCell ref="P13:S13"/>
    <mergeCell ref="T13:W13"/>
    <mergeCell ref="D14:G14"/>
    <mergeCell ref="H14:H17"/>
    <mergeCell ref="I14:I17"/>
    <mergeCell ref="J14:J17"/>
    <mergeCell ref="K14:K17"/>
    <mergeCell ref="L14:O14"/>
    <mergeCell ref="P14:P17"/>
    <mergeCell ref="Q14:Q17"/>
    <mergeCell ref="R14:R17"/>
    <mergeCell ref="S14:S17"/>
    <mergeCell ref="T14:W17"/>
    <mergeCell ref="D15:G16"/>
    <mergeCell ref="L15:O17"/>
    <mergeCell ref="D17:G18"/>
    <mergeCell ref="H18:K19"/>
    <mergeCell ref="L18:O19"/>
    <mergeCell ref="P18:S19"/>
    <mergeCell ref="T18:W18"/>
    <mergeCell ref="D19:G20"/>
    <mergeCell ref="T19:W28"/>
    <mergeCell ref="H20:H23"/>
    <mergeCell ref="I20:I23"/>
    <mergeCell ref="J20:J23"/>
    <mergeCell ref="K20:K23"/>
    <mergeCell ref="L20:L23"/>
    <mergeCell ref="M20:M23"/>
    <mergeCell ref="N20:N23"/>
    <mergeCell ref="O20:O23"/>
    <mergeCell ref="P20:P23"/>
    <mergeCell ref="Q20:Q23"/>
    <mergeCell ref="R20:R23"/>
    <mergeCell ref="S20:S23"/>
    <mergeCell ref="D21:G23"/>
    <mergeCell ref="D24:G24"/>
    <mergeCell ref="H24:K24"/>
    <mergeCell ref="L24:O24"/>
    <mergeCell ref="P24:S24"/>
    <mergeCell ref="C25:C26"/>
    <mergeCell ref="D25:D28"/>
    <mergeCell ref="E25:E28"/>
    <mergeCell ref="F25:F28"/>
    <mergeCell ref="G25:G28"/>
    <mergeCell ref="H25:H28"/>
    <mergeCell ref="I25:I28"/>
    <mergeCell ref="J25:J28"/>
    <mergeCell ref="K25:K28"/>
    <mergeCell ref="L25:L28"/>
    <mergeCell ref="M25:M28"/>
    <mergeCell ref="N25:N28"/>
    <mergeCell ref="O25:O28"/>
    <mergeCell ref="P25:P28"/>
    <mergeCell ref="Q25:Q28"/>
    <mergeCell ref="R25:R28"/>
    <mergeCell ref="S25:S28"/>
    <mergeCell ref="C27:C29"/>
    <mergeCell ref="D29:F31"/>
    <mergeCell ref="H29:J31"/>
    <mergeCell ref="L29:O29"/>
    <mergeCell ref="P29:S31"/>
    <mergeCell ref="C30:C31"/>
    <mergeCell ref="G30:G32"/>
    <mergeCell ref="K30:K32"/>
    <mergeCell ref="L30:O37"/>
    <mergeCell ref="C32:C34"/>
    <mergeCell ref="D32:D35"/>
    <mergeCell ref="E32:E35"/>
    <mergeCell ref="F32:F35"/>
    <mergeCell ref="H32:H35"/>
    <mergeCell ref="I32:I35"/>
    <mergeCell ref="J32:J35"/>
    <mergeCell ref="P32:P35"/>
    <mergeCell ref="Q32:Q35"/>
    <mergeCell ref="R32:S35"/>
    <mergeCell ref="G33:G35"/>
    <mergeCell ref="K33:K35"/>
    <mergeCell ref="C35:C36"/>
    <mergeCell ref="C39:T39"/>
    <mergeCell ref="D40:J40"/>
    <mergeCell ref="D41:J41"/>
    <mergeCell ref="N41:T41"/>
    <mergeCell ref="D42:J42"/>
    <mergeCell ref="N42:T42"/>
    <mergeCell ref="D43:J43"/>
    <mergeCell ref="N43:T43"/>
    <mergeCell ref="D44:J44"/>
    <mergeCell ref="N44:T44"/>
    <mergeCell ref="D45:J45"/>
    <mergeCell ref="N45:T45"/>
    <mergeCell ref="D46:J46"/>
    <mergeCell ref="K46:M46"/>
    <mergeCell ref="N46:T46"/>
    <mergeCell ref="D47:J47"/>
    <mergeCell ref="K47:M47"/>
    <mergeCell ref="N47:T47"/>
    <mergeCell ref="B49:H49"/>
    <mergeCell ref="N49:T49"/>
    <mergeCell ref="B65:D65"/>
    <mergeCell ref="B67:D67"/>
    <mergeCell ref="B69:D69"/>
    <mergeCell ref="N70:V70"/>
  </mergeCells>
  <printOptions/>
  <pageMargins left="0.7875" right="0.7875" top="0.7875" bottom="0.7875" header="0.5" footer="0.5"/>
  <pageSetup fitToHeight="1" fitToWidth="1"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B9" sqref="B9"/>
    </sheetView>
  </sheetViews>
  <sheetFormatPr defaultColWidth="9.140625" defaultRowHeight="12.75"/>
  <cols>
    <col min="1" max="1" width="4.421875" style="254" customWidth="1"/>
    <col min="2" max="2" width="84.421875" style="254" customWidth="1"/>
    <col min="3" max="256" width="8.8515625" style="254" customWidth="1"/>
  </cols>
  <sheetData>
    <row r="1" spans="1:2" s="254" customFormat="1" ht="14.25">
      <c r="A1" s="255"/>
      <c r="B1" s="256" t="s">
        <v>277</v>
      </c>
    </row>
    <row r="2" spans="1:2" s="254" customFormat="1" ht="14.25">
      <c r="A2" s="255"/>
      <c r="B2" s="256" t="str">
        <f>Graphic!C2</f>
        <v>37th IEEE 802.15 WPAN MEETING</v>
      </c>
    </row>
    <row r="3" spans="1:2" s="254" customFormat="1" ht="14.25">
      <c r="A3" s="255"/>
      <c r="B3" s="257" t="str">
        <f>Graphic!C3</f>
        <v>Hyatt Regency San Francisco, 5 Embarcadero Center, San Francisco, CA 94111 USA </v>
      </c>
    </row>
    <row r="4" spans="1:2" s="254" customFormat="1" ht="14.25">
      <c r="A4" s="255"/>
      <c r="B4" s="257" t="str">
        <f>Graphic!C4</f>
        <v>July 17th-22nd, 2005</v>
      </c>
    </row>
    <row r="5" spans="1:2" s="254" customFormat="1" ht="14.25">
      <c r="A5" s="255"/>
      <c r="B5" s="258"/>
    </row>
    <row r="6" spans="1:2" s="254" customFormat="1" ht="15.75" customHeight="1">
      <c r="A6" s="255"/>
      <c r="B6" s="258" t="s">
        <v>278</v>
      </c>
    </row>
    <row r="7" spans="1:2" s="254" customFormat="1" ht="14.25">
      <c r="A7" s="255"/>
      <c r="B7" s="259"/>
    </row>
    <row r="8" spans="1:2" s="254" customFormat="1" ht="15.75" customHeight="1">
      <c r="A8" s="260">
        <v>1</v>
      </c>
      <c r="B8" s="261" t="s">
        <v>279</v>
      </c>
    </row>
    <row r="9" spans="1:2" s="254" customFormat="1" ht="15.75" customHeight="1">
      <c r="A9" s="260">
        <v>2</v>
      </c>
      <c r="B9" s="261" t="s">
        <v>280</v>
      </c>
    </row>
    <row r="10" spans="1:2" s="254" customFormat="1" ht="15.75" customHeight="1">
      <c r="A10" s="260">
        <v>3</v>
      </c>
      <c r="B10" s="262" t="s">
        <v>281</v>
      </c>
    </row>
    <row r="11" spans="1:2" s="254" customFormat="1" ht="15.75" customHeight="1">
      <c r="A11" s="260">
        <v>4</v>
      </c>
      <c r="B11" s="261" t="s">
        <v>282</v>
      </c>
    </row>
    <row r="12" spans="1:2" s="254" customFormat="1" ht="11.25">
      <c r="A12" s="260">
        <v>5</v>
      </c>
      <c r="B12" s="261" t="s">
        <v>283</v>
      </c>
    </row>
  </sheetData>
  <printOptions/>
  <pageMargins left="0.7875" right="0.7875" top="0.7875" bottom="0.7875" header="0.5" footer="0.5"/>
  <pageSetup fitToHeight="0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C16" sqref="C16"/>
    </sheetView>
  </sheetViews>
  <sheetFormatPr defaultColWidth="9.140625" defaultRowHeight="12.75"/>
  <cols>
    <col min="1" max="2" width="4.8515625" style="254" customWidth="1"/>
    <col min="3" max="3" width="59.00390625" style="254" customWidth="1"/>
    <col min="4" max="4" width="3.8515625" style="254" customWidth="1"/>
    <col min="5" max="5" width="17.421875" style="254" customWidth="1"/>
    <col min="6" max="6" width="5.28125" style="254" customWidth="1"/>
    <col min="7" max="7" width="9.8515625" style="254" customWidth="1"/>
    <col min="8" max="256" width="8.8515625" style="254" customWidth="1"/>
  </cols>
  <sheetData>
    <row r="1" spans="1:7" s="254" customFormat="1" ht="14.25">
      <c r="A1" s="263"/>
      <c r="B1" s="260"/>
      <c r="C1" s="256" t="str">
        <f>Objectives!B1</f>
        <v>AGENDA IEEE 802.15 TG3b WPAN MEETING</v>
      </c>
      <c r="D1" s="260"/>
      <c r="E1" s="260"/>
      <c r="F1" s="260"/>
      <c r="G1" s="260"/>
    </row>
    <row r="2" spans="1:7" s="254" customFormat="1" ht="14.25">
      <c r="A2" s="260"/>
      <c r="B2" s="260"/>
      <c r="C2" s="256" t="s">
        <v>284</v>
      </c>
      <c r="D2" s="260"/>
      <c r="E2" s="260"/>
      <c r="F2" s="260"/>
      <c r="G2" s="260"/>
    </row>
    <row r="3" spans="1:7" s="254" customFormat="1" ht="14.25">
      <c r="A3" s="260"/>
      <c r="B3" s="260"/>
      <c r="C3" s="257" t="str">
        <f>Objectives!B3</f>
        <v>Hyatt Regency San Francisco, 5 Embarcadero Center, San Francisco, CA 94111 USA </v>
      </c>
      <c r="D3" s="260"/>
      <c r="E3" s="260"/>
      <c r="F3" s="260"/>
      <c r="G3" s="260"/>
    </row>
    <row r="4" spans="1:7" s="254" customFormat="1" ht="14.25">
      <c r="A4" s="260"/>
      <c r="B4" s="260"/>
      <c r="C4" s="257" t="str">
        <f>Objectives!B4</f>
        <v>July 17th-22nd, 2005</v>
      </c>
      <c r="D4" s="260"/>
      <c r="E4" s="260"/>
      <c r="F4" s="260"/>
      <c r="G4" s="260"/>
    </row>
    <row r="5" spans="1:7" s="254" customFormat="1" ht="14.25">
      <c r="A5" s="260"/>
      <c r="B5" s="260"/>
      <c r="C5" s="257"/>
      <c r="D5" s="260"/>
      <c r="E5" s="260"/>
      <c r="F5" s="260"/>
      <c r="G5" s="260"/>
    </row>
    <row r="6" spans="1:7" s="254" customFormat="1" ht="11.25">
      <c r="A6" s="264">
        <v>1.1</v>
      </c>
      <c r="B6" s="260" t="s">
        <v>285</v>
      </c>
      <c r="C6" s="265" t="s">
        <v>286</v>
      </c>
      <c r="D6" s="260" t="s">
        <v>287</v>
      </c>
      <c r="E6" s="260" t="s">
        <v>288</v>
      </c>
      <c r="F6" s="260">
        <v>1</v>
      </c>
      <c r="G6" s="266">
        <f>TIME(19,30,0)</f>
        <v>0</v>
      </c>
    </row>
    <row r="7" spans="1:7" s="254" customFormat="1" ht="11.25">
      <c r="A7" s="264">
        <v>1.2</v>
      </c>
      <c r="B7" s="260" t="s">
        <v>289</v>
      </c>
      <c r="C7" s="265" t="s">
        <v>290</v>
      </c>
      <c r="D7" s="260" t="s">
        <v>291</v>
      </c>
      <c r="E7" s="260" t="s">
        <v>292</v>
      </c>
      <c r="F7" s="260">
        <v>15</v>
      </c>
      <c r="G7" s="266">
        <f>G6+TIME(0,F6,0)</f>
        <v>0</v>
      </c>
    </row>
    <row r="8" spans="1:7" s="254" customFormat="1" ht="11.25">
      <c r="A8" s="264">
        <v>1.3</v>
      </c>
      <c r="B8" s="260" t="s">
        <v>293</v>
      </c>
      <c r="C8" s="265" t="s">
        <v>294</v>
      </c>
      <c r="D8" s="260" t="s">
        <v>295</v>
      </c>
      <c r="E8" s="260" t="s">
        <v>296</v>
      </c>
      <c r="F8" s="260">
        <v>10</v>
      </c>
      <c r="G8" s="266">
        <f>G7+TIME(0,F7,0)</f>
        <v>0</v>
      </c>
    </row>
    <row r="9" spans="1:7" s="254" customFormat="1" ht="11.25">
      <c r="A9" s="264">
        <v>1.4</v>
      </c>
      <c r="B9" s="260" t="s">
        <v>297</v>
      </c>
      <c r="C9" s="265" t="s">
        <v>298</v>
      </c>
      <c r="D9" s="260" t="s">
        <v>299</v>
      </c>
      <c r="E9" s="260" t="s">
        <v>300</v>
      </c>
      <c r="F9" s="260">
        <v>30</v>
      </c>
      <c r="G9" s="266">
        <f>G8+TIME(0,F8,0)</f>
        <v>0</v>
      </c>
    </row>
    <row r="10" spans="1:7" s="254" customFormat="1" ht="11.25">
      <c r="A10" s="264">
        <v>1.5</v>
      </c>
      <c r="B10" s="260" t="s">
        <v>301</v>
      </c>
      <c r="C10" s="265" t="s">
        <v>302</v>
      </c>
      <c r="D10" s="260" t="s">
        <v>303</v>
      </c>
      <c r="E10" s="260" t="s">
        <v>304</v>
      </c>
      <c r="F10" s="260">
        <v>60</v>
      </c>
      <c r="G10" s="266">
        <f>G9+TIME(0,F9,0)</f>
        <v>0</v>
      </c>
    </row>
    <row r="11" spans="1:7" s="254" customFormat="1" ht="11.25">
      <c r="A11" s="264">
        <v>1.6</v>
      </c>
      <c r="B11" s="260" t="s">
        <v>305</v>
      </c>
      <c r="C11" s="265" t="s">
        <v>306</v>
      </c>
      <c r="D11" s="260" t="s">
        <v>307</v>
      </c>
      <c r="E11" s="260" t="s">
        <v>308</v>
      </c>
      <c r="F11" s="260">
        <v>1</v>
      </c>
      <c r="G11" s="266">
        <f>G10+TIME(0,F10,0)</f>
        <v>0</v>
      </c>
    </row>
    <row r="12" spans="1:7" s="254" customFormat="1" ht="11.25">
      <c r="A12" s="264"/>
      <c r="B12" s="260"/>
      <c r="C12" s="265"/>
      <c r="D12" s="260"/>
      <c r="E12" s="260"/>
      <c r="F12" s="260"/>
      <c r="G12" s="266"/>
    </row>
    <row r="13" spans="1:7" s="254" customFormat="1" ht="11.25">
      <c r="A13" s="264"/>
      <c r="B13" s="260"/>
      <c r="C13" s="265"/>
      <c r="D13" s="260"/>
      <c r="E13" s="260"/>
      <c r="F13" s="260"/>
      <c r="G13" s="266"/>
    </row>
    <row r="14" spans="1:7" s="254" customFormat="1" ht="11.25">
      <c r="A14" s="264"/>
      <c r="B14" s="260"/>
      <c r="C14" s="260"/>
      <c r="D14" s="260"/>
      <c r="E14" s="260"/>
      <c r="F14" s="260"/>
      <c r="G14" s="266"/>
    </row>
    <row r="15" spans="1:7" s="254" customFormat="1" ht="11.25">
      <c r="A15" s="267"/>
      <c r="B15" s="268" t="s">
        <v>309</v>
      </c>
      <c r="C15" s="260" t="s">
        <v>310</v>
      </c>
      <c r="E15" s="260"/>
      <c r="F15" s="260"/>
      <c r="G15" s="266"/>
    </row>
    <row r="16" spans="1:7" s="254" customFormat="1" ht="11.25">
      <c r="A16" s="267" t="s">
        <v>311</v>
      </c>
      <c r="B16" s="260"/>
      <c r="C16" s="260" t="s">
        <v>312</v>
      </c>
      <c r="E16" s="260"/>
      <c r="F16" s="260"/>
      <c r="G16" s="266"/>
    </row>
    <row r="17" spans="1:7" s="254" customFormat="1" ht="11.25">
      <c r="A17" s="267"/>
      <c r="B17" s="260"/>
      <c r="C17" s="260"/>
      <c r="E17" s="260"/>
      <c r="F17" s="260"/>
      <c r="G17" s="266"/>
    </row>
    <row r="18" spans="1:7" s="254" customFormat="1" ht="11.25">
      <c r="A18" s="268" t="s">
        <v>313</v>
      </c>
      <c r="B18" s="260"/>
      <c r="C18" s="260"/>
      <c r="E18" s="260"/>
      <c r="F18" s="260"/>
      <c r="G18" s="266"/>
    </row>
    <row r="19" spans="1:7" s="254" customFormat="1" ht="11.25">
      <c r="A19" s="268" t="s">
        <v>314</v>
      </c>
      <c r="B19" s="260"/>
      <c r="C19" s="260"/>
      <c r="E19" s="260"/>
      <c r="F19" s="260"/>
      <c r="G19" s="266"/>
    </row>
    <row r="20" spans="1:7" s="254" customFormat="1" ht="11.25">
      <c r="A20" s="268" t="s">
        <v>315</v>
      </c>
      <c r="B20" s="260"/>
      <c r="C20" s="260"/>
      <c r="E20" s="260"/>
      <c r="F20" s="260"/>
      <c r="G20" s="266"/>
    </row>
    <row r="21" spans="1:3" s="254" customFormat="1" ht="13.5" customHeight="1">
      <c r="A21" s="268" t="s">
        <v>316</v>
      </c>
      <c r="B21" s="269"/>
      <c r="C21" s="269"/>
    </row>
  </sheetData>
  <printOptions/>
  <pageMargins left="0.7875" right="0.7875" top="0.7875" bottom="0.7875" header="0.5" footer="0.5"/>
  <pageSetup fitToHeight="0"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>
      <selection activeCell="C15" sqref="C15"/>
    </sheetView>
  </sheetViews>
  <sheetFormatPr defaultColWidth="9.140625" defaultRowHeight="12.75"/>
  <cols>
    <col min="1" max="2" width="4.8515625" style="254" customWidth="1"/>
    <col min="3" max="3" width="59.00390625" style="254" customWidth="1"/>
    <col min="4" max="4" width="3.8515625" style="254" customWidth="1"/>
    <col min="5" max="5" width="17.421875" style="254" customWidth="1"/>
    <col min="6" max="6" width="5.28125" style="254" customWidth="1"/>
    <col min="7" max="7" width="9.8515625" style="254" customWidth="1"/>
    <col min="8" max="256" width="8.8515625" style="254" customWidth="1"/>
  </cols>
  <sheetData>
    <row r="1" spans="1:7" s="254" customFormat="1" ht="14.25">
      <c r="A1" s="263"/>
      <c r="B1" s="260"/>
      <c r="C1" s="256" t="str">
        <f>Objectives!B1</f>
        <v>AGENDA IEEE 802.15 TG3b WPAN MEETING</v>
      </c>
      <c r="D1" s="260"/>
      <c r="E1" s="260"/>
      <c r="F1" s="260"/>
      <c r="G1" s="260"/>
    </row>
    <row r="2" spans="1:7" s="254" customFormat="1" ht="14.25">
      <c r="A2" s="260"/>
      <c r="B2" s="260"/>
      <c r="C2" s="256" t="s">
        <v>317</v>
      </c>
      <c r="D2" s="260"/>
      <c r="E2" s="260"/>
      <c r="F2" s="260"/>
      <c r="G2" s="260"/>
    </row>
    <row r="3" spans="1:7" s="254" customFormat="1" ht="14.25">
      <c r="A3" s="260"/>
      <c r="B3" s="260"/>
      <c r="C3" s="257" t="str">
        <f>Objectives!B3</f>
        <v>Hyatt Regency San Francisco, 5 Embarcadero Center, San Francisco, CA 94111 USA </v>
      </c>
      <c r="D3" s="260"/>
      <c r="E3" s="260"/>
      <c r="F3" s="260"/>
      <c r="G3" s="260"/>
    </row>
    <row r="4" spans="1:7" s="254" customFormat="1" ht="14.25">
      <c r="A4" s="260"/>
      <c r="B4" s="260"/>
      <c r="C4" s="257" t="str">
        <f>Objectives!B4</f>
        <v>July 17th-22nd, 2005</v>
      </c>
      <c r="D4" s="260"/>
      <c r="E4" s="260"/>
      <c r="F4" s="260"/>
      <c r="G4" s="260"/>
    </row>
    <row r="5" spans="1:7" s="254" customFormat="1" ht="14.25">
      <c r="A5" s="260"/>
      <c r="B5" s="260"/>
      <c r="C5" s="257"/>
      <c r="D5" s="260"/>
      <c r="E5" s="260"/>
      <c r="F5" s="260"/>
      <c r="G5" s="260"/>
    </row>
    <row r="6" spans="1:7" s="254" customFormat="1" ht="14.25">
      <c r="A6" s="260"/>
      <c r="B6" s="260"/>
      <c r="C6" s="257"/>
      <c r="D6" s="260"/>
      <c r="E6" s="260"/>
      <c r="F6" s="260"/>
      <c r="G6" s="260"/>
    </row>
    <row r="7" s="254" customFormat="1" ht="11.25"/>
    <row r="8" s="254" customFormat="1" ht="11.25"/>
    <row r="9" spans="1:7" s="254" customFormat="1" ht="11.25">
      <c r="A9" s="264"/>
      <c r="B9" s="260"/>
      <c r="C9" s="265"/>
      <c r="D9" s="260"/>
      <c r="E9" s="260"/>
      <c r="F9" s="260"/>
      <c r="G9" s="266"/>
    </row>
    <row r="10" spans="1:7" s="254" customFormat="1" ht="11.25">
      <c r="A10" s="264"/>
      <c r="B10" s="260"/>
      <c r="C10" s="265"/>
      <c r="D10" s="260"/>
      <c r="E10" s="260"/>
      <c r="F10" s="260"/>
      <c r="G10" s="266"/>
    </row>
    <row r="11" spans="1:7" s="254" customFormat="1" ht="11.25">
      <c r="A11" s="264"/>
      <c r="B11" s="260"/>
      <c r="C11" s="265"/>
      <c r="D11" s="260"/>
      <c r="E11" s="260"/>
      <c r="F11" s="260"/>
      <c r="G11" s="266"/>
    </row>
    <row r="12" s="254" customFormat="1" ht="11.25"/>
    <row r="13" spans="1:7" s="254" customFormat="1" ht="11.25">
      <c r="A13" s="264"/>
      <c r="B13" s="260"/>
      <c r="C13" s="265"/>
      <c r="D13" s="260"/>
      <c r="E13" s="260"/>
      <c r="F13" s="260"/>
      <c r="G13" s="266"/>
    </row>
    <row r="14" spans="1:7" s="254" customFormat="1" ht="11.25">
      <c r="A14" s="264">
        <v>3.1</v>
      </c>
      <c r="B14" s="260" t="s">
        <v>318</v>
      </c>
      <c r="C14" s="265" t="s">
        <v>319</v>
      </c>
      <c r="D14" s="260" t="s">
        <v>320</v>
      </c>
      <c r="E14" s="260" t="s">
        <v>321</v>
      </c>
      <c r="F14" s="260">
        <v>1</v>
      </c>
      <c r="G14" s="266">
        <f>TIME(13,30,0)</f>
        <v>0</v>
      </c>
    </row>
    <row r="15" spans="1:7" s="254" customFormat="1" ht="11.25">
      <c r="A15" s="264">
        <v>3.2</v>
      </c>
      <c r="B15" s="260" t="s">
        <v>322</v>
      </c>
      <c r="C15" s="265" t="s">
        <v>323</v>
      </c>
      <c r="D15" s="260" t="s">
        <v>324</v>
      </c>
      <c r="E15" s="260" t="s">
        <v>325</v>
      </c>
      <c r="F15" s="260">
        <v>119</v>
      </c>
      <c r="G15" s="266">
        <f>G14+TIME(0,F14,0)</f>
        <v>0</v>
      </c>
    </row>
    <row r="16" spans="1:7" s="254" customFormat="1" ht="11.25">
      <c r="A16" s="264">
        <v>3.3</v>
      </c>
      <c r="B16" s="260" t="s">
        <v>326</v>
      </c>
      <c r="C16" s="265" t="s">
        <v>327</v>
      </c>
      <c r="D16" s="260" t="s">
        <v>328</v>
      </c>
      <c r="E16" s="260" t="s">
        <v>329</v>
      </c>
      <c r="F16" s="260">
        <v>1</v>
      </c>
      <c r="G16" s="266">
        <f>G15+TIME(0,F15,0)</f>
        <v>0</v>
      </c>
    </row>
    <row r="17" spans="1:7" s="254" customFormat="1" ht="11.25">
      <c r="A17" s="264"/>
      <c r="B17" s="260"/>
      <c r="C17" s="265"/>
      <c r="D17" s="260"/>
      <c r="E17" s="260"/>
      <c r="F17" s="260"/>
      <c r="G17" s="266"/>
    </row>
    <row r="18" spans="1:7" s="254" customFormat="1" ht="11.25">
      <c r="A18" s="264">
        <v>4.1</v>
      </c>
      <c r="B18" s="260" t="s">
        <v>330</v>
      </c>
      <c r="C18" s="265" t="s">
        <v>331</v>
      </c>
      <c r="D18" s="260" t="s">
        <v>332</v>
      </c>
      <c r="E18" s="260" t="s">
        <v>333</v>
      </c>
      <c r="F18" s="260">
        <v>1</v>
      </c>
      <c r="G18" s="266">
        <f>TIME(16,0,0)</f>
        <v>0</v>
      </c>
    </row>
    <row r="19" spans="1:7" s="254" customFormat="1" ht="11.25">
      <c r="A19" s="264">
        <v>4.2</v>
      </c>
      <c r="B19" s="260" t="s">
        <v>334</v>
      </c>
      <c r="C19" s="265" t="s">
        <v>335</v>
      </c>
      <c r="D19" s="260" t="s">
        <v>336</v>
      </c>
      <c r="E19" s="260" t="s">
        <v>337</v>
      </c>
      <c r="F19" s="260">
        <v>119</v>
      </c>
      <c r="G19" s="266">
        <f>G18+TIME(0,F18,0)</f>
        <v>0</v>
      </c>
    </row>
    <row r="20" spans="1:7" s="254" customFormat="1" ht="11.25">
      <c r="A20" s="264">
        <v>4.3</v>
      </c>
      <c r="B20" s="260" t="s">
        <v>338</v>
      </c>
      <c r="C20" s="265" t="s">
        <v>339</v>
      </c>
      <c r="D20" s="260" t="s">
        <v>340</v>
      </c>
      <c r="E20" s="260" t="s">
        <v>341</v>
      </c>
      <c r="F20" s="260">
        <v>1</v>
      </c>
      <c r="G20" s="266">
        <f>G19+TIME(0,F19,0)</f>
        <v>0</v>
      </c>
    </row>
    <row r="21" spans="1:7" s="254" customFormat="1" ht="11.25">
      <c r="A21" s="264"/>
      <c r="B21" s="260"/>
      <c r="C21" s="265"/>
      <c r="D21" s="260"/>
      <c r="E21" s="260"/>
      <c r="F21" s="260"/>
      <c r="G21" s="266"/>
    </row>
    <row r="22" spans="1:7" s="254" customFormat="1" ht="11.25">
      <c r="A22" s="264"/>
      <c r="B22" s="260"/>
      <c r="C22" s="265"/>
      <c r="D22" s="260"/>
      <c r="E22" s="260"/>
      <c r="F22" s="260"/>
      <c r="G22" s="266"/>
    </row>
    <row r="23" spans="1:7" s="254" customFormat="1" ht="11.25">
      <c r="A23" s="264"/>
      <c r="B23" s="260"/>
      <c r="C23" s="265"/>
      <c r="D23" s="260"/>
      <c r="E23" s="260"/>
      <c r="F23" s="260"/>
      <c r="G23" s="266"/>
    </row>
    <row r="24" spans="1:7" s="254" customFormat="1" ht="11.25">
      <c r="A24" s="264"/>
      <c r="B24" s="260"/>
      <c r="C24" s="265"/>
      <c r="D24" s="260"/>
      <c r="E24" s="260"/>
      <c r="F24" s="260"/>
      <c r="G24" s="266"/>
    </row>
    <row r="25" spans="1:7" s="254" customFormat="1" ht="11.25">
      <c r="A25" s="264"/>
      <c r="B25" s="260"/>
      <c r="C25" s="265"/>
      <c r="D25" s="260"/>
      <c r="E25" s="260"/>
      <c r="F25" s="260"/>
      <c r="G25" s="266"/>
    </row>
    <row r="26" spans="1:7" s="254" customFormat="1" ht="11.25">
      <c r="A26" s="264"/>
      <c r="B26" s="260"/>
      <c r="C26" s="265"/>
      <c r="D26" s="260"/>
      <c r="E26" s="260"/>
      <c r="F26" s="260"/>
      <c r="G26" s="266"/>
    </row>
    <row r="27" spans="1:7" s="254" customFormat="1" ht="11.25">
      <c r="A27" s="267"/>
      <c r="B27" s="268" t="s">
        <v>342</v>
      </c>
      <c r="C27" s="260" t="s">
        <v>343</v>
      </c>
      <c r="E27" s="260"/>
      <c r="F27" s="260"/>
      <c r="G27" s="266"/>
    </row>
    <row r="28" spans="1:7" s="254" customFormat="1" ht="11.25">
      <c r="A28" s="267" t="s">
        <v>344</v>
      </c>
      <c r="B28" s="260"/>
      <c r="C28" s="260" t="s">
        <v>345</v>
      </c>
      <c r="E28" s="260"/>
      <c r="F28" s="260"/>
      <c r="G28" s="266"/>
    </row>
    <row r="29" spans="1:7" s="254" customFormat="1" ht="11.25">
      <c r="A29" s="267"/>
      <c r="B29" s="260"/>
      <c r="C29" s="260"/>
      <c r="E29" s="260"/>
      <c r="F29" s="260"/>
      <c r="G29" s="266"/>
    </row>
    <row r="30" spans="1:7" s="254" customFormat="1" ht="11.25">
      <c r="A30" s="268" t="s">
        <v>346</v>
      </c>
      <c r="B30" s="260"/>
      <c r="C30" s="260"/>
      <c r="E30" s="260"/>
      <c r="F30" s="260"/>
      <c r="G30" s="266"/>
    </row>
    <row r="31" spans="1:7" s="254" customFormat="1" ht="11.25">
      <c r="A31" s="268" t="s">
        <v>347</v>
      </c>
      <c r="B31" s="260"/>
      <c r="C31" s="260"/>
      <c r="E31" s="260"/>
      <c r="F31" s="260"/>
      <c r="G31" s="266"/>
    </row>
    <row r="32" spans="1:7" s="254" customFormat="1" ht="11.25">
      <c r="A32" s="268" t="s">
        <v>348</v>
      </c>
      <c r="B32" s="260"/>
      <c r="C32" s="260"/>
      <c r="E32" s="260"/>
      <c r="F32" s="260"/>
      <c r="G32" s="266"/>
    </row>
    <row r="33" spans="1:3" s="254" customFormat="1" ht="13.5" customHeight="1">
      <c r="A33" s="268" t="s">
        <v>349</v>
      </c>
      <c r="B33" s="269"/>
      <c r="C33" s="269"/>
    </row>
  </sheetData>
  <printOptions/>
  <pageMargins left="0.7875" right="0.7875" top="0.7875" bottom="0.7875" header="0.5" footer="0.5"/>
  <pageSetup fitToHeight="0"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C2" sqref="C2"/>
    </sheetView>
  </sheetViews>
  <sheetFormatPr defaultColWidth="9.140625" defaultRowHeight="12.75"/>
  <cols>
    <col min="1" max="2" width="4.8515625" style="254" customWidth="1"/>
    <col min="3" max="3" width="59.00390625" style="254" customWidth="1"/>
    <col min="4" max="4" width="3.8515625" style="254" customWidth="1"/>
    <col min="5" max="5" width="17.421875" style="254" customWidth="1"/>
    <col min="6" max="6" width="5.28125" style="254" customWidth="1"/>
    <col min="7" max="7" width="9.8515625" style="254" customWidth="1"/>
    <col min="8" max="256" width="8.8515625" style="254" customWidth="1"/>
  </cols>
  <sheetData>
    <row r="1" spans="1:7" s="254" customFormat="1" ht="14.25">
      <c r="A1" s="263"/>
      <c r="B1" s="260"/>
      <c r="C1" s="256" t="str">
        <f>Objectives!B1</f>
        <v>AGENDA IEEE 802.15 TG3b WPAN MEETING</v>
      </c>
      <c r="D1" s="260"/>
      <c r="E1" s="260"/>
      <c r="F1" s="260"/>
      <c r="G1" s="260"/>
    </row>
    <row r="2" spans="1:7" s="254" customFormat="1" ht="14.25">
      <c r="A2" s="260"/>
      <c r="B2" s="260"/>
      <c r="C2" s="256" t="s">
        <v>350</v>
      </c>
      <c r="D2" s="260"/>
      <c r="E2" s="260"/>
      <c r="F2" s="260"/>
      <c r="G2" s="260"/>
    </row>
    <row r="3" spans="1:7" s="254" customFormat="1" ht="14.25">
      <c r="A3" s="260"/>
      <c r="B3" s="260"/>
      <c r="C3" s="257" t="str">
        <f>Objectives!B3</f>
        <v>Hyatt Regency San Francisco, 5 Embarcadero Center, San Francisco, CA 94111 USA </v>
      </c>
      <c r="D3" s="260"/>
      <c r="E3" s="260"/>
      <c r="F3" s="260"/>
      <c r="G3" s="260"/>
    </row>
    <row r="4" spans="1:7" s="254" customFormat="1" ht="14.25">
      <c r="A4" s="260"/>
      <c r="B4" s="260"/>
      <c r="C4" s="257" t="str">
        <f>Objectives!B4</f>
        <v>July 17th-22nd, 2005</v>
      </c>
      <c r="D4" s="260"/>
      <c r="E4" s="260"/>
      <c r="F4" s="260"/>
      <c r="G4" s="260"/>
    </row>
    <row r="5" spans="1:7" s="254" customFormat="1" ht="14.25">
      <c r="A5" s="260"/>
      <c r="B5" s="260"/>
      <c r="C5" s="257"/>
      <c r="D5" s="260"/>
      <c r="E5" s="260"/>
      <c r="F5" s="260"/>
      <c r="G5" s="260"/>
    </row>
    <row r="6" spans="1:7" s="254" customFormat="1" ht="14.25">
      <c r="A6" s="260"/>
      <c r="B6" s="260"/>
      <c r="C6" s="257" t="s">
        <v>351</v>
      </c>
      <c r="D6" s="260"/>
      <c r="E6" s="260"/>
      <c r="F6" s="260"/>
      <c r="G6" s="260"/>
    </row>
    <row r="7" spans="1:7" s="254" customFormat="1" ht="11.25">
      <c r="A7" s="264"/>
      <c r="B7" s="260"/>
      <c r="C7" s="265"/>
      <c r="D7" s="260"/>
      <c r="E7" s="260"/>
      <c r="F7" s="260"/>
      <c r="G7" s="266"/>
    </row>
    <row r="8" spans="1:7" s="254" customFormat="1" ht="11.25">
      <c r="A8" s="264"/>
      <c r="B8" s="260"/>
      <c r="C8" s="260"/>
      <c r="D8" s="260"/>
      <c r="E8" s="260"/>
      <c r="F8" s="260"/>
      <c r="G8" s="266"/>
    </row>
    <row r="9" spans="1:7" s="254" customFormat="1" ht="11.25">
      <c r="A9" s="267"/>
      <c r="B9" s="268" t="s">
        <v>352</v>
      </c>
      <c r="C9" s="260" t="s">
        <v>353</v>
      </c>
      <c r="E9" s="260"/>
      <c r="F9" s="260"/>
      <c r="G9" s="266"/>
    </row>
    <row r="10" spans="1:7" s="254" customFormat="1" ht="11.25">
      <c r="A10" s="267" t="s">
        <v>354</v>
      </c>
      <c r="B10" s="260"/>
      <c r="C10" s="260" t="s">
        <v>355</v>
      </c>
      <c r="E10" s="260"/>
      <c r="F10" s="260"/>
      <c r="G10" s="266"/>
    </row>
    <row r="11" spans="1:7" s="254" customFormat="1" ht="11.25">
      <c r="A11" s="267"/>
      <c r="B11" s="260"/>
      <c r="C11" s="260"/>
      <c r="E11" s="260"/>
      <c r="F11" s="260"/>
      <c r="G11" s="266"/>
    </row>
    <row r="12" spans="1:7" s="254" customFormat="1" ht="11.25">
      <c r="A12" s="268" t="s">
        <v>356</v>
      </c>
      <c r="B12" s="260"/>
      <c r="C12" s="260"/>
      <c r="E12" s="260"/>
      <c r="F12" s="260"/>
      <c r="G12" s="266"/>
    </row>
    <row r="13" spans="1:7" s="254" customFormat="1" ht="11.25">
      <c r="A13" s="268" t="s">
        <v>357</v>
      </c>
      <c r="B13" s="260"/>
      <c r="C13" s="260"/>
      <c r="E13" s="260"/>
      <c r="F13" s="260"/>
      <c r="G13" s="266"/>
    </row>
    <row r="14" spans="1:7" s="254" customFormat="1" ht="11.25">
      <c r="A14" s="268" t="s">
        <v>358</v>
      </c>
      <c r="B14" s="260"/>
      <c r="C14" s="260"/>
      <c r="E14" s="260"/>
      <c r="F14" s="260"/>
      <c r="G14" s="266"/>
    </row>
    <row r="15" spans="1:3" s="254" customFormat="1" ht="14.25">
      <c r="A15" s="268" t="s">
        <v>359</v>
      </c>
      <c r="B15" s="269"/>
      <c r="C15" s="269"/>
    </row>
  </sheetData>
  <printOptions/>
  <pageMargins left="0.7875" right="0.7875" top="0.7875" bottom="0.7875" header="0.5" footer="0.5"/>
  <pageSetup fitToHeight="0"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G21" sqref="G21"/>
    </sheetView>
  </sheetViews>
  <sheetFormatPr defaultColWidth="9.140625" defaultRowHeight="12.75"/>
  <cols>
    <col min="1" max="2" width="4.8515625" style="254" customWidth="1"/>
    <col min="3" max="3" width="59.00390625" style="254" customWidth="1"/>
    <col min="4" max="4" width="3.8515625" style="254" customWidth="1"/>
    <col min="5" max="5" width="17.421875" style="254" customWidth="1"/>
    <col min="6" max="6" width="5.28125" style="254" customWidth="1"/>
    <col min="7" max="7" width="9.8515625" style="254" customWidth="1"/>
    <col min="8" max="256" width="8.8515625" style="254" customWidth="1"/>
  </cols>
  <sheetData>
    <row r="1" spans="1:7" s="254" customFormat="1" ht="14.25">
      <c r="A1" s="263"/>
      <c r="B1" s="260"/>
      <c r="C1" s="256" t="str">
        <f>Objectives!B1</f>
        <v>AGENDA IEEE 802.15 TG3b WPAN MEETING</v>
      </c>
      <c r="D1" s="260"/>
      <c r="E1" s="260"/>
      <c r="F1" s="260"/>
      <c r="G1" s="260"/>
    </row>
    <row r="2" spans="1:7" s="254" customFormat="1" ht="14.25">
      <c r="A2" s="260"/>
      <c r="B2" s="260"/>
      <c r="C2" s="256" t="s">
        <v>360</v>
      </c>
      <c r="D2" s="260"/>
      <c r="E2" s="260"/>
      <c r="F2" s="260"/>
      <c r="G2" s="260"/>
    </row>
    <row r="3" spans="1:7" s="254" customFormat="1" ht="14.25">
      <c r="A3" s="260"/>
      <c r="B3" s="260"/>
      <c r="C3" s="257" t="str">
        <f>Objectives!B3</f>
        <v>Hyatt Regency San Francisco, 5 Embarcadero Center, San Francisco, CA 94111 USA </v>
      </c>
      <c r="D3" s="260"/>
      <c r="E3" s="260"/>
      <c r="F3" s="260"/>
      <c r="G3" s="260"/>
    </row>
    <row r="4" spans="1:7" s="254" customFormat="1" ht="14.25">
      <c r="A4" s="260"/>
      <c r="B4" s="260"/>
      <c r="C4" s="257" t="str">
        <f>Objectives!B4</f>
        <v>July 17th-22nd, 2005</v>
      </c>
      <c r="D4" s="260"/>
      <c r="E4" s="260"/>
      <c r="F4" s="260"/>
      <c r="G4" s="260"/>
    </row>
    <row r="5" spans="1:7" s="254" customFormat="1" ht="14.25">
      <c r="A5" s="260"/>
      <c r="B5" s="260"/>
      <c r="C5" s="257"/>
      <c r="D5" s="260"/>
      <c r="E5" s="260"/>
      <c r="F5" s="260"/>
      <c r="G5" s="260"/>
    </row>
    <row r="6" spans="1:7" s="254" customFormat="1" ht="11.25">
      <c r="A6" s="264">
        <v>6.1</v>
      </c>
      <c r="B6" s="260" t="s">
        <v>361</v>
      </c>
      <c r="C6" s="265" t="s">
        <v>362</v>
      </c>
      <c r="D6" s="260" t="s">
        <v>363</v>
      </c>
      <c r="E6" s="260" t="s">
        <v>364</v>
      </c>
      <c r="F6" s="260">
        <v>1</v>
      </c>
      <c r="G6" s="266">
        <f>TIME(10,30,0)</f>
        <v>0</v>
      </c>
    </row>
    <row r="7" spans="1:7" s="254" customFormat="1" ht="11.25">
      <c r="A7" s="264">
        <v>6.2</v>
      </c>
      <c r="B7" s="260" t="s">
        <v>365</v>
      </c>
      <c r="C7" s="265" t="s">
        <v>366</v>
      </c>
      <c r="D7" s="260" t="s">
        <v>367</v>
      </c>
      <c r="E7" s="260" t="s">
        <v>368</v>
      </c>
      <c r="F7" s="260">
        <v>119</v>
      </c>
      <c r="G7" s="266">
        <f>G6+TIME(0,F6,0)</f>
        <v>0</v>
      </c>
    </row>
    <row r="8" spans="1:7" s="254" customFormat="1" ht="11.25">
      <c r="A8" s="264">
        <v>6.3</v>
      </c>
      <c r="B8" s="260" t="s">
        <v>369</v>
      </c>
      <c r="C8" s="265" t="s">
        <v>370</v>
      </c>
      <c r="D8" s="260" t="s">
        <v>371</v>
      </c>
      <c r="E8" s="260" t="s">
        <v>372</v>
      </c>
      <c r="F8" s="260">
        <v>1</v>
      </c>
      <c r="G8" s="266">
        <f>G7+TIME(0,F7,0)</f>
        <v>0</v>
      </c>
    </row>
    <row r="9" spans="1:7" s="254" customFormat="1" ht="14.25">
      <c r="A9" s="260"/>
      <c r="B9" s="260"/>
      <c r="C9" s="257"/>
      <c r="D9" s="260"/>
      <c r="E9" s="260"/>
      <c r="F9" s="260"/>
      <c r="G9" s="260"/>
    </row>
    <row r="10" spans="1:7" s="254" customFormat="1" ht="11.25">
      <c r="A10" s="264">
        <v>7.1</v>
      </c>
      <c r="B10" s="260" t="s">
        <v>373</v>
      </c>
      <c r="C10" s="265" t="s">
        <v>374</v>
      </c>
      <c r="D10" s="260" t="s">
        <v>375</v>
      </c>
      <c r="E10" s="260" t="s">
        <v>376</v>
      </c>
      <c r="F10" s="260">
        <v>1</v>
      </c>
      <c r="G10" s="266">
        <f>TIME(13,30,0)</f>
        <v>0</v>
      </c>
    </row>
    <row r="11" spans="1:7" s="254" customFormat="1" ht="11.25">
      <c r="A11" s="264">
        <v>7.2</v>
      </c>
      <c r="B11" s="260" t="s">
        <v>377</v>
      </c>
      <c r="C11" s="265" t="s">
        <v>378</v>
      </c>
      <c r="D11" s="260" t="s">
        <v>379</v>
      </c>
      <c r="E11" s="260" t="s">
        <v>380</v>
      </c>
      <c r="F11" s="260">
        <v>119</v>
      </c>
      <c r="G11" s="266">
        <f>G10+TIME(0,F10,0)</f>
        <v>0</v>
      </c>
    </row>
    <row r="12" spans="1:7" s="254" customFormat="1" ht="11.25">
      <c r="A12" s="264">
        <v>7.3</v>
      </c>
      <c r="B12" s="260" t="s">
        <v>381</v>
      </c>
      <c r="C12" s="265" t="s">
        <v>382</v>
      </c>
      <c r="D12" s="260" t="s">
        <v>383</v>
      </c>
      <c r="E12" s="260" t="s">
        <v>384</v>
      </c>
      <c r="F12" s="260">
        <v>1</v>
      </c>
      <c r="G12" s="266">
        <f>G11+TIME(0,F11,0)</f>
        <v>0</v>
      </c>
    </row>
    <row r="13" spans="1:7" s="254" customFormat="1" ht="11.25">
      <c r="A13" s="264"/>
      <c r="B13" s="260"/>
      <c r="C13" s="265"/>
      <c r="D13" s="260"/>
      <c r="E13" s="260"/>
      <c r="F13" s="260"/>
      <c r="G13" s="266"/>
    </row>
    <row r="14" spans="1:7" s="254" customFormat="1" ht="11.25">
      <c r="A14" s="264">
        <v>8.1</v>
      </c>
      <c r="B14" s="260" t="s">
        <v>385</v>
      </c>
      <c r="C14" s="265" t="s">
        <v>386</v>
      </c>
      <c r="D14" s="260" t="s">
        <v>387</v>
      </c>
      <c r="E14" s="260" t="s">
        <v>388</v>
      </c>
      <c r="F14" s="260">
        <v>1</v>
      </c>
      <c r="G14" s="266">
        <f>TIME(16,0,0)</f>
        <v>0</v>
      </c>
    </row>
    <row r="15" spans="1:7" s="254" customFormat="1" ht="11.25">
      <c r="A15" s="264">
        <v>8.2</v>
      </c>
      <c r="B15" s="260" t="s">
        <v>389</v>
      </c>
      <c r="C15" s="265" t="s">
        <v>390</v>
      </c>
      <c r="D15" s="260" t="s">
        <v>391</v>
      </c>
      <c r="E15" s="260" t="s">
        <v>392</v>
      </c>
      <c r="F15" s="260">
        <v>89</v>
      </c>
      <c r="G15" s="266">
        <f>G14+TIME(0,F14,0)</f>
        <v>0</v>
      </c>
    </row>
    <row r="16" spans="1:7" s="254" customFormat="1" ht="11.25">
      <c r="A16" s="264">
        <v>8.3</v>
      </c>
      <c r="B16" s="260" t="s">
        <v>393</v>
      </c>
      <c r="C16" s="265" t="s">
        <v>394</v>
      </c>
      <c r="D16" s="260" t="s">
        <v>395</v>
      </c>
      <c r="E16" s="260" t="s">
        <v>396</v>
      </c>
      <c r="F16" s="260">
        <v>29</v>
      </c>
      <c r="G16" s="266">
        <f>G15+TIME(0,F15,0)</f>
        <v>0</v>
      </c>
    </row>
    <row r="17" spans="1:7" s="254" customFormat="1" ht="11.25">
      <c r="A17" s="264">
        <v>8.4</v>
      </c>
      <c r="B17" s="260" t="s">
        <v>397</v>
      </c>
      <c r="C17" s="265" t="s">
        <v>398</v>
      </c>
      <c r="D17" s="260" t="s">
        <v>399</v>
      </c>
      <c r="E17" s="260" t="s">
        <v>400</v>
      </c>
      <c r="F17" s="260">
        <v>1</v>
      </c>
      <c r="G17" s="266">
        <f>G16+TIME(0,F16,0)</f>
        <v>0</v>
      </c>
    </row>
    <row r="18" spans="1:7" s="254" customFormat="1" ht="14.25">
      <c r="A18" s="260"/>
      <c r="B18" s="260"/>
      <c r="C18" s="257"/>
      <c r="D18" s="260"/>
      <c r="E18" s="260"/>
      <c r="F18" s="260"/>
      <c r="G18" s="260"/>
    </row>
    <row r="19" spans="1:7" s="254" customFormat="1" ht="11.25">
      <c r="A19" s="264"/>
      <c r="B19" s="260"/>
      <c r="C19" s="265"/>
      <c r="D19" s="260"/>
      <c r="E19" s="260"/>
      <c r="F19" s="260"/>
      <c r="G19" s="266"/>
    </row>
    <row r="20" spans="1:7" s="254" customFormat="1" ht="11.25">
      <c r="A20" s="264"/>
      <c r="B20" s="260"/>
      <c r="C20" s="265"/>
      <c r="D20" s="260"/>
      <c r="E20" s="260"/>
      <c r="F20" s="260"/>
      <c r="G20" s="266"/>
    </row>
    <row r="21" spans="1:7" s="254" customFormat="1" ht="11.25">
      <c r="A21" s="264"/>
      <c r="B21" s="260"/>
      <c r="C21" s="265"/>
      <c r="D21" s="260"/>
      <c r="E21" s="260"/>
      <c r="F21" s="260"/>
      <c r="G21" s="266"/>
    </row>
    <row r="22" spans="1:7" s="254" customFormat="1" ht="11.25">
      <c r="A22" s="264"/>
      <c r="B22" s="260"/>
      <c r="C22" s="260"/>
      <c r="D22" s="260"/>
      <c r="E22" s="260"/>
      <c r="F22" s="260"/>
      <c r="G22" s="266"/>
    </row>
    <row r="23" spans="1:7" s="254" customFormat="1" ht="11.25">
      <c r="A23" s="267"/>
      <c r="B23" s="268" t="s">
        <v>401</v>
      </c>
      <c r="C23" s="260" t="s">
        <v>402</v>
      </c>
      <c r="E23" s="260"/>
      <c r="F23" s="260"/>
      <c r="G23" s="266"/>
    </row>
    <row r="24" spans="1:7" s="254" customFormat="1" ht="11.25">
      <c r="A24" s="267" t="s">
        <v>403</v>
      </c>
      <c r="B24" s="260"/>
      <c r="C24" s="260" t="s">
        <v>404</v>
      </c>
      <c r="E24" s="260"/>
      <c r="F24" s="260"/>
      <c r="G24" s="266"/>
    </row>
    <row r="25" spans="1:7" s="254" customFormat="1" ht="11.25">
      <c r="A25" s="267"/>
      <c r="B25" s="260"/>
      <c r="C25" s="260"/>
      <c r="E25" s="260"/>
      <c r="F25" s="260"/>
      <c r="G25" s="266"/>
    </row>
    <row r="26" spans="1:7" s="254" customFormat="1" ht="11.25">
      <c r="A26" s="268" t="s">
        <v>405</v>
      </c>
      <c r="B26" s="260"/>
      <c r="C26" s="260"/>
      <c r="E26" s="260"/>
      <c r="F26" s="260"/>
      <c r="G26" s="266"/>
    </row>
    <row r="27" spans="1:7" s="254" customFormat="1" ht="11.25">
      <c r="A27" s="268" t="s">
        <v>406</v>
      </c>
      <c r="B27" s="260"/>
      <c r="C27" s="260"/>
      <c r="E27" s="260"/>
      <c r="F27" s="260"/>
      <c r="G27" s="266"/>
    </row>
    <row r="28" spans="1:7" s="254" customFormat="1" ht="11.25">
      <c r="A28" s="268" t="s">
        <v>407</v>
      </c>
      <c r="B28" s="260"/>
      <c r="C28" s="260"/>
      <c r="E28" s="260"/>
      <c r="F28" s="260"/>
      <c r="G28" s="266"/>
    </row>
    <row r="29" spans="1:3" s="254" customFormat="1" ht="14.25">
      <c r="A29" s="268" t="s">
        <v>408</v>
      </c>
      <c r="B29" s="269"/>
      <c r="C29" s="269"/>
    </row>
  </sheetData>
  <printOptions/>
  <pageMargins left="0.7875" right="0.7875" top="0.7875" bottom="0.7875" header="0.5" footer="0.5"/>
  <pageSetup fitToHeight="0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802.15.TG3b Graphic</dc:title>
  <dc:subject/>
  <dc:creator>John Barr</dc:creator>
  <cp:keywords/>
  <dc:description/>
  <cp:lastModifiedBy/>
  <cp:lastPrinted>2001-11-13T22:45:04Z</cp:lastPrinted>
  <dcterms:created xsi:type="dcterms:W3CDTF">2001-08-10T12:49:45Z</dcterms:created>
  <dcterms:modified xsi:type="dcterms:W3CDTF">2005-07-19T03:44:20Z</dcterms:modified>
  <cp:category/>
  <cp:version/>
  <cp:contentType/>
  <cp:contentStatus/>
  <cp:revision>1</cp:revision>
</cp:coreProperties>
</file>