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0" windowWidth="19155" windowHeight="7095" tabRatio="929" firstSheet="1" activeTab="2"/>
  </bookViews>
  <sheets>
    <sheet name="VOTE SUMMARY" sheetId="1" r:id="rId1"/>
    <sheet name="BALLOTS" sheetId="2" r:id="rId2"/>
    <sheet name="Bray-Comments" sheetId="3" r:id="rId3"/>
    <sheet name="Frysinger-Comments" sheetId="4" r:id="rId4"/>
    <sheet name="Gifford-Comments" sheetId="5" r:id="rId5"/>
    <sheet name="Gilb-Comments" sheetId="6" r:id="rId6"/>
    <sheet name="Karocki-Comments" sheetId="7" r:id="rId7"/>
    <sheet name="Turner-Comments" sheetId="8" r:id="rId8"/>
  </sheets>
  <definedNames>
    <definedName name="_xlnm.Print_Titles" localSheetId="2">'Bray-Comments'!$1:$1</definedName>
    <definedName name="_xlnm.Print_Titles" localSheetId="3">'Frysinger-Comments'!$1:$1</definedName>
    <definedName name="_xlnm.Print_Titles" localSheetId="5">'Gilb-Comments'!$1:$1</definedName>
    <definedName name="_xlnm.Print_Titles" localSheetId="6">'Karocki-Comments'!$1:$1</definedName>
    <definedName name="_xlnm.Print_Titles" localSheetId="7">'Turner-Comments'!$1:$1</definedName>
  </definedNames>
  <calcPr fullCalcOnLoad="1"/>
</workbook>
</file>

<file path=xl/sharedStrings.xml><?xml version="1.0" encoding="utf-8"?>
<sst xmlns="http://schemas.openxmlformats.org/spreadsheetml/2006/main" count="4938" uniqueCount="2161">
  <si>
    <t>"The asynchronous connection-oriented (ACL) logical transport is used to carry LMP and L2CAP control signalling and best effort asynchronous user data." It was previously stated that ACL carried both asynchronous and isochronous traffic</t>
  </si>
  <si>
    <t xml:space="preserve">(BRAY070 cont.) (and its use for isochronous traffic is covered later in this clause). However the traffic is categorised it should be done consistently, so some mention of iscochronous traffic should be made here. </t>
  </si>
  <si>
    <t>(BRAY070 cont.) Also the term "best effort" is used here in a way which contradicts later descriptions of traffic with infinite retransmissions as being "guaranteed"</t>
  </si>
  <si>
    <t xml:space="preserve">"When the device transitions from the parked state back into active state, a new default ACL logical transport is created (it may have a different LT_ADDR from the previous one) and the suspended logical links </t>
  </si>
  <si>
    <t>(BRAY071 cont.) are attached to this default ACL and become active once again." This is a run-on sentence with too many uses of the word "and".</t>
  </si>
  <si>
    <t xml:space="preserve">Replace sentence with "When the device transitions from the parked state back into active state, a new default ACL logical transport is created.  The new default ACL may have a different LT_ADDR from the previous one. </t>
  </si>
  <si>
    <t>(BRAY071 cont.) The suspended logical links are attached to the new default ACL and become active once again.</t>
  </si>
  <si>
    <t>(BRAY073 cont.) allowing a range of synchronous bit rated to be supported" This is a run-on sentence with too many uses of the word "and".</t>
  </si>
  <si>
    <t>" Change text to "eSCO links offer a number of extensions over the standard SCO links. They support a more flexible combination of packet types; selectable data contents in the packets and selectable slot periods.</t>
  </si>
  <si>
    <t>(BRAY073 cont.) These extensions allow a range of synchronous bit rates to be supported"</t>
  </si>
  <si>
    <t>"eSCO links offer a number of extensions over the standard SCO links, in that they support a more flexible combination of packet types and selectable data contents in the packets and selectable slot periods,</t>
  </si>
  <si>
    <t>"An identical sequence number is used to assist with filtering retransmissions at the slave device." This does not explain how the identical number is used.</t>
  </si>
  <si>
    <t>(BRAY075 cont.) It also glosses over the drawbacks of the filtering  mechanism whereby start L2CAP packets are not filtered.</t>
  </si>
  <si>
    <t xml:space="preserve">Change to "An identical sequence number is used on each retransmission to assist with filtering retransmissions at the slave device. Repetitions of start L2CAP packets are not filtered. </t>
  </si>
  <si>
    <t>(BRAY075 cont.) Any applications receiving broadcast L2CAP packets may receive multiple start fragments, or multiple copies of L2CAP packets which are short enough to fit into a single baseband packet."</t>
  </si>
  <si>
    <t xml:space="preserve">"(Although it is, perhaps, no more unreliable than general missed packets.)" This statement is incorrect. the point to point links have an ARQ scheme which is demostrably more reliable than the unacknowledged repetition scheme used on broadcasts. </t>
  </si>
  <si>
    <t>comment length (hide)</t>
  </si>
  <si>
    <t>remedy length (hide)</t>
  </si>
  <si>
    <t>resolution length (hide)</t>
  </si>
  <si>
    <t>disposition length (hide)</t>
  </si>
  <si>
    <t>Comment Number</t>
  </si>
  <si>
    <t>BRAY100</t>
  </si>
  <si>
    <t>BRAY101</t>
  </si>
  <si>
    <t>BRAY102</t>
  </si>
  <si>
    <t>BRAY103</t>
  </si>
  <si>
    <t>BRAY104</t>
  </si>
  <si>
    <t>BRAY105</t>
  </si>
  <si>
    <t>BRAY106</t>
  </si>
  <si>
    <t>BRAY107</t>
  </si>
  <si>
    <t>BRAY108</t>
  </si>
  <si>
    <t>BRAY109</t>
  </si>
  <si>
    <t>BRAY110</t>
  </si>
  <si>
    <t>BRAY111</t>
  </si>
  <si>
    <t>BRAY112</t>
  </si>
  <si>
    <t>BRAY113</t>
  </si>
  <si>
    <t>BRAY114</t>
  </si>
  <si>
    <t>BRAY115</t>
  </si>
  <si>
    <t>BRAY116</t>
  </si>
  <si>
    <t>BRAY117</t>
  </si>
  <si>
    <t>BRAY118</t>
  </si>
  <si>
    <t>BRAY119</t>
  </si>
  <si>
    <t>BRAY120</t>
  </si>
  <si>
    <t>BRAY121</t>
  </si>
  <si>
    <t>BRAY122</t>
  </si>
  <si>
    <t>BRAY123</t>
  </si>
  <si>
    <t>BRAY124</t>
  </si>
  <si>
    <t>BRAY125</t>
  </si>
  <si>
    <t>BRAY126</t>
  </si>
  <si>
    <t>BRAY127</t>
  </si>
  <si>
    <t>BRAY128</t>
  </si>
  <si>
    <t>BRAY129</t>
  </si>
  <si>
    <t>BRAY130</t>
  </si>
  <si>
    <t>BRAY131</t>
  </si>
  <si>
    <t>BRAY132</t>
  </si>
  <si>
    <t>BRAY133</t>
  </si>
  <si>
    <t>BRAY134</t>
  </si>
  <si>
    <t>BRAY135</t>
  </si>
  <si>
    <t>BRAY136</t>
  </si>
  <si>
    <t>Table 5</t>
  </si>
  <si>
    <t>7.2</t>
  </si>
  <si>
    <t>7.4.7</t>
  </si>
  <si>
    <t>105</t>
  </si>
  <si>
    <t>Table 22</t>
  </si>
  <si>
    <t>8.9.4.2</t>
  </si>
  <si>
    <t>168</t>
  </si>
  <si>
    <t>9.3.1.2</t>
  </si>
  <si>
    <t>173</t>
  </si>
  <si>
    <t>9.3.1.5</t>
  </si>
  <si>
    <t>267</t>
  </si>
  <si>
    <t>11.6.2</t>
  </si>
  <si>
    <t>The unit symbol Mbps is used in lieu of the correct symbol Mb/s.</t>
  </si>
  <si>
    <t>Here, the last column shows the units are kb/s. So, I infer that the symmetric maximum rate for HV1 of “64.0 kb/s” means 64 000 b/s and not 65 536 b/s. Would that be correct?</t>
  </si>
  <si>
    <r>
      <t>Some quantity declarations include asterisks, such as “3*T</t>
    </r>
    <r>
      <rPr>
        <vertAlign val="subscript"/>
        <sz val="10"/>
        <rFont val="Arial"/>
        <family val="2"/>
      </rPr>
      <t>poll</t>
    </r>
    <r>
      <rPr>
        <sz val="10"/>
        <rFont val="Arial"/>
        <family val="2"/>
      </rPr>
      <t>”. The proper format is “3</t>
    </r>
    <r>
      <rPr>
        <i/>
        <sz val="10"/>
        <rFont val="Arial"/>
        <family val="2"/>
      </rPr>
      <t>T</t>
    </r>
    <r>
      <rPr>
        <vertAlign val="subscript"/>
        <sz val="10"/>
        <rFont val="Arial"/>
        <family val="2"/>
      </rPr>
      <t>poll</t>
    </r>
    <r>
      <rPr>
        <sz val="10"/>
        <rFont val="Arial"/>
        <family val="2"/>
      </rPr>
      <t>”, with the main quantity symbol in sloping type and the 3 presented as a coefficient. Alternatively, one could write “3×</t>
    </r>
    <r>
      <rPr>
        <i/>
        <sz val="10"/>
        <rFont val="Arial"/>
        <family val="2"/>
      </rPr>
      <t>T</t>
    </r>
    <r>
      <rPr>
        <vertAlign val="subscript"/>
        <sz val="10"/>
        <rFont val="Arial"/>
        <family val="2"/>
      </rPr>
      <t>poll</t>
    </r>
    <r>
      <rPr>
        <sz val="10"/>
        <rFont val="Arial"/>
        <family val="2"/>
      </rPr>
      <t>”. Recurring.</t>
    </r>
  </si>
  <si>
    <r>
      <t xml:space="preserve">Since </t>
    </r>
    <r>
      <rPr>
        <i/>
        <sz val="10"/>
        <rFont val="Arial"/>
        <family val="2"/>
      </rPr>
      <t>n</t>
    </r>
    <r>
      <rPr>
        <sz val="10"/>
        <rFont val="Arial"/>
        <family val="2"/>
      </rPr>
      <t xml:space="preserve"> is being used as an index variable, it should be set in sloping type, as in “</t>
    </r>
    <r>
      <rPr>
        <i/>
        <sz val="10"/>
        <rFont val="Arial"/>
        <family val="2"/>
      </rPr>
      <t>n</t>
    </r>
    <r>
      <rPr>
        <vertAlign val="superscript"/>
        <sz val="10"/>
        <rFont val="Arial"/>
        <family val="2"/>
      </rPr>
      <t>th</t>
    </r>
    <r>
      <rPr>
        <sz val="10"/>
        <rFont val="Arial"/>
        <family val="2"/>
      </rPr>
      <t>”. This is done in table 67 on page 222, though there the raised “th” is inappropriately italicized.</t>
    </r>
  </si>
  <si>
    <t>The unit symbol for second is s, not sec. Recurring.</t>
  </si>
  <si>
    <t>Some of the equations in this PDF document display question marks in lieu of symbols; this may be a problem with my Acroread program, though.</t>
  </si>
  <si>
    <t>gen-eral</t>
  </si>
  <si>
    <t>References to upper layer Bluetooth prototocols use the abbreviations in 1</t>
  </si>
  <si>
    <t>References to upper layer Bluetooth prototocols use the abbreviations in Table 1" and change header of "Figure 1" to "Table 1</t>
  </si>
  <si>
    <t>"If the link key is derived from combination keys and the current link is the semi-permanent link key," There appears to be a word missing from this sentence</t>
  </si>
  <si>
    <t>Change "and the current link is" to "and the current link key is"</t>
  </si>
  <si>
    <t>8</t>
  </si>
  <si>
    <t>Caption of table 47 is seperated from the table</t>
  </si>
  <si>
    <t>Move table up to join its caption</t>
  </si>
  <si>
    <t>184</t>
  </si>
  <si>
    <t>9.3.2.4.1</t>
  </si>
  <si>
    <t>Change from "This will allow the procedure to succeed even though one of the devices may be erroneous" to "Because authentication is mutiual having the verifier initiate a detach will ensure the detach occurs if one of the devices is erroneous"</t>
  </si>
  <si>
    <t>185</t>
  </si>
  <si>
    <t>9.3.2.5</t>
  </si>
  <si>
    <t>187</t>
  </si>
  <si>
    <t>9.3.2.5.2</t>
  </si>
  <si>
    <t>"The master sends an
LMP_encryption_key_size_req PDU including the suggested key size Lsug, m," the letter "m" in "Lsug,m" should be subscripted, it is in normal font.</t>
  </si>
  <si>
    <t>change the letter "m" to be subscripted.</t>
  </si>
  <si>
    <t>9.3.2.5.3</t>
  </si>
  <si>
    <t>Change to "The master issues EN_RAND by sending an LMP_start_encryption_req PDU including EN_RAND"</t>
  </si>
  <si>
    <t>188</t>
  </si>
  <si>
    <t>9.3.2.5.5</t>
  </si>
  <si>
    <t>191</t>
  </si>
  <si>
    <t>9.3.3.4</t>
  </si>
  <si>
    <t>"The number of features bits required will in the future exceed the size of a single page of features." Unless the writer has a functioning time machine, or device which allows them to view the future this should say "may" rather than "will".</t>
  </si>
  <si>
    <t>Change "may" to "will"</t>
  </si>
  <si>
    <t>193</t>
  </si>
  <si>
    <t>9.3.4</t>
  </si>
  <si>
    <t>This heading is empty</t>
  </si>
  <si>
    <t>Add text below 9.3.4 "This subclause describes the LMP sequences used for role switch including the slot offset command used to retrieve timing information and the role switch commands used to reverse roles."</t>
  </si>
  <si>
    <t>194</t>
  </si>
  <si>
    <t>9.3.4.2</t>
  </si>
  <si>
    <t>"This is specified as a Bluetooth clock value of the master's clock," This refers to a Bluetooth clock value, this is not the terminology used elsewhere.</t>
  </si>
  <si>
    <t>"seebaseband" a space is needed here</t>
  </si>
  <si>
    <t>Change to "see baseband"</t>
  </si>
  <si>
    <t>195</t>
  </si>
  <si>
    <t>"The switch instant shall be within 12 hours of the current clock value to avoid clock wrap." The clock has 28 bits and the bottom bit ticks twice per 625μs slot. This means that the clock wraps in just over 11 hours 39 minutes.</t>
  </si>
  <si>
    <t>Change to "The switch instant shall be within the time it takes for the 28 bit native clock to wrap around (that is it shall be within approximately 11 hours 39 minutes of the current clock value)"</t>
  </si>
  <si>
    <t>"The sender of the LMP_switch_req PDU selects the switch instant and queues the LMP_switch_req PDU to LC for transmission and starts a timer to expire at the switch instant." This sentence is ungrammatical: it has too many instances of the word "and"</t>
  </si>
  <si>
    <t>Replace the first "and" with a comma.</t>
  </si>
  <si>
    <t>(BRAY014 cont.) or if that is just a side effect (which is intended would make a difference as if it is intended to reach all active slaves it would have to be times to recah slaves in hold or sniff modes).</t>
  </si>
  <si>
    <t>(BRAY014 cont.) Also the communications are from the master to the other devices rather than “between” the master and other devices, since other devices cannot reply to a master’s broadcast.</t>
  </si>
  <si>
    <t>"eSCO-S               Stream eSCO (unframed)" This implies that eSCO is always unframed, in fact the synchronous transports are often associated with codecs which rely upon the synchyronous data being seperated into frames</t>
  </si>
  <si>
    <t>(BRAY016 cont.) with one frame per synchronous packet (this is acknowledged by paragraph 2 of section 6.4.1.2 on page 24). This standard often refers to synchronous data as being unframed, yet treats eSCO links as framed by the packet boundaries.</t>
  </si>
  <si>
    <t>(BRAY019 cont.) frames with one frame per synchronous packet (this is acknowledged by paragraph 2 of section 6.4.1.2 on page 24). This standard often refers to synchronous data as being unframed, yet treats SCO links as framed by the packet boundaries.</t>
  </si>
  <si>
    <t>1st paragraph under figure 2, 2nd sentence: “This is a common implementation involving a standard physical communications interface between the controller and remainder of the system including the L2CAP, service and higher layers</t>
  </si>
  <si>
    <t>(BRAY027 cont.) (known as the Bluetooth host or “host”.)” The structure of this sentence makes it unclear whether the ‘known as the Bluetooth host or “host” ‘ refers to the standard physical communications interface”, or to the “remainder of the system”.</t>
  </si>
  <si>
    <t>Change to: “This is a common implementation involving a standard physical communications interface (known as the Host Controller Interface or HCI) between the four lowest layers (known as the Bluetooth controller or “controller”)</t>
  </si>
  <si>
    <t>(BRAY027 cont.) and the remainder of the system including the L2CAP, service and higher layers (known as the Bluetooth host or “host”.)” Or change the end of the sentence to ‘higher layers which are known as the Bluetooth host or “host”.’</t>
  </si>
  <si>
    <t>Sat Sep4 10:50:05 EDT 2004</t>
  </si>
  <si>
    <t>Sat Sep4 16:55:26 EDT 2004</t>
  </si>
  <si>
    <t>03256286</t>
  </si>
  <si>
    <t>Cam K Posani</t>
  </si>
  <si>
    <t>cposani@ieee.org</t>
  </si>
  <si>
    <t>972.952.3517</t>
  </si>
  <si>
    <t>972.952.3435</t>
  </si>
  <si>
    <t>Raytheon</t>
  </si>
  <si>
    <t>Tue Aug 31 14:31:42 EDT 2004</t>
  </si>
  <si>
    <t>Tue Aug 31 14:53:13 EDT 2004</t>
  </si>
  <si>
    <t>07022429</t>
  </si>
  <si>
    <t>Roger Pandanda</t>
  </si>
  <si>
    <t>rogerp@ieee.org</t>
  </si>
  <si>
    <t>6506181786</t>
  </si>
  <si>
    <t>MCS Corp</t>
  </si>
  <si>
    <t>Tue Aug 31 15:44:30 EDT 2004</t>
  </si>
  <si>
    <t>01670801</t>
  </si>
  <si>
    <t>Robert F. Heile</t>
  </si>
  <si>
    <t>Appairent</t>
  </si>
  <si>
    <t>Tue Aug 31 17:34:29 EDT 2004</t>
  </si>
  <si>
    <t>Tue Aug 31 19:22:46 EDT 2004</t>
  </si>
  <si>
    <t>40357068</t>
  </si>
  <si>
    <t>Stuart John Kerry</t>
  </si>
  <si>
    <t>stuart@ok-brit.com</t>
  </si>
  <si>
    <t>14087795545</t>
  </si>
  <si>
    <t>OK-Brit</t>
  </si>
  <si>
    <t>Wed Sep1 00:07:19 EDT 2004</t>
  </si>
  <si>
    <t>831-440-9137</t>
  </si>
  <si>
    <t>Wed Sep1 07:47:12 EDT 2004</t>
  </si>
  <si>
    <t>00001001</t>
  </si>
  <si>
    <t>Michelle Turner</t>
  </si>
  <si>
    <t>m.d.turner@ieee.org</t>
  </si>
  <si>
    <t>732-562-3825</t>
  </si>
  <si>
    <t>732-562-1571</t>
  </si>
  <si>
    <t>IEEE</t>
  </si>
  <si>
    <t>Wed Sep1 08:10:25 EDT 2004</t>
  </si>
  <si>
    <t>41497365</t>
  </si>
  <si>
    <t>Mike Rudnick</t>
  </si>
  <si>
    <t>mike.rudnick@ieee.org</t>
  </si>
  <si>
    <t>585-214-2454</t>
  </si>
  <si>
    <t>Appairent Technologies, Inc.</t>
  </si>
  <si>
    <t>Wed Sep1 10:51:28 EDT 2004</t>
  </si>
  <si>
    <t xml:space="preserve">ron greenthaler </t>
  </si>
  <si>
    <t>254-897-0586</t>
  </si>
  <si>
    <t>Wed Sep1 11:04:02 EDT 2004</t>
  </si>
  <si>
    <t>Wed Sep1 12:39:49 EDT 2004</t>
  </si>
  <si>
    <t>Approve, no comments (Y) - DUPE</t>
  </si>
  <si>
    <t>Annex A should be a Bibliography.It can have a sub-head titled Informative Resources. Please see Clause 19 of the IEEE Style Manual for information on how the Bibliography should be structured.</t>
  </si>
  <si>
    <t>TURN001</t>
  </si>
  <si>
    <t>"Group-oriented channels may be mapped onto the ASB-U logical link, or implemented as iterated transmission to each member in turn over an ACL-U logical link." It would be helpful to remind readers that the ASB-U logical link is unreliable.</t>
  </si>
  <si>
    <t>(BRAY081 cont.) The information on identification of these links is provided elsewhere, so there is no need to duplicate it here (particularly as the repetition is inaccurate!)</t>
  </si>
  <si>
    <t xml:space="preserve">"Such logical transports only use packets that do not contain a payload header, as their length is known in advance, and no LLID is necessary." The previous paragraph refers to many transports, </t>
  </si>
  <si>
    <t>(BRAY082 cont.) it would be clearer if this sentence specified which transports were meant by "such logical transports"</t>
  </si>
  <si>
    <t>"The ACL-U link is carried on all but the synchronous logical transports." Given the drawbacks of the broadcast links for user data they are not used in real world systems.</t>
  </si>
  <si>
    <t>(BRAY083 cont.) Therefore it would be better to soften this statement as it suggests use of broadcast as a reality.</t>
  </si>
  <si>
    <t>Add to end of section "Note that the broadcast logical transports (ASB and PSB) retransmit baseband packets for reliability and do not filter retransmissions of L2CAP start packets.</t>
  </si>
  <si>
    <t>Change to "The Stream logical link is carried on the sychronous (SCO-S) and extended synchronous (eSCO-S) logical transports. There is no LLID within packets on these transports as each instance of a SCO-S or eSCO-S transport can be distinguished</t>
  </si>
  <si>
    <t xml:space="preserve">(BRAY086 cont.) and the packet length and scheduling period are pre-defined and remain fixed during the lifetime of the link." This says there is a "single logical transport", then speaks of "transports", figure 5 on page 26 shows two transports. </t>
  </si>
  <si>
    <t>(BRAY086 cont.) by its timing, and there is a one to one mapping between instances of SCO-S or eSCO-S transports and higher layer streams. The packet length and scheduling of each instance of a SCO-S or eSCO-S logical transport is determined</t>
  </si>
  <si>
    <t>(BRAY086 cont.) This whole paragraph seems to have got muddled on its layering (not surprising considering the creation of multiple virtual layers some of which seem to have no real existence in the specification!)</t>
  </si>
  <si>
    <t>(BRAY086 cont.) when the transport is established and remain fixed during the lifetime of that instance.</t>
  </si>
  <si>
    <t>"Apart from the creation, configuration and dismantling of channels, the main role of L2CAP is to multiplex service data units (SDUs) from the channel clients onto the ACL-U logical links, and to carry out a simple level of scheduling,</t>
  </si>
  <si>
    <t>Change text to: "L2CAP creates, configures and dismantles channels, multiplexes service data units (SDUs) from the channel clients onto the ACL-U logical links, segments and reassembles large higher layer SDUs for handling</t>
  </si>
  <si>
    <t>(BRAY089 cont.) by resource limited lower layers, and carries out a simple level of scheduling, selecting SDUs according to relative priority."</t>
  </si>
  <si>
    <t>(BRAY089 cont.) selecting SDUs according to relative priority." This ignores the segmentation and reassembly feature. Since most devices today only use one L2CAP channel at a time it could be argued</t>
  </si>
  <si>
    <t>(BRAY089 cont.) that the segmentation and reassembly (SAR) function is actually the main role of L2CAP.</t>
  </si>
  <si>
    <t>"In the case where an HCI is present, the L2CAP is also required to segment L2CAP SDUs into fragments that will fit into the BB buffers, and also to operate a token based flow control procedure over the HCI, submitting fragments to the BB</t>
  </si>
  <si>
    <t>Change to "Hold mode is entered from active mode. Hold mode operates once for each invocation and is then exited when complete returning to active mode mode"</t>
  </si>
  <si>
    <t>47</t>
  </si>
  <si>
    <t>11</t>
  </si>
  <si>
    <t>"Devices with power control capability optimizes the output power" This is ungrammatical.</t>
  </si>
  <si>
    <t>Change "optimizes" to "optimize"</t>
  </si>
  <si>
    <t>12</t>
  </si>
  <si>
    <t>"It is done by measuring RSSI and reporting back if the transmission power shall be increased or decreased if possible" This phrasing is awkward: it includes a "shall" but it is slightly unclear what is mandated.</t>
  </si>
  <si>
    <t>46</t>
  </si>
  <si>
    <t>"Bluetooth device" Elsewhere the device is referred to as an "802.15.1REVa compliant  device". Consistent terminology should be used throughout.</t>
  </si>
  <si>
    <t>Change "Bluetooth" to "802.15.1REVa compliant"</t>
  </si>
  <si>
    <t>Footnotes on table appear larger than regular text. This also applies to the rest of this section</t>
  </si>
  <si>
    <t>Change footnote font to be smaller than or equal to regular text</t>
  </si>
  <si>
    <t>7.4.3</t>
  </si>
  <si>
    <t>Change to "The interfering signal shall be modulated as specified in subclause 7.4.7 on page 51"</t>
  </si>
  <si>
    <t>Change "Bluetooth modulated signal" to "a modulated interfering signal"</t>
  </si>
  <si>
    <t>56</t>
  </si>
  <si>
    <t>8.1.1</t>
  </si>
  <si>
    <t>This section refers to the "Bluetooth Clock". Elsewhere the word "Bluetooth" seems to have been avoided (for example BD_ADDR is expanded as "Device Address"). For consistency it might be worth replacing the term "Bluetooth clock"?</t>
  </si>
  <si>
    <t>20</t>
  </si>
  <si>
    <t>"Four periods are important in the Bluetooth system." Perviously the devices have been referred to as 802.15.1reva, so for consistency the system should be an 802.15.1reva system, or just a plain systm.</t>
  </si>
  <si>
    <t>Change to "Four periods are important in the system"</t>
  </si>
  <si>
    <t>"Otherwise, the native clock shall be driven by the reference crystal oscillator" Surely defining the source as a reference crystal oscillator is implementation detail? It makes no difference how the clock is driven as long as the accuracy is achieved.</t>
  </si>
  <si>
    <t>Replace "Otherwise, the native clock shall be driven by the reference crystal oscillator
with worst case accuracy of +/-20ppm." with "Otherwise, the native clock shall have a worst case accuracy of +/-20ppm."</t>
  </si>
  <si>
    <t>58</t>
  </si>
  <si>
    <t>13</t>
  </si>
  <si>
    <t>"The lowest architectural layer in the Bluetooth system" For consistency it would be better to describe "the 802.15.1REVa system", or simply "the system"</t>
  </si>
  <si>
    <t>Change "Bluetooth" to "802.15.1REVa".</t>
  </si>
  <si>
    <t>"All Bluetooth physical channels", again for consistency the term "Bluetooth" should be avoided.</t>
  </si>
  <si>
    <t>Delete "Bluetooth", make the same change in line 33 changing "Four Bluetooth physical channels are defined" to "Four physical channels are defined"</t>
  </si>
  <si>
    <t>53</t>
  </si>
  <si>
    <t>8.2.1</t>
  </si>
  <si>
    <t>Change "Bluetooth clock" to "native clock or an estimated clock derived from the native clock and an offset"</t>
  </si>
  <si>
    <t>59</t>
  </si>
  <si>
    <t>8.2.2.2</t>
  </si>
  <si>
    <t>Changed from "The Logical Link Control and Adaptation Protocol (L2CAP) layer, forming an interface between standard data transport protocols and the Bluetooth™ protocol." to "The Logical Link Control and Adaptation Protocol (L2CAP) layer, forming an interface to standard data transport protocols.</t>
  </si>
  <si>
    <t>"The inquiry procedure does not make use of any of the architectural layers above the physical channel, although a transient physical link may be considered to be present during the exchange of inquiry and inquiry response information."</t>
  </si>
  <si>
    <t>(BRAY097 cont.) This is not strictly the case as inquiry may be triggered by an HCI command and may result in HCI events, so higher layers may be involved. Furthermore considering this as a transient link really adds nothing to the description.</t>
  </si>
  <si>
    <t>"It is noted that two default logical links are created when two units are initially connected. One of these links (ACL-C) transports the LMP control protocol and is invisible to the layers above the Link Manager.</t>
  </si>
  <si>
    <t>(BRAY098 cont.) The other link (ACL-U) transports the L2CAP signalling protocol and any multiplexed L2CAP best-effort channels." This text mostly repeats the previous paragraph</t>
  </si>
  <si>
    <t xml:space="preserve">Change to "This is done by each device checking its RSSI and reporting to the peer if the power is above or below a desired golden range. On receiving such a report a device that implements power control shall adjust its transmit power </t>
  </si>
  <si>
    <t>(BRAY102 cont.) unless such an adjustment would take the power above the device's maximum power. abobe the maximum power for the device's power class, or below the device's minimum power. "</t>
  </si>
  <si>
    <t>BRAY004</t>
  </si>
  <si>
    <t>BRAY008</t>
  </si>
  <si>
    <t>BRAY014</t>
  </si>
  <si>
    <t>BRAY016</t>
  </si>
  <si>
    <t>BRAY019</t>
  </si>
  <si>
    <t>BRAY027</t>
  </si>
  <si>
    <t>BRAY029</t>
  </si>
  <si>
    <t>BRAY035</t>
  </si>
  <si>
    <t>BRAY036</t>
  </si>
  <si>
    <t>BRAY038</t>
  </si>
  <si>
    <t>BRAY041</t>
  </si>
  <si>
    <t>BRAY043</t>
  </si>
  <si>
    <t>BRAY044</t>
  </si>
  <si>
    <t>BRAY045</t>
  </si>
  <si>
    <t>BRAY048</t>
  </si>
  <si>
    <t>BRAY049</t>
  </si>
  <si>
    <t>BRAY050</t>
  </si>
  <si>
    <t>BRAY052</t>
  </si>
  <si>
    <t>BRAY056</t>
  </si>
  <si>
    <t>BRAY057</t>
  </si>
  <si>
    <t>BRAY058</t>
  </si>
  <si>
    <t>BRAY059</t>
  </si>
  <si>
    <t>BRAY061</t>
  </si>
  <si>
    <t>BRAY062</t>
  </si>
  <si>
    <t>BRAY063</t>
  </si>
  <si>
    <t>BRAY064</t>
  </si>
  <si>
    <t>BRAY065</t>
  </si>
  <si>
    <t>(BRAY084 cont.) Thus when Broadcast logical transports are used the application may receive multiple L2CAP start fragments, or multiple copies of L2CAP packets which fit into a single baseband packet."</t>
  </si>
  <si>
    <t>"Synchronous (SCO-S) and extended synchronous (eSCO-S) logical links are used to support isochronous data delivered in a stream without framing." This implies that synchronous data is always unframed, in fact the synchronous transports are often</t>
  </si>
  <si>
    <t>On page one of the Front Matter, in the abstract and keywords you have some edits to apply.</t>
  </si>
  <si>
    <t>Delete underline that underlines the first 3 words of the abstract and correct the spelling of "Commuincations" to "Communications" in the keywords paragraph.</t>
  </si>
  <si>
    <t>O</t>
  </si>
  <si>
    <t>Again, the Table Of Contents (TOC) pagination is incorrect.</t>
  </si>
  <si>
    <t>I suggest changing the pagination from 1-21 to roman numerals starting at iv or v.  This will be corrected by the IEEE-SA PE.  Also, the Annex A entry is missing.</t>
  </si>
  <si>
    <t>The terms "private-intimate" should not be hyphenated.</t>
  </si>
  <si>
    <t>I suggest replacing the hyphen with a comma "private, intimate" or add some additional words to resolve the grammatical error.</t>
  </si>
  <si>
    <t>I suggest keeping the terms consistent.</t>
  </si>
  <si>
    <t>Change the word "version" to "revision" to match the preceding sentence usage.</t>
  </si>
  <si>
    <t>The normative references and the informative Annex A seems to be duplicated but there are no editor notes.</t>
  </si>
  <si>
    <t>Last paragraph on page includes the following:     “However, they are not as independent as might be desired, due to their shared use of resources such as the LT_ADDR and acknowledgement/repeat request (ARQ) scheme.”</t>
  </si>
  <si>
    <t>(BRAY035 cont.) SCO has no ARQ scheme. eSCO has an ARQ scheme which operates separately from the ACL scheme, so this statement is inaccurate.</t>
  </si>
  <si>
    <t>“The logical links are identified using the names of the associated logical transport and a suffix that indicates the type of data that is transported.”</t>
  </si>
  <si>
    <t xml:space="preserve">(BRAY036 cont.) In this case Figure 4 is incorrect in showing SCO-S and eSCO-S as both a logical transport and a logical link. </t>
  </si>
  <si>
    <t>Figure 4 should show logical links SCO-S and eSCO-S feeding into logical transports SCO and eSCO respectively.  Alternatively it would probably make more sense to acknowledge that since SCO and eSCO links carry no control traffic</t>
  </si>
  <si>
    <t>Percentage Approval (Approve/Total Votes)</t>
  </si>
  <si>
    <t>Percent Returned Ballots</t>
  </si>
  <si>
    <t>"Command Opcode 0x0000 is a NOP (No OPeration), and can be used to change the number of outstanding HCI command packets that the Host can send." This is describing options, so should use "may" instead of "can"</t>
  </si>
  <si>
    <t>Change to: "Command Opcode 0x0000 is a NOP (No OPeration), and may be used to change the number of outstanding HCI command packets that the Host may send."</t>
  </si>
  <si>
    <r>
      <t>"BD_ADDR: The Bluetooth Device Address," In 8.1.2 on Page 57 this is expanded simply as "Device Address</t>
    </r>
    <r>
      <rPr>
        <b/>
        <sz val="10"/>
        <rFont val="Arial"/>
        <family val="2"/>
      </rPr>
      <t>".</t>
    </r>
    <r>
      <rPr>
        <sz val="10"/>
        <rFont val="Arial"/>
        <family val="2"/>
      </rPr>
      <t xml:space="preserve"> For consistency both clauses should use the same expansion.</t>
    </r>
  </si>
  <si>
    <r>
      <t>The phrase:</t>
    </r>
    <r>
      <rPr>
        <sz val="10"/>
        <color indexed="18"/>
        <rFont val="Arial"/>
        <family val="2"/>
      </rPr>
      <t xml:space="preserve"> </t>
    </r>
    <r>
      <rPr>
        <sz val="10"/>
        <rFont val="Arial"/>
        <family val="2"/>
      </rPr>
      <t>“phase in the communication between devices when a connection between them is being</t>
    </r>
    <r>
      <rPr>
        <sz val="10"/>
        <color indexed="18"/>
        <rFont val="Arial"/>
        <family val="2"/>
      </rPr>
      <t xml:space="preserve"> </t>
    </r>
    <r>
      <rPr>
        <sz val="10"/>
        <rFont val="Arial"/>
        <family val="2"/>
      </rPr>
      <t xml:space="preserve">established.” </t>
    </r>
    <r>
      <rPr>
        <sz val="10"/>
        <color indexed="18"/>
        <rFont val="Arial"/>
        <family val="2"/>
      </rPr>
      <t xml:space="preserve"> </t>
    </r>
    <r>
      <rPr>
        <sz val="10"/>
        <rFont val="Arial"/>
        <family val="2"/>
      </rPr>
      <t>Does not specify what “them” means.</t>
    </r>
  </si>
  <si>
    <r>
      <t>Change the text to:</t>
    </r>
    <r>
      <rPr>
        <sz val="10"/>
        <color indexed="18"/>
        <rFont val="Arial"/>
        <family val="2"/>
      </rPr>
      <t xml:space="preserve"> </t>
    </r>
    <r>
      <rPr>
        <sz val="10"/>
        <rFont val="Arial"/>
        <family val="2"/>
      </rPr>
      <t>“phase in the communication</t>
    </r>
    <r>
      <rPr>
        <sz val="10"/>
        <color indexed="18"/>
        <rFont val="Arial"/>
        <family val="2"/>
      </rPr>
      <t xml:space="preserve"> </t>
    </r>
    <r>
      <rPr>
        <sz val="10"/>
        <rFont val="Arial"/>
        <family val="2"/>
      </rPr>
      <t>between devices when a connection between devices is being</t>
    </r>
    <r>
      <rPr>
        <sz val="10"/>
        <color indexed="18"/>
        <rFont val="Arial"/>
        <family val="2"/>
      </rPr>
      <t xml:space="preserve"> </t>
    </r>
    <r>
      <rPr>
        <sz val="10"/>
        <rFont val="Arial"/>
        <family val="2"/>
      </rPr>
      <t>established.”</t>
    </r>
  </si>
  <si>
    <r>
      <t xml:space="preserve">“This includes storing a common link key for future authentication and pairing (if the link key is not </t>
    </r>
    <r>
      <rPr>
        <sz val="10"/>
        <color indexed="18"/>
        <rFont val="Arial"/>
        <family val="2"/>
      </rPr>
      <t>a</t>
    </r>
    <r>
      <rPr>
        <sz val="10"/>
        <rFont val="Arial"/>
        <family val="2"/>
      </rPr>
      <t>vailable).”</t>
    </r>
    <r>
      <rPr>
        <sz val="10"/>
        <color indexed="18"/>
        <rFont val="Arial"/>
        <family val="2"/>
      </rPr>
      <t xml:space="preserve"> </t>
    </r>
    <r>
      <rPr>
        <sz val="10"/>
        <rFont val="Arial"/>
        <family val="2"/>
      </rPr>
      <t>This reads as if there is a requirement to store something if it is not available!</t>
    </r>
  </si>
  <si>
    <r>
      <t>Insert a new entry in section 3 as follows:</t>
    </r>
    <r>
      <rPr>
        <sz val="10"/>
        <color indexed="18"/>
        <rFont val="Arial"/>
        <family val="2"/>
      </rPr>
      <t xml:space="preserve"> </t>
    </r>
    <r>
      <rPr>
        <sz val="10"/>
        <rFont val="Arial"/>
        <family val="2"/>
      </rPr>
      <t xml:space="preserve">“Controller: A controller is a communications device implementing HCI, BB, LM and radio transceiver. </t>
    </r>
  </si>
  <si>
    <t xml:space="preserve">Accepted, resolution as per TURN001 </t>
  </si>
  <si>
    <t>Accepted, resolution as per TURN002</t>
  </si>
  <si>
    <t>Accepted Section will be edited as per the IEEE Style manual</t>
  </si>
  <si>
    <t>Accepted section will be edited as per the IEEE Style manual</t>
  </si>
  <si>
    <r>
      <t>Change "communications between the master and parked devices” to either  “communications from the master to both active and parked slave devices.” or to "</t>
    </r>
    <r>
      <rPr>
        <sz val="10"/>
        <color indexed="12"/>
        <rFont val="Arial"/>
        <family val="2"/>
      </rPr>
      <t>communications from the master to parked slave devices</t>
    </r>
    <r>
      <rPr>
        <sz val="10"/>
        <rFont val="Arial"/>
        <family val="2"/>
      </rPr>
      <t>,</t>
    </r>
  </si>
  <si>
    <r>
      <t xml:space="preserve">(BRAY014 cont.) </t>
    </r>
    <r>
      <rPr>
        <sz val="10"/>
        <color indexed="12"/>
        <rFont val="Arial"/>
        <family val="2"/>
      </rPr>
      <t>note that these communications may also be received by active device</t>
    </r>
    <r>
      <rPr>
        <sz val="10"/>
        <rFont val="Arial"/>
        <family val="2"/>
      </rPr>
      <t>s"</t>
    </r>
  </si>
  <si>
    <t>Accepted version in blue</t>
  </si>
  <si>
    <t xml:space="preserve">Accept </t>
  </si>
  <si>
    <t>Accept</t>
  </si>
  <si>
    <t xml:space="preserve">Accepted as clarifing text which does not change normative behavior </t>
  </si>
  <si>
    <t>At end of paragraph add ", although it is possible for a resynchronizing slave to mistake the transmissions of another slave that is using adaptive frequency hopping for the transmissions of the master. (see subclause 8.2.2.5.2).</t>
  </si>
  <si>
    <r>
      <t>Change to "</t>
    </r>
    <r>
      <rPr>
        <sz val="10"/>
        <color indexed="12"/>
        <rFont val="Arial"/>
        <family val="2"/>
      </rPr>
      <t>communications from the master to parked slave devices</t>
    </r>
    <r>
      <rPr>
        <sz val="10"/>
        <rFont val="Arial"/>
        <family val="2"/>
      </rPr>
      <t>, note that these communications may also be received by active devices"</t>
    </r>
  </si>
  <si>
    <t>Reclassified as editorial, accepted</t>
  </si>
  <si>
    <t>Changed to "mandatory for every payload with the exception of test mode (see xxxx)"</t>
  </si>
  <si>
    <t xml:space="preserve">"The rules in clauses 8.7.6.1 to 8.7.6.4 do not apply to broadcast packets" added to 8.7.6 ARQ Scheme.  </t>
  </si>
  <si>
    <t>See BRAY153</t>
  </si>
  <si>
    <t>Added as a note -- Accepted</t>
  </si>
  <si>
    <t>Figure to be added that shows an example sequence over time.  Text added as clarification text</t>
  </si>
  <si>
    <t>Declined, this seems to be the only instance where the order of loading into the shift register is mentioned.</t>
  </si>
  <si>
    <t>Normative behavior change, accepted because the train generation engine is clearly intended to be driven by the clock but may be started by an HCI command, which is not coordinated with the clock.</t>
  </si>
  <si>
    <t>Normative behavior change, accepted because this resolves inconsistencies with other parts of the standard.</t>
  </si>
  <si>
    <t>Change to "Upon receipt of an LMP_incr_power_req PDU or LMP_decr_power_req PDU the output power shall be increased or decreased one step unless this would take power above the device's maximum power level or below it's minimum power level."</t>
  </si>
  <si>
    <t>Change to "each byte of all parameters listed in Table 64 on page 213 is XORed with 0x55 before being sent."</t>
  </si>
  <si>
    <t>Declined, this is the normal format -- Commenter accepted this resolution</t>
  </si>
  <si>
    <t>Declined, the previous iteration of the standars was a "version" rather than a "revision", since it was the first. Resolution accepted by commenter</t>
  </si>
  <si>
    <t>Titles will be changed to conform to IEEE SA Style Manual</t>
  </si>
  <si>
    <t>Section 6 will be reviewed, corrected, and smoothed to conform to the intent of this comment</t>
  </si>
  <si>
    <t>"doesn't" in general such abbreviations have been avoided, this should be expanded to maintain a consistent style.</t>
  </si>
  <si>
    <t>Change "doesn't" to "does not"</t>
  </si>
  <si>
    <t>151</t>
  </si>
  <si>
    <t>8.10.3</t>
  </si>
  <si>
    <t>Equation has "?" in it which looks like it doesn't belong.</t>
  </si>
  <si>
    <t>Correct equation.</t>
  </si>
  <si>
    <t>152</t>
  </si>
  <si>
    <t>8.10.6</t>
  </si>
  <si>
    <t>"For example, GSM 03.50 gives recommendation for both the loudness ratings and frequency mask for a GSM terminal interconnection with Bluetooth." Since this is not the Bluetooth specification some mention of the relevance of this should be made.</t>
  </si>
  <si>
    <t>Should reference to "Bluetooth" be changed to 802.15.1revA?</t>
  </si>
  <si>
    <t>8.10.7</t>
  </si>
  <si>
    <t>Change "Bluetooth" to "802.15.1REVa" on line 22 and in Figure 84 (in two places: the caption of the figure, and text labelling a line within the figure)</t>
  </si>
  <si>
    <t>153</t>
  </si>
  <si>
    <t>Should reference to "Bluetooth" in caption for Table 31 be changed to 802.15.1revA?</t>
  </si>
  <si>
    <t>8.11.1</t>
  </si>
  <si>
    <t>"In the slave, it defines" is inconsistent in style with the other definitions, and its bad form to have the opening sentence of a clause use the word "it" without having first mentioned the name of the quantity to which "it" refers.</t>
  </si>
  <si>
    <t>Change to "In the slave pagerespTO defines"</t>
  </si>
  <si>
    <t>154</t>
  </si>
  <si>
    <t>"Ifa" is a typo, a space is required between the two words.</t>
  </si>
  <si>
    <t>Change "Ifa" to "If a"</t>
  </si>
  <si>
    <t>155</t>
  </si>
  <si>
    <t>8.12.2</t>
  </si>
  <si>
    <t>"A slave that is in the PARK state cannot send or receive any AFH LMP messages." This is because of the restriction of messages which may be sent in park state. A reference to the section detailing this restriction would be useful.</t>
  </si>
  <si>
    <t>Add "(see subclause 9.3.5.2)"</t>
  </si>
  <si>
    <t>157</t>
  </si>
  <si>
    <t>“The basic piconet channel is used for communication between connected devices during normal operation.”       This implies that the adapted piconet channel is abnormal. Whilst it is true that the basic channel is the default,</t>
  </si>
  <si>
    <t>(BRAY045 cont.) I’m not convinced it is necessarily the "normal" mode of operation. Apart from this disputable implication the phrase “during normal operation” is just meaningless fluff which adds nothing.</t>
  </si>
  <si>
    <t>Lines 40-42 “In the case where there is information from the parked slave broadcast (PSB) logical transport to be transmitted then this is transmitted in the beacon train slots and takes priority over any other logical transport.”</t>
  </si>
  <si>
    <t>(BRAY048 cont.) This is not definitely the case, the priority rules are not well defined. SCO slots may be prioritised over PSB for some of the beacon train. An informative section should not create rules not reflected in the normative text.</t>
  </si>
  <si>
    <t xml:space="preserve">"This means that although there is no theoretical limit to the number of devices that share a channel over time there is a limit to the number of these devices that can be actively involved in exchanging data with the master." </t>
  </si>
  <si>
    <t>(BRAY049 cont.) Perhaps it's just me, but I don't find this a clear explanation of the limited number of active slaves. I think it would be clearer if the mention fo theoretical limits over time was removed</t>
  </si>
  <si>
    <t>"a device may concurrently occupy more than one inquiry scan channel if it is capable of concurrently correlating more than one access code." The text uses the term "inquiry scan channel" to refer to the channel used by both inquiring and inquiry</t>
  </si>
  <si>
    <t xml:space="preserve">(BRAY050 cont.) scanning (discoverable) devices. However the statement above applies onlt to inquiry scanning devices as an inquiring device would have to simultaneously transmit two different access codes to occupy two inquiry scan channels. </t>
  </si>
  <si>
    <t>"However, the concept is quite irrelevant as it has no physical representation but is only implied by the brief transaction between the deevices"  It is unclear what is meant by "no physical representation"</t>
  </si>
  <si>
    <t>(BRAY052 cont.) The channel has a physical existence even though it is brief in duration. If the concept is irrelevant then it shouldn't have been introduced. This sentence is confusing and ultimately unnecessary.</t>
  </si>
  <si>
    <t xml:space="preserve">"it may be considered that a temporary physical link exists" In fact this link is more than temporary in that it goe son to become a full connection on the basic channel. It is only temporary on the page scan channel. </t>
  </si>
  <si>
    <t>(BRAY056 cont.) Also the phrase "it may be considered" should be deprecated, from the point of view of a standard something either is or isn't, saying "it may be considered" is unnecessarily vague and unhelpful.</t>
  </si>
  <si>
    <t>"However, the concept is quite irrelevant as it has no physical representation but is only implied by the brief transaction between the deevices"  As in the previous usage of this sentence in 6.4.4.3, it is unclear what is meant</t>
  </si>
  <si>
    <t>(BRAY057 cont.) by "no physical representation". The channel has a physical existence even though it is brief. Also if the concept is irrelevant it should not have been raised.</t>
  </si>
  <si>
    <t>"No further architectural layers are considered to be supported" As in the previous usage of this sentence in 6.4.4.3, the phrase "are considered to be" is meaningless,</t>
  </si>
  <si>
    <t>(BRAY058 cont.) and in any case this is inaccurate as the page results in communication with higher layers, as can be seen by the associated HCI events.</t>
  </si>
  <si>
    <t>"there is no subsequent part of the packet that directly identifies the physical link. The physical link may be identified by association with the logical transport as each logical transport is only received on one physical link"</t>
  </si>
  <si>
    <t>(BRAY059 cont.) It would seem that rather than no parts of the packet identifying the physical link, the parts of the packet identifying the logical transport also identify the physical link.</t>
  </si>
  <si>
    <t>"The default ACL logical transport and other links with undefined scheduling characteristics are subject to the mode of the active physical link" The scheduling characteristics of the default ACL logical transport is defined</t>
  </si>
  <si>
    <t xml:space="preserve">Depending on intended behaviour of PSB either change to "The asynchronous logical transports (ACL, ASB and PSB) are subject to the mode of the active physical link. Note that PSB is a special case and is subject to both the mode </t>
  </si>
  <si>
    <t>(BRAY061 cont.) of the active physical link and the timing parameters of parked slaves." or change to ""The active asynchronous logical transports (ACL and ASB) are subject to the mode of the active physical link."</t>
  </si>
  <si>
    <t>(BRAY061 cont.) The scheduling is controlled by the master accodring to polling rules, and the slaves responses are constrained by master transmissions. Just because scheduling is not synchronous does not mean it is completely undefined</t>
  </si>
  <si>
    <t>(BRAY061 cont.) with all devices able to transmit at random. Also the statement is overly simplistic in lumping PSB with other asynchronous transports as PSB transmissions are ither only directed at parked slaves,</t>
  </si>
  <si>
    <t>(BRAY061 cont.) or directed at both active and parked (which is unclear to me).</t>
  </si>
  <si>
    <t>"Each logical link is associated with a logical transport, which has a number of characteristics." According to Figure 5 on page 26 each of the three Logical Links may be carried across several logical transports.</t>
  </si>
  <si>
    <t>(BRAY062 cont.) In the case of the "Stream" logical link the transport would be likely to be one of either SCO or eSCO, but the Control transport could be associated with ACL or PSB, and the User transport could be associated with ACL, ASB or PSB.</t>
  </si>
  <si>
    <t>"the master Bluetooth clock" Given that this is 802.15.1REVA rather than Bluetooth it would be better to refer to the Master's native clock instead of the Bluetooth clock.</t>
  </si>
  <si>
    <t>(BRAY063 cont.) Furthermore since several Bluetooth clocks may exist (native, estimated, master) it is more precise to refer to the native clock.</t>
  </si>
  <si>
    <t xml:space="preserve">PSB is described as "Unreliable, uni-directional broadcast to all piconet devices." Elsewhere this is described as a broadcast specifically directed to parked slaves. If it is required to briadcast to all devices then the master would be required </t>
  </si>
  <si>
    <t>(BRAY064 cont.) to take account of timing of active slaves in low power modes (hold and park). At the moment the standard is inconsistent in how PSB is described, given that its main use is for sending LMP messaging to parked slaves</t>
  </si>
  <si>
    <t>(BRAY064 cont.) it is probably best to define PSB throughout as targeted at parked slaves, but capable of intercept by active slaves.</t>
  </si>
  <si>
    <t>"Broadcast links exist between one source device and zero or more receiver devices" A master would never initiate a broadcast directed to zero devices, whilst it is true that zero devices might receive a broadcast</t>
  </si>
  <si>
    <t>(BRAY065 cont.) if that is the case then one could scarcely claim a link exists!</t>
  </si>
  <si>
    <t xml:space="preserve">"stream (or unframed) data" This implies that the Stream Logical Links carry unframed data. In fact the Stream Logical Links are often associated with codecs which rely upon the synchronous data being seperated into frames </t>
  </si>
  <si>
    <t>(BRAY067 cont.) with one frame per baseband packet (this is acknowledged by paragraph 2 of section 6.4.1.2 on page 24). This standard often refers to synchronous data as being unframed, yet also takes advantage of the framing</t>
  </si>
  <si>
    <t>(BRAY067 cont.) provided by baseband packet boundaries on synchronous links.</t>
  </si>
  <si>
    <t xml:space="preserve">"Stream links. Stream links are used to transport user data that has no inherent framing that should be preserved when delivering the data. Lost data may be replaced by padding at the receiver." As for previous comments on Stream links, </t>
  </si>
  <si>
    <t>(BRAY069 cont.) this standard assumes that synchronous links have framing provided by baseband packet boundaries. The framing is acknowledged by section 6.4.1.2 and used by the codecs on audio links.</t>
  </si>
  <si>
    <t>"During the exchange of packets between an paging and connectable" is ungrammatical.</t>
  </si>
  <si>
    <t>Change "an paging and connectable" to "a paging and a connectable"</t>
  </si>
  <si>
    <t>Change to "a temporary physical link exists on the page scan channel"</t>
  </si>
  <si>
    <t>40</t>
  </si>
  <si>
    <t>41</t>
  </si>
  <si>
    <t>49</t>
  </si>
  <si>
    <t>Delete "there is no subsequent part of the packet that directly identifies the physical link"</t>
  </si>
  <si>
    <t>31</t>
  </si>
  <si>
    <t>6.4.5.1.1</t>
  </si>
  <si>
    <t>"Logical transports that have defined scheduling characteristics". One could argue that all logical transports have defined scheduling behaviour. This sentence appears to be referring to synchronous links, it would be clearer to simply say so.</t>
  </si>
  <si>
    <t>Change "Logical transports that have defined scheduling characteristics" to "Synchronous Logical Transports"</t>
  </si>
  <si>
    <t>33</t>
  </si>
  <si>
    <t>32</t>
  </si>
  <si>
    <t>26</t>
  </si>
  <si>
    <t>6.4.6</t>
  </si>
  <si>
    <t>"Each logical link may be associated with one or more logical transports each with different characteristics."</t>
  </si>
  <si>
    <t>17</t>
  </si>
  <si>
    <t>6.4.6.1</t>
  </si>
  <si>
    <t>Change "Bluetooth" to "native"</t>
  </si>
  <si>
    <t>25</t>
  </si>
  <si>
    <t>Replace "broadcast to all piconet devices" with "broadcast to all parked devices, this broadcast may also be received by active devices.</t>
  </si>
  <si>
    <t>Change to "Broadcast links exist between one source device and one or more receiver devices."</t>
  </si>
  <si>
    <t>44</t>
  </si>
  <si>
    <t>"Broadcast links are connectionless, meaning that there is no procedure to create these links, and data may be sent over them at any time." This is not quite the case in so far as broadcasts only work when a master has synchronised slaves.</t>
  </si>
  <si>
    <t>"Broadcast links are connectionless meaning that there is no procedure to create these links. A master may use a broadcast link at any time when it has synchronized slaves."</t>
  </si>
  <si>
    <t>34</t>
  </si>
  <si>
    <t>22</t>
  </si>
  <si>
    <t>6.4.6.3</t>
  </si>
  <si>
    <t>"Control links are always multiplexed with an equivalent L2CAP link onto an ACL logical transport" Control links are not ALWAYS multiplexed with L2CAP links as the control link comes into existence before the L2CAP link.</t>
  </si>
  <si>
    <t>Change to "Control links are multiplexed onto the ACL logical transport with any L2CAP links which are using the ACL logical transport."</t>
  </si>
  <si>
    <t>37</t>
  </si>
  <si>
    <t>Change text to "Stream links. Stream links are used to transport synchronous user data which has a constant bit rate, lost data may be replaced by padding at the receiver."</t>
  </si>
  <si>
    <t>Change to: ""The asynchronous connection-oriented (ACL) logical transport is used to carry: LMP control signalling; L2CAP control signalling; asynchronous user data and isochronous user data."</t>
  </si>
  <si>
    <t>6.4.6.4</t>
  </si>
  <si>
    <t>6.4.6.5</t>
  </si>
  <si>
    <t>"In this earlier version of Bluetooth" The previous paragraph was referring to 802.15.1, this one jumps to Bluetooth"</t>
  </si>
  <si>
    <t>Delete "Bluetooth" so it just reads "in this earlier version"</t>
  </si>
  <si>
    <t>36</t>
  </si>
  <si>
    <t>6.4.6.6</t>
  </si>
  <si>
    <t>"eSCO links are created using LM signalling and  follow scheduling rules similar to SCO-S links." The retransmissions on eSCO links do not follow similar scheduling rules to SCO links.</t>
  </si>
  <si>
    <t>Change to: "eSCO links are created using LM signalling and (with the exception of the retransmissions) follow scheduling rules similar to SCO-S links."</t>
  </si>
  <si>
    <t>6.4.6.7</t>
  </si>
  <si>
    <t>"LT_ADDR address" This expands to "Logical Transport address address"</t>
  </si>
  <si>
    <t>Delete "address"</t>
  </si>
  <si>
    <t>Delete "Although is is, perhaps, no more unreliable than general missed packets.)"</t>
  </si>
  <si>
    <t>6.4.6.8</t>
  </si>
  <si>
    <t>"The user information phase is used for the master to send L2CAP packets that are destined for all piconet slaves" Again there is confusion as to whether the PSB is for all slaves or just parked slaves.</t>
  </si>
  <si>
    <t>Change to "The user information phase is used for the master to send L2CAP packets that are destined for all parked slaves, these packets may also be received by active slaves"</t>
  </si>
  <si>
    <t>"In order for a parked slave to become active in the piconet, it may send such an access request" It makes no sense to say "such an access request" when there has been no previous mention of an access request in this paragraph.</t>
  </si>
  <si>
    <t>Delete "such"</t>
  </si>
  <si>
    <t>45</t>
  </si>
  <si>
    <t>6.4.6.9</t>
  </si>
  <si>
    <t>Change to "In particular the synchronous logical transports (SCO and eSCO) are only able to carry constant data rate streams."</t>
  </si>
  <si>
    <t>4</t>
  </si>
  <si>
    <t>Change "Such logical transports" to "Such synchronous logical transports"</t>
  </si>
  <si>
    <t>BRAY137</t>
  </si>
  <si>
    <t>BRAY138</t>
  </si>
  <si>
    <t>BRAY139</t>
  </si>
  <si>
    <t>BRAY140</t>
  </si>
  <si>
    <t>BRAY141</t>
  </si>
  <si>
    <t>BRAY142</t>
  </si>
  <si>
    <t>BRAY143</t>
  </si>
  <si>
    <t>BRAY144</t>
  </si>
  <si>
    <t>BRAY145</t>
  </si>
  <si>
    <t>BRAY146</t>
  </si>
  <si>
    <t>BRAY147</t>
  </si>
  <si>
    <t>BRAY148</t>
  </si>
  <si>
    <t>BRAY149</t>
  </si>
  <si>
    <t>BRAY150</t>
  </si>
  <si>
    <t>BRAY151</t>
  </si>
  <si>
    <t>BRAY152</t>
  </si>
  <si>
    <t>BRAY153</t>
  </si>
  <si>
    <t>BRAY154</t>
  </si>
  <si>
    <t>BRAY155</t>
  </si>
  <si>
    <t>BRAY156</t>
  </si>
  <si>
    <t>BRAY157</t>
  </si>
  <si>
    <t>BRAY158</t>
  </si>
  <si>
    <t>BRAY159</t>
  </si>
  <si>
    <t>BRAY160</t>
  </si>
  <si>
    <t>BRAY161</t>
  </si>
  <si>
    <t>BRAY162</t>
  </si>
  <si>
    <t>BRAY163</t>
  </si>
  <si>
    <t>BRAY164</t>
  </si>
  <si>
    <t>BRAY165</t>
  </si>
  <si>
    <t>BRAY166</t>
  </si>
  <si>
    <t>BRAY167</t>
  </si>
  <si>
    <t>BRAY168</t>
  </si>
  <si>
    <t>BRAY169</t>
  </si>
  <si>
    <t>BRAY170</t>
  </si>
  <si>
    <t>BRAY171</t>
  </si>
  <si>
    <t>BRAY172</t>
  </si>
  <si>
    <t>BRAY173</t>
  </si>
  <si>
    <t>BRAY174</t>
  </si>
  <si>
    <t>BRAY175</t>
  </si>
  <si>
    <t>BRAY176</t>
  </si>
  <si>
    <t>BRAY177</t>
  </si>
  <si>
    <t>BRAY178</t>
  </si>
  <si>
    <t>BRAY179</t>
  </si>
  <si>
    <t>BRAY180</t>
  </si>
  <si>
    <t>BRAY181</t>
  </si>
  <si>
    <t>BRAY182</t>
  </si>
  <si>
    <t>BRAY183</t>
  </si>
  <si>
    <t>BRAY184</t>
  </si>
  <si>
    <t>BRAY185</t>
  </si>
  <si>
    <t>BRAY186</t>
  </si>
  <si>
    <t>BRAY187</t>
  </si>
  <si>
    <t>BRAY188</t>
  </si>
  <si>
    <t>BRAY189</t>
  </si>
  <si>
    <t>BRAY190</t>
  </si>
  <si>
    <t>BRAY191</t>
  </si>
  <si>
    <t>BRAY192</t>
  </si>
  <si>
    <t>BRAY193</t>
  </si>
  <si>
    <t>BRAY194</t>
  </si>
  <si>
    <t>BRAY195</t>
  </si>
  <si>
    <t>BRAY196</t>
  </si>
  <si>
    <t>BRAY197</t>
  </si>
  <si>
    <t>BRAY198</t>
  </si>
  <si>
    <t>BRAY199</t>
  </si>
  <si>
    <t>BRAY200</t>
  </si>
  <si>
    <t>BRAY201</t>
  </si>
  <si>
    <t>BRAY202</t>
  </si>
  <si>
    <t>BRAY203</t>
  </si>
  <si>
    <t>BRAY204</t>
  </si>
  <si>
    <t>BRAY205</t>
  </si>
  <si>
    <t>BRAY206</t>
  </si>
  <si>
    <t>BRAY207</t>
  </si>
  <si>
    <t>BRAY208</t>
  </si>
  <si>
    <t>BRAY209</t>
  </si>
  <si>
    <t>BRAY210</t>
  </si>
  <si>
    <t>BRAY211</t>
  </si>
  <si>
    <t>BRAY212</t>
  </si>
  <si>
    <t>BRAY213</t>
  </si>
  <si>
    <t>BRAY214</t>
  </si>
  <si>
    <t>BRAY215</t>
  </si>
  <si>
    <t>BRAY216</t>
  </si>
  <si>
    <t>BRAY217</t>
  </si>
  <si>
    <t>BRAY218</t>
  </si>
  <si>
    <t>BRAY219</t>
  </si>
  <si>
    <t>BRAY220</t>
  </si>
  <si>
    <t>BRAY221</t>
  </si>
  <si>
    <t>BRAY222</t>
  </si>
  <si>
    <t>BRAY223</t>
  </si>
  <si>
    <t>BRAY224</t>
  </si>
  <si>
    <t>BRAY225</t>
  </si>
  <si>
    <t>BRAY226</t>
  </si>
  <si>
    <t>BRAY227</t>
  </si>
  <si>
    <t>BRAY228</t>
  </si>
  <si>
    <t>BRAY229</t>
  </si>
  <si>
    <t>BRAY230</t>
  </si>
  <si>
    <t>BRAY231</t>
  </si>
  <si>
    <t>BRAY232</t>
  </si>
  <si>
    <t>BRAY233</t>
  </si>
  <si>
    <t>BRAY234</t>
  </si>
  <si>
    <t>BRAY235</t>
  </si>
  <si>
    <t>BRAY236</t>
  </si>
  <si>
    <t>BRAY237</t>
  </si>
  <si>
    <t>BRAY238</t>
  </si>
  <si>
    <t>BRAY239</t>
  </si>
  <si>
    <t>BRAY240</t>
  </si>
  <si>
    <t>BRAY241</t>
  </si>
  <si>
    <t>BRAY242</t>
  </si>
  <si>
    <t>BRAY243</t>
  </si>
  <si>
    <t>BRAY244</t>
  </si>
  <si>
    <t>BRAY245</t>
  </si>
  <si>
    <t>BRAY246</t>
  </si>
  <si>
    <t>BRAY247</t>
  </si>
  <si>
    <t>BRAY248</t>
  </si>
  <si>
    <t>BRAY249</t>
  </si>
  <si>
    <t>BRAY250</t>
  </si>
  <si>
    <t>BRAY251</t>
  </si>
  <si>
    <t>BRAY252</t>
  </si>
  <si>
    <t>BRAY253</t>
  </si>
  <si>
    <t>BRAY254</t>
  </si>
  <si>
    <t>BRAY255</t>
  </si>
  <si>
    <t>BRAY256</t>
  </si>
  <si>
    <t>BRAY257</t>
  </si>
  <si>
    <t>BRAY258</t>
  </si>
  <si>
    <t>BRAY259</t>
  </si>
  <si>
    <t>BRAY260</t>
  </si>
  <si>
    <t>BRAY261</t>
  </si>
  <si>
    <t>BRAY262</t>
  </si>
  <si>
    <t>BRAY263</t>
  </si>
  <si>
    <t>BRAY264</t>
  </si>
  <si>
    <t>BRAY265</t>
  </si>
  <si>
    <t>BRAY266</t>
  </si>
  <si>
    <t>BRAY267</t>
  </si>
  <si>
    <t>BRAY268</t>
  </si>
  <si>
    <t>BRAY269</t>
  </si>
  <si>
    <t>BRAY270</t>
  </si>
  <si>
    <t>BRAY271</t>
  </si>
  <si>
    <t>BRAY272</t>
  </si>
  <si>
    <t>BRAY273</t>
  </si>
  <si>
    <t>BRAY274</t>
  </si>
  <si>
    <t>BRAY275</t>
  </si>
  <si>
    <t>BRAY276</t>
  </si>
  <si>
    <t>BRAY277</t>
  </si>
  <si>
    <t>BRAY278</t>
  </si>
  <si>
    <t>BRAY279</t>
  </si>
  <si>
    <t>BRAY280</t>
  </si>
  <si>
    <t>BRAY281</t>
  </si>
  <si>
    <t>BRAY282</t>
  </si>
  <si>
    <t>BRAY283</t>
  </si>
  <si>
    <t>BRAY284</t>
  </si>
  <si>
    <t>BRAY285</t>
  </si>
  <si>
    <t>BRAY286</t>
  </si>
  <si>
    <t>BRAY287</t>
  </si>
  <si>
    <t>BRAY288</t>
  </si>
  <si>
    <t>BRAY289</t>
  </si>
  <si>
    <t>BRAY290</t>
  </si>
  <si>
    <t>BRAY291</t>
  </si>
  <si>
    <t>BRAY292</t>
  </si>
  <si>
    <t>BRAY293</t>
  </si>
  <si>
    <t>BRAY294</t>
  </si>
  <si>
    <t>BRAY295</t>
  </si>
  <si>
    <t>BRAY296</t>
  </si>
  <si>
    <t>BRAY297</t>
  </si>
  <si>
    <t>BRAY298</t>
  </si>
  <si>
    <t>BRAY299</t>
  </si>
  <si>
    <t>BRAY300</t>
  </si>
  <si>
    <t>BRAY301</t>
  </si>
  <si>
    <t>BRAY302</t>
  </si>
  <si>
    <t>BRAY303</t>
  </si>
  <si>
    <t>BRAY304</t>
  </si>
  <si>
    <t>BRAY305</t>
  </si>
  <si>
    <t>BRAY306</t>
  </si>
  <si>
    <t>BRAY307</t>
  </si>
  <si>
    <t>BRAY308</t>
  </si>
  <si>
    <t>BRAY309</t>
  </si>
  <si>
    <t>BRAY310</t>
  </si>
  <si>
    <t>BRAY001</t>
  </si>
  <si>
    <t>BRAY002</t>
  </si>
  <si>
    <t>BRAY003</t>
  </si>
  <si>
    <t>BRAY005</t>
  </si>
  <si>
    <t>BRAY006</t>
  </si>
  <si>
    <t>BRAY007</t>
  </si>
  <si>
    <t>BRAY009</t>
  </si>
  <si>
    <t>BRAY010</t>
  </si>
  <si>
    <t>BRAY011</t>
  </si>
  <si>
    <t>BRAY012</t>
  </si>
  <si>
    <t>BRAY013</t>
  </si>
  <si>
    <t>BRAY015</t>
  </si>
  <si>
    <t>BRAY017</t>
  </si>
  <si>
    <t>BRAY018</t>
  </si>
  <si>
    <t>BRAY020</t>
  </si>
  <si>
    <t>BRAY021</t>
  </si>
  <si>
    <t>BRAY022</t>
  </si>
  <si>
    <t>BRAY023</t>
  </si>
  <si>
    <t>BRAY024</t>
  </si>
  <si>
    <t>BRAY025</t>
  </si>
  <si>
    <t>BRAY026</t>
  </si>
  <si>
    <t>BRAY028</t>
  </si>
  <si>
    <t>BRAY030</t>
  </si>
  <si>
    <t>BRAY031</t>
  </si>
  <si>
    <t>BRAY032</t>
  </si>
  <si>
    <t>BRAY033</t>
  </si>
  <si>
    <t>BRAY034</t>
  </si>
  <si>
    <t>BRAY037</t>
  </si>
  <si>
    <t>BRAY039</t>
  </si>
  <si>
    <t>BRAY040</t>
  </si>
  <si>
    <t>BRAY042</t>
  </si>
  <si>
    <t>BRAY046</t>
  </si>
  <si>
    <t>BRAY047</t>
  </si>
  <si>
    <t>BRAY051</t>
  </si>
  <si>
    <t>BRAY053</t>
  </si>
  <si>
    <t>BRAY054</t>
  </si>
  <si>
    <t>BRAY055</t>
  </si>
  <si>
    <t>BRAY060</t>
  </si>
  <si>
    <t>BRAY066</t>
  </si>
  <si>
    <t>BRAY068</t>
  </si>
  <si>
    <t>BRAY072</t>
  </si>
  <si>
    <t>BRAY074</t>
  </si>
  <si>
    <t>BRAY076</t>
  </si>
  <si>
    <t>BRAY078</t>
  </si>
  <si>
    <t>BRAY079</t>
  </si>
  <si>
    <t>BRAY080</t>
  </si>
  <si>
    <t>BRAY086</t>
  </si>
  <si>
    <t>BRAY087</t>
  </si>
  <si>
    <t>BRAY088</t>
  </si>
  <si>
    <t>BRAY089</t>
  </si>
  <si>
    <t>BRAY090</t>
  </si>
  <si>
    <t>BRAY091</t>
  </si>
  <si>
    <t>BRAY092</t>
  </si>
  <si>
    <t>BRAY093</t>
  </si>
  <si>
    <t>BRAY094</t>
  </si>
  <si>
    <t>BRAY095</t>
  </si>
  <si>
    <t>BRAY096</t>
  </si>
  <si>
    <t>BRAY097</t>
  </si>
  <si>
    <t>BRAY098</t>
  </si>
  <si>
    <t>BRAY099</t>
  </si>
  <si>
    <t xml:space="preserve">Possibly replace with "Clock - One of several 28 bit clocks used to synchronise devices in a piconet. The clocks used include the native clock (CLKN), which is a free running counter native to each device, </t>
  </si>
  <si>
    <t xml:space="preserve">(BRAY004 cont.) the master clock (CLK) which is the native clock of the piconet's master and the estimated clock (CLKE) which is an estimate of another device's native clock (CLKE may be a slave's estimate of a master's clock, </t>
  </si>
  <si>
    <t>(BRAY004 cont.) but may also be a paging device's estimate of the paged device's clock)." It would also H111be a good idea to add seperate entries for CLK, CLKN and CLKE in the acronyms section using the definitions given here.</t>
  </si>
  <si>
    <t xml:space="preserve">Perhaps the intent was to store only if the link key is NOT available? i.e. if it is not already stored. If this is the intent then change the text to:“This includes storing a common link key for future authentication and pairing </t>
  </si>
  <si>
    <t>(BRAY008 cont.) (if the link key is not already in storage).”</t>
  </si>
  <si>
    <t>"The Parked Slave Broadcast logical transport that is used for communications between the master and parked devices" PSB may be picked up by both active and parked slaves, although I am unclear if it is directed at active slaves,</t>
  </si>
  <si>
    <t>11.3.13</t>
  </si>
  <si>
    <t>Table 77 should appear in section 11.3.6</t>
  </si>
  <si>
    <t>Move table 77 to section 11.3.6</t>
  </si>
  <si>
    <t>244</t>
  </si>
  <si>
    <t>11.3.14</t>
  </si>
  <si>
    <t>Table 78 should appear in section 11.3.7</t>
  </si>
  <si>
    <t>Move Table 78 to section 11.3.7</t>
  </si>
  <si>
    <t>In Table 78 "The Reject Connection Request command is used to decline a
new incoming connection request." Why say "decline" when "reject has been used in this context everywhere else.</t>
  </si>
  <si>
    <t>Change "decline" to "reject"</t>
  </si>
  <si>
    <t>Change to "The Page Scan Type configuration parameter has two possible values: normal scan or interlaced scan"</t>
  </si>
  <si>
    <t>246</t>
  </si>
  <si>
    <t>11.3.15</t>
  </si>
  <si>
    <t>Table 79 should appear in section 11.3.8</t>
  </si>
  <si>
    <t>247</t>
  </si>
  <si>
    <t>11.3.18</t>
  </si>
  <si>
    <t>There seems to be a pattern of tables shifting out of their sections in this clause e.g. examples in comments above and Table 80 onwards</t>
  </si>
  <si>
    <t>Move all tables back into the relevant sections.</t>
  </si>
  <si>
    <t>Change to "The Read Voice Setting command will read the values for the Voice Setting configuration parameter. The Voice Setting confguration parameter controls all the various settings for the voice connections."</t>
  </si>
  <si>
    <t>11.4.1</t>
  </si>
  <si>
    <t>"This is assigned by L2CAP, and each L2CAP channel endpoint on any device has a different CID." The usage of "any" could be taken to mean that L2CAP CIDs are unique across all devices which is not the case.</t>
  </si>
  <si>
    <t>Change "any" to "a" or "any given"</t>
  </si>
  <si>
    <t>51</t>
  </si>
  <si>
    <t>(BRAY127 cont.) This description is incomplete: the ACL transport may also over-ride the synchronous slots when high priority control traffic from the Control (LMP) logical link is sent.</t>
  </si>
  <si>
    <t>Add "PSB is only distinguished from ASB by being sent in slots when parked slaves are receiving, therefore it is possible for active slaves to receive PSB or conversely if an ASB transission coincided with a slots</t>
  </si>
  <si>
    <t>(BRAY128 cont.) where parked slaves were receiving parked slaves could receive ASB."</t>
  </si>
  <si>
    <t>"ACL packets not addressed to a specific slave are considered as broadcast packets and should be read by every slave." According to previous text the packets are not necessarily directed at every slave</t>
  </si>
  <si>
    <t>(BRAY130 cont.) Recommending that every slave should read them is a little inconsistent when some slaves may have no possibility of receiving them!</t>
  </si>
  <si>
    <t xml:space="preserve">The list of logical links does not match the list in Figure 5 on page 26. The Link Control logical link should be added to Figure 5. However the User synchronous and user extended synchronous have no differences at the logical link level - </t>
  </si>
  <si>
    <t>(BRAY133 cont.) - they are only distinguished at the logical transport level. At the logical link level both are simply stream links.</t>
  </si>
  <si>
    <t xml:space="preserve">Change "Five logical links are defined" to "Four logical links are defined" In the list below this phrase delete "User Synchronous (SCO-S)" and "User Extended Synchronous (eSCO-S)" and replace with "Stream" on line 23-24 change "The SCO-S and eSCO_S </t>
  </si>
  <si>
    <t xml:space="preserve">(BRAY133 cont.) logical links are" to "the stream logical link is" replace sections 8.5.4 and 8.5.5 with one section  as follows "8.5.4 Stream logical link  The stream logical link carries transparent synchronous data. This logical link may be carried </t>
  </si>
  <si>
    <t>Change to: "Where reliability is not required group-oriented channels may be mapped onto the ASB-U logical link, or if reliability is required they may be implemented as iterated transmission to each member in turn over an ACL-U logical link."</t>
  </si>
  <si>
    <t>1</t>
  </si>
  <si>
    <t>10</t>
  </si>
  <si>
    <t>15</t>
  </si>
  <si>
    <t>Move whole of section 6.6 to just before section 6.1? (this might not work as it may use terms such as "basic" and "adapted" which would then not have been introduced before use.)</t>
  </si>
  <si>
    <t>18</t>
  </si>
  <si>
    <t>"The common(piconet) clock is identical to the Bluetooth clock of one of the devices". It would be better to call this the native clock rather then the Bluetooth clock. The term "native clock" is more precise.</t>
  </si>
  <si>
    <t>Change "Bluetooth" to "native" on both line 18, and line 30/31 on same page (line num,bering slips, the second change is on a line that falls between numbers 30 &amp; 31!)</t>
  </si>
  <si>
    <t>27</t>
  </si>
  <si>
    <t>6.6.1</t>
  </si>
  <si>
    <t>Change text to "Two other piconets are shown. The second piconet (known as piconet F) has device F as master and devices E, G and H as slaves. The Third piconet (known as piconet D) has device D as a master and device J as a slave"</t>
  </si>
  <si>
    <t>"(represented by the blue enclosure)" This standard is in black and white</t>
  </si>
  <si>
    <t>Delete "(represented by the blue enclosure) "</t>
  </si>
  <si>
    <t>"(represented by the red enclosure) " This standard is in black and white.</t>
  </si>
  <si>
    <t>Delete "(represented by the red enclosure) "</t>
  </si>
  <si>
    <t>"(represented by the cyan and magenta enclosures respectively)" This standard is in black and white</t>
  </si>
  <si>
    <t>Delete "(represented by the cyan and magenta enclosures respectively)"</t>
  </si>
  <si>
    <t>23</t>
  </si>
  <si>
    <t>6.6.2.1</t>
  </si>
  <si>
    <t>Delete this paragraph</t>
  </si>
  <si>
    <t>42</t>
  </si>
  <si>
    <t>6.6.2.3</t>
  </si>
  <si>
    <t>Replace with "The ACL-C is invisible to the layers above the link manager"</t>
  </si>
  <si>
    <t>"The Channel Manager may decide to manage the parking and unparking of the device as necessary to allow data to be transported" The phrase "decide to" adds nothing and is inconsistent with the syle elsewhere.</t>
  </si>
  <si>
    <t>Delete "decide to"</t>
  </si>
  <si>
    <t>6.6.2.4</t>
  </si>
  <si>
    <t>"HOLD modes operate once for each invocation and are then exited when complete, returning to the previous mode." There is only one hold mode, and according to Figure 66 on page 129 it can only be entered from and only exits to Active Mode.</t>
  </si>
  <si>
    <t xml:space="preserve">"Before each transmission, the shift register shall be initialized with a portion of the master Bluetooth clock, CLK6-1, extended with an MSB of value one. This initialization shall be carried out with CLK1 written to position 0, </t>
  </si>
  <si>
    <t>After the indicated text add "Slaves resynchronizing after hold park or sniff may mistake the transmissions of a slave using adaptive frequency hopping for the transmission of the master, thus causing them to synchronize to the wrong device.</t>
  </si>
  <si>
    <t>(BRAY146 cont.) A resynchronizing slave may use dewhitening to discriminate between master and slave transmissions. Dewhitening will be incorrect causing the HEC to fail if the wrong clock value is loaded into the dewhitening shift register."</t>
  </si>
  <si>
    <t>(BRAY146 cont.) CLK2 written to position 1, etc." This is the only aspect of the packet which a slave recovering synchronization can use to discriminate between master and slave transmissions if slaves are using AFH. .</t>
  </si>
  <si>
    <t>(BRAY146 cont.) It would be useful to point out this consequence of the shift register being initialised with the master's clock.</t>
  </si>
  <si>
    <t>The description of LFSR with switches is a description of an implementation, it should be noted that this is advisory and not mandatory (although it's pretty unlikely anyone would implement this with look-up tables,</t>
  </si>
  <si>
    <t>(BRAY148 cont.) but still the standard should not require a particular implementation). SInce text preceded by "Note:" is informational this could provide one way of indicating that the usage of an LFSR is informational and not part of the specification.</t>
  </si>
  <si>
    <t xml:space="preserve">"With an automatic repeat request scheme, DM, DH the data field of DV packets, and EV packets shall be transmitted until acknowledgement of a successful reception is returned by the destination (or timeout is exceeded)" </t>
  </si>
  <si>
    <t>206</t>
  </si>
  <si>
    <t>9.3.6.1.4</t>
  </si>
  <si>
    <t>"LMP_not_accpeted" This is a typo.</t>
  </si>
  <si>
    <t>replace with "LMP_not_accepted"</t>
  </si>
  <si>
    <t>208</t>
  </si>
  <si>
    <t>9.3.6.2.2</t>
  </si>
  <si>
    <t>"The slave can accept this" Since this is indicating one of the permitted options it should say "may" instead of "can"</t>
  </si>
  <si>
    <t>Change to "The slave may accept this"</t>
  </si>
  <si>
    <t>209</t>
  </si>
  <si>
    <t>9.3.6.2.5</t>
  </si>
  <si>
    <t>"determined by the Bluetooth clock and BD_ADDR of the master" The clock used is the master's native clock, this is more precise and avoids reference to Bluetooth.</t>
  </si>
  <si>
    <t>8.2.2.3</t>
  </si>
  <si>
    <t>"Bluetooth clock" For consistency this should not be referred to as the Bluetooth clock, the clock referred to is actually the master's native clock.</t>
  </si>
  <si>
    <t>60</t>
  </si>
  <si>
    <t>8.2.2.5</t>
  </si>
  <si>
    <t>Line seems to end prematurely</t>
  </si>
  <si>
    <t>reformat line to continue to right hand margin</t>
  </si>
  <si>
    <t>62</t>
  </si>
  <si>
    <t>Change to "All LMP messages are carried in DM1 packets, this still applies even if an HV1 link is set up using 100% of the bandwidth. In this case LMP messages are still carried on DM1 packets and interrupt the SCO link if necessary. "</t>
  </si>
  <si>
    <t>Valid Votes (non-duplicates)</t>
  </si>
  <si>
    <t>Percentage Approval (Approve/Approve+Disapprove)</t>
  </si>
  <si>
    <t>Gifford, Ian</t>
  </si>
  <si>
    <t>giffordi@ieee.org</t>
  </si>
  <si>
    <t>+1 978 815 8182</t>
  </si>
  <si>
    <t>Freescale Semiconductor, Inc.</t>
  </si>
  <si>
    <t>Change to "If test mode is locally enabled the DUT shall return an LMP_accepted on reception of an LMP_test_activate command.</t>
  </si>
  <si>
    <t>"LMP_Not_Accepted shall be returned if the DUT is not locally enabled." This rule is repeated below, but with the error code added. It would be better to put all the information in one place.</t>
  </si>
  <si>
    <t>Change to "LMP_Not_Accepted shall be returned if the DUT is not locally enabled, the error code in the LMP_not_accepted PDU shall be PDU not allowed" (Note that "PDU not allowed" is in italics")</t>
  </si>
  <si>
    <t>Replace with "The DUT is always the slave"</t>
  </si>
  <si>
    <t>212</t>
  </si>
  <si>
    <t>9.3.7.3</t>
  </si>
  <si>
    <t>"all parameters listed in Table 64 on page 213 are XORed with 0x55 before being sent." This could be interpreted as XORing a two byte parameter with 0x0055. In fact a two byte parameter should be XORed with 0x5555.</t>
  </si>
  <si>
    <t>"all parameters listed in Table 64 on page 213 " The parameters are placed after the summary, there is no good reason not to have them with the associated text</t>
  </si>
  <si>
    <t>Move table to adjoin the text.</t>
  </si>
  <si>
    <t>213</t>
  </si>
  <si>
    <t>Move the table of restrictions up to immediately under this sentence. Also reformat the table to include cell boundaries.</t>
  </si>
  <si>
    <t>I suggest the editor determine if the Bluetooth Specification documents are normative or informative and then correct the draft before submission to Sponsor Ballot and/or make an Editors note available describing why there are duplicate entries i.e., clause and annex thus avoiding nasty sponsor commentary.</t>
  </si>
  <si>
    <t>The bibliography entry seems in error.</t>
  </si>
  <si>
    <t>I suggest the editor review the "[B4]9" entry and determine what is required to reference the IEEE 100.</t>
  </si>
  <si>
    <t>Not sure why the subclause 3.9 has a page break.</t>
  </si>
  <si>
    <t>I suggest deleting the page break.</t>
  </si>
  <si>
    <t>There are various minor edits.</t>
  </si>
  <si>
    <t>In 3.1 I suggest capitalizing the first word after the colon for consistency with the remainder of the clause.  Also, see 3.20, and 3.47.  Also the entry for 3.18 "coverage area:" the first word should be capitalized.  The word "Device" or "Devices" is almost always capitalized but I am not sure that it should be in all usages in this clause.  I suggest you review the IEEE Standards Style Manual for compliance.  Please apply this correction globally.</t>
  </si>
  <si>
    <t>The use of the 2 subclauses is confusing I would prefer one ordered list of acroynms and abbreviations in this IEEE standard.</t>
  </si>
  <si>
    <t>I suggest merging the 2 lists also once merged issues such as 4.1 "RF Radio Frequency" and 4.2 "RF Radio Specification" will be revealed.  I suggest if you want to retain this "map" to the v1.2 that you remand the subclause 4.2 to Clause 5 as a general description.</t>
  </si>
  <si>
    <t>The sentence "The feature descriptions are incorporated into the text within this standard." is incorrect.</t>
  </si>
  <si>
    <t>I suggest changing to "These feature descriptions are incorporated into the text within this standard.</t>
  </si>
  <si>
    <t>Table 1</t>
  </si>
  <si>
    <t>The Table 1 does not have the typical table properties i.e., lines, etc.</t>
  </si>
  <si>
    <t>I suggest the editor chnage it to look like an IEEE Style Manual table or reclassify it as an unordered list.  Note that in general the subclause 5.2.1 is somewhat redundant in that it is an IEEE ammendment and would be required to be compliant to the IEEE word usage.</t>
  </si>
  <si>
    <t>5.2.2</t>
  </si>
  <si>
    <t>The xref "(see subclause 6.2 on page 18)" is non standard.</t>
  </si>
  <si>
    <t>I suggest the editor review the stds style manual and apply the standard xref format subclause numbering e.g., "(see 6.2)".  Please apply this change globally.</t>
  </si>
  <si>
    <t>The words "...an radio frequency (RF)..." are gramatically in correct.</t>
  </si>
  <si>
    <t>I suggest "...a radio frequency (RF)..."</t>
  </si>
  <si>
    <t>The following sentence introduction "This clause of this standard provides an overview of the..." is awkward.</t>
  </si>
  <si>
    <t>I suggest "The following clause provides an overview of the..."</t>
  </si>
  <si>
    <t>The sentence "This clause in informative." is odd a not gramatically correct.</t>
  </si>
  <si>
    <t>I suggest "This clause is informative." but I would also verify in the IEEE Standards Style Manual if this is the right way to designate informative and normative text.</t>
  </si>
  <si>
    <t>GIFF001</t>
  </si>
  <si>
    <t>GIFF002</t>
  </si>
  <si>
    <t>GIFF003</t>
  </si>
  <si>
    <t>GIFF004</t>
  </si>
  <si>
    <t>GIFF005</t>
  </si>
  <si>
    <t>GIFF006</t>
  </si>
  <si>
    <t>GIFF007</t>
  </si>
  <si>
    <t>GIFF008</t>
  </si>
  <si>
    <t>GIFF009</t>
  </si>
  <si>
    <t>GIFF010</t>
  </si>
  <si>
    <t>GIFF011</t>
  </si>
  <si>
    <t>GIFF012</t>
  </si>
  <si>
    <t>GIFF013</t>
  </si>
  <si>
    <t>GIFF014</t>
  </si>
  <si>
    <t>GIFF015</t>
  </si>
  <si>
    <t>Ian C. Gifford</t>
  </si>
  <si>
    <t>+1 978 251 1437</t>
  </si>
  <si>
    <t>Thu Sep  9 23:37:35 EDT 2004</t>
  </si>
  <si>
    <t>‘305-422-7779</t>
  </si>
  <si>
    <t>Wed Sep  8 23:46:47 EDT 2004</t>
  </si>
  <si>
    <t>Ben L Manny</t>
  </si>
  <si>
    <t xml:space="preserve"> bmanny@ieee.org</t>
  </si>
  <si>
    <t xml:space="preserve"> 503-629-8599</t>
  </si>
  <si>
    <t>"the controller may generate a Command Complete event with the Command Opcode 0x0000, and the Num HCI Command Packets event parameter is set to 1 or more." There is a typo here, the word "is" does not belong.</t>
  </si>
  <si>
    <t>Change to:""the controller may generate a Command Complete event with the Command Opcode 0x0000, and the Num HCI Command Packets event parameter set to 1 or more."</t>
  </si>
  <si>
    <t xml:space="preserve">(BRAY161 cont.) is that the device is already connected, pauses the connection to do an inquiry then returns to the connection. The diagram should have some explanatory text, and should be augmented by a second diagram showing the typical phases </t>
  </si>
  <si>
    <t xml:space="preserve">(BRAY161 cont.) cannot move straight from inquiry to connection, but a device which has an active connection may hold or sniff that connection and then move to the inquiry state." If it is decided to add the second diagram as suggested </t>
  </si>
  <si>
    <t>(BRAY161 cont.) then add further text as follows "Figure 63 on page XXX shows a typical progress through the states for a single connection"</t>
  </si>
  <si>
    <t xml:space="preserve">(BRAY161 cont.) of establishing a connection on the left it should show the master device going through stages standby-&gt;inquiry-&gt;page-&gt;master response-&gt;connection. On the right it should show the slave device going through the stages </t>
  </si>
  <si>
    <t>(BRAY161 cont.) standby-&gt;inquiry scan-&gt;inquiry response-&gt;page scan-&gt;slave response-&gt; connection. I will gladly provide such a diagram if the comment resolution team wishes</t>
  </si>
  <si>
    <t>"lower clock bits CLK0 and CLK1 shall be reset to zero at the start of the FHS packet transmission and are not included in the FHS packet." Whilst this statement is true the phrasing is slightly misleading as it implies the transmission</t>
  </si>
  <si>
    <t>(BRAY171 cont.) of the FHS causes the reset, whereas actually the reset triggers the transmission of the FHS.</t>
  </si>
  <si>
    <r>
      <t>Add to end of Figure 1</t>
    </r>
    <r>
      <rPr>
        <sz val="10"/>
        <color indexed="18"/>
        <rFont val="Arial"/>
        <family val="2"/>
      </rPr>
      <t xml:space="preserve"> </t>
    </r>
    <r>
      <rPr>
        <sz val="10"/>
        <rFont val="Arial"/>
        <family val="2"/>
      </rPr>
      <t>“WAP | Interoperability Requirements for Bluetooth as a WAP Vearer | deprecated”</t>
    </r>
    <r>
      <rPr>
        <sz val="10"/>
        <color indexed="18"/>
        <rFont val="Arial"/>
        <family val="2"/>
      </rPr>
      <t xml:space="preserve"> </t>
    </r>
    <r>
      <rPr>
        <sz val="10"/>
        <rFont val="Arial"/>
        <family val="2"/>
      </rPr>
      <t>(Alternatively remove the entry for WAP from the Acronyms list).</t>
    </r>
  </si>
  <si>
    <t>+441223353760</t>
  </si>
  <si>
    <t>(blank)</t>
  </si>
  <si>
    <t>Thu Jul 29 10:09:24 EDT 2004</t>
  </si>
  <si>
    <t>41391468</t>
  </si>
  <si>
    <t>Javier del Prado Pavon</t>
  </si>
  <si>
    <t>javier.delprado@philips.com</t>
  </si>
  <si>
    <t>914 945 6382</t>
  </si>
  <si>
    <t>914 945 6580</t>
  </si>
  <si>
    <t>PHILIPS</t>
  </si>
  <si>
    <t>Fri Aug 20 16:47:22 EDT 2004</t>
  </si>
  <si>
    <t>07624646</t>
  </si>
  <si>
    <t>James Kemerling</t>
  </si>
  <si>
    <t>jkemerling@triadsemi.com</t>
  </si>
  <si>
    <t>(336) 721-9450</t>
  </si>
  <si>
    <t>(336) 721-9480</t>
  </si>
  <si>
    <t>Triad Semiconductor, Inc.</t>
  </si>
  <si>
    <t>Mon Aug 23 16:50:33 EDT 2004</t>
  </si>
  <si>
    <t>08940611</t>
  </si>
  <si>
    <t>Peter Martini</t>
  </si>
  <si>
    <t>martini@vcs.uni-bonn.de</t>
  </si>
  <si>
    <t>+49228734334</t>
  </si>
  <si>
    <t>+49228734571</t>
  </si>
  <si>
    <t>University of Bonn, Dept. of CS</t>
  </si>
  <si>
    <t>Sun Aug 15 23:50:23 EDT 2004</t>
  </si>
  <si>
    <t>40300055</t>
  </si>
  <si>
    <t>Michael D. McInnis</t>
  </si>
  <si>
    <t>michael.d.mcinnis@boeing.com</t>
  </si>
  <si>
    <t>425-865-2840</t>
  </si>
  <si>
    <t>425-865-6066</t>
  </si>
  <si>
    <t>The Boeing Company</t>
  </si>
  <si>
    <t>Sat Aug 21 21:16:00 EDT 2004</t>
  </si>
  <si>
    <t>02982791</t>
  </si>
  <si>
    <t>Amjad Soomro</t>
  </si>
  <si>
    <t>a.soomro@ieee.org</t>
  </si>
  <si>
    <t>+1 914 945 6319</t>
  </si>
  <si>
    <t>+1 914 945 6580</t>
  </si>
  <si>
    <t>Philips</t>
  </si>
  <si>
    <t>Sun Aug 22 17:03:28 EDT 2004</t>
  </si>
  <si>
    <t>08518995</t>
  </si>
  <si>
    <t>Avraham Freedman</t>
  </si>
  <si>
    <t>avif@hexagonltd.com</t>
  </si>
  <si>
    <t>+972-3-9224420</t>
  </si>
  <si>
    <t>+972-3-9224396</t>
  </si>
  <si>
    <t>Hexagon System Engineering</t>
  </si>
  <si>
    <t>Wed Jul 28 17:43:08 EDT 2004</t>
  </si>
  <si>
    <t>40303331</t>
  </si>
  <si>
    <t>Bobby Jose</t>
  </si>
  <si>
    <t>bobby@ieee.org</t>
  </si>
  <si>
    <t>509 927 8366</t>
  </si>
  <si>
    <t>509 343 6020</t>
  </si>
  <si>
    <t>Vivato</t>
  </si>
  <si>
    <t>Tue Aug  3 04:31:19 EDT 2004</t>
  </si>
  <si>
    <t>40363235</t>
  </si>
  <si>
    <t>Gennaro Boggia</t>
  </si>
  <si>
    <t>boggia@ieee.org</t>
  </si>
  <si>
    <t>+390805963301</t>
  </si>
  <si>
    <t>+390805963410</t>
  </si>
  <si>
    <t>Politecnico di Bari</t>
  </si>
  <si>
    <t>Fri Jul 30 04:42:12 EDT 2004</t>
  </si>
  <si>
    <t>01268481</t>
  </si>
  <si>
    <t>Chris Guy</t>
  </si>
  <si>
    <t>c.g.guy@rdg.ac.uk</t>
  </si>
  <si>
    <t>+44 (118) 378 8757</t>
  </si>
  <si>
    <t>+44 118 3788583</t>
  </si>
  <si>
    <t>The University of Reading</t>
  </si>
  <si>
    <t>Thu Aug 19 17:05:19 EDT 2004</t>
  </si>
  <si>
    <t>00134718</t>
  </si>
  <si>
    <t>Derek Woo</t>
  </si>
  <si>
    <t>derek.woo@ieee.org</t>
  </si>
  <si>
    <t>212-357-1349</t>
  </si>
  <si>
    <t>Sun Aug  8 16:32:53 EDT 2004</t>
  </si>
  <si>
    <t>41327250</t>
  </si>
  <si>
    <t>Eladio Arvelo</t>
  </si>
  <si>
    <t>earvelo@alum.mit.edu</t>
  </si>
  <si>
    <t>619-8863059</t>
  </si>
  <si>
    <t>858-5461826</t>
  </si>
  <si>
    <t>Independent</t>
  </si>
  <si>
    <t>Abstain for lack of time (A1)</t>
  </si>
  <si>
    <t>Thu Jul 29 17:49:48 EDT 2004</t>
  </si>
  <si>
    <t>01674571</t>
  </si>
  <si>
    <t>Erwin Noble</t>
  </si>
  <si>
    <t>erwin.noble@ieee.org</t>
  </si>
  <si>
    <t>408-504-5065</t>
  </si>
  <si>
    <t>Sat Jul 31 14:07:17 EDT 2004</t>
  </si>
  <si>
    <t>00001002</t>
  </si>
  <si>
    <t>James R. Frysinger</t>
  </si>
  <si>
    <t>frysingerj@cofc.edu</t>
  </si>
  <si>
    <t>843.953.7644</t>
  </si>
  <si>
    <t>843.953.4824</t>
  </si>
  <si>
    <t>College of Charleston/Dept. of Physics and Astronomy</t>
  </si>
  <si>
    <t>Coordination</t>
  </si>
  <si>
    <t>Thu Aug 19 09:04:48 EDT 2004</t>
  </si>
  <si>
    <t>40284791</t>
  </si>
  <si>
    <t>Gorin</t>
  </si>
  <si>
    <t>jdgorin@computer.org</t>
  </si>
  <si>
    <t>+33158403153</t>
  </si>
  <si>
    <t>CNCE</t>
  </si>
  <si>
    <t>Fri Aug 13 11:02:27 EDT 2004</t>
  </si>
  <si>
    <t>41514537</t>
  </si>
  <si>
    <t>Jennifer Bray</t>
  </si>
  <si>
    <t>Jennifer.Bray@csr.com</t>
  </si>
  <si>
    <t>+44 1223 692388</t>
  </si>
  <si>
    <t>+44 1223 692001</t>
  </si>
  <si>
    <t>Cambridge Silicon Radio</t>
  </si>
  <si>
    <t>Approve, comments (Y1)</t>
  </si>
  <si>
    <t>Fri Aug  6 11:14:57 EDT 2004</t>
  </si>
  <si>
    <t>05587654</t>
  </si>
  <si>
    <t>John Barr</t>
  </si>
  <si>
    <t>john.barr@motorola.com</t>
  </si>
  <si>
    <t>847-576-8706</t>
  </si>
  <si>
    <t>847-576-6758</t>
  </si>
  <si>
    <t>Motorola</t>
  </si>
  <si>
    <t>Wed Jul 28 23:08:04 EDT 2004</t>
  </si>
  <si>
    <t>03062650</t>
  </si>
  <si>
    <t>Jan-Ray Liao</t>
  </si>
  <si>
    <t>jrliao@giga.net.tw</t>
  </si>
  <si>
    <t>886-4-22850096</t>
  </si>
  <si>
    <t>886-4-22851410</t>
  </si>
  <si>
    <t>National Chung Hsing University</t>
  </si>
  <si>
    <t>Sat Aug 14 11:56:33 EDT 2004</t>
  </si>
  <si>
    <t>08097867</t>
  </si>
  <si>
    <t>Jon Rosdahl</t>
  </si>
  <si>
    <t>jrosdahl@ieee.org</t>
  </si>
  <si>
    <t>801-756-1496</t>
  </si>
  <si>
    <t>BNJ Consulting</t>
  </si>
  <si>
    <t>Thu Aug 19 09:22:38 EDT 2004</t>
  </si>
  <si>
    <t>41442511</t>
  </si>
  <si>
    <t>Kevin Karcz</t>
  </si>
  <si>
    <t>kjk@iol.unh.edu</t>
  </si>
  <si>
    <t>603 862 1008</t>
  </si>
  <si>
    <t>603 862 0898</t>
  </si>
  <si>
    <t>UNH-IOL</t>
  </si>
  <si>
    <t>Thu Aug  5 18:40:07 EDT 2004</t>
  </si>
  <si>
    <t>02295889</t>
  </si>
  <si>
    <t>Mark-Rene Uchida</t>
  </si>
  <si>
    <t>m.uchida@ieee.org</t>
  </si>
  <si>
    <t>+43 1 4087488 0</t>
  </si>
  <si>
    <t>+43 1 4085333 15</t>
  </si>
  <si>
    <t>Ameba Consult</t>
  </si>
  <si>
    <t>Thu Aug 19 20:10:35 EDT 2004</t>
  </si>
  <si>
    <t>40232349</t>
  </si>
  <si>
    <t>Narayanan Murugesan</t>
  </si>
  <si>
    <t>nana@uwalumni.com</t>
  </si>
  <si>
    <t>Cisco Systems</t>
  </si>
  <si>
    <t>Sat Aug 21 15:58:37 EDT 2004</t>
  </si>
  <si>
    <t>05907266</t>
  </si>
  <si>
    <t>Oren Yuen</t>
  </si>
  <si>
    <t>oren.yuen@ieee.org</t>
  </si>
  <si>
    <t>310-372-9334</t>
  </si>
  <si>
    <t>Thu Aug 19 10:05:55 EDT 2004</t>
  </si>
  <si>
    <t>07858459</t>
  </si>
  <si>
    <t>Paul Nikolich</t>
  </si>
  <si>
    <t>p.nikolich@ieee.org</t>
  </si>
  <si>
    <t>857.205.0050</t>
  </si>
  <si>
    <t>781.334.2255</t>
  </si>
  <si>
    <t>consultant</t>
  </si>
  <si>
    <t>Fri Aug 20 21:26:43 EDT 2004</t>
  </si>
  <si>
    <t>40323353</t>
  </si>
  <si>
    <t>Patrick Kinney</t>
  </si>
  <si>
    <t>pat.kinney@ieee.org</t>
  </si>
  <si>
    <t>724-575-2469</t>
  </si>
  <si>
    <t>Kinney Consulting LLC</t>
  </si>
  <si>
    <t>Wed Aug  4 13:23:24 EDT 2004</t>
  </si>
  <si>
    <t>41357565</t>
  </si>
  <si>
    <t>Peeya Iwagoshi</t>
  </si>
  <si>
    <t>peeya@aiinet.com</t>
  </si>
  <si>
    <t>6149231394</t>
  </si>
  <si>
    <t>6147981770</t>
  </si>
  <si>
    <t>Applied Innovation</t>
  </si>
  <si>
    <t>Sat Jul 31 10:17:42 EDT 2004</t>
  </si>
  <si>
    <t>01453273</t>
  </si>
  <si>
    <t>Vikram Punj</t>
  </si>
  <si>
    <t>punj@msn.com</t>
  </si>
  <si>
    <t>408-268-1479</t>
  </si>
  <si>
    <t>305-422-7779</t>
  </si>
  <si>
    <t>Cypress Semiconductor</t>
  </si>
  <si>
    <t>Thu Jul 29 13:16:10 EDT 2004</t>
  </si>
  <si>
    <t>06710792</t>
  </si>
  <si>
    <t>Raj Jain</t>
  </si>
  <si>
    <t>raj@nayna.com</t>
  </si>
  <si>
    <t>(408) 956-8000 x898</t>
  </si>
  <si>
    <t>(408) 956-8730</t>
  </si>
  <si>
    <t>Nayna Networks, Inc</t>
  </si>
  <si>
    <t>Sat Aug  7 12:50:44 EDT 2004</t>
  </si>
  <si>
    <t>41387069</t>
  </si>
  <si>
    <t>Klaus Rapf</t>
  </si>
  <si>
    <t>rapf@fgi.at</t>
  </si>
  <si>
    <t>+4315852300</t>
  </si>
  <si>
    <t>+431585230011</t>
  </si>
  <si>
    <t>FGI</t>
  </si>
  <si>
    <t>Sun Aug  8 04:28:49 EDT 2004</t>
  </si>
  <si>
    <t>40182547</t>
  </si>
  <si>
    <t>ron greenthaler</t>
  </si>
  <si>
    <t>rgreent1@txu.com</t>
  </si>
  <si>
    <t>2548970587</t>
  </si>
  <si>
    <t>TXU</t>
  </si>
  <si>
    <t>Fri Jul 30 15:41:02 EDT 2004</t>
  </si>
  <si>
    <t>01622778</t>
  </si>
  <si>
    <t>Randolph S. Little</t>
  </si>
  <si>
    <t>rsl@att.net</t>
  </si>
  <si>
    <t>908-221-9173</t>
  </si>
  <si>
    <t>AT&amp;T - retired</t>
  </si>
  <si>
    <t>Wed Jul 28 23:44:44 EDT 2004</t>
  </si>
  <si>
    <t>00353235</t>
  </si>
  <si>
    <t>Subbu Ponnuswamy</t>
  </si>
  <si>
    <t>subbu@acm.org</t>
  </si>
  <si>
    <t>Fri Jul 30 07:23:59 EDT 2004</t>
  </si>
  <si>
    <t>41387608</t>
  </si>
  <si>
    <t>Stanley Wang</t>
  </si>
  <si>
    <t>swang@csusm.edu</t>
  </si>
  <si>
    <t>(858) 523-0266</t>
  </si>
  <si>
    <t>CyberTAN Technology, Inc.</t>
  </si>
  <si>
    <t>Mon Aug  9 22:35:45 EDT 2004</t>
  </si>
  <si>
    <t>03210820</t>
  </si>
  <si>
    <t>Todor Cooklev</t>
  </si>
  <si>
    <t>tcooklev@ieee.org</t>
  </si>
  <si>
    <t>1-415-338-3946</t>
  </si>
  <si>
    <t>1-925-377-6700</t>
  </si>
  <si>
    <t>San Francisco State University</t>
  </si>
  <si>
    <t>Tue Aug 10 19:02:43 EDT 2004</t>
  </si>
  <si>
    <t>40199311</t>
  </si>
  <si>
    <t>Thomas Dineen</t>
  </si>
  <si>
    <t>tdineen@ix.netcom.com</t>
  </si>
  <si>
    <t>(408) 956-0539</t>
  </si>
  <si>
    <t>Dineen Consulting</t>
  </si>
  <si>
    <t>Thu Aug 19 08:44:03 EDT 2004</t>
  </si>
  <si>
    <t>41348507</t>
  </si>
  <si>
    <t>Theodore Georgantas</t>
  </si>
  <si>
    <t>theo@athenasemi.com</t>
  </si>
  <si>
    <t>+302109856040</t>
  </si>
  <si>
    <t>+302109856056</t>
  </si>
  <si>
    <t>Athena Semiconductors</t>
  </si>
  <si>
    <t>Sun Aug  1 15:04:55 EDT 2004</t>
  </si>
  <si>
    <t>04929782</t>
  </si>
  <si>
    <t>VAUGHN L SHELINE</t>
  </si>
  <si>
    <t>vsheline@ieee.org</t>
  </si>
  <si>
    <t>760-731-0819</t>
  </si>
  <si>
    <t>Abstain for lack of expertise (A2)</t>
  </si>
  <si>
    <t>Fri Aug 20 09:17:39 EDT 2004</t>
  </si>
  <si>
    <t>40125793</t>
  </si>
  <si>
    <t>Will Foulds</t>
  </si>
  <si>
    <t>wfoulds@cisco.com</t>
  </si>
  <si>
    <t>713-448-1629</t>
  </si>
  <si>
    <t>Thu Jul 29 19:43:52 EDT 2004</t>
  </si>
  <si>
    <t>41334487</t>
  </si>
  <si>
    <t>William Lumpkins</t>
  </si>
  <si>
    <t>xillia@ieee.org</t>
  </si>
  <si>
    <t>214 567 3333</t>
  </si>
  <si>
    <t>214-480-2752</t>
  </si>
  <si>
    <t>Texas Instruments</t>
  </si>
  <si>
    <t>Page</t>
  </si>
  <si>
    <t>Line</t>
  </si>
  <si>
    <t>Clause</t>
  </si>
  <si>
    <t>Subclause</t>
  </si>
  <si>
    <t>Tech. / Edit.</t>
  </si>
  <si>
    <t>Voter</t>
  </si>
  <si>
    <t>Comment</t>
  </si>
  <si>
    <t>Suggested Remedy</t>
  </si>
  <si>
    <t>Resolution
(Ballot Resolution Committee Use)</t>
  </si>
  <si>
    <t>Disposition
(Ballot Resolution Committee Use)</t>
  </si>
  <si>
    <t>2</t>
  </si>
  <si>
    <t>9</t>
  </si>
  <si>
    <t>E</t>
  </si>
  <si>
    <t>"forming an interface between standard data transport protocols and the Bluetooth™ protocol." Surely in the case of this specification L2CAP forms an interface between standard data transport protocols and the 802.15.1revA protocol?</t>
  </si>
  <si>
    <t>Replace "Bluetooth" with 802.15.1reva</t>
  </si>
  <si>
    <t>14</t>
  </si>
  <si>
    <t>"The Bluetooth transceiver" In this case the transceiver is an 802.11.1REVa transciever</t>
  </si>
  <si>
    <t>2.4.1</t>
  </si>
  <si>
    <t>No Date is given on reference to Bluetooth Core Specification v1.2</t>
  </si>
  <si>
    <t>After “Bluetooth Special Interest Group,” insert “5 November, 2003”</t>
  </si>
  <si>
    <t>For consistency it may be worth changing "Bluetooth clock"? It is not obvious what to do here as there is no one "Bluetooth clock" There is the master clock, native clock and estimated clock.</t>
  </si>
  <si>
    <t>Change to "BD_ADDR: The Device Address,"</t>
  </si>
  <si>
    <t>The title “coverage area” does not begin with capitals, but every other title in the list does</t>
  </si>
  <si>
    <t>Change to “Coverage Area”</t>
  </si>
  <si>
    <t>This section refers to a controller, but the term controller has not been defined.</t>
  </si>
  <si>
    <t>This definition does not include the Adapted channel which is also a Piconet Physical Channel.</t>
  </si>
  <si>
    <t>Change “79 RF Channel set” to “79 RF Channel set, or optionally fewer channels when Adaptive Frequency Hopping (AFH) is in use.</t>
  </si>
  <si>
    <t>"the Bluetooth device name" In this case is it an 802.15.1REVa device name?</t>
  </si>
  <si>
    <t>"Bluetooth clock" For consistency this should not be referred to as the Bluetooth clock</t>
  </si>
  <si>
    <t>Replace "Bluetooth Clock" with "Native clock"</t>
  </si>
  <si>
    <t>The definition misses the fact that the master controls the slave’s access to ACL channels</t>
  </si>
  <si>
    <t>Add to end of definition “and which controls piconet timing and access by its transmissions to slaves.”</t>
  </si>
  <si>
    <t>T</t>
  </si>
  <si>
    <t>"BD_ADDR Bluetooth Device Address" In section 8.1.2 on page 57 this is simply expanded to "Device Address" for consistency the same formula shjould be used here.</t>
  </si>
  <si>
    <t>Delete "Bluetooth"</t>
  </si>
  <si>
    <t>delete (unframed)</t>
  </si>
  <si>
    <t>ISDN stands for “Integrated Services Digital Network” (the network is singular not plural)</t>
  </si>
  <si>
    <t>Change “Networks” to “Network”</t>
  </si>
  <si>
    <t>The abbreviation "LR" for "Loudness rating" is used but not given in this list. The same applies to "SLR" for "Send Loudness Rating"</t>
  </si>
  <si>
    <t>Add two entries to list as follows:         LR   Loudness Rating                                SLR Send Loudness Rating</t>
  </si>
  <si>
    <t>WUG is defined, but is not used anywhere in the specification. (it comes from the Bluetooth TCS specification).</t>
  </si>
  <si>
    <t>Remove entry for “WUG”</t>
  </si>
  <si>
    <t>WAP is in acronym list, but the profile is not in the list of Bluetooth profile names.</t>
  </si>
  <si>
    <t>"Bluetooth audio" Should this section be changed to just "audio" or 802.15.1revA audio?</t>
  </si>
  <si>
    <t>Delete "Bluetooth"?</t>
  </si>
  <si>
    <t>2nd paragraph 1st sentence includes the phrase “an radio frequency”</t>
  </si>
  <si>
    <t>Change to “a radio frequency”</t>
  </si>
  <si>
    <t>"SCO-S               Stream SCO (unframed)" Same arguement as for definition of eSCO-S. This implies that SCO is always unframed, in fact the synchronous transports are often associated with codecs which rely upon the synchronous data being seperated into</t>
  </si>
  <si>
    <t>There should be a space between number and unit symbol in “312.5µs”, making it read “312.5 µs”. This is recurring, e.g., “6V” and “12V” in 7.6.2.2 on page 52.</t>
  </si>
  <si>
    <t>3.50</t>
  </si>
  <si>
    <t>The construction “1600 hops/s” mixes text, mathematical symbol, and unit symbol. It should be rewritten to read “1600 hops per second” or as “at a hop rate of 1600 Hz”. Recurring.</t>
  </si>
  <si>
    <t>6.1</t>
  </si>
  <si>
    <t>Units prefixed with mega inappropriately uppercase the M in the prefix name “mega”. It should be megabits and not Megabits, for example.</t>
  </si>
  <si>
    <t>The use here of a unit name “symbol” is interesting. IEEE Std 1541 defines bits, bytes, and octets. Is there a need in that standard for another unit definition that these do not provide for?</t>
  </si>
  <si>
    <t>Table 2</t>
  </si>
  <si>
    <t>Changed to "In eSCO the receiving device may be able to use an erroneous packet, in which case it may set the ARQN bit to ACK even when the CRC on an EV packet has failed. This may be useful to save bandwidth or to save power"</t>
  </si>
  <si>
    <t>112</t>
  </si>
  <si>
    <t>113</t>
  </si>
  <si>
    <t>114</t>
  </si>
  <si>
    <t>"The data payload shall be transmitted until a positive acknowledgment is received or a timeout is exceeded." As for previous comment this should mention flush and only appliues to unicast.</t>
  </si>
  <si>
    <t>Change to: "The unicast data payload shall be transmitted until a positive acknowledgement is received, a timeout is exceeded or a flush command is received"</t>
  </si>
  <si>
    <t>8.7.6.2</t>
  </si>
  <si>
    <t>"Only new data payloads shall be transferred to the BB resource manager." In the case of broadcast repeats of start L2CAP packets are also transferred to the BB resource manager (senseless and unhelpful, but it's what the specification says!).</t>
  </si>
  <si>
    <t>116</t>
  </si>
  <si>
    <t>8.7.6.3</t>
  </si>
  <si>
    <t>"In ACL, the ARQ scheme…" the rules which follow only apply to unicast</t>
  </si>
  <si>
    <t>"until a First segment is received." The term "First segment" has not been defined"</t>
  </si>
  <si>
    <t>Change "until a First segment is received" to "until the first segment of the next ACL-U packet for the logical transport is received."</t>
  </si>
  <si>
    <t>117</t>
  </si>
  <si>
    <t>8.7.6.5</t>
  </si>
  <si>
    <t>"subcause 8.8.9.5 on page 145." this has a typo</t>
  </si>
  <si>
    <t>Change "subcause" to subclause"</t>
  </si>
  <si>
    <t>8.8.1</t>
  </si>
  <si>
    <t>118</t>
  </si>
  <si>
    <t>8.8.2</t>
  </si>
  <si>
    <t>"or to page or inquiry itself." this is poorly phrased, it reads as though the device were trying to connect to page itself to form a connection to itself, or conduct an inquiry to look for itself!</t>
  </si>
  <si>
    <t>Change to "or to conduct a page or an inquiry"</t>
  </si>
  <si>
    <t>119</t>
  </si>
  <si>
    <t>52</t>
  </si>
  <si>
    <t>8.8.3.2</t>
  </si>
  <si>
    <t>"Therefore, it transmits a train of identical page scan messages" It transmits paging messages not page scan messages (see lines 49-50 on same page)</t>
  </si>
  <si>
    <t>Change "page scan messages" to "paging messages"</t>
  </si>
  <si>
    <t>120</t>
  </si>
  <si>
    <t>"First, the Host communicates the
BD_ADDR of the slave to the controller." Not all systems have a separate host.</t>
  </si>
  <si>
    <t>Change to "On systems with separate host and controller, firstly the host communicates the BD_ADDR of the slave to the controller"</t>
  </si>
  <si>
    <t>"The RX/TX timing in the page substate is described in subcause
8.2.2.5 on page 60, see also Figure 19 on page 65." This text contains a typo.</t>
  </si>
  <si>
    <t>"Note: The hop rate is increased to 3200 hops/s." The word "Note" is used on text which is informative, this text is normative.</t>
  </si>
  <si>
    <t>Delete "Note:"</t>
  </si>
  <si>
    <t>122</t>
  </si>
  <si>
    <t>"response hopping sequences are used (are also derived from the slave’s device address)." a word is missing from the phrase in brackets.</t>
  </si>
  <si>
    <t>Change "are also derived" to "these are also derived"</t>
  </si>
  <si>
    <t>123</t>
  </si>
  <si>
    <t>At various places in this diagram boxes appear which should not be present. This may be an artefact of the .pdf converter, or of the reader? (This was observed in Adobe Acrobat version 5.0)</t>
  </si>
  <si>
    <t>Remove boxes from diagram</t>
  </si>
  <si>
    <t>124</t>
  </si>
  <si>
    <t>A box appears after g(m+1). The box should not be present. (This was observed in Adobe Acrobat version 5.0)</t>
  </si>
  <si>
    <t>125</t>
  </si>
  <si>
    <t>8.8.3.3.2</t>
  </si>
  <si>
    <t>"The FHS packet may therefore be sent 312.5 µs after the reception of the response packet like shown in Figure 65" This is ungrammatical</t>
  </si>
  <si>
    <t>Change "like shown" to "as shown"</t>
  </si>
  <si>
    <t>Change to "the FHS packet transmission shall start when the lower clock bits CLK0 and CLK1 are reset to zero, these clock bits are not included in the FHS packet."</t>
  </si>
  <si>
    <t>8.8.4</t>
  </si>
  <si>
    <t>Change "shall regularly enter the inquiry scan substate" to "should regularly enter the inquiry scan substate"</t>
  </si>
  <si>
    <t>126</t>
  </si>
  <si>
    <t>"It can then, if desired, make a connection" Since this is a description of something optional it should say "may" not "can".</t>
  </si>
  <si>
    <t>127</t>
  </si>
  <si>
    <t>8.8.4.2</t>
  </si>
  <si>
    <t>After this sentence add "except for the first train in a series which may be repeated fewer times"</t>
  </si>
  <si>
    <t>6</t>
  </si>
  <si>
    <t>8.8.4.3</t>
  </si>
  <si>
    <t>"shall repeats the procedure" This phrase contains a typo.</t>
  </si>
  <si>
    <t>change "repeats" to "repeat"</t>
  </si>
  <si>
    <t>129</t>
  </si>
  <si>
    <t>8.8.6</t>
  </si>
  <si>
    <t>"The master schedules the transmission" this is phrased in the singular, but applies to all transmissions.</t>
  </si>
  <si>
    <t>Change to If it is in the future, and the role switch is allowed then an LMP_accepted PDU shall be returned and a timer is started to expire at the switch instant.</t>
  </si>
  <si>
    <t>9.3.5</t>
  </si>
  <si>
    <t>This heading has no text.</t>
  </si>
  <si>
    <t>Add this text under heading 9.3.5 "This subclause describes the LMP sequences required to put an active link into Hold Mode, Park State or Sniff state, along with the LMP sequences used to communicate with slave's in Park state."</t>
  </si>
  <si>
    <t>9.3.5.1</t>
  </si>
  <si>
    <t>"This is specified as a Bluetooth clock value of the master's clock, that is" The term "Bluetooth clock is inconsistent with terminology used elsewhere.</t>
  </si>
  <si>
    <t>Change to "This is specified as a value of the master's native clock, or as the slave's estimate of that value."</t>
  </si>
  <si>
    <t>"The hold instant shall be within 12 hours of the current clock value to avoid clock wrap" The clock has 28 bits and the bottom bit ticks twice per 625μs slot. This means that the clock wraps in just over 11 hours 39 minutes.</t>
  </si>
  <si>
    <t>Change to "The hold value shall be within the time it takes for the 28 bit native clock to wrap around (that is it shall be within approximately 11 hours 39 minutes of the current clock value)"</t>
  </si>
  <si>
    <t>197</t>
  </si>
  <si>
    <t>9.3.5.1.3</t>
  </si>
  <si>
    <t>"the contained hold instant" This word ordering is strange.</t>
  </si>
  <si>
    <t>Change to "the hold instant contained"</t>
  </si>
  <si>
    <t>198</t>
  </si>
  <si>
    <t>9.3.5.1.2</t>
  </si>
  <si>
    <t>"Note: to keep a parked slave connected the master shall periodically unpark and repark the slave if the supervision timeout is not set to zero" The word "note:" makes this informative text, but it contains a mandatory requirement indicated by "shall".</t>
  </si>
  <si>
    <t>9.3.5.2</t>
  </si>
  <si>
    <t>Change to "on the Control Logical channel using the PSB logical transport"</t>
  </si>
  <si>
    <t>Change from "the only PDUs that shall be broadcast" to "the only LMP PDUs that shall be broadcast"</t>
  </si>
  <si>
    <t>199</t>
  </si>
  <si>
    <t>9.3.5.2.1</t>
  </si>
  <si>
    <t>Since other commands in this table list optional parts of the message as optional LMP_unpark)PM_ADDR_req should list all LT_ADDRs and PM_ADDRs after the 1st unpark as optional as surely these are not mandatory to supply?</t>
  </si>
  <si>
    <t>Put "(optional)" after each instance of "2nd unpark" to "7th unpark"</t>
  </si>
  <si>
    <t>200</t>
  </si>
  <si>
    <t>9.5.3.2.2</t>
  </si>
  <si>
    <t>Change to "if the master does not accept the slave's request to enter park state"</t>
  </si>
  <si>
    <t>201</t>
  </si>
  <si>
    <t>9.3.5.2.5</t>
  </si>
  <si>
    <t>Change to "Broadcast LMP messages are carried on the Control Logical channel using the PSB logical transport"</t>
  </si>
  <si>
    <t>replace "a certain time" with "newconnectionTO" (this should be written in italics).</t>
  </si>
  <si>
    <t>202</t>
  </si>
  <si>
    <t>"After a successful unparking, both devices re-enable transmission on the ACL-U logical link." Since previous discussion was on unparking two devices this should be clearer on what is meant by "both devices"</t>
  </si>
  <si>
    <t>Change to "After a successful unparking, both master and slave re-enable transmission on the ACL-U logical link."</t>
  </si>
  <si>
    <t>9.3.5.3</t>
  </si>
  <si>
    <t>A space is missing in "this.Only"</t>
  </si>
  <si>
    <t>Insert a space before "Only"</t>
  </si>
  <si>
    <t>There are more explicit rules for sniff mode in the baseband. These should be referenced.</t>
  </si>
  <si>
    <t>Add to end of section "see baseband subclause 8.8.7 for more details fo sniff mode behaviour" (Is "behaviour" spelt differently in American English? I have used the British English spelling here, this may need correction?)</t>
  </si>
  <si>
    <t>203</t>
  </si>
  <si>
    <t>9.3.5.3.1</t>
  </si>
  <si>
    <t>Change to "If the slave rejects SNIFF mode then it replies with an LMP_not_accepted PDU. If the slave accepts SNIFF mode but requires a different set of parameters it shall respond with an LMP_sniff_req PDU containing the new parameters"</t>
  </si>
  <si>
    <t>204</t>
  </si>
  <si>
    <t>9.3.6</t>
  </si>
  <si>
    <t>205</t>
  </si>
  <si>
    <t>9.3.6.1.2</t>
  </si>
  <si>
    <t>(BRAY077 cont.) The broadcast links could be made more reliable by increasing repetitions, but for comparable usage of bandwidth they will always be less reliable. This can be proven by mathematical modelling or by practical tests on real world systems.</t>
  </si>
  <si>
    <t xml:space="preserve">"In particular the SCO and eSCO logical transports are only able to carry constant data rate streams, and these are uniquely identified by the LT_ADDR." The SCO link is not uniquely identified by the LT_ADDR, it shares an LT_ADDR with the default ACL. </t>
  </si>
  <si>
    <t>Using the Bluetooth core v.12 as a normative reference is an issue because the draft is largely a copy of this document.  If the Bluetooth core v1.2 specification is a normative reference then most of this document can be deleted.</t>
  </si>
  <si>
    <t>Either a) delete all portions of the draft standard that are copied from BT core v1.2 and replace them with a reference to the specification or b) Remove the listing of BT core v1.2 from the normative references.</t>
  </si>
  <si>
    <t>The definition terms are to be lower case.</t>
  </si>
  <si>
    <t>Change as indicated</t>
  </si>
  <si>
    <t>The acronym isn't needed here, it is only used in the definition term.  On the other hand, L2CAP needs to be spelled out.</t>
  </si>
  <si>
    <t>Delete the acronym, lower case Active Slave Broadcast in the definition and spell out L2CAP.</t>
  </si>
  <si>
    <t>The acronym isn't needed here, it is only used in the definition term.</t>
  </si>
  <si>
    <t>Delete the acronym.</t>
  </si>
  <si>
    <t>Need a space between 312.5 and us</t>
  </si>
  <si>
    <t>The acronyms in the definition need to be spelled out (i.e., PHY, BB and HCI)</t>
  </si>
  <si>
    <t>Change as indicated here and throughout the definitions</t>
  </si>
  <si>
    <t>Wierd page break here</t>
  </si>
  <si>
    <t>Remove page break</t>
  </si>
  <si>
    <t>"fined device"?</t>
  </si>
  <si>
    <t>Must be a typo, it only occurs here.  Please replace with the correct term.</t>
  </si>
  <si>
    <t>3.10</t>
  </si>
  <si>
    <t>Improper capitalization.  There is no reason to capitalize the words that are acronyms.  The style, even when introducing and acroynm, is to leave the words lower case.</t>
  </si>
  <si>
    <t>10-ff</t>
  </si>
  <si>
    <t>The spelled out version of the acronym needs to be lower case here and throughout the standard, see 802.15.1 for example.</t>
  </si>
  <si>
    <t>It should be 802.15.1, not 802,15,1.</t>
  </si>
  <si>
    <t>Replace commas with periods.</t>
  </si>
  <si>
    <t>Pmax is defined in the table header but not Pmin.</t>
  </si>
  <si>
    <t>Add "(Pmin)" to columng 4 of the table header so it is defined for use in column 5.</t>
  </si>
  <si>
    <t>7.1.2</t>
  </si>
  <si>
    <t>The text on the "guard bands" is not only wrong, it is unnecessary.  The "guard band" is actually 1.5 MHz on the low side as the lowest channel is centered on 2.402 GHz and the signal bandwidth is roughly 1 MHz.</t>
  </si>
  <si>
    <t>Delete the discussion of the "guard bands" and the associated table as it is worng and not relevant to the standard.</t>
  </si>
  <si>
    <t>The footnote for the table is on the following page, which makes it hard to read.</t>
  </si>
  <si>
    <t>Have the table and the footnote on the same page.</t>
  </si>
  <si>
    <t>7.3.1.1</t>
  </si>
  <si>
    <t>The definition for adjacent channel power is incomplete.  For a relative power requirements, e.g., -20 dBc, the power measurement method for the in-channel signal needs to be defined.</t>
  </si>
  <si>
    <t>Define that the in-channle power is the sum of the power in a 1 MHz bandwidth measured in 100 kHz RBW or just say that it is the power in an 1 MHz BW.</t>
  </si>
  <si>
    <t>Match up PRBS9 and PRBS 15.  Either put in a space in both are remove it from botrh.</t>
  </si>
  <si>
    <t>8.1.2</t>
  </si>
  <si>
    <t>Need to capitalize the name of the standard</t>
  </si>
  <si>
    <t>Replace "ieee 802.15.1reva" with IEEE 802.15.1REVa.  BTW: this is a good time to ask if you purt in all of the appropriate TM and R's for the names of the IEEE stnadards.  For example, the first use of 802.15.1 in the standard should have a TM next to it.  Check with your project editor.</t>
  </si>
  <si>
    <t>8.2.2.4</t>
  </si>
  <si>
    <t>The paragraph has an extra &lt;cr&gt; in it.</t>
  </si>
  <si>
    <t>Join up the paragraph so it breaks correctly.</t>
  </si>
  <si>
    <t>8.2.5.4</t>
  </si>
  <si>
    <t>Figures 23, 25, 26 and 17 are in color and it should be greyscale</t>
  </si>
  <si>
    <t>Change the figures to be greyscale.</t>
  </si>
  <si>
    <t>Change to: "L2CAP also provides segmentation and reassembly (SAR) functions. Segmentation may be used to enable high priority low latency SDUs to be interleaved with low priority SDUs which can tolerate high latency.</t>
  </si>
  <si>
    <t>(BRAY090 cont.) only when allowed to do so. This may affect the scheduling algorithm." This description is incomplete as reassembly should be mentioned along with segmentation. Also the segmentation process may be performed regardless of the presence</t>
  </si>
  <si>
    <t>(BRAY090 cont.) Segmentation may also be used in association with HCI flow control to ensure that only fragments that will fit in the BB buffers are submitted to HCI. SAR and HCI flow control may affect the L2CAP scheduling algorithm.</t>
  </si>
  <si>
    <t>(BRAY090 cont.) On reception the segmented L2CAP segments are reassembled into complete SDUs."</t>
  </si>
  <si>
    <t>(BRAY090 cont.) of HCI as it may be used to interleave high priority SDUs into lower priority SDUs. (If one were being pedantic this should apply to the L2CA layer rather than the protocol L2CA,</t>
  </si>
  <si>
    <t>(BRAY090 cont.) but L2CAP seems to be used for L2CA throughout, so I shall follow that convention in my suggested remedy).</t>
  </si>
  <si>
    <t>This section seems like an introductory section that would be better placed earlier. The first version of this standard was criticised for leaping straight into the details of the radio, the architectural section is presumably an answer to that criticism,</t>
  </si>
  <si>
    <t>(BRAY091 cont.) but as it stands section 6.1 leaps straight into describing the radio channel. It would be better to start with this general topology information.</t>
  </si>
  <si>
    <r>
      <t>"</t>
    </r>
    <r>
      <rPr>
        <sz val="10"/>
        <rFont val="Arial"/>
        <family val="2"/>
      </rPr>
      <t>Two other piconets are shown: a) one piconet with device F as master (known as piconet F) and devices E, G and H as slaves and b) one piconet with device D as master (known as piconet D) and device J as slave."</t>
    </r>
  </si>
  <si>
    <t>(BRAY093 cont.) It is confusing to use "a)" and "b)" in text when referring to devices "A" and "B".</t>
  </si>
  <si>
    <t>Figures 50, 53, 61, 62, 63, 64, 65, 66, 6,7, 68, etc. are in color and it should be greyscale</t>
  </si>
  <si>
    <t>11.5.4.2</t>
  </si>
  <si>
    <t>The labels for the three figures are not matched up with the figures, so it isn't possible to know what they are.</t>
  </si>
  <si>
    <t>Change the figure so that the title is associated with teh figure or table.</t>
  </si>
  <si>
    <t>The labels for this table is missing (as it is for the next two tables</t>
  </si>
  <si>
    <t>Make the formats match.  Either have the labels above the table or put a proper table title below it.  Change here and throughout this clauses (next example is on page 268, lines 1-18).</t>
  </si>
  <si>
    <t>11.7.1.1</t>
  </si>
  <si>
    <t>The header format doesn't match the rest of the tables.</t>
  </si>
  <si>
    <t>BRAY067</t>
  </si>
  <si>
    <t>BRAY070</t>
  </si>
  <si>
    <t>BRAY071</t>
  </si>
  <si>
    <t>BRAY073</t>
  </si>
  <si>
    <t>BRAY075</t>
  </si>
  <si>
    <t>BRAY077</t>
  </si>
  <si>
    <t>BRAY081</t>
  </si>
  <si>
    <t>BRAY082</t>
  </si>
  <si>
    <t>BRAY083</t>
  </si>
  <si>
    <t>BRAY084</t>
  </si>
  <si>
    <t>BRAY085</t>
  </si>
  <si>
    <t>"The interfering signal shall be Bluetooth-modulated (see subcluase 7.4.7 in page 51)." Subclause 7.4.7 specifies modulation characteristics, but does not use the term "Bluetooth modulated".</t>
  </si>
  <si>
    <t>(BRAY105 cont.) Since this is a mandatory requirement it should not be couched in terms which are not defined in the subclause referenced.</t>
  </si>
  <si>
    <t>"A Bluetooth modulated signal (see subclause 7.4.7 on page 51) shall be at f2 with a power level of -39dBm" As for previous comment, subcluase 7.4.7 does not use the term "Bluetooth modulated signal"</t>
  </si>
  <si>
    <t xml:space="preserve">(BRAY106 cont.) and since this is not the Bluetooth specification alternative terminology would be preferable. </t>
  </si>
  <si>
    <t>Title section &amp; Figure 11 "Clock" In text line 13 replace "Provide temporary Bluetooth clocks that are mutually synchronized" with "provide slaves with estimated clocks which are temporarily sychronised to the Master's native clock". On line 13-14</t>
  </si>
  <si>
    <t>(BRAY107 cont.) replace "It should be noted that the Bluetooth clock has no relation to the time of day" with "It should be noted that both the native and estimated clocks have no relation to the time of day"</t>
  </si>
  <si>
    <t>"The phase in the hopping sequence is determined by the Bluetooth clock". Again reference to Bluetooth should be avoided where practical for the sake of consistency.</t>
  </si>
  <si>
    <t>(BRAY112 cont.) The phase is determined by the native clock or an estimated clock, so this could be substituted.</t>
  </si>
  <si>
    <t>"Master's native Bluetooth clock". This clock is variously referred to as the "Master's native clock", or "Master's Bluetooth clock" or "CLK", for consistency the same terms should be used throughout,</t>
  </si>
  <si>
    <t xml:space="preserve">(BRAY085 cont.) associated with codecs which rely upon the synchyronous data being seperated into frames with one frame per synchronous packet (this is acknowledged by paragraph 2 of section 6.4.1.2 on page 24). This standard often refers </t>
  </si>
  <si>
    <t>(BRAY085 cont.) to synchronous data as being unframed, yet treats SCO and eSCO links as framed by the packet boundaries.  Also Figure 5 on page 26 shows SCO and eSCO as Logical transports not logical links.</t>
  </si>
  <si>
    <t>(BRAY085 cont.) At the logical link level the entity is the "Stream" logical link.</t>
  </si>
  <si>
    <t>Change: “An implementation is not required to follow the architecture described above, though every implementation shall conform to the protocol specifications described in subsequent parts of this standard and shall implement the behavioral aspects</t>
  </si>
  <si>
    <t>(BRAY029 cont.) of the system outlined below and specified in subsequent parts of this standard.”    To:  “Implementations are not required to follow the architecture described here.”</t>
  </si>
  <si>
    <t>It should be noted that if the piconet contains slave's using adapted frequency hopping cannot distinguish between master &amp; slave transmissions just based on channel access code &amp; frequancy as master &amp; slaves use the same channel access code,</t>
  </si>
  <si>
    <t>Add an extra paragraph as follows after line 48: "Slave's using adaptive frequency hopping transmit on the master's transmit frequency and using the same channel access code as the master. When a resynchronising slave has a receive windown of more</t>
  </si>
  <si>
    <t>(BRAY119 cont.) and devices which use adaptive frequency hopping transmit on the same frequency as the preceding master transmit slot. As slaves may be unaware of other slaves using adaptive frequency hopping any slave with a window widened</t>
  </si>
  <si>
    <t>1st line refers to “Industrial Scientific Medical (ISM)” this should include an “and” and a comma.</t>
  </si>
  <si>
    <t>Change to “Industrial, Scientific and Medical”</t>
  </si>
  <si>
    <t>"known as the Bluetooth controller or “controller”. In fact the term used is usually "controller" it would probably be more appropriate to stick with just that term</t>
  </si>
  <si>
    <t>Change to "known as the controller"</t>
  </si>
  <si>
    <t>(BRAY036 cont.) that there is no distinction between logical link and logical transport. In this case just allocate SCO and eSCO to the logical transport level, replace all references to SCO-S and eSCO-s with SCO and eSCO and replace  “The letter “S”</t>
  </si>
  <si>
    <t>(BRAY036 cont.) for stream links carrying unformatted synchronous or isochronous data.”  with the following text: “Since the synchronous SCO and eSCO links carry user data but do not carry control data there is no distinction</t>
  </si>
  <si>
    <t>(BRAY036 cont.) between synchronous logical links and synchronous logical transports, for convenience the SCO and eSCO links have been allocated to the logical transport level.</t>
  </si>
  <si>
    <t>last paragraph in section includes the following:  “If the application data is isochronous and of a variable rate, then this may only be carried by the L2CAP unicast channel, and hence will be treated as framed data.”</t>
  </si>
  <si>
    <t>(BRAY038 cont.) The requirement to use L2CAP applies to all variable rate data, not just isochronous data.</t>
  </si>
  <si>
    <t>Replace text with:  “If the application data is of a variable rate (asynchronous or isochronous) then this may only be carried by an L2CAP channel and hence will be treated as framed data.</t>
  </si>
  <si>
    <t>(BRAY038 cont.) Reliable variable rate data is carried on the L2CAP unicast channel, the broadcast channel is only used for unreliable data. ”</t>
  </si>
  <si>
    <t>Add a box labelled "Link Control (LC) and connect it to the ACL ASB and PSB logical transports.  (do not connect to the synchronous transports, because in these the link control bits are fixed at values which are ignored,</t>
  </si>
  <si>
    <t>(BRAY041 cont.) so they are not really meaningfully carried by these transports, whilst FLOW and ARQN are not meaningful in ASB or PSB the SEQN bit is used, so the LC logical link can be said to be carried on ASB and PSB).</t>
  </si>
  <si>
    <t>Line 18 says “(except for ACL and SCO transports that operate a shared LC protocol carried on either logical transport.)” The LC protocol elements in the header appear to be FLOW, ARQN and SEQN.  Each of these bits affects ACL</t>
  </si>
  <si>
    <t>(BRAY043 cont.) but not SCO as shown by the following sections:           8.6.4.3 line 36-37 says “The FLOW bit is not used on the eSCO logical transport or the ACL-C logical link and shall be set to one on transmission and ignored upon receipt.”</t>
  </si>
  <si>
    <t>(BRAY043 cont.) 8.7.6.2.5 says: “During transmission of packets without a CRC the SEQN bit shall remain the same as it was in the previous packet.” thus as SCO has no CRC the SEQN bit is not used in SCO.scheme.</t>
  </si>
  <si>
    <t>(BRAY043 cont.) 8.7.6 lines 21-24 says: “The ARQ scheme is only used on the payload in the packet and only on packets that have a CRC.”   Again, SCO packets have no CRC, so do not use the ARQ scheme.</t>
  </si>
  <si>
    <t>“For the basic and adapted piconet physical channels frequency hopping is used to change frequency periodically to reduce the effects…”             Frequency hopping is used on all physical channel including inquiry scan and page scan.</t>
  </si>
  <si>
    <t>(BRAY044 cont.) It is not just used on the basic and adapted physical channels. (OK so the rate of hop is different on the scanning channels, but that doesn’t alter the fact that they frequency hop.</t>
  </si>
  <si>
    <t>(BRAY044 cont.) Furthermore changing frequency periodically is a description of what frequency hopping is, not a description of what it is used to achieve.</t>
  </si>
  <si>
    <t>"If no broadcast information is available, a broadcast NULL or broadcast POLL packet shall be sent." This apparently creates a requirement to broadcast and it has been stated previously that there is no such requirement.</t>
  </si>
  <si>
    <t>Change to "If no broadcast information is available, a broadcast NULL or broadcast POLL packet may be sent to enable the access window.</t>
  </si>
  <si>
    <t>147</t>
  </si>
  <si>
    <t>8.9.1</t>
  </si>
  <si>
    <t>change second part of sentence to "a conversion from A-law to µ-law or vice versa shall be performed."</t>
  </si>
  <si>
    <t>150</t>
  </si>
  <si>
    <t>8.10.1</t>
  </si>
  <si>
    <t>Change to match (BTW: the tables look much better now as compared with the previous draft).</t>
  </si>
  <si>
    <t>The paragraph titles here are larger than the subclause heading and so they are confusing.</t>
  </si>
  <si>
    <t>Pick a new format for the paragraph titles, ask the project ediotr for help.</t>
  </si>
  <si>
    <t>14.4.5</t>
  </si>
  <si>
    <t>Figure 191 is streched out in some strange fashion and so it isn't possible to determine what the figure is representing.</t>
  </si>
  <si>
    <t>Replace with a figure that can be read.  Also fix Figs. 199, 200</t>
  </si>
  <si>
    <t>The tiltes should have only the first word capitalized.</t>
  </si>
  <si>
    <t>Lower case the other words here and throughout the draft. (15.3.3 is another example).</t>
  </si>
  <si>
    <t>The fonts figure 146 are messed up and so the figure can't be read.</t>
  </si>
  <si>
    <t>Replace with a figure that can be read.</t>
  </si>
  <si>
    <t>The figure number re-starts here at 142 (the previous clause ended at figure 214.</t>
  </si>
  <si>
    <t>Fix the figure numbering so that the numbers are unique and montonically increasing.</t>
  </si>
  <si>
    <t>621ff</t>
  </si>
  <si>
    <t>The tables are splitting across rows, separatintg the header frow from the body.</t>
  </si>
  <si>
    <t>Reformat the tables, telling Frame not to break them across pages.  Either set the number of orphan rows really high or use keep with next in the row format menu.</t>
  </si>
  <si>
    <t>Definitions do not belong here.  Some are repeats of definitions from clause 3.  The formatting is incorrect as well.</t>
  </si>
  <si>
    <t>Delete all of 16.9</t>
  </si>
  <si>
    <t>Annex A</t>
  </si>
  <si>
    <t>This is a repeat of "normative" Bluetooth references from earlier (see previous comment regarding them).</t>
  </si>
  <si>
    <t>"The LMP is used to control and negotiate all aspects of the operation of the Bluetooth connection" Since this is 802.15.1revA it should not really refer to Bluetooth connections.</t>
  </si>
  <si>
    <t>Delete the word "Bluetooth"</t>
  </si>
  <si>
    <t>"This includes the set-up and control of logical transports and logical links, and for control of physical links." The word "for" does not belong in this sentence.</t>
  </si>
  <si>
    <t>Delete the word "for" or change it to "the"</t>
  </si>
  <si>
    <t>158</t>
  </si>
  <si>
    <t>9.1.2</t>
  </si>
  <si>
    <t>Change "or acknowledge packets" to "or a time to acknowledge packets"</t>
  </si>
  <si>
    <t>161</t>
  </si>
  <si>
    <t>9.1.7</t>
  </si>
  <si>
    <t>"and the error code why it is not accepted" This phrase is incomplete</t>
  </si>
  <si>
    <t>Change to "and the error code indicating why it is not accepted"</t>
  </si>
  <si>
    <t>9.1.8</t>
  </si>
  <si>
    <t>"No LMP message shall exceed"  Since this subclause is informative it cannot create requirements, so should not include the word "shall"</t>
  </si>
  <si>
    <t>In line 50 Delete "shall" to make it clear that this is informative. In line 53 change "The LMP version number shall not be used" to "the LMP version number is not used"</t>
  </si>
  <si>
    <t>162</t>
  </si>
  <si>
    <t>Remove the heading "9.2.1 General description" and renumber subsequent headings in this clause</t>
  </si>
  <si>
    <t>9.2.2</t>
  </si>
  <si>
    <t>163</t>
  </si>
  <si>
    <t>9.2.4</t>
  </si>
  <si>
    <t>Where the table continues over pages it is missing the bottom line of the bottom boxes of the table. This looks strange, is it deliberate?</t>
  </si>
  <si>
    <t>If this isn't deliberate then add the bottom lines to the table on pages 163 &amp; 164</t>
  </si>
  <si>
    <t>165</t>
  </si>
  <si>
    <t>"This feature shall indicate" For every other feature the wording is "this feature indicates" this should be consistent.</t>
  </si>
  <si>
    <t>Either change this to "this feature indicates" or change all other entries to "this fetaure shall indicate"</t>
  </si>
  <si>
    <t>The entry for Extended SCO link includes the phrase "as defined baseband description," this phrase is incomplete.</t>
  </si>
  <si>
    <t>Change to " as defined in baseband description"</t>
  </si>
  <si>
    <t>Throughout the table there is inconsistency in how references are given. Sometimes it says "in subclause" sometimes "in BB subclause" sometimes "in baseband description subclause". This should be consistent.</t>
  </si>
  <si>
    <t>Heading 9.3 has no text</t>
  </si>
  <si>
    <t>Under heading 9.3 insert the following introductory text "This subclause describes the rules for carrying out LMP procedures."</t>
  </si>
  <si>
    <t>9.3.1</t>
  </si>
  <si>
    <t>Heading 9.3.1 has no text</t>
  </si>
  <si>
    <t>Under heading 9.3.1 insert the following introductory text "This subclause describes the LMP procedures for controlling connections including connection establishment, detach, and power control within a connection.</t>
  </si>
  <si>
    <t>9.3.1.1</t>
  </si>
  <si>
    <t>"After the paging procedure, LMP procedures with for clock offset request, LMP version, supported features, name request and detach may then be initiated." this phrase contains a typo.</t>
  </si>
  <si>
    <t>Change to "After the paging procedure, LMP procedures for clock offset request, LMP version, supported features, name request and detach may be initiated."</t>
  </si>
  <si>
    <t>166</t>
  </si>
  <si>
    <t>Add bottom line if it is not deliberately missing</t>
  </si>
  <si>
    <t>167</t>
  </si>
  <si>
    <t>169</t>
  </si>
  <si>
    <t>24</t>
  </si>
  <si>
    <t>9.3.1.3</t>
  </si>
  <si>
    <t>170</t>
  </si>
  <si>
    <t>9.3.1.4</t>
  </si>
  <si>
    <t>"This is specified as a Bluetooth Clock value of the master’s clock," This quantity is not called a Bluetooth clock value in the baseband specification, consistent terminology should be used throughout.</t>
  </si>
  <si>
    <t>Change to "This is specified as the value of the master's native clock"</t>
  </si>
  <si>
    <t>Change to "The AFH instant shall be within the time it takes for the 28 bit native clock to wrap around (that is it shall be within approximately 11 hours 39 minutes of the current clock value)."</t>
  </si>
  <si>
    <t>175</t>
  </si>
  <si>
    <t>9.3.1.8</t>
  </si>
  <si>
    <t>"themaximum" this contains a typo, a space is missing.</t>
  </si>
  <si>
    <t>Change to "the maximum"</t>
  </si>
  <si>
    <t>180</t>
  </si>
  <si>
    <t>9.3.2.2</t>
  </si>
  <si>
    <t>"When two devices do not have a common link key an initialization key (Kinit) shall be created based on a PIN, and a random number and a BD_ADDR." This is ungrammatical, sentence should only have one "and"</t>
  </si>
  <si>
    <t>Delete first "and"</t>
  </si>
  <si>
    <t>Change to "The pairing procedure starts with a device sending an LMP_in_rand PDU; this device is referred to as the "initiating LM" or "initiator" in subclause 9.3.2.2.1 on page 180 and subclause 9.3.2.2.5 on page 182.</t>
  </si>
  <si>
    <t>9.3.2.2.1</t>
  </si>
  <si>
    <t>"When the initiator sends an LMP_in_rand PDU and the responder shall reply with an LMP_accepted PDU." The word "and" does not belong.</t>
  </si>
  <si>
    <t>delete "and"</t>
  </si>
  <si>
    <t>181</t>
  </si>
  <si>
    <t>9.3.2.2.2</t>
  </si>
  <si>
    <t>"If the responder has a fixed PIN it shall generate a new random number and send it back in an LMP_in_rand" This statement of requirements is incomplete, this behaviour only applies if the responder accepts pairing.</t>
  </si>
  <si>
    <t>Change to: "If the responder has a fixed PIN and accepts pairing it shall generate a new random number and send it back in an LMP_in_rand"</t>
  </si>
  <si>
    <t>"If the initiator has a variable PIN it shall accept the LMP_in_rand PDU and shall respond with an
LMP_accepted PDU." This statement of requirements is incomplete, this behaviour only applies if the responder accepts pairing.</t>
  </si>
  <si>
    <t>Change to "If the initiator has a variable PIN, and accepts pairing, it shall accept the LMP_in_rand PDU and shall respond with an LMP_accepted PDU."</t>
  </si>
  <si>
    <t>183</t>
  </si>
  <si>
    <t>9.3.2.3</t>
  </si>
  <si>
    <t>Having introduced the acronym “LMP” the text then says “LM Protocol”. Why introduce an acronym and then ignore it?</t>
  </si>
  <si>
    <t>In 2nd paragraph change “LM Protocol” to “LMP”</t>
  </si>
  <si>
    <t>Figure 3 looks like it has been stretched horizontally – the font in the figure looks much wider than that used in other figures.</t>
  </si>
  <si>
    <t>Stretch the figure vertically or shrink it horizontally.</t>
  </si>
  <si>
    <t>In the paragraph below figure 3 brackets are closed but not opened.</t>
  </si>
  <si>
    <t>Change  “—and commonly understood)”  To: (and commonly understood)</t>
  </si>
  <si>
    <t>Change to:  “However, they are not as independent as might be desired due to the shared use of the LT_ADDR between SCO and ACL.”</t>
  </si>
  <si>
    <t>6.4.1</t>
  </si>
  <si>
    <t>40-41</t>
  </si>
  <si>
    <t>6.4.1.2</t>
  </si>
  <si>
    <t>“of a constant rate— either bit-rate, or frame-rate for pre-framed data—“  Given that the frames must be of equal sizes a constant frame rate is exactly equivalent to a constant bit rate, so saying “either bit rate or frame rate” is meaningless.</t>
  </si>
  <si>
    <t>Delete “either bir-rate or frame-rate for pre-framed data”</t>
  </si>
  <si>
    <t>6.4.1.3</t>
  </si>
  <si>
    <t>"Bluetooth applications" For consistency should these be "802.15.1REVA applications, or maybe just "applications"?</t>
  </si>
  <si>
    <t>Line 31 has the word “characterized” floating meaninglessly at the end of a paragraph. It seems to have jumped up from the following paragraph and settled here on its own.</t>
  </si>
  <si>
    <t>Delete “characterized”</t>
  </si>
  <si>
    <t>6.4.2</t>
  </si>
  <si>
    <t>The three logical links given in Figure 5 do not match the 5 logocal links listed in clause 8.5 on page 87</t>
  </si>
  <si>
    <t>There is no apparent reason for the "eSCO" box to be shaded differently from the rest of the boxes in Figure 5.</t>
  </si>
  <si>
    <t>Shade eSCO box to match the rest.</t>
  </si>
  <si>
    <t>6.4.3</t>
  </si>
  <si>
    <t>Replace text in brackets with (except for the SCO logical transport which is not affected by the LC protocol bits in the packet header).</t>
  </si>
  <si>
    <t>6.4.4</t>
  </si>
  <si>
    <t>Change text to:  “All physical channels change frequency periodically (frequency hop)  to reduce the effects…”</t>
  </si>
  <si>
    <t>6.4.4.1</t>
  </si>
  <si>
    <t>Delete “during normal operation”</t>
  </si>
  <si>
    <t>"Bluetooth clock of the master" Given that this is 802.15.1REVa and not Bluetooth it would be better to call this the native clock of the master.</t>
  </si>
  <si>
    <t>Change "Bluetooth clock" to "native clock" on both lines 13, 17 &amp; 30. On line 16 change "Bluetooth device clock" to "native Bluetooth clock"</t>
  </si>
  <si>
    <t>Lines 39-40 “The master may transmit packets from any logical transport onto these slots,”             The rest of the standard refers to transmissions “in” slots, not transmissions “onto” slots.</t>
  </si>
  <si>
    <t>Replace “onto” with “in”</t>
  </si>
  <si>
    <t>Replace “takes priority” with “may take priority”</t>
  </si>
  <si>
    <t>28</t>
  </si>
  <si>
    <t>50</t>
  </si>
  <si>
    <t>Delete "although there is no theoretical limit to the number of devices that share a channel over time"</t>
  </si>
  <si>
    <t>29</t>
  </si>
  <si>
    <t>35</t>
  </si>
  <si>
    <t>6.4.4.3</t>
  </si>
  <si>
    <t>Change to "a discoverable device may concurrently occupy…"</t>
  </si>
  <si>
    <t>38</t>
  </si>
  <si>
    <t>"A device using one of its inquiry scan channel remains" Again there seems to be no separate name for the channel used for inquiring so an indication that the device is a scanning device is required. Also channel should be plural.</t>
  </si>
  <si>
    <t>Change to: "An discoverable device using one of its inquiry scan channels remains"</t>
  </si>
  <si>
    <t>30</t>
  </si>
  <si>
    <t>Delete the sentence</t>
  </si>
  <si>
    <t>3</t>
  </si>
  <si>
    <t>"No further architectural layers are considered to be supported" The phrase "are considered to be" is meaningless, and in any case this is inaccurate as the inquiry results in communication with higher layers, as can be seen by the associated HCI events.</t>
  </si>
  <si>
    <t>19</t>
  </si>
  <si>
    <t>6.4.4.4</t>
  </si>
  <si>
    <t>"A device using its page scan channel" again since page scan channel is used to name the channel used by pager and page scanner it would be clearer to identify trhe role.</t>
  </si>
  <si>
    <t>Change to "A connectable device using its page scan channel"</t>
  </si>
  <si>
    <t>39</t>
  </si>
  <si>
    <t>"Broadcast LMP messages are carried on the PSB-C logical link" According to the architectural overview the Logical link is the Control (LMP) link and the Logical transport is the PSB transport. There is no such thing as the PSB-C logical link.</t>
  </si>
  <si>
    <t>(BRAY256 cont.) If this specification begins by designing a plethora of unnecessary virtual layers it ought to at least have the consistency to use them thereafter.</t>
  </si>
  <si>
    <t>"If this message is not received from the slave within a certain time after the master sent the unpark message,
the unpark failed and the master shall consider the slave as still being in PARK state.</t>
  </si>
  <si>
    <t>(BRAY257 cont.) Saying "a certain time" is too vague, this should specify the timeout or reference a section which does specify the timeout.</t>
  </si>
  <si>
    <t>"if the slave does not wish to enter SNIFF mode then it replies with an LMP_not_accepted PDU. If it is happy to enter SNIFF mode but requires a different set of parameters it shall respond with an LMP_sniff_req PDU containing the new parameters."</t>
  </si>
  <si>
    <t>(BRAY261 cont.) For consistency with the rest of the standard this should not refer to the slave's "wish" or it being "happy".</t>
  </si>
  <si>
    <t>"When a connection is first established between two devices the connection consists of the default ACL logical links: ACL-C (for LMP messages) and ACL-U (for L2CAP data.)" In the architectural overview the logical link level has control user and stream</t>
  </si>
  <si>
    <t>(BRAY262 cont.) and does not discrimonate between logical links according to how they are carried on the logical transports. Terminology should be consistent throughout.</t>
  </si>
  <si>
    <t>Either change subclause 6.4.2, or amend this section to say "When a connection is first established between two devices the connection consists of the default ACL logical transport carrying the control logical link (for LMP messages)</t>
  </si>
  <si>
    <t>(BRAY262 cont.) and the user logical link (for L2CAP data)"</t>
  </si>
  <si>
    <t>"If the SCO packet type is HV1 the LMP_accepted shall be sent using the DM1 packet." All LMP messages are carried in DM1 packets, so this sentence is redundant. If it must be here because of implementer's confusion</t>
  </si>
  <si>
    <t>(BRAY263 cont.) it should be clear that this is not an exception to the general rule.</t>
  </si>
  <si>
    <t>"The test mode is activated by sending an LMP_test_activate PDU to the device under test (DUT). The DUT is always the slave. The LM shall be able to receive this message anytime. If entering test mode is locally enabled in the DUT it shall respond with</t>
  </si>
  <si>
    <t xml:space="preserve">(BRAY272 cont.) an LMP_accepted PDU and test mode is entered. Otherwise the DUT responds with an LMP_not_accepted PDU and the DUT remains in normal operation. The error code in the LMP_not_accepted PDU shall be PDU not allowed." </t>
  </si>
  <si>
    <t>(BRAY272 cont.) This paragraph mostly repeats information given in the previous paragraphs. It is confusing and unnecessary to repeat the same information.</t>
  </si>
  <si>
    <t>"The control PDU is used for both transmitter and loop back tests. The following restrictions apply for the parameter settings:" The restrictions are placed after the summary, on reading the text it appears as if they are missing altogether.</t>
  </si>
  <si>
    <t>(BRAY275 cont.) They should be moved to join this text. Also the table of restrictions appears in the .pdf file with no borders which makes it difficult to read.</t>
  </si>
  <si>
    <t>"This Clause describes the host controller interface (HCI), generally referred to as the controller." The Host Controller interface is generally referred to as the Host Controller Interface.</t>
  </si>
  <si>
    <t>(BRAY284 cont.) The Controller is the layers of the stack beneath the Host Controller Interface.</t>
  </si>
  <si>
    <t>In table 78 the definition of Read page scan command includes: "The Page Scan Type configuration parameter can set the page scan to either normal or interlaced scan." Whilst this statement is true, this particular command</t>
  </si>
  <si>
    <t>(BRAY293 cont.) cannot be used to set the page scan, so this is poorly phrased for the context.</t>
  </si>
  <si>
    <t>6.4.6.11</t>
  </si>
  <si>
    <t>Change to "The ACL-U link is usually carried on the ACL logical transport, but may be carried on the ASB and PSB logical transports."</t>
  </si>
  <si>
    <t>The mention of ACL-U link headers identifying start and continuation L2CAP packets neglects to mention the problems associated with non-filtering of start L2CAP packets on broadcast logical transports.</t>
  </si>
  <si>
    <t>6.4.6.12</t>
  </si>
  <si>
    <t>Change to "The Stream logical link carries isochronous data at a constant bit rate, such data is also known as synchronous data"</t>
  </si>
  <si>
    <t>Fri Aug 27 23:40:52 EDT 2004</t>
  </si>
  <si>
    <t>40239981</t>
  </si>
  <si>
    <t>Thomas M Siep</t>
  </si>
  <si>
    <t>tom.siep@ieee.org</t>
  </si>
  <si>
    <t>972 496 0766</t>
  </si>
  <si>
    <t>TMS Associates, LLC</t>
  </si>
  <si>
    <t>Tue Aug 24 01:38:14 EDT 2004</t>
  </si>
  <si>
    <t>07633407</t>
  </si>
  <si>
    <t>Steven Crowley</t>
  </si>
  <si>
    <t>scrowley@attglobal.net</t>
  </si>
  <si>
    <t>202-544-5400</t>
  </si>
  <si>
    <t>202-478-1763</t>
  </si>
  <si>
    <t>Steven J. Crowley, P.E.</t>
  </si>
  <si>
    <t>Wed Aug 25 12:41:32 EDT 2004</t>
  </si>
  <si>
    <t>05845615</t>
  </si>
  <si>
    <t>greg luri</t>
  </si>
  <si>
    <t>gluri@ci.st-charles.il.us</t>
  </si>
  <si>
    <t>630-377-4475</t>
  </si>
  <si>
    <t>630-377-7009</t>
  </si>
  <si>
    <t>City of St. Charles, IL</t>
  </si>
  <si>
    <t>Thu Aug 26 07:07:18 EDT 2004</t>
  </si>
  <si>
    <t>40290803</t>
  </si>
  <si>
    <t>Piotr Karocki</t>
  </si>
  <si>
    <t>pkar@ieee.org</t>
  </si>
  <si>
    <t>+48 (601) 474687</t>
  </si>
  <si>
    <t>Fri Aug 27 04:40:16 EDT 2004</t>
  </si>
  <si>
    <t>40212023</t>
  </si>
  <si>
    <t>Colin Dente</t>
  </si>
  <si>
    <t>colin@neuw.co.uk</t>
  </si>
  <si>
    <t>+44 1962 776759</t>
  </si>
  <si>
    <t>NEUW Limited</t>
  </si>
  <si>
    <t>Fri Aug 27 16:10:16 EDT 2004</t>
  </si>
  <si>
    <t>00738799</t>
  </si>
  <si>
    <t>Daniel Levesque</t>
  </si>
  <si>
    <t>danlevesque@ieee.org</t>
  </si>
  <si>
    <t>613.722.9576</t>
  </si>
  <si>
    <t>Abstain, other (A3)</t>
  </si>
  <si>
    <t>Fri Aug 27 20:23:12 EDT 2004</t>
  </si>
  <si>
    <t>01883768</t>
  </si>
  <si>
    <t>James Gilb</t>
  </si>
  <si>
    <t>gilb@ieee.org</t>
  </si>
  <si>
    <t>858-229-4822</t>
  </si>
  <si>
    <t>858-485-6406</t>
  </si>
  <si>
    <t>Appairent Technologies</t>
  </si>
  <si>
    <t>Disapprove, comments (N)</t>
  </si>
  <si>
    <t>VOTE SUMMARY</t>
  </si>
  <si>
    <t>"Devices shall use these values before anything else has been negotiated:" The values do not follow this text, and upon first reading appear to be missing. In fact the table appears later on page 228, but it is difficult to read as it lacks borders.</t>
  </si>
  <si>
    <t>Move table 69 from page 228 to adjoin this text. Also reformat the table to include borders around cells.</t>
  </si>
  <si>
    <t>229</t>
  </si>
  <si>
    <t>Subclause 10.1 duplicates the text under clause heading 10. This is pointless and confusing.</t>
  </si>
  <si>
    <t>Delete entire subclause 10.1</t>
  </si>
  <si>
    <t>This is a continuation of the general description at the start of the clause. There is no apparent reason to have this in a separate subclause from the text immediately under the heading "10. Error codes".</t>
  </si>
  <si>
    <t>Delete heading "10.2 Usage descriptions"</t>
  </si>
  <si>
    <t xml:space="preserve">"If an HCI Command ... may find an error during execution" This is ungrammatical. </t>
  </si>
  <si>
    <t>Change "may find" to "finds"</t>
  </si>
  <si>
    <t xml:space="preserve">10.4 is headed "list of error codes" but only contains the success code. </t>
  </si>
  <si>
    <t>Move Table 70 up to appear under this heading.</t>
  </si>
  <si>
    <t>This Heading is empty</t>
  </si>
  <si>
    <t>Add the following text under heading 10.5 "This subclause provides detailed descriptions of the error codes and examples of their usage."</t>
  </si>
  <si>
    <t>232</t>
  </si>
  <si>
    <t>10.5.14</t>
  </si>
  <si>
    <t>"like authentication or pairing." it would be better to say "for example" rather than "like" since these are examples, and other failures may not be regarded as "like" these two.</t>
  </si>
  <si>
    <t>Change "like" to "for example"</t>
  </si>
  <si>
    <t>237</t>
  </si>
  <si>
    <t>Delete ",generall referred to as the controller" and change the section name to "Host Controller Interface"</t>
  </si>
  <si>
    <t>"ability to transfer data
without intimate knowledge of the data." What on earth is intimate knowledge of data?</t>
  </si>
  <si>
    <t>Change to "ability to transfer data without knowledge of the data contents or format."</t>
  </si>
  <si>
    <t>238</t>
  </si>
  <si>
    <t>Figure 93 is in colour, is it allowed to have colour diagrams in IEEE specifications?</t>
  </si>
  <si>
    <t>If necessary change to black and white</t>
  </si>
  <si>
    <t>"The version information in this subclause denotes the version number of this standard that this command or event was first specified." This sentence is incomplete</t>
  </si>
  <si>
    <t>Either add "in" to the end of the sentence, or avoid ending the sentence with a preposition by rewriting it to "The version information in this subclause denotes the version number of the standard in which a command or event was first specified"</t>
  </si>
  <si>
    <t>241</t>
  </si>
  <si>
    <t>11.3.6</t>
  </si>
  <si>
    <t>"allow a device to discovery other devices" This contains a typo</t>
  </si>
  <si>
    <t>Change "discovery" to "discover"</t>
  </si>
  <si>
    <t>242</t>
  </si>
  <si>
    <t>11.3.10</t>
  </si>
  <si>
    <t>Table 76 should appear in section 11.3.5</t>
  </si>
  <si>
    <t>Move Table 76 to section 11.3.5</t>
  </si>
  <si>
    <t>243</t>
  </si>
  <si>
    <t>(BRAY119 cont.) in use corresponds to CLKE (the slave's estimate of the master's native clock). As the whitening pattern changes with the master's clock value this allows a slave to distinguish master transmissions</t>
  </si>
  <si>
    <t>FRYS001</t>
  </si>
  <si>
    <t>FRYS002</t>
  </si>
  <si>
    <t>FRYS003</t>
  </si>
  <si>
    <t>FRYS004</t>
  </si>
  <si>
    <t>FRYS005</t>
  </si>
  <si>
    <t>FRYS006</t>
  </si>
  <si>
    <t>FRYS008</t>
  </si>
  <si>
    <t>FRYS009</t>
  </si>
  <si>
    <t>FRYS010</t>
  </si>
  <si>
    <t>FRYS011</t>
  </si>
  <si>
    <t>FRYS012</t>
  </si>
  <si>
    <t>FRYS013</t>
  </si>
  <si>
    <t>FRYS014</t>
  </si>
  <si>
    <t>FRYS015</t>
  </si>
  <si>
    <t>One line contains “64Kb/ s”. In addition to the missing space between number and unit symbol, the unit symbol is incorrect. If kilo is meant the symbol is k; if kibi is meant the symbol is Ki. Care should be taken in this document not to use</t>
  </si>
  <si>
    <t>(FRYS005 cont.) power of ten prefixes (for decimal multiples) if power-of-two prefixes (for binary multiples) are intended and vice versa. Else, significant errors can be caused by misinterpretation of the document by readers.</t>
  </si>
  <si>
    <t>(FRYS005 cont.) Clause 8 leads me to suspect that the binary prefixes are actually the proper ones when referring to data rates here, but only the working group knows that with certainty.</t>
  </si>
  <si>
    <r>
      <t>Quantity symbols are not set in sloping type nor are attributes to those quantities set in subscripted position, e.g., “Pmin” and “Pmax” instead of the correct “</t>
    </r>
    <r>
      <rPr>
        <i/>
        <sz val="10"/>
        <rFont val="Arial"/>
        <family val="2"/>
      </rPr>
      <t>P</t>
    </r>
    <r>
      <rPr>
        <vertAlign val="subscript"/>
        <sz val="10"/>
        <rFont val="Arial"/>
        <family val="2"/>
      </rPr>
      <t>min</t>
    </r>
    <r>
      <rPr>
        <sz val="10"/>
        <rFont val="Arial"/>
        <family val="2"/>
      </rPr>
      <t>” and “</t>
    </r>
    <r>
      <rPr>
        <i/>
        <sz val="10"/>
        <rFont val="Arial"/>
        <family val="2"/>
      </rPr>
      <t>P</t>
    </r>
    <r>
      <rPr>
        <vertAlign val="subscript"/>
        <sz val="10"/>
        <rFont val="Arial"/>
        <family val="2"/>
      </rPr>
      <t>max</t>
    </r>
    <r>
      <rPr>
        <sz val="10"/>
        <rFont val="Arial"/>
        <family val="2"/>
      </rPr>
      <t xml:space="preserve">”. </t>
    </r>
  </si>
  <si>
    <t>(FRYS006 cont.) Recurring, including instances in the body text and in charts (e.g., figure 8 on page 48, Nmin in clause 8.2, etc.).</t>
  </si>
  <si>
    <r>
      <t>The symbol dBm is used to indicate a level logarithmically based on 1 mW. This should be rewritten as “dB (1 mW)” for a condensed form used in tables. Within body text the proper form of the quantity symbols are used—either “</t>
    </r>
    <r>
      <rPr>
        <i/>
        <sz val="10"/>
        <rFont val="Arial"/>
        <family val="2"/>
      </rPr>
      <t>L</t>
    </r>
    <r>
      <rPr>
        <i/>
        <vertAlign val="subscript"/>
        <sz val="10"/>
        <rFont val="Arial"/>
        <family val="2"/>
      </rPr>
      <t>P</t>
    </r>
    <r>
      <rPr>
        <sz val="10"/>
        <rFont val="Arial"/>
        <family val="2"/>
      </rPr>
      <t>(re 1 mW)” or “</t>
    </r>
    <r>
      <rPr>
        <i/>
        <sz val="10"/>
        <rFont val="Arial"/>
        <family val="2"/>
      </rPr>
      <t>L</t>
    </r>
    <r>
      <rPr>
        <i/>
        <vertAlign val="subscript"/>
        <sz val="10"/>
        <rFont val="Arial"/>
        <family val="2"/>
      </rPr>
      <t>P</t>
    </r>
    <r>
      <rPr>
        <vertAlign val="subscript"/>
        <sz val="10"/>
        <rFont val="Arial"/>
        <family val="2"/>
      </rPr>
      <t>/mW</t>
    </r>
    <r>
      <rPr>
        <sz val="10"/>
        <rFont val="Arial"/>
        <family val="2"/>
      </rPr>
      <t>”</t>
    </r>
    <r>
      <rPr>
        <sz val="10"/>
        <rFont val="Arial"/>
        <family val="2"/>
      </rPr>
      <t xml:space="preserve">
</t>
    </r>
  </si>
  <si>
    <r>
      <t xml:space="preserve">(FRYS007 cont.) and the unit symbol then is “dB” only. If all levels of power are referenced to the milliwatt, then that may be stated and the simpler quantity symbol </t>
    </r>
    <r>
      <rPr>
        <i/>
        <sz val="10"/>
        <rFont val="Arial"/>
        <family val="2"/>
      </rPr>
      <t>L</t>
    </r>
    <r>
      <rPr>
        <i/>
        <vertAlign val="subscript"/>
        <sz val="10"/>
        <rFont val="Arial"/>
        <family val="2"/>
      </rPr>
      <t>P</t>
    </r>
    <r>
      <rPr>
        <sz val="10"/>
        <rFont val="Arial"/>
        <family val="2"/>
      </rPr>
      <t xml:space="preserve"> may be used. Thus, the options are (showing a typical value):
</t>
    </r>
  </si>
  <si>
    <r>
      <t xml:space="preserve">(FRYS007 cont.) </t>
    </r>
    <r>
      <rPr>
        <sz val="10"/>
        <rFont val="Arial"/>
        <family val="2"/>
      </rPr>
      <t xml:space="preserve">
 20 dB (1 mW)  in a table
 LP(re 1 mW) = 20 dB in text
 LP/mW = 20 dB  in text
 LP = 20 dB   in text with announcement that all levels are referenced to 1 mW
</t>
    </r>
  </si>
  <si>
    <t xml:space="preserve">(FRYS007 cont.) There would be no objection if all instances of dBm were changed to dB in this table and a note provided to indicate that all levels are referenced to 1 mW. But since this also occurs in some textual matter, the authors may wish
</t>
  </si>
  <si>
    <t xml:space="preserve">(FRYS007 cont.) to make a statement near the front of the document, say in a definition entry for power level, and stipulate there that all levels are referenced to 1 mW. Then, whether in text, in tables, or on charts the simple and proper “dB”
</t>
  </si>
  <si>
    <t xml:space="preserve">(FRYS007 cont.)can be used. 
 [IEEE Std 260.1; NIST SP 811, Sec. 8.7; see also footnote h to table 6 in both NIST SP 330 and The International System of Units (BIPM)]
</t>
  </si>
  <si>
    <t xml:space="preserve">(BRAY133 cont.) over the synchronous logical transport (SCO) or over the extended synchronous logical transport (eSCO)." On line 23 in section 8.5.6 change "SCO-S and eSCO-S logical links" to "stream logical link" </t>
  </si>
  <si>
    <t>(BRAY133 cont.) (Alternatively change figure 5, but personally I think Figure 5 is correct and there should be no distinction between SCO and eSCO at logical link level.)</t>
  </si>
  <si>
    <t>""Three logical transports with distinct packet types are defined (see subclause 8.4 on page 80): the SCO logical transport, the eSCO logical transport, and the ACL logical transport." Subclause 8.4 on page 8o defines 5 logical transports,</t>
  </si>
  <si>
    <t>(BRAY135 cont.) therefore it would be worth adding text to reconcile the 5 transports with the 3 having distinct packet types.</t>
  </si>
  <si>
    <t>"When initializing the HEC and CRC for the FHS packet of inquiry response, the UAP shall be the DCI"  According to 8.6.6.1 line 44 on page 103 the FHS packet sent in inquiry response ises the DCI to initialise the CRC.</t>
  </si>
  <si>
    <t>(BRAY138 cont.) The UAP is not used, and the DCI is not a UAP, so this phrasing is confusing.</t>
  </si>
  <si>
    <t>"For each new transmission, this field is updated so that it accurately reflects the real-time clock value." By saying "for each new transmission" this could be taken to only apply to the initial transmission of an FHS,</t>
  </si>
  <si>
    <t>(BRAY140 cont.) and not to apply to retransmissions.</t>
  </si>
  <si>
    <t>"This 3-bit field shall indicate which scan mode is used by default by the sender" I was under the impression that this field indicates the mode which is currently in use, not the default mode (which I would interpret as the mode on power up).</t>
  </si>
  <si>
    <t>(BRAY141 cont.) Not that it makes much difference as there only is one mode!</t>
  </si>
  <si>
    <t>"Only whitening and de-whitening, as explained in subclause 8.7.2 on page 109, are mandatory for every payload" Table 64 on page 213 includes a test mode scenario "ACL packets without whitening",</t>
  </si>
  <si>
    <t>(BRAY145 cont.) so it is not quite correct that whitening and de-whitening are mandatory for everty payload.</t>
  </si>
  <si>
    <t>TURN001-a</t>
  </si>
  <si>
    <t>(TURN001 cont.) At the time of RevCom submittal, it will be requested that an electronic file for each graphic (ideally in either TIFF, GIF, EPS, or WMF formats) be supplied.</t>
  </si>
  <si>
    <t>(BRAY149 cont.) Retransmission is halted by link supervision timeout, or a flush command. The flush command need not necessarily be initiated by a timeout (although it would be usual for it to be initiated by a timeout).</t>
  </si>
  <si>
    <t>"In eSCO the ARQN bit may be set to ACK even when the CRC on an EV packet has failed thus enabling delivery of erroneous packets." This statement is incorrect: acknowledging a packet with a CRC failure does nothing to enable delivery of erroneous packets.</t>
  </si>
  <si>
    <t>(BRAY152 cont.) At the stage where the CRC is checked the packet has already been delivered to the receiver and it is the stack in the receiver which decides whether to use the packet, this decision does not depend upon whether the packet is acknowledged!</t>
  </si>
  <si>
    <t>(BRAY152 cont.) The only thing acknowledging an erroneous packet achieves is some saving in retransmission bandwidth and (if the bandwidth is not used for other packets), some power saving.</t>
  </si>
  <si>
    <t>"For ACL packets, if a CRC packet with a correct header has the same SEQN as the previously received CRC packet, the ARQN bit shall be set to ACK and the payload shall be ignored without checking the CRC."</t>
  </si>
  <si>
    <t>Change "For ACK packets" to "For unicast ACL packets" Alternatively since most of this section has the same problem perhaps it would be better to go back to clause "8.7.6 ARQ Scheme" on page 111 line 19 &amp; add a comment</t>
  </si>
  <si>
    <t>(BRAY153 cont.) This rule only applies to unicast ACL, SEQN is handled completely differently in broadcast and repeats with the same SEQN are not necessarily discarded.</t>
  </si>
  <si>
    <t>(BRAY153 cont.) "The rules in this clause do not apply to broadcast packets"</t>
  </si>
  <si>
    <t>"Broadcast packets shall be checked on errors using the CRC, but no ARQ scheme shall be applied. Broadcast packets shall never be acknowledged." In addition to the rule on ARQN the rules for SEQN are different for broadcast packets.</t>
  </si>
  <si>
    <t>Insert before this sentence "Figures 57, 58 and 19 do not apply to broadcast packets"  Alternatively since most of this section has the same problem perhaps it would be better to go back to clause "8.7.6 ARQ Scheme" on page 111 line 19 &amp; add a comment</t>
  </si>
  <si>
    <t>(BRAY154 cont.) The following figures speciffy SEQN rules in addition to ARQN rules.</t>
  </si>
  <si>
    <t>(BRAY154 cont.) "The rules in this clause do not apply to broadcast packets"</t>
  </si>
  <si>
    <t>"Rule 4: If the parameters will cause a latency violation" This should say "would" rather than "will" because the parameters will not in fact cause any violation as they will be rejected.</t>
  </si>
  <si>
    <t>Change "will" to "would"</t>
  </si>
  <si>
    <t>"Rule 6: If the parameters cause both a reserved slot violation and a latency violation" The parameters do not cause anythinga s they are rejected, so this should refer to what the parameters "would" cause if accepted.</t>
  </si>
  <si>
    <t>Change to "Rule 6: If the parameters would cause both a reserved slot violation and a latency violation"</t>
  </si>
  <si>
    <t>"Rule 7: if the parameters will cause a reserved slot violation" According to rule 6 this rule does not apply if a latency violation will also be caused.</t>
  </si>
  <si>
    <t>Change to "Rule 7: If the parameters would cause a reserved slot violation, but would not cause a latency violation"</t>
  </si>
  <si>
    <t>210</t>
  </si>
  <si>
    <t>9.3.7</t>
  </si>
  <si>
    <t>This heading has no text. Also the following section uses the term DUT without explanation, this presents an ideal opportiunity to introduce the term.</t>
  </si>
  <si>
    <t>Add below heading "9.3.7" This subclause describes the LMP procedures used to activate control and exit test mode. Throughout this section the device which is placed in test mode is known as the Device Under Test (DUT)</t>
  </si>
  <si>
    <t>9.3.7.1</t>
  </si>
  <si>
    <t>"The DUT shall return an LMP_Accepted on reception of an activation command." This is immnediately contradicted by the next sentence. Also there is no reason not to name the activation command.</t>
  </si>
  <si>
    <t>(BRAY160 cont.) shall not be filtered out. These packets shall be indicated by LLID=1X in the payload header as explained in subclause 8.6.6 on page 101. Only repetitions of the L2CAP continuation packets shall be filtered out." Sending repeated</t>
  </si>
  <si>
    <t>(BRAY160 cont.) of broadcast messages and there is no end packet indication, it is important to receive the start packets correctly" with "previous versions of the specification reset sequence numbering each time the first fragment of an ACL-U packet</t>
  </si>
  <si>
    <t xml:space="preserve">(BRAY160 cont.) start fragments up the stack does nothing for reliability. If this is done for any reason it is done for compatibility with previous versions of the specification which had broken sequence numbering that reset on each start packet, </t>
  </si>
  <si>
    <t>220</t>
  </si>
  <si>
    <t>9.4.1</t>
  </si>
  <si>
    <t>In the footnote to table 66 it says "packet type and packet length may be prescribed differently" These are not a prescription they are a setting or a configuration. (Also note the table appears in the wrong section and should be moved)</t>
  </si>
  <si>
    <t>Change "prescribed" to "set" or "configured"</t>
  </si>
  <si>
    <t>221</t>
  </si>
  <si>
    <t>9.4.3</t>
  </si>
  <si>
    <t>delete "the following"</t>
  </si>
  <si>
    <t>248</t>
  </si>
  <si>
    <t>second entry on table 81 has a typo "The Max Slots Change event it used"</t>
  </si>
  <si>
    <t>Change "it" to "is"</t>
  </si>
  <si>
    <t>In Table 81 "The SNIFF Mode command is used to alter the behavior of the LM and have the LM place the local or remote device into the SNIFF mode." It is not the "local or remote device" which is put into SNIFF mode, it is the link between them.</t>
  </si>
  <si>
    <t>Change to "The SNIFF Mode command is used to place a link specified by a connection handle into SNIFF mode"</t>
  </si>
  <si>
    <t>In Table 81 "The PARK State command is used to alter the behavior of the LM
and have the LM place the local or remote device into the PARK
state." It is not the "local or remote device" which is put into PARK state, it is the link.</t>
  </si>
  <si>
    <t>Change to: "The PARK State command is used place a link specified by a connection handle into the PARK
state."</t>
  </si>
  <si>
    <t>Change to "The Exit PARK State command is used to switch a link specified by a connection handle from PARK state back to active link"</t>
  </si>
  <si>
    <t>250</t>
  </si>
  <si>
    <t>"This means the scheduling shall be
decided separately for each Connection Handle basis." The word "basis" doesn't belong here.</t>
  </si>
  <si>
    <t>Delete "basis"</t>
  </si>
  <si>
    <t>251</t>
  </si>
  <si>
    <t>11.4.2</t>
  </si>
  <si>
    <t xml:space="preserve">Change to: "The host uses this setting to find out whether the controller is currently configured to send Number Of Completed Packets Events for Synchronous Connection Handles." </t>
  </si>
  <si>
    <t>252</t>
  </si>
  <si>
    <t>11.4.3</t>
  </si>
  <si>
    <t>The entry for Read Clock Command in Table 86 says: "The Read Clock command will read an estimate of a piconet or the local Bluetooth Clock." For consistency these clocks should be given the same names as used elsewhere.</t>
  </si>
  <si>
    <t>Change to "The Read Clock command will read an estimate of the Master's clock or the  Native Clock."</t>
  </si>
  <si>
    <t>Change "sent" to "specified"</t>
  </si>
  <si>
    <t>11.4.4</t>
  </si>
  <si>
    <t>Change to "The controller may buffer one or more HCI command packets, but the controller shall start performing the commands in the order in which they are received."</t>
  </si>
  <si>
    <t>"The controller can start performing a command before it completes previous commands." This is an option which is permitted, rather than a capability which is always present, so this should say "may" not "can"</t>
  </si>
  <si>
    <t>Change to "The controller may start performing a command before it completes previous commands."</t>
  </si>
  <si>
    <t>The paragraph begins "Figure 62 on page 118 shows a state diagram" This diagram is confusing and contradictory. By showing a path straight from Inquiry to connection it suggests that a device may form a connection by inquiring, whereas what is intended</t>
  </si>
  <si>
    <t>Add the following text after line 54 "it should be noted that Figure 62 reflects the fact that a device may have more than one simultaneous connection, and may be in different states with respect to each connection. So for example a single connection</t>
  </si>
  <si>
    <t>Accepted</t>
  </si>
  <si>
    <t xml:space="preserve">Problem appears to be with 3rd paragraph.  Incorrect attribution of Task Group.  Accepted, will delete "Network Management effort of the" </t>
  </si>
  <si>
    <t>Those Bluetooth Documents are referenced and they contain information that is not contained in this standard.  There are some instances of replicating (or amending) the text and other instances of referencing the text.  The BRC believes that this is a reasonable approach which improves upon the Bluetooth Spec.</t>
  </si>
  <si>
    <t>Decline</t>
  </si>
  <si>
    <t>Style Manual will be used.</t>
  </si>
  <si>
    <t>Appears to be a FrameMaker bug.  Editor will attempt to remove it</t>
  </si>
  <si>
    <t xml:space="preserve">Should be "Parked Device" </t>
  </si>
  <si>
    <t>Will comply with IEEE Style Manual</t>
  </si>
  <si>
    <t>Commas used instead of dots</t>
  </si>
  <si>
    <t>Definition is at dagger under table: there is insufficient space in the header</t>
  </si>
  <si>
    <t>Declined</t>
  </si>
  <si>
    <t xml:space="preserve">"device that allows itself to be discovered, shall regularly enter the inquiry scan substate to respond to inquiry messages. The following subclauses describe the message exchange and contention resolution during inquiry response. </t>
  </si>
  <si>
    <t>(BRAY172 cont.) The inquiry response is optional: a device is not forced to respond to an inquiry message." It seems futile to have a mandatory requirement to scan if there is no mandatory requirement to respond.</t>
  </si>
  <si>
    <t>"A single train shall be repeated for at least Ninquiry=256 times before a new train is used." The train switch could be driven directly from the native clock, but the start of the inquiry could be triggered by a host command.</t>
  </si>
  <si>
    <t>(BRAY174 cont.) Therefore it would be simpler if the requirement were amended to allow the initial scan to last less time.</t>
  </si>
  <si>
    <t>"In the reserved slots both master and slave shall only listen and transmit at their allocated slots at the first transmission time of each eSCO window." This requirement seems strange, it looks as though it should say "shall" rather than "shall only",</t>
  </si>
  <si>
    <t>(BRAY181 cont.) but the very next sentence provides a general exception, so it is not really a mandatory requirement.</t>
  </si>
  <si>
    <t>Add to end of first paragraph "Since clocks are unsycnhronized and only accurate to +/- 20ppm when a device is active, or +/- 250ppm in low power modes the unsynchronized clocks of piconets will drift with respect to one another. This means that if</t>
  </si>
  <si>
    <t>(BRAY184 cont.) a device has a synchronous link in one piconet the timing of slots available to it in another piconet will drift. If sniff is used to manage bandwidth in the piconets then sniff instants may have to be periodically renegotiated.</t>
  </si>
  <si>
    <t>"In the event that the line interface uses A-law and the air interface uses µ-law or vice versa, a conversion from A-law to µ-law shall be performed." The  first part of the sentence gives two possibilities,</t>
  </si>
  <si>
    <t>(BRAY196 cont.) the second part of the sentence only covers one of those possibilities.</t>
  </si>
  <si>
    <t>Change from "For voice interfaces to the different cellular system terminals, loudness and frequency recommendations
based on the cellular standards should be used." to "For voice interfaces to the different cellular system terminals, loudness and</t>
  </si>
  <si>
    <t>(BRAY199 cont.) frequency recommendations based on the cellular standards should be used, since this specification is based on the Bluetooth specification any recommendations for Bluetooth devices may also be applied to 802.15.1revA compliant devices".</t>
  </si>
  <si>
    <t xml:space="preserve">"LMP messages are carried on the ACL-C logical link, which does not guarantee a time to deliver or acknowledge packets. LMP" This is slightly ambiguous, it could be interpreted as the link does not acknowledge p[ackets, </t>
  </si>
  <si>
    <t>(BRAY208 cont.) rather than it does not guarantee a time to acknowledge packets.</t>
  </si>
  <si>
    <t>The heading for 9.2 has no text. Generally there should be some text under each heading. Most clauses begin with a general introduction, this clause conforms to that rule, but has a sub-heading "general description" which is unnecessary</t>
  </si>
  <si>
    <t>(BRAY211 cont.) since it may reasonably be assumed that a general would appear directly under the clause's first heading.</t>
  </si>
  <si>
    <t>The heading for 9.2 has no text. In the Bluetooth specification version 1.2 this section was occupied by the table which appears in this specification as table 33 on pages 163 to 165. Since the table contains features which are not useful to the remote LM</t>
  </si>
  <si>
    <t>(BRAY212 cont.) it would also be useful to add an introductory paragraph ntroducing the table and explaining why these features are present.</t>
  </si>
  <si>
    <t>Move table 33 from pages 163 to 165 to appear under heading 9.2. Since at the moment there is no text referring to this table also prefix the table with the words: "Table 33 below provides summary definitions of the features provided by LMP and references</t>
  </si>
  <si>
    <t>(BRAY212 cont.) the subclauses containing more detailed definitions. Some features have only local meaning and do not imply support for any additional LMP PDUs or sequences. Although local features have no meaning for the remore LM, they are still</t>
  </si>
  <si>
    <t>(BRAY212 cont.) included in the feature definitions because they are meaningful to the local host and in systems implementing HCI the host may read the LM features using the HCI_Read_Local_supported features command."</t>
  </si>
  <si>
    <t>Change to a more consistent format for references throughout the table. (I would suggest "in Baseband subclause" for references to the baseband, and "in subclause" for references within the Link Management Protocol  clause (i.e. within clause 9).</t>
  </si>
  <si>
    <t>(BRAY216 cont.) This would involve making the following changes throughout the table: change "BB" to "Baseband", change "baseband description" to "baseband"</t>
  </si>
  <si>
    <t>8.2.2.5.1</t>
  </si>
  <si>
    <t>Delete "Bluetooth" on lines 1 and 4</t>
  </si>
  <si>
    <t>Change to "slave timing can be corrected with any packet sent with the correct channel access code."</t>
  </si>
  <si>
    <t>54</t>
  </si>
  <si>
    <t>"in normal mode" The term "normal mode" has not been defined so it is meaningless.</t>
  </si>
  <si>
    <t>Delete "in normal mode"</t>
  </si>
  <si>
    <t>48</t>
  </si>
  <si>
    <t>8.2.2.5.2</t>
  </si>
  <si>
    <t>64</t>
  </si>
  <si>
    <t>8.2.4.2</t>
  </si>
  <si>
    <t>"native Bluetooth clock" a consistent name should be given to this clock throughout. I suggest going with simply "Native clock"</t>
  </si>
  <si>
    <t>"Bluetooth address" There is no "Bluetooth address", there is a Bluetooth device address, or simply a device address. Terminology should be consistent throughout.</t>
  </si>
  <si>
    <t>Change "Bluetooth address" to "device address (BD_ADDR)".</t>
  </si>
  <si>
    <t>67</t>
  </si>
  <si>
    <t>8.2.5.2</t>
  </si>
  <si>
    <t>71</t>
  </si>
  <si>
    <t>8.2.6.1</t>
  </si>
  <si>
    <t>"Bluetooth clock value" As for previous comments, clock names should be consistent.</t>
  </si>
  <si>
    <t>76</t>
  </si>
  <si>
    <t>8.2.6.3.1</t>
  </si>
  <si>
    <t>78</t>
  </si>
  <si>
    <t>43</t>
  </si>
  <si>
    <t>8.2.6.4.3</t>
  </si>
  <si>
    <t>"master’s clock estimate CLKE," This read's as though it is a clock estimate belonging to the master, where it is actually a slave's estimate of the master's clock.</t>
  </si>
  <si>
    <t>Change "master's clock estimate" to "estimate of the master's clock"</t>
  </si>
  <si>
    <t>80</t>
  </si>
  <si>
    <t>Change "The common properties of physical links are:" to "The properties of the Active physical link are:" and at line 27 add "All of these properties except power control and channel quality driven data rate may be applied to the Parked physical link"</t>
  </si>
  <si>
    <t>81</t>
  </si>
  <si>
    <t>8.4.1</t>
  </si>
  <si>
    <t>Add "There are cases when the ACL logical transport may use slots reserved by synchronous logical transports,  for example when all slots are reserved and the Control logical link (LMP) has data to send."</t>
  </si>
  <si>
    <t>16</t>
  </si>
  <si>
    <t>"The PSB logical transport is used by a master to communicate with parked slaves." ASB and PSB use the same packets, so may be picked up by either active or parked slaves dependent on timing.</t>
  </si>
  <si>
    <t>8.4.2</t>
  </si>
  <si>
    <t>"(lt_addr)" elsewhere this abbreviation uses capitals, it should be consistent throughout.</t>
  </si>
  <si>
    <t>change "lt_addr" to "LT_ADDR"</t>
  </si>
  <si>
    <t>82</t>
  </si>
  <si>
    <t>5</t>
  </si>
  <si>
    <t>8.4.4</t>
  </si>
  <si>
    <t>"ACL packets not addressed to a specific slave are considered as broadcast packets and should be read by all slave's that receive them"</t>
  </si>
  <si>
    <t>83</t>
  </si>
  <si>
    <t>8.4.5.1.1</t>
  </si>
  <si>
    <t>"if a payload is retransmitted all the time" This phrasing is unclear</t>
  </si>
  <si>
    <t>"all the time" to "many times"</t>
  </si>
  <si>
    <t>84</t>
  </si>
  <si>
    <t>8.4.5.1.3</t>
  </si>
  <si>
    <t>"by by" This is clearly a typo</t>
  </si>
  <si>
    <t>Delete one instance of "by"</t>
  </si>
  <si>
    <t>92</t>
  </si>
  <si>
    <t>8.6.3.3.1</t>
  </si>
  <si>
    <t>Font is strangely large in the procedure explanation</t>
  </si>
  <si>
    <t>Change font to be consistent with rest of text.</t>
  </si>
  <si>
    <t>95</t>
  </si>
  <si>
    <t>8.6.5</t>
  </si>
  <si>
    <t>After this sentence add "(The ASB and PSB logical transports do not have distinct packet types, but use the packet types defined for the ACL logical transport.)"</t>
  </si>
  <si>
    <t>Bottom border of table is missing</t>
  </si>
  <si>
    <t>Add a border to bottom of table</t>
  </si>
  <si>
    <t>96</t>
  </si>
  <si>
    <t>8.6.5.1.2</t>
  </si>
  <si>
    <t>"The NULL packet may not have to be acknowledged". This reads as though perhaps it does have to be acknowledged or perhaps it doesn't. The intent is to say that it requires no acknowledgement.</t>
  </si>
  <si>
    <t>Change to "The NULL packet does not require an acknowledgement"</t>
  </si>
  <si>
    <t>97</t>
  </si>
  <si>
    <t>8.6.5.2</t>
  </si>
  <si>
    <t>Change to "The DCI shall be used to initialize the HEC and CRC for the FHS packet of the inquiry response (see subclause 8.1.2.1 on page 57)."</t>
  </si>
  <si>
    <t>"The data portion of DV packets shall be retransmitted." Taken literally this creates a requirement to retransmit regardless of acknowledgement!</t>
  </si>
  <si>
    <t>Change to "the data portion of DV packets shall be retransmitted if it is not acknowledged"</t>
  </si>
  <si>
    <t>Change "each new transmission" to "every transmission" make it clear that this applies to retransmissions as well as the initial transmission.</t>
  </si>
  <si>
    <t>Delete "by default"</t>
  </si>
  <si>
    <t>99</t>
  </si>
  <si>
    <t>8.6.5.2.4</t>
  </si>
  <si>
    <t>"has not be acknowledged" this contains a typo.</t>
  </si>
  <si>
    <t>Change "has not be acknowledged" to "has not been acknowledged"</t>
  </si>
  <si>
    <t>102</t>
  </si>
  <si>
    <t>8.6.6.2</t>
  </si>
  <si>
    <t>A box appears between "UN-" and "Defined" in the rightmost box of Figure 45. Possibly this is some character which is non-printing in frame-maker, but appears in the Adobe .pdf version?</t>
  </si>
  <si>
    <t>Remove the box from Figure 45</t>
  </si>
  <si>
    <t>106</t>
  </si>
  <si>
    <t>"encryption can be applied on the payload." Whilst it is true that encryption "can" be applied, in this spoecification encryption is optional, so it would be more correct to say that encryption "may" be applied.</t>
  </si>
  <si>
    <t>Change "can" to "may"</t>
  </si>
  <si>
    <t>Change to "mandatory for every payload (there is one single exception: in one test mode provides test scenarios in which whitening is switched off)</t>
  </si>
  <si>
    <t>8.7.2</t>
  </si>
  <si>
    <t>110</t>
  </si>
  <si>
    <t>8.7.5</t>
  </si>
  <si>
    <t>After equation on 2nd line of 1st paragraph in section there seems to be an unnecessary space before the full stop (period).</t>
  </si>
  <si>
    <t>Remove space at end of equation</t>
  </si>
  <si>
    <t>Change from "the LFSR generating this code is depicted..." to "Note: An LFSR which may be used to generate this code is depicted"</t>
  </si>
  <si>
    <t>111</t>
  </si>
  <si>
    <t>21</t>
  </si>
  <si>
    <t>8.7.6</t>
  </si>
  <si>
    <t>Change "(or timeout is exceeded)" to "(except when a timeout is exceeded or a flush command is received)"</t>
  </si>
  <si>
    <t>8.7.6.1</t>
  </si>
  <si>
    <t>"The ARQ bit shall only be affected by data packets containing CRC and empty slots." This wording is clumsy: it looks as though the packet contains empty slots!</t>
  </si>
  <si>
    <t>Change to "The ARQ bit shall only be affected by empty slots and data packets containing CRC."</t>
  </si>
  <si>
    <t>"one of these events applies:" It is possible for more than one of the specified events to occur.</t>
  </si>
  <si>
    <t>Change "one" to "one or more"</t>
  </si>
  <si>
    <t>"The Read Connection Accept Timeout command will read the value for the Connection Accept Timeout configuration parameter, which allows the Bluetooth hardware to automatically deny a connection request after a specified period has occurred, and to refuse</t>
  </si>
  <si>
    <t>Change to ""The Read Connection Accept Timeout command will read the value for the Connection Accept Timeout configuration parameter. The Connection Accept Timeout Configuration parameter allows the Bluetooth hardware</t>
  </si>
  <si>
    <t>(BRAY294 cont.) to automatically deny a connection request after a specified period has occurred, and to refuse a new connection."</t>
  </si>
  <si>
    <t xml:space="preserve">(BRAY294 cont.) a new connection." This is poorly phrased, the subject of "which is unclear, it could refer to the parameter, or to the read operation. Taken literally this could say that reading the parameter </t>
  </si>
  <si>
    <t xml:space="preserve">(BRAY294 cont.) allows the hardware to deny a connection request. </t>
  </si>
  <si>
    <t>Table 80 entry fopr read voice setting command includes: "The Read Voice Setting command will read the values for the Voice Setting configuration parameter, which controls all the various settings for the voice connections." This is poorly phrased,</t>
  </si>
  <si>
    <t>(BRAY297 cont.) it is unclear whether the subject of "which" is the parameter or the read command. This could be taken to mean that reading the voice setting controls the various settings for the voice connections.</t>
  </si>
  <si>
    <t xml:space="preserve">"Based on the information returned in this event, and the return parameters of the Read Buffer Size command that specify the total number of HCI ACL and synchronous Data Packets that can be stored in the controller, the Host decides for which </t>
  </si>
  <si>
    <t>(BRAY298 cont.) Connection Handles the following HCI Data Packets should be sent."  The words "the following" appears to refer to the descriptions in subsequent sections of HCI data packets. However they create an expectation that information</t>
  </si>
  <si>
    <t>(BRAY298 cont.) on the packets will follow immediately, since the descriptions do not follow immediately it would be better not to refer to them as "following".</t>
  </si>
  <si>
    <t xml:space="preserve">"The Exit PARK State command is used to switch the device from PARK state back to active mode." It is not clear what is meant by "the device" here. </t>
  </si>
  <si>
    <t>(BRAY302 cont.) This could be taken to only apply to the local device. It should be clear that this applies to a link to a device not just the local device.</t>
  </si>
  <si>
    <t>Table 85 entry for Read Synchronous Flow control enable command includes the text: "By using this setting, the Host can decide if the controller will send Number Of Completed Packets events for Synchronous Connection Handles."</t>
  </si>
  <si>
    <t>(BRAY304 cont.) Whilst it is true that this setting can be used to decide controller behaviour the read command can't be used to do this, so the phrasing is poor in this context.</t>
  </si>
  <si>
    <t>(BRAY306 cont.) the Disconnection Complete event."  The phrase "for the sent connection handle" reads strangely, it is not clear what is meant by "sent". This should eb changed to "specified" to match the phrasing elsewhere in this clause.</t>
  </si>
  <si>
    <t>"If flow control is also enabled in the direction from the controller to the Host, the controller may, after it has
sent a Disconnection Complete event, assume that the Host will flush its data buffers for the sent Connection
Handle when it receives</t>
  </si>
  <si>
    <t>"The controller may buffer one or more HCI command packets, but the controller must start performing the commands in the order in which they are received." There is no inevitability about the order of command processing,</t>
  </si>
  <si>
    <t>(BRAY307 cont.) this is stating a requirement not a natural consequence, so the wording should be "shall" rather than "must"</t>
  </si>
  <si>
    <t>general</t>
  </si>
  <si>
    <t>Y</t>
  </si>
  <si>
    <t xml:space="preserve">(BRAY119 cont.) than one slot duration it could falsely sychronize on a slave transmission instead of a master transmission. To avoid this, when receive windows are wider than a single slot the slave may check that the whitening pattern </t>
  </si>
  <si>
    <t>Added to paragraph above table</t>
  </si>
  <si>
    <t>Change "the transmission" to "transmissions"</t>
  </si>
  <si>
    <t>"Slaves can derive the number of slots the master has reserved for transmission from TYPE field" This is ungrammatical.</t>
  </si>
  <si>
    <t>Change "from TYPE field" to "from the TYPE field"</t>
  </si>
  <si>
    <t>130</t>
  </si>
  <si>
    <t>7</t>
  </si>
  <si>
    <t>8.8.6.1</t>
  </si>
  <si>
    <t>"the LT_ADDR in the preceding slot does not match, or a valid packet
header was not received, the slave shall not transmit." This ignores the reserved slots.</t>
  </si>
  <si>
    <t>Add to the end of the sentence "unless the slot is reserved for the slave on a synchronous logical transport.</t>
  </si>
  <si>
    <t>131</t>
  </si>
  <si>
    <t>8.8.6.3</t>
  </si>
  <si>
    <t>"the polling rule is the same as to the SCO reserved slots" this is ungrammatical</t>
  </si>
  <si>
    <t>Change "to the SCO slots" to the rule used in the reserved SCO slots"</t>
  </si>
  <si>
    <t>"The master shall only transmit on an eSCO LT_ADDR in the retransmission window if there are enough slots left in the for both the master and slave packets to complete in the retransmission window." This sentence contains a typo.</t>
  </si>
  <si>
    <t>change "enough slots left in the for both" to "enoough slots left for both"</t>
  </si>
  <si>
    <t>Change "shall only" to "should"</t>
  </si>
  <si>
    <t>132</t>
  </si>
  <si>
    <t>A square bracket is opened but not closed</t>
  </si>
  <si>
    <t>Delete opening square bracket</t>
  </si>
  <si>
    <t>134</t>
  </si>
  <si>
    <t>8.8.6.5</t>
  </si>
  <si>
    <t>"After the FHS acknowledgment, which is the ID packet and shall be sent by the slave on the old hopping sequence," In this context just saying "the slave" is slightly ambiguous and definitely confusing.</t>
  </si>
  <si>
    <t>Change "sent by the slave" to "sent by slave B"</t>
  </si>
  <si>
    <t>135</t>
  </si>
  <si>
    <t>8.8.6.6.1</t>
  </si>
  <si>
    <t>This ignores clock drift between piconets.</t>
  </si>
  <si>
    <t>137</t>
  </si>
  <si>
    <t>8.8.6.7</t>
  </si>
  <si>
    <t>This diagram is in colour, is there a requirement for IEEE standards to be in black and white?</t>
  </si>
  <si>
    <t>If there is a requirement to use black and white change the diagram to black and white.</t>
  </si>
  <si>
    <t>138</t>
  </si>
  <si>
    <t>"If a master that determines that all channels should be used it may keep AFH operation enabled" This sentence has a typo: one too many "that"s</t>
  </si>
  <si>
    <t>delete first "that"</t>
  </si>
  <si>
    <t>139</t>
  </si>
  <si>
    <t>8.8.7</t>
  </si>
  <si>
    <t>"a slave is in active
mode on an ACL logical transport, it shall listen in every ACL slot to the master traffic," The master only transmits in even slots, and some slots are occupied by multi-slot packets for other slaves,</t>
  </si>
  <si>
    <t>141</t>
  </si>
  <si>
    <t>8.8.9</t>
  </si>
  <si>
    <t>"In addition for using it" this phrase is ungrammatical.</t>
  </si>
  <si>
    <t>Change to "In addition to using it"</t>
  </si>
  <si>
    <t>8.8.9.1</t>
  </si>
  <si>
    <t>There is an orphan full stop (period) after ΔB</t>
  </si>
  <si>
    <t>Move it up a line, or move ΔB down a line.</t>
  </si>
  <si>
    <t>142</t>
  </si>
  <si>
    <t>"If there is indeed broadcast information" The word "indeed" is meaningless, it adds nothing</t>
  </si>
  <si>
    <t>delete "indeed"</t>
  </si>
  <si>
    <t>If there is a requirement to use black and white change the diagram to black and white, same applies to following figures.</t>
  </si>
  <si>
    <t>144</t>
  </si>
  <si>
    <t>8.8.9.3</t>
  </si>
  <si>
    <t>Submitted</t>
  </si>
  <si>
    <t>Record Number</t>
  </si>
  <si>
    <t>Ballot Code</t>
  </si>
  <si>
    <t>Form Type</t>
  </si>
  <si>
    <t>IEEE Number</t>
  </si>
  <si>
    <t>Name</t>
  </si>
  <si>
    <t>Email</t>
  </si>
  <si>
    <t>Phone</t>
  </si>
  <si>
    <t>Fax</t>
  </si>
  <si>
    <t>Org</t>
  </si>
  <si>
    <t>Vote</t>
  </si>
  <si>
    <t>Thu Aug 19 10:16:58 EDT 2004</t>
  </si>
  <si>
    <t>05995253</t>
  </si>
  <si>
    <t>0000732</t>
  </si>
  <si>
    <t>ballot</t>
  </si>
  <si>
    <t>Brian Kiernan</t>
  </si>
  <si>
    <t>brian.kiernan@interdigital.com</t>
  </si>
  <si>
    <t>610 878-5637</t>
  </si>
  <si>
    <t>610 878-7843</t>
  </si>
  <si>
    <t>InterDigital Communications</t>
  </si>
  <si>
    <t>Approve, no comments (Y)</t>
  </si>
  <si>
    <t>Thu Aug 19 09:27:15 EDT 2004</t>
  </si>
  <si>
    <t>40224483</t>
  </si>
  <si>
    <t>Carl R. Stevenson</t>
  </si>
  <si>
    <t>carlstevenson@agere.com</t>
  </si>
  <si>
    <t>610-965-8799</t>
  </si>
  <si>
    <t>610-712-3217</t>
  </si>
  <si>
    <t>Agere Systems</t>
  </si>
  <si>
    <t>Wed Aug 11 17:19:54 EDT 2004</t>
  </si>
  <si>
    <t>40237493</t>
  </si>
  <si>
    <t>Keith Chow</t>
  </si>
  <si>
    <t>chow.keith@computer.org</t>
  </si>
  <si>
    <t xml:space="preserve">"These links are associated with a single logical transport, where data is delivered in constant sized units at a constant rate. There is no LLID within the packets on these transports, as only a single logical link can be supported, </t>
  </si>
  <si>
    <t>Gilb, James</t>
  </si>
  <si>
    <t>N</t>
  </si>
  <si>
    <t>ii</t>
  </si>
  <si>
    <t>5-10</t>
  </si>
  <si>
    <t>N/A</t>
  </si>
  <si>
    <t>The top two paragraphs appear to be a cut-n-paste error, 802.15.1 is not the network management group of 802.15</t>
  </si>
  <si>
    <t>Replace this with text appropriate for 802.15.1, perhaps from the earlier version of the standard?</t>
  </si>
  <si>
    <t>In the first and third paragraphs, just above table 5, the unit symbol dBi is used. I have no idea what that is or what reference level is intended, though I have viewed many antenna gain tables and charts as a amateur radio operator.</t>
  </si>
  <si>
    <t>(FRYS008 cont.) The comment above applies here.</t>
  </si>
  <si>
    <t>A value “64 ksample/s” is given. This mixes text, mathematical symbol, and unit symbol. It should be rewritten as “64 thousand samples per second” or as “64 kHz”. Sampling rates are often stated in hertz.</t>
  </si>
  <si>
    <t>(FRYS011 cont.) Of course, if this was meant to represent 65 536 samples per second, then one would write “64 KiHz” instead of “64 kHz”.</t>
  </si>
  <si>
    <t>KARO001</t>
  </si>
  <si>
    <t>(BRAY119 cont.) to more than a single slot should also check the whitening pattern corresponds to the expected master clock value (whitening varies according to the master's native clock,</t>
  </si>
  <si>
    <t>(BRAY119 cont.) so can be used to verify that the transmission is from a master not from a slave).</t>
  </si>
  <si>
    <t>(BRAY119 cont.) even when a slave transmits on the master's transmit frequency.</t>
  </si>
  <si>
    <t>"This property facilitates non-AFH slaves remaining synchronized while other slaves in the piconet are using the adapted hopping sequence." As for previous comment on 8.2.2.5.2,</t>
  </si>
  <si>
    <t>(BRAY124 cont.) there is a possibility of resynchronizing slaves accidentally synchronizing on a slave's transmission instead of a master's transmission.</t>
  </si>
  <si>
    <t>"The common properties of physical links are - Power control" According to Figure 5 on page 26 there are two types of physical links: the Active physical link and the parked physical link. The parked physical link does not have power control,</t>
  </si>
  <si>
    <t>(BRAY126 cont.) does not have channel quality driven data rate, and may not have link supervision (or at any rate the link supervision timeout may be set to an infinite value).</t>
  </si>
  <si>
    <t>"In the slots not reserved for synchronous logical transport(s), the master can establish an ACL logical transport on a per-slot basis to any slave, including the slave(s) already engaged in a synchronous logical transport."</t>
  </si>
  <si>
    <r>
      <t>Change to "</t>
    </r>
    <r>
      <rPr>
        <sz val="10"/>
        <color indexed="12"/>
        <rFont val="Arial"/>
        <family val="2"/>
      </rPr>
      <t>communications from the master to parked slave devices</t>
    </r>
    <r>
      <rPr>
        <sz val="10"/>
        <rFont val="Arial"/>
        <family val="2"/>
      </rPr>
      <t>. These communications may also be received by active devices"</t>
    </r>
  </si>
  <si>
    <t>Remove WAP</t>
  </si>
  <si>
    <t>The text commented upon was in informative text that described an implementation.  This text was removed from the Draft in response to GILB0024 and GILB0025</t>
  </si>
  <si>
    <t>The text commented upon was in informative text that described an implementation.  This text was removed from the Draft in response to GILB0024 and GILB0026</t>
  </si>
  <si>
    <t>IEEE Style guide requires that tables that continue to the next page are to omit the border on the bottom of the table to give the reader a visual clue that the table is not entirely on that page.</t>
  </si>
  <si>
    <t>Likely a version issue with the viewer--Acrobat 6 does not show this problem.</t>
  </si>
  <si>
    <t>Drawings are required to be lose no meaingful information if printed in black and white.  This drawing is acceptable in that respect.</t>
  </si>
  <si>
    <t>in every ACL slot" to "in every even ACL slot to that master traffic, unless a previous transmission indicated the slot would be occupied by a multi-slot packet for another slave</t>
  </si>
  <si>
    <t>Redrawn</t>
  </si>
  <si>
    <t>Omitted the term "Bluetooth", otherwise applied</t>
  </si>
  <si>
    <t>8.2.6.4.2</t>
  </si>
  <si>
    <t>Match the formatting of the state names to the use in the text.  I.e., all lower case the subs-state and change to CONNECTION in the table header</t>
  </si>
  <si>
    <t>8.3.1</t>
  </si>
  <si>
    <t>The cross reference should just be ", 8.4.7.1," without the "see subclause and page number.</t>
  </si>
  <si>
    <t>Change as indicated here and throughout the draft.</t>
  </si>
  <si>
    <t>"lt_addr" should be all-caps, as it is later in the paragraph.</t>
  </si>
  <si>
    <t>Change as indicated.</t>
  </si>
  <si>
    <t>8.4.5.1</t>
  </si>
  <si>
    <t>If these are editorial (and they don't add any usefule information), the should be pain and annextx that is marked informative.  This is a normative clause and should be restricted to normative information only.</t>
  </si>
  <si>
    <t>The easiest thing to do is to delete these two subclauses (8.4.5.2 is not needed either).  Otherwise, move them to an informative annex.</t>
  </si>
  <si>
    <t>8.4.5.1.2</t>
  </si>
  <si>
    <t>The "informative" text uses the word "shall" which is normative (also, DM1 is not boldface to match its formatting elsewhere).</t>
  </si>
  <si>
    <t>Delete this subclause as it is not necessary to describe the protocol.  Rather it is a description of a particular implementation and so does not belong in the standard.  If it stays in, the normative text needs to be removed.</t>
  </si>
  <si>
    <t>"DV" should be boldface in its 2nd usage here.  Also, the space is missing between the sentences and "HV1" isn't boldfaced either.</t>
  </si>
  <si>
    <t>Searc the text to consitently boldface the packet names.  Otherwise, make them all normal text.</t>
  </si>
  <si>
    <t>The use of an enumeration here makes it hard to read these paragraphs.</t>
  </si>
  <si>
    <t>Either remove the enumeration and just use paragraphs or use 5th level subclauses to separate the descriptions.</t>
  </si>
  <si>
    <t>8.6.7</t>
  </si>
  <si>
    <t>Try importing formats and telling it to remove pagebreaks.  You appear to have some extraneous ones throughout the draft.</t>
  </si>
  <si>
    <t>8.7.1</t>
  </si>
  <si>
    <t>The last sentence repeats a requirement from earlier in this clause.  Redundant requirements will lead to contradictions in the standard as it evolves.</t>
  </si>
  <si>
    <t>Delete the last sentence "In this case ..."</t>
  </si>
  <si>
    <t>8.7.1.2</t>
  </si>
  <si>
    <t>Change to "For unicast transmissions only new data payloads shall be transferred to the BB resource manager" Alternatively since most of this section has the same problem perhaps it would be better to go back to clause "8.7.6 ARQ Scheme"</t>
  </si>
  <si>
    <t>(BRAY156 cont.) on page 111 line 19 &amp; add a comment "The rules in this clause do not apply to broadcast packets"</t>
  </si>
  <si>
    <t xml:space="preserve">Change to "in unicast ACL, the ARQ scheme…" Alternatively since most of this section has the same problem perhaps it would be better to go back to clause "8.7.6 ARQ Scheme" on page 111 line 19 &amp; add a comment </t>
  </si>
  <si>
    <t>(BRAY157 cont.) "The rules in this clause do not apply to broadcast packets"</t>
  </si>
  <si>
    <t xml:space="preserve">"Since there is no acknowledgement of broadcast messages and there is no end packet indication, it is important to receive the start packets correctly. To ensure this, repetitions of the broadcast packets that are L2CAP start packets and LMP packets </t>
  </si>
  <si>
    <t>Either remove the requirement to send multiple start fragments up the stack (this is the best solution), or if it is crucial to maintain compatibility with this broken aspe ct of the Bluetooth specification then  replace "Since there is no acknowledgement</t>
  </si>
  <si>
    <t>Trade marks verified, capitalizatoin problem repaired.</t>
  </si>
  <si>
    <t>Moved non-duplicated definitions, deleted the rest</t>
  </si>
  <si>
    <t xml:space="preserve">Answer to commenter's question is: yes there is a need for the term "symbol", which is a commonly used term for a physical transmission unit that corresponds to an aggregate of bits </t>
  </si>
  <si>
    <t>Formatting was incorrect, but commuincations standards are consistent in their use of Kbps as K being 1024.</t>
  </si>
  <si>
    <t>Formatting corrected</t>
  </si>
  <si>
    <t>No action required</t>
  </si>
  <si>
    <t>dBm is a commonly used expression in commuincations technologies.  Use of alternate forms would be confusing to the intended audience.</t>
  </si>
  <si>
    <t>The expression dBi is used to define the gain of an antenna system relative to an isotropic radiator at radio frequencies. The symbol is an abbreviation for "decibels relative to isotropic." and is a common term used in wireless telecommunications.</t>
  </si>
  <si>
    <t xml:space="preserve">Mbsp is the commonly accepted form in telecommunications.  </t>
  </si>
  <si>
    <t>"64 K samples per second" was used.</t>
  </si>
  <si>
    <r>
      <t>These quantity declarations are meant to signify the amout of time that a T</t>
    </r>
    <r>
      <rPr>
        <i/>
        <vertAlign val="subscript"/>
        <sz val="10"/>
        <rFont val="Arial"/>
        <family val="2"/>
      </rPr>
      <t>poll</t>
    </r>
    <r>
      <rPr>
        <sz val="10"/>
        <rFont val="Arial"/>
        <family val="2"/>
      </rPr>
      <t xml:space="preserve"> takes to perform a poll.  Using 3  Tpoll could imply the time BETWEEN three polls.  Standard use in telecommunications is to use a * in a formula to avoid confusion with the archic form of the multiply sign and a variable X.</t>
    </r>
  </si>
  <si>
    <t>Change to seconds in these tables</t>
  </si>
  <si>
    <t>Formulas to be reviewed for accuracy and completeness</t>
  </si>
  <si>
    <t>(BRAY116 cont.) I suggest standardising on "Master's native clock" which is the terminology used in line 7 of this page.</t>
  </si>
  <si>
    <t>"slave RX timing can be corrected with any packet sent in the master-to-slave transmission slot." Being pedantic the slave's timing can only be corrected using a packet with the correct CAC. For example if the master chose to send a page or inquiry</t>
  </si>
  <si>
    <t xml:space="preserve">(BRAY117 cont.) in that slot it would not be useful to its slaves. Similarly packets from other piconets would not cause slaves to resynchronise (unless they had the ill luck to have CAC's which collided, but let's ignore that case!). </t>
  </si>
  <si>
    <t>(BRAY117 cont.) If slaves have not heard from the master for a while then they could "correct" their timing on packets which fell outside the master to slave transmission slot as their scan window would extend over multiple slots.</t>
  </si>
  <si>
    <t>(BRAY117 cont.) The important quantity here is the CAC not the timing.</t>
  </si>
  <si>
    <t>(BRAY160 cont.) began broadcast. This meant that if an ACL-U packet fit into a single baseband packet it was impossible to distinguish it from the start of the next ACL-U packet. To avoid losing start fragments of ACL-U packets the solution was to not</t>
  </si>
  <si>
    <t>(BRAY160 cont.) filter out any start fragments of ACL-U packets. To keep behaviour the same in all versions of the specification this behaviour has been retained."</t>
  </si>
  <si>
    <t xml:space="preserve">(BRAY160 cont.) so had no way to distinguish between the start of L2CAP packets which fit into single baseband packets. In fact sending multiple start fragments up the stack is so useless that perpetuating it in the interests of  compatibility </t>
  </si>
  <si>
    <t>(BRAY160 cont.) with past behaviour is pointless. However if we must keep this abherrant behaviour lets not kid ourselves that it's useful!</t>
  </si>
  <si>
    <t>Applied</t>
  </si>
  <si>
    <t>Resolved</t>
  </si>
  <si>
    <t>Draft will be submitted in the format requested</t>
  </si>
  <si>
    <t>"known as the Bluetooth host or host”. In fact the term used is usually "host" it would probably be more appropriate to stick with just that term</t>
  </si>
  <si>
    <t>Change to "known as the host"</t>
  </si>
  <si>
    <t>50-51</t>
  </si>
  <si>
    <t xml:space="preserve"> “all of that are fully defined” is ungrammatical</t>
  </si>
  <si>
    <t>Change to “all of these are fully defined”</t>
  </si>
  <si>
    <t>Inappropriate use of “shall” in an informative section. Requirements should only be stated in the normative sections of the draft.</t>
  </si>
  <si>
    <t>6.3.3</t>
  </si>
  <si>
    <t>Last line of 1st paragraph has a typo “ldevice”</t>
  </si>
  <si>
    <t>Correct to “device”</t>
  </si>
  <si>
    <t>Last paragraph of section includes the phrase “managing the device local name” The thing managed is the local name belonging to the device, so “device” should be “device’s”</t>
  </si>
  <si>
    <t>Change to: “managing the device’s local name”</t>
  </si>
  <si>
    <t>6.3.4</t>
  </si>
  <si>
    <t>The notation of circles for multiplication is not used elsewhere, and the equations have not been numbered, although other equations are numbered.</t>
  </si>
  <si>
    <t>remove circles and number equations</t>
  </si>
  <si>
    <t>145</t>
  </si>
  <si>
    <t>8.8.9.4</t>
  </si>
  <si>
    <t>"The park message is carried with a normal data packet and addresses the slave through its LT_ADDR." The park message is carried in a DM1 packet like all other LMP messages, so why call it a "normal data packet?</t>
  </si>
  <si>
    <t>Change "normal data" to DM1</t>
  </si>
  <si>
    <t>146</t>
  </si>
  <si>
    <t>8.8.9.5</t>
  </si>
  <si>
    <t xml:space="preserve">"until it has received a link supervision timeout for that slave" a link supervision timeout is not transmitted and the master does not "receive" it. </t>
  </si>
  <si>
    <t>Change to "until the link supervision timer for that slave has elapsed"</t>
  </si>
  <si>
    <t>8.8.9.6</t>
  </si>
  <si>
    <t>BRC agrees table is incorrect. Add text above table 3:  "Because the RF channels are 1MHz wide, centered on the RF channels defined in the table 3 the operating range of 802.15.1 radios is from 2401.5 MHz to 2480.5 MHz."  The table will be changed to 1.5 MHz and 3 MHz.</t>
  </si>
  <si>
    <t>Formatting problem.</t>
  </si>
  <si>
    <t xml:space="preserve"> This is a issue that needs more research.  BRC accepts there is a problem with this text and will attempt to resolved.</t>
  </si>
  <si>
    <t>Will delete space from PRBS 15</t>
  </si>
  <si>
    <t>Error is in 8.2.2.5 not .4.  Formatting problem.</t>
  </si>
  <si>
    <t>IEEE SA does not forbid use of color if the figure is usable in B&amp;B.  These conform to usage requirments</t>
  </si>
  <si>
    <t>Agreed</t>
  </si>
  <si>
    <t>Agreed they should match, will change header in table.</t>
  </si>
  <si>
    <t>Will be deleted.  Delete from "In addition..." including 8.4.5.1  and 8.4.5.2.</t>
  </si>
  <si>
    <t>Resolved by resolution of GILB024</t>
  </si>
  <si>
    <t>All packet types shall be reviewed and appropriately boldfaced.</t>
  </si>
  <si>
    <t xml:space="preserve">Agreed  </t>
  </si>
  <si>
    <t>The BRC cannot find a previous place in the standard where it is stated that the HEC and CRC generators are loaded with LSB first.</t>
  </si>
  <si>
    <t>Correct this and fig 189 which has the same problem.</t>
  </si>
  <si>
    <t>Split tables.  Also need to fix the tables to be regular format.</t>
  </si>
  <si>
    <t>IEEE SA requested this become the bibliography.  Style will be conformant with Style Manual.</t>
  </si>
  <si>
    <t xml:space="preserve">We agree, but this should have been raised and resolved when 802 agreed on the terms on which they would create this standard.  There is now a commitment which the TG and WG must fulfill.  </t>
  </si>
  <si>
    <t>On page one of the front matter, in the abstract and keywords some edits to apply</t>
  </si>
  <si>
    <t>The table of contents (TOC) pagination is incorrect</t>
  </si>
  <si>
    <t>The terms "private-intimate" should not be hyphenated</t>
  </si>
  <si>
    <t>I suggest keeping the terms consistent</t>
  </si>
  <si>
    <t>The normative references and Annex A seem to be duplicated, but there are no editor notes.</t>
  </si>
  <si>
    <t>The bibliography entry seems in error</t>
  </si>
  <si>
    <t>not sure why subclause 3.9 has a page break</t>
  </si>
  <si>
    <t>there are various minor edits</t>
  </si>
  <si>
    <t>The use of 2 subclauses is confusing, I would prefer one ordered list of acronyms and abbreviations.</t>
  </si>
  <si>
    <t>The sentence "the feature descriptions are incorporated into the text within this standard" is incorrect.</t>
  </si>
  <si>
    <t>the Table 1 does not have the typical table properties.</t>
  </si>
  <si>
    <t>the x-ref "(see subclause 6.2 on page 18)" is non-standard</t>
  </si>
  <si>
    <t>The words "…an radio frequency (RF)…" are gramatically incorrect</t>
  </si>
  <si>
    <t>The following sentence introduction "This clause of the standard provides an overview of the" is awkward.</t>
  </si>
  <si>
    <t>The sentence "This clause in informative" is odd a not gramatically correct.</t>
  </si>
  <si>
    <t>Either delete the references from the front and reformat this Annex (the formatting is completely wrong and there are various editorial problems) or follow the recommendations for comment Gilb2</t>
  </si>
  <si>
    <t>header</t>
  </si>
  <si>
    <t>The left/right master pages fall apart at page 8.  Some of the page numbers use the wrong font on some pages as well.</t>
  </si>
  <si>
    <t>I suspect you have some master page overrides as well as some problems with master pages.  Create a clean document with the correct master pages (I can give you one) and then import the master pages into each of the clauses, selecting "remove overrides each time."  You may have to also force the master page choice as well.  I think I can show you how to do this.</t>
  </si>
  <si>
    <t>various</t>
  </si>
  <si>
    <t>This standard does not conform to the IEEE 802 procedure where the WG is empowered to make changes. For this standard, the WG can only suggest changes, the Bluetooth SIG is the only body that can authorize normative changes.</t>
  </si>
  <si>
    <t>Move this activity to a more appropriate group, e.g., the IEEE CAG would be the correct home for this activity.  Without the right of the WG to make changes to the draft standard, this document does not belong in IEEE 802.</t>
  </si>
  <si>
    <t>GILB001</t>
  </si>
  <si>
    <t>GILB002</t>
  </si>
  <si>
    <t>GILB003</t>
  </si>
  <si>
    <t>GILB004</t>
  </si>
  <si>
    <t>GILB005</t>
  </si>
  <si>
    <t>GILB006</t>
  </si>
  <si>
    <t>GILB007</t>
  </si>
  <si>
    <t>GILB008</t>
  </si>
  <si>
    <t>GILB009</t>
  </si>
  <si>
    <t>GILB010</t>
  </si>
  <si>
    <t>GILB011</t>
  </si>
  <si>
    <t>GILB012</t>
  </si>
  <si>
    <t>GILB013</t>
  </si>
  <si>
    <t>GILB014</t>
  </si>
  <si>
    <t>GILB015</t>
  </si>
  <si>
    <t>GILB016</t>
  </si>
  <si>
    <t>GILB017</t>
  </si>
  <si>
    <t>GILB018</t>
  </si>
  <si>
    <t>GILB019</t>
  </si>
  <si>
    <t>GILB020</t>
  </si>
  <si>
    <t>GILB021</t>
  </si>
  <si>
    <t>GILB022</t>
  </si>
  <si>
    <t>GILB023</t>
  </si>
  <si>
    <t>GILB024</t>
  </si>
  <si>
    <t>GILB025</t>
  </si>
  <si>
    <t>GILB026</t>
  </si>
  <si>
    <t>GILB027</t>
  </si>
  <si>
    <t>GILB028</t>
  </si>
  <si>
    <t>GILB029</t>
  </si>
  <si>
    <t>GILB030</t>
  </si>
  <si>
    <t>GILB031</t>
  </si>
  <si>
    <t>GILB032</t>
  </si>
  <si>
    <t>GILB033</t>
  </si>
  <si>
    <t>GILB034</t>
  </si>
  <si>
    <t>GILB035</t>
  </si>
  <si>
    <t>GILB036</t>
  </si>
  <si>
    <t>GILB037</t>
  </si>
  <si>
    <t>GILB038</t>
  </si>
  <si>
    <t>GILB039</t>
  </si>
  <si>
    <t>GILB040</t>
  </si>
  <si>
    <t>GILB041</t>
  </si>
  <si>
    <t>GILB042</t>
  </si>
  <si>
    <t>GILB043</t>
  </si>
  <si>
    <t>bheile@ieee.org</t>
  </si>
  <si>
    <t>781-929-4832</t>
  </si>
  <si>
    <t>TOTAL VOTES</t>
  </si>
  <si>
    <t>Figure 9- shows an optional detach followed by further messages which are shown with solid lines. Any PDUs after the detach must be optional, so for consistency with the rules in section 9.1.6 on page 161 they should be shown with dotted lines.</t>
  </si>
  <si>
    <t>Either make lower arrows dotted, or better yet create two diagrams. The first diagram should be labelled "Connection establishment without host connection request", this diagram should only show the first two arrows. This diagram should be followed by</t>
  </si>
  <si>
    <t>(BRAY221 cont.) The problem is that this diagram is trying to show two different things - an initial LM connection which does not proceed to setup complete, and a full LM connection which does procede to LM setup complete.</t>
  </si>
  <si>
    <t>(BRAY221 cont.) The text actually fails to explain the initial connection phase, and the possible detach which is shown in figure 90</t>
  </si>
  <si>
    <t xml:space="preserve">(BRAY221 cont.) this text "an LM connection may be established during a device discovery phase in order to retrieve information such as the LM version, supported features and the device's name. Such a connection does not involve higher layers </t>
  </si>
  <si>
    <t>(BRAY221 cont.) and therefore does not need to procede to an LM_host_connection_req. After the desired information has been retrieved an LM_detach is sent.". Follow this text by the current Figure 90 with the last line of text by the second arrow changed</t>
  </si>
  <si>
    <t>(BRAY221 cont.) from "features,name request and/or detach" to "features and/or name request, and the caption changed to "Connection establishment with host connection request".</t>
  </si>
  <si>
    <t xml:space="preserve">"Upon receipt of an LMP_incr_power_req PDU or LMP_decr_power_req PDU the output power shall be increased or decreased one step" This mandatory requirement may not be possible if it would tale power below minimum or above maximum. </t>
  </si>
  <si>
    <t>(BRAY222 cont.) (Note that the requirement to return LMP_max_power or LMP_min power says nothing about not carrying out the increase or decrease by one step, so it does not cancel out the requirement in thgis paragraph!)</t>
  </si>
  <si>
    <t>"The AFH_instant shall be within 12 hours of the current clock value." Actually the requirement here is that the AFH_instant shall not be longer than it takes the native clock to cycle completely. The clock has 28 bits and the bottom bit ticks twice</t>
  </si>
  <si>
    <t>(BRAY224 cont.) per 625μs slot. This means that the clock wraps in just over 11 hours 39 minutes. The system as specified has no way to enforce an event which takes longer than the clock takes to wrap. (on a side note it does seem strange to allow</t>
  </si>
  <si>
    <t>(BRAY224 cont.) an AFH value so far into the future, the only reason I can think of for it would be that to put any other limit on requires an extra error check).</t>
  </si>
  <si>
    <t>"The pairing procedure starts with a device sending an LMP_in_rand PDU; this device is referred to as the "initiating LM" or "initiator" in subclause 9.3.2.2.1 on page 180 - subclause 9.3.2.2.5 on page 182."</t>
  </si>
  <si>
    <t>(BRAY227 cont.) For consistency of style with other references the two references should be seperated by "and" not by "-"</t>
  </si>
  <si>
    <t xml:space="preserve">"Should the mutual authentication fail at either side, the LM of the verifier should start the detach procedure. This will allow the procedure to succeed even though one of the devices may be erroneous." </t>
  </si>
  <si>
    <t xml:space="preserve">(BRAY233 cont.) The last sentence sounds as though the detach allows the authentication to succeed. </t>
  </si>
  <si>
    <t xml:space="preserve">"In order for the master to use the same encryption parameters for all slaves in the piconet it shall issue a temporary key, Kmaster. The master shall make this key the current link key for all slaves in the piconet before encryption is started," </t>
  </si>
  <si>
    <t>(BRAY234 cont.) Because the way this is phrased it appears to create a mandatory requirement to use the temporary key Kmaster, and thsi requirement appears not to be conditional on broadcast encryption being in use.</t>
  </si>
  <si>
    <t>Change to "If the master intends to broadcast encrypted data then it must use the same encryption parameters for all slaves in the piconet. In this case it shall issue a temporary key, Kmaster and shall make this key the current link key</t>
  </si>
  <si>
    <t>(BRAY234 cont.) for all slaves in the piconet before encryption is started,"</t>
  </si>
  <si>
    <t xml:space="preserve">"The master then sends an LMP_start_encryption_req PDU," It makes no sense to say " This paragraph began by saying in master issues the random number, it continues by saying "the master then sends and LMP_start_encryption_req" </t>
  </si>
  <si>
    <t>(BRAY236 cont.) which contains the random number. this reads as if the number is sent twice.</t>
  </si>
  <si>
    <t>Because the ACL-C channel has priority over the ACL-U channel it is possible for data to be queued up in the protocol stack at the point when encryption is stopped, such data could then be sent in the clear after encryption is stopped.</t>
  </si>
  <si>
    <t>Insert the following text at the end of the clause "Note: because the ACL-C channel has priority over the ACL-U channel it is possible for data to be queued up in the protocol stack at the point when encryption is stopped, such data could then</t>
  </si>
  <si>
    <t>(BRAY237 cont.) be sent in the clear between encryption being stopped and restarted. "</t>
  </si>
  <si>
    <t>(BRAY237 cont.) It would be useful to insert a warning about this as it is not generally appreciated and could severely compromise security.</t>
  </si>
  <si>
    <t>"If a device does not support any page number it shall return a mask with every bit set to 0." In other places there is a description of what happens if the device does not support the command, here there is a requirement</t>
  </si>
  <si>
    <t>(BRAY239 cont.) to return a paramater and no mention of the case where the command is not supported.</t>
  </si>
  <si>
    <t>"If a device supports the LMP_features_res_ext PDU but does not support any page number it shall return a mask with every bit set to 0, if a device does not support the LMP_features_res_ext PDU it shall return LMP_not_accepted" It would also be possible</t>
  </si>
  <si>
    <t>(BRAY239 cont.) to add a diagram below Sequence 42 showing the case where LMP_not_accepted is returned (this would be similar to sequence  38 on page 189), but I think it's not totally necessary</t>
  </si>
  <si>
    <t>(BRAY239 cont.) to have the diagram as long as the text admits that this case is possible.</t>
  </si>
  <si>
    <t xml:space="preserve">"If it is in the future then an LMP_accepted PDU shall be returned assuming the role switch is allowed and a timer is started to expire at the switch instant." This sentence is constructed in a way that creates a requirement to assume </t>
  </si>
  <si>
    <t>(BRAY245 cont.) that the role switch is allowed. It should be rephrased to make it clear that the role switch being allowed is condition of the other actions being taken.</t>
  </si>
  <si>
    <t>"LMP_hold_req PDU shall then be queued to its LC for transmission and a timer shall be started to expire at this instant and the connection enters HOLD mode when it expires unless an LMP_not_accepted or LMP_hold_req PDU</t>
  </si>
  <si>
    <t>(BRAY250 cont.) is received by its LM before that point." This is a run-on sentence and should be broken up for clarity</t>
  </si>
  <si>
    <t>Replace sentence with "LMP_hold_req PDU shall then be queued to its LC for transmission and it shall start a timer to expire at the hold instant. When the timer expires the connection shall enter hold mode unless an LMP_not_accepted</t>
  </si>
  <si>
    <t>(BRAY250 cont.) or LMP_hold_req PDU is received before expiry.</t>
  </si>
  <si>
    <t xml:space="preserve">"on the PSB-C logical link" According to the architectural overview the Logical link is the Control (LMP) link and the Logical transport is the PSB transport. There is no such thing as the PSB-C logical link. </t>
  </si>
  <si>
    <t>(BRAY252 cont.) If this specification begins by designing a plethora of unnecessary virtual layers it ought to at least have the consistency to use them thereafter.</t>
  </si>
  <si>
    <t>"These PDUs, LMP_set_broadcast_scan_window, LMP_modify_beacon, LMP_unpark_BD_addr_req and LMP_unpark_PM_addr_req, are the only PDUs that shall be sent to a slave</t>
  </si>
  <si>
    <t>(BRAY253 cont.) in PARK state and the only PDUs that shall be broadcast." I heartily agree with forbidding broadcast of any other PDUs, but unfortunately this is inconsistent with the rest of the specification which allows broadcast of user data.</t>
  </si>
  <si>
    <t>"If the master does not agree that the slave enters PARK state" This phrasing is slightly wrong, the master is  giving its consent, so this should say "agree to" rather than "agree that", or better yet completrely rephrase to match the style</t>
  </si>
  <si>
    <t>(BRAY255 cont.) used elsewhere and speak in terms of accept and reject rather than agree and disagree.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</si>
</sst>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lt;=9999999]###\-####;\(###\)\ ###\-####"/>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16">
    <font>
      <sz val="10"/>
      <name val="Arial"/>
      <family val="0"/>
    </font>
    <font>
      <b/>
      <sz val="10"/>
      <name val="Arial"/>
      <family val="2"/>
    </font>
    <font>
      <u val="single"/>
      <sz val="10"/>
      <color indexed="36"/>
      <name val="Arial"/>
      <family val="0"/>
    </font>
    <font>
      <u val="single"/>
      <sz val="10"/>
      <color indexed="12"/>
      <name val="Arial"/>
      <family val="0"/>
    </font>
    <font>
      <sz val="10"/>
      <color indexed="18"/>
      <name val="Arial"/>
      <family val="2"/>
    </font>
    <font>
      <i/>
      <sz val="10"/>
      <name val="Arial"/>
      <family val="2"/>
    </font>
    <font>
      <vertAlign val="subscript"/>
      <sz val="10"/>
      <name val="Arial"/>
      <family val="2"/>
    </font>
    <font>
      <i/>
      <vertAlign val="subscript"/>
      <sz val="10"/>
      <name val="Arial"/>
      <family val="2"/>
    </font>
    <font>
      <vertAlign val="superscript"/>
      <sz val="10"/>
      <name val="Arial"/>
      <family val="2"/>
    </font>
    <font>
      <b/>
      <sz val="14"/>
      <name val="Arial"/>
      <family val="2"/>
    </font>
    <font>
      <sz val="14"/>
      <name val="Arial"/>
      <family val="2"/>
    </font>
    <font>
      <b/>
      <sz val="12"/>
      <name val="Arial"/>
      <family val="2"/>
    </font>
    <font>
      <sz val="12"/>
      <name val="Times New Roman"/>
      <family val="1"/>
    </font>
    <font>
      <sz val="8"/>
      <name val="Arial"/>
      <family val="0"/>
    </font>
    <font>
      <sz val="10"/>
      <color indexed="12"/>
      <name val="Arial"/>
      <family val="2"/>
    </font>
    <font>
      <sz val="10"/>
      <color indexed="10"/>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9" fontId="0" fillId="0" borderId="0" xfId="0" applyNumberFormat="1" applyAlignment="1">
      <alignment/>
    </xf>
    <xf numFmtId="49" fontId="1" fillId="0" borderId="1"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pplyProtection="1">
      <alignment horizontal="center" vertical="center" wrapText="1"/>
      <protection/>
    </xf>
    <xf numFmtId="0" fontId="0" fillId="0" borderId="0" xfId="0" applyFont="1" applyBorder="1" applyAlignment="1">
      <alignment horizontal="center" vertical="center"/>
    </xf>
    <xf numFmtId="0" fontId="0" fillId="0" borderId="0" xfId="0" applyFont="1" applyFill="1" applyBorder="1" applyAlignment="1" applyProtection="1">
      <alignment horizontal="left" vertical="top" wrapText="1"/>
      <protection/>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xf>
    <xf numFmtId="0" fontId="1" fillId="0" borderId="0" xfId="0" applyFont="1" applyBorder="1" applyAlignment="1">
      <alignment horizontal="left" vertical="top" wrapText="1"/>
    </xf>
    <xf numFmtId="0" fontId="1" fillId="0" borderId="3"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top" wrapText="1"/>
      <protection/>
    </xf>
    <xf numFmtId="0" fontId="0" fillId="0" borderId="0" xfId="0" applyFont="1" applyFill="1" applyBorder="1" applyAlignment="1">
      <alignment horizontal="left" vertical="top" wrapText="1"/>
    </xf>
    <xf numFmtId="49" fontId="0" fillId="0" borderId="0" xfId="0" applyNumberFormat="1"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0" fillId="0" borderId="0" xfId="0" applyNumberFormat="1" applyFont="1" applyBorder="1" applyAlignment="1">
      <alignment vertical="top" wrapText="1"/>
    </xf>
    <xf numFmtId="0" fontId="4" fillId="0" borderId="0" xfId="0" applyFont="1" applyBorder="1" applyAlignment="1">
      <alignment vertical="top" wrapText="1"/>
    </xf>
    <xf numFmtId="49" fontId="0" fillId="0" borderId="0" xfId="0" applyNumberFormat="1" applyAlignment="1">
      <alignment vertical="top" wrapText="1"/>
    </xf>
    <xf numFmtId="0" fontId="1" fillId="0" borderId="0" xfId="0" applyFont="1" applyAlignment="1">
      <alignment horizontal="center" vertical="center" wrapText="1"/>
    </xf>
    <xf numFmtId="0" fontId="10" fillId="0" borderId="0" xfId="0" applyFont="1" applyAlignment="1">
      <alignment/>
    </xf>
    <xf numFmtId="49" fontId="10" fillId="0" borderId="0" xfId="0" applyNumberFormat="1" applyFont="1" applyAlignment="1">
      <alignment/>
    </xf>
    <xf numFmtId="0" fontId="10" fillId="0" borderId="0" xfId="0" applyFont="1" applyAlignment="1">
      <alignment/>
    </xf>
    <xf numFmtId="178" fontId="11" fillId="0" borderId="0" xfId="0" applyNumberFormat="1" applyFont="1" applyAlignment="1">
      <alignment/>
    </xf>
    <xf numFmtId="0" fontId="0" fillId="0" borderId="4" xfId="0" applyFont="1" applyBorder="1" applyAlignment="1">
      <alignment vertical="top" wrapText="1"/>
    </xf>
    <xf numFmtId="0" fontId="0" fillId="0" borderId="3" xfId="0" applyFont="1" applyBorder="1" applyAlignment="1">
      <alignment vertical="top" wrapText="1"/>
    </xf>
    <xf numFmtId="0" fontId="12" fillId="0" borderId="0" xfId="0" applyFont="1" applyAlignment="1">
      <alignment/>
    </xf>
    <xf numFmtId="0" fontId="0" fillId="0" borderId="5" xfId="0" applyFont="1" applyBorder="1" applyAlignment="1">
      <alignment vertical="top" wrapText="1"/>
    </xf>
    <xf numFmtId="1" fontId="0" fillId="0" borderId="0" xfId="0" applyNumberFormat="1" applyAlignment="1">
      <alignment horizontal="left"/>
    </xf>
    <xf numFmtId="0" fontId="0" fillId="0" borderId="0" xfId="0" applyFont="1" applyAlignment="1" quotePrefix="1">
      <alignment/>
    </xf>
    <xf numFmtId="0" fontId="0" fillId="0" borderId="0" xfId="0" applyFont="1" applyAlignment="1">
      <alignment/>
    </xf>
    <xf numFmtId="1" fontId="0" fillId="0" borderId="0" xfId="0" applyNumberFormat="1" applyFont="1" applyAlignment="1">
      <alignment horizontal="left"/>
    </xf>
    <xf numFmtId="0" fontId="0" fillId="0" borderId="0" xfId="0" applyFont="1" applyAlignment="1">
      <alignment horizontal="left"/>
    </xf>
    <xf numFmtId="0" fontId="0" fillId="0" borderId="0" xfId="0" applyFont="1" applyAlignment="1" quotePrefix="1">
      <alignment horizontal="left"/>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0" fillId="0" borderId="4" xfId="0" applyFont="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Border="1" applyAlignment="1">
      <alignment horizontal="left" vertical="top" wrapText="1"/>
    </xf>
    <xf numFmtId="49" fontId="0" fillId="0" borderId="6" xfId="0" applyNumberFormat="1" applyBorder="1" applyAlignment="1">
      <alignment vertical="top" wrapText="1"/>
    </xf>
    <xf numFmtId="49" fontId="0" fillId="0" borderId="6" xfId="0" applyNumberFormat="1" applyFont="1" applyBorder="1" applyAlignment="1">
      <alignment vertical="top" wrapText="1"/>
    </xf>
    <xf numFmtId="0" fontId="0" fillId="0" borderId="6" xfId="0" applyFont="1" applyBorder="1" applyAlignment="1">
      <alignment vertical="top" wrapText="1"/>
    </xf>
    <xf numFmtId="0" fontId="0" fillId="0" borderId="6" xfId="0" applyNumberFormat="1" applyFont="1" applyBorder="1" applyAlignment="1">
      <alignment horizontal="left" vertical="top" wrapText="1"/>
    </xf>
    <xf numFmtId="0" fontId="0" fillId="0" borderId="6" xfId="0" applyFont="1" applyFill="1" applyBorder="1" applyAlignment="1">
      <alignment horizontal="left" vertical="top" wrapText="1"/>
    </xf>
    <xf numFmtId="0" fontId="0" fillId="0" borderId="2" xfId="0" applyFont="1" applyBorder="1" applyAlignment="1">
      <alignment horizontal="left" vertical="top" wrapText="1"/>
    </xf>
    <xf numFmtId="49" fontId="0" fillId="0" borderId="2" xfId="0" applyNumberFormat="1" applyBorder="1" applyAlignment="1">
      <alignment vertical="top" wrapText="1"/>
    </xf>
    <xf numFmtId="49" fontId="0" fillId="0" borderId="2" xfId="0" applyNumberFormat="1" applyFont="1" applyBorder="1" applyAlignment="1">
      <alignment vertical="top" wrapText="1"/>
    </xf>
    <xf numFmtId="0" fontId="0" fillId="0" borderId="2" xfId="0" applyFont="1" applyBorder="1" applyAlignment="1">
      <alignment vertical="top" wrapText="1"/>
    </xf>
    <xf numFmtId="0" fontId="0" fillId="0" borderId="2" xfId="0" applyNumberFormat="1" applyFont="1" applyBorder="1" applyAlignment="1">
      <alignment horizontal="left" vertical="top" wrapText="1"/>
    </xf>
    <xf numFmtId="0" fontId="0" fillId="0" borderId="2" xfId="0" applyFont="1" applyFill="1" applyBorder="1" applyAlignment="1">
      <alignment horizontal="left" vertical="top" wrapText="1"/>
    </xf>
    <xf numFmtId="0" fontId="4" fillId="0" borderId="2" xfId="0" applyFont="1" applyBorder="1" applyAlignment="1">
      <alignment vertical="top" wrapText="1"/>
    </xf>
    <xf numFmtId="0" fontId="4" fillId="0" borderId="6" xfId="0" applyFont="1" applyBorder="1" applyAlignment="1">
      <alignment vertical="top" wrapText="1"/>
    </xf>
    <xf numFmtId="49" fontId="0" fillId="0" borderId="2" xfId="0" applyNumberFormat="1" applyFont="1" applyFill="1" applyBorder="1" applyAlignment="1" applyProtection="1">
      <alignment vertical="top" wrapText="1"/>
      <protection/>
    </xf>
    <xf numFmtId="0" fontId="0" fillId="0" borderId="2" xfId="0" applyFont="1" applyFill="1" applyBorder="1" applyAlignment="1" applyProtection="1">
      <alignment vertical="top" wrapText="1"/>
      <protection/>
    </xf>
    <xf numFmtId="0" fontId="0" fillId="0" borderId="2" xfId="0" applyFont="1" applyFill="1" applyBorder="1" applyAlignment="1" applyProtection="1">
      <alignment horizontal="left" vertical="top" wrapText="1"/>
      <protection/>
    </xf>
    <xf numFmtId="0" fontId="1" fillId="0" borderId="2" xfId="0" applyFont="1" applyFill="1" applyBorder="1" applyAlignment="1" applyProtection="1">
      <alignment horizontal="left" vertical="top" wrapText="1"/>
      <protection/>
    </xf>
    <xf numFmtId="49" fontId="0" fillId="0" borderId="0" xfId="0" applyNumberFormat="1" applyBorder="1" applyAlignment="1">
      <alignment vertical="top" wrapText="1"/>
    </xf>
    <xf numFmtId="49" fontId="0" fillId="0" borderId="2" xfId="0" applyNumberFormat="1" applyFont="1" applyFill="1" applyBorder="1" applyAlignment="1" applyProtection="1">
      <alignment horizontal="left" vertical="top" wrapText="1"/>
      <protection/>
    </xf>
    <xf numFmtId="49" fontId="0" fillId="0" borderId="2" xfId="0" applyNumberFormat="1" applyFont="1" applyBorder="1" applyAlignment="1">
      <alignment horizontal="left" vertical="top" wrapText="1"/>
    </xf>
    <xf numFmtId="49" fontId="0" fillId="0" borderId="6" xfId="0" applyNumberFormat="1" applyFont="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49" fontId="0" fillId="0" borderId="2" xfId="0" applyNumberFormat="1" applyFont="1" applyBorder="1" applyAlignment="1">
      <alignment horizontal="left" vertical="top"/>
    </xf>
    <xf numFmtId="0" fontId="0" fillId="0" borderId="2" xfId="0" applyFont="1" applyBorder="1" applyAlignment="1">
      <alignment horizontal="left" vertical="top"/>
    </xf>
    <xf numFmtId="49" fontId="0" fillId="0" borderId="6" xfId="0" applyNumberFormat="1" applyFont="1" applyBorder="1" applyAlignment="1">
      <alignment horizontal="left" vertical="top"/>
    </xf>
    <xf numFmtId="0" fontId="0" fillId="0" borderId="6" xfId="0" applyFont="1" applyBorder="1" applyAlignment="1">
      <alignment horizontal="left" vertical="top"/>
    </xf>
    <xf numFmtId="0" fontId="0" fillId="3" borderId="0" xfId="0" applyFont="1" applyFill="1" applyBorder="1" applyAlignment="1">
      <alignment horizontal="left" vertical="top" wrapText="1"/>
    </xf>
    <xf numFmtId="49" fontId="0" fillId="3" borderId="0" xfId="0" applyNumberFormat="1" applyFont="1" applyFill="1" applyBorder="1" applyAlignment="1">
      <alignment horizontal="left" vertical="top"/>
    </xf>
    <xf numFmtId="0" fontId="0" fillId="3" borderId="0" xfId="0" applyFont="1" applyFill="1" applyBorder="1" applyAlignment="1">
      <alignment horizontal="left" vertical="top"/>
    </xf>
    <xf numFmtId="0" fontId="0" fillId="3" borderId="6" xfId="0" applyFont="1" applyFill="1" applyBorder="1" applyAlignment="1">
      <alignment horizontal="left" vertical="top" wrapText="1"/>
    </xf>
    <xf numFmtId="49" fontId="0" fillId="3" borderId="6" xfId="0" applyNumberFormat="1" applyFont="1" applyFill="1" applyBorder="1" applyAlignment="1">
      <alignment horizontal="left" vertical="top"/>
    </xf>
    <xf numFmtId="0" fontId="0" fillId="3" borderId="6" xfId="0" applyFont="1" applyFill="1" applyBorder="1" applyAlignment="1">
      <alignment horizontal="left" vertical="top"/>
    </xf>
    <xf numFmtId="0" fontId="0" fillId="0" borderId="4" xfId="0" applyFont="1" applyFill="1" applyBorder="1" applyAlignment="1" applyProtection="1">
      <alignment horizontal="left" vertical="top" wrapText="1"/>
      <protection/>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49" fontId="0" fillId="0" borderId="7" xfId="0" applyNumberFormat="1" applyFont="1" applyBorder="1" applyAlignment="1">
      <alignment horizontal="left" vertical="top"/>
    </xf>
    <xf numFmtId="0" fontId="0" fillId="0" borderId="7" xfId="0" applyFont="1" applyBorder="1" applyAlignment="1">
      <alignment horizontal="left" vertical="top"/>
    </xf>
    <xf numFmtId="49"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49" fontId="0" fillId="0" borderId="6" xfId="0" applyNumberFormat="1" applyFont="1" applyFill="1" applyBorder="1" applyAlignment="1">
      <alignment horizontal="left" vertical="top"/>
    </xf>
    <xf numFmtId="0" fontId="0" fillId="0" borderId="6" xfId="0" applyFont="1" applyFill="1" applyBorder="1" applyAlignment="1">
      <alignment horizontal="left" vertical="top"/>
    </xf>
    <xf numFmtId="49" fontId="0" fillId="0" borderId="2" xfId="0" applyNumberFormat="1" applyFont="1" applyFill="1" applyBorder="1" applyAlignment="1">
      <alignment horizontal="left" vertical="top"/>
    </xf>
    <xf numFmtId="0" fontId="0" fillId="0" borderId="2" xfId="0" applyFont="1" applyFill="1" applyBorder="1" applyAlignment="1">
      <alignment horizontal="left" vertical="top"/>
    </xf>
    <xf numFmtId="0" fontId="0" fillId="3" borderId="2" xfId="0" applyFont="1" applyFill="1" applyBorder="1" applyAlignment="1">
      <alignment horizontal="left" vertical="top" wrapText="1"/>
    </xf>
    <xf numFmtId="0" fontId="0" fillId="0" borderId="0" xfId="0" applyAlignment="1">
      <alignment wrapText="1"/>
    </xf>
    <xf numFmtId="0" fontId="0" fillId="2" borderId="2" xfId="0" applyFont="1" applyFill="1" applyBorder="1" applyAlignment="1">
      <alignment horizontal="left" vertical="top" wrapText="1"/>
    </xf>
    <xf numFmtId="49" fontId="0" fillId="2" borderId="2" xfId="0" applyNumberFormat="1" applyFont="1" applyFill="1" applyBorder="1" applyAlignment="1">
      <alignment horizontal="left" vertical="top" wrapText="1"/>
    </xf>
    <xf numFmtId="0" fontId="0" fillId="2" borderId="6" xfId="0" applyFont="1" applyFill="1" applyBorder="1" applyAlignment="1">
      <alignment horizontal="left" vertical="top" wrapText="1"/>
    </xf>
    <xf numFmtId="49" fontId="0" fillId="2" borderId="6" xfId="0" applyNumberFormat="1" applyFont="1" applyFill="1" applyBorder="1" applyAlignment="1">
      <alignment horizontal="left" vertical="top" wrapText="1"/>
    </xf>
    <xf numFmtId="49" fontId="0" fillId="2" borderId="0" xfId="0" applyNumberFormat="1" applyFont="1" applyFill="1" applyBorder="1" applyAlignment="1">
      <alignment horizontal="left" vertical="top" wrapText="1"/>
    </xf>
    <xf numFmtId="49" fontId="0" fillId="2" borderId="0" xfId="0" applyNumberFormat="1" applyFont="1" applyFill="1" applyBorder="1" applyAlignment="1">
      <alignment horizontal="left" vertical="top"/>
    </xf>
    <xf numFmtId="49" fontId="0" fillId="2" borderId="6" xfId="0" applyNumberFormat="1" applyFont="1" applyFill="1" applyBorder="1" applyAlignment="1">
      <alignment horizontal="left" vertical="top"/>
    </xf>
    <xf numFmtId="0" fontId="0" fillId="2" borderId="6" xfId="0" applyFont="1" applyFill="1" applyBorder="1" applyAlignment="1">
      <alignment horizontal="left" vertical="top"/>
    </xf>
    <xf numFmtId="0" fontId="0" fillId="2" borderId="0" xfId="0" applyNumberFormat="1" applyFont="1" applyFill="1" applyBorder="1" applyAlignment="1">
      <alignment horizontal="left" vertical="top" wrapText="1"/>
    </xf>
    <xf numFmtId="0" fontId="0" fillId="2" borderId="6" xfId="0" applyNumberFormat="1" applyFont="1" applyFill="1" applyBorder="1" applyAlignment="1">
      <alignment horizontal="left" vertical="top" wrapText="1"/>
    </xf>
    <xf numFmtId="49" fontId="0" fillId="2" borderId="2" xfId="0" applyNumberFormat="1" applyFont="1" applyFill="1" applyBorder="1" applyAlignment="1">
      <alignment horizontal="left" vertical="top"/>
    </xf>
    <xf numFmtId="0" fontId="0" fillId="2" borderId="2" xfId="0" applyFont="1" applyFill="1" applyBorder="1" applyAlignment="1">
      <alignment horizontal="left" vertical="top"/>
    </xf>
    <xf numFmtId="0" fontId="0" fillId="2" borderId="2" xfId="0" applyNumberFormat="1" applyFont="1" applyFill="1" applyBorder="1" applyAlignment="1">
      <alignment horizontal="left" vertical="top" wrapText="1"/>
    </xf>
    <xf numFmtId="0" fontId="1" fillId="2" borderId="0" xfId="0" applyFont="1" applyFill="1" applyBorder="1" applyAlignment="1">
      <alignment horizontal="left" vertical="top" wrapText="1"/>
    </xf>
    <xf numFmtId="0" fontId="15" fillId="0" borderId="0" xfId="0" applyFont="1" applyBorder="1" applyAlignment="1">
      <alignment horizontal="left" vertical="top" wrapText="1"/>
    </xf>
    <xf numFmtId="0" fontId="9" fillId="0" borderId="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6"/>
  <sheetViews>
    <sheetView zoomScale="75" zoomScaleNormal="75" zoomScaleSheetLayoutView="126" workbookViewId="0" topLeftCell="A1">
      <pane ySplit="1" topLeftCell="BM4" activePane="bottomLeft" state="frozen"/>
      <selection pane="topLeft" activeCell="A1" sqref="A1"/>
      <selection pane="bottomLeft" activeCell="B14" sqref="B14"/>
    </sheetView>
  </sheetViews>
  <sheetFormatPr defaultColWidth="9.140625" defaultRowHeight="35.25" customHeight="1"/>
  <cols>
    <col min="2" max="2" width="42.00390625" style="0" bestFit="1" customWidth="1"/>
  </cols>
  <sheetData>
    <row r="1" spans="1:2" ht="35.25" customHeight="1" thickBot="1">
      <c r="A1" s="105" t="s">
        <v>1560</v>
      </c>
      <c r="B1" s="105"/>
    </row>
    <row r="2" spans="1:2" ht="35.25" customHeight="1">
      <c r="A2" s="25">
        <f>COUNTIF(BALLOTS!$A$2:$A$149,B2)</f>
        <v>46</v>
      </c>
      <c r="B2" s="25" t="s">
        <v>1913</v>
      </c>
    </row>
    <row r="3" spans="1:2" ht="35.25" customHeight="1">
      <c r="A3" s="25">
        <f>COUNTIF(BALLOTS!$A$2:$A$149,B3)</f>
        <v>7</v>
      </c>
      <c r="B3" s="25" t="s">
        <v>170</v>
      </c>
    </row>
    <row r="4" spans="1:2" ht="35.25" customHeight="1">
      <c r="A4" s="25">
        <f>COUNTIF(BALLOTS!$A$2:$A$149,B4)</f>
        <v>3</v>
      </c>
      <c r="B4" s="26" t="s">
        <v>932</v>
      </c>
    </row>
    <row r="5" spans="1:2" ht="35.25" customHeight="1">
      <c r="A5" s="25">
        <f>COUNTIF(BALLOTS!$A$2:$A$149,B5)</f>
        <v>3</v>
      </c>
      <c r="B5" s="26" t="s">
        <v>905</v>
      </c>
    </row>
    <row r="6" spans="1:2" ht="35.25" customHeight="1">
      <c r="A6" s="25">
        <f>COUNTIF(BALLOTS!$A$2:$A$149,B6)</f>
        <v>1</v>
      </c>
      <c r="B6" s="26" t="s">
        <v>1065</v>
      </c>
    </row>
    <row r="7" spans="1:2" ht="35.25" customHeight="1">
      <c r="A7" s="25">
        <f>COUNTIF(BALLOTS!$A$2:$A$149,B7)</f>
        <v>1</v>
      </c>
      <c r="B7" s="26" t="s">
        <v>1551</v>
      </c>
    </row>
    <row r="8" spans="1:2" ht="35.25" customHeight="1">
      <c r="A8" s="25">
        <f>COUNTIF(BALLOTS!$A$2:$A$149,B8)</f>
        <v>2</v>
      </c>
      <c r="B8" s="26" t="s">
        <v>918</v>
      </c>
    </row>
    <row r="9" spans="1:2" ht="35.25" customHeight="1">
      <c r="A9" s="25">
        <f>COUNTIF(BALLOTS!$A$2:$A$149,B9)</f>
        <v>1</v>
      </c>
      <c r="B9" s="26" t="s">
        <v>1559</v>
      </c>
    </row>
    <row r="10" spans="1:2" ht="35.25" customHeight="1">
      <c r="A10" s="25">
        <f>COUNTIF(BALLOTS!$A$2:$A$149,B10)</f>
        <v>2</v>
      </c>
      <c r="B10" s="25" t="s">
        <v>918</v>
      </c>
    </row>
    <row r="11" spans="1:2" ht="35.25" customHeight="1">
      <c r="A11" s="25"/>
      <c r="B11" s="25"/>
    </row>
    <row r="12" spans="1:2" ht="35.25" customHeight="1">
      <c r="A12" s="25">
        <f>SUM(A2:A11)</f>
        <v>66</v>
      </c>
      <c r="B12" s="25" t="s">
        <v>2117</v>
      </c>
    </row>
    <row r="13" spans="1:2" ht="35.25" customHeight="1">
      <c r="A13" s="27">
        <f>A12-A3</f>
        <v>59</v>
      </c>
      <c r="B13" s="25" t="s">
        <v>755</v>
      </c>
    </row>
    <row r="14" spans="1:2" ht="35.25" customHeight="1">
      <c r="A14" s="28">
        <f>A13/67</f>
        <v>0.8805970149253731</v>
      </c>
      <c r="B14" s="25" t="s">
        <v>277</v>
      </c>
    </row>
    <row r="15" spans="1:2" ht="35.25" customHeight="1">
      <c r="A15" s="28">
        <f>(A2+A4)/(A2+A4+A9)</f>
        <v>0.98</v>
      </c>
      <c r="B15" s="25" t="s">
        <v>756</v>
      </c>
    </row>
    <row r="16" spans="1:2" ht="35.25" customHeight="1">
      <c r="A16" s="28">
        <f>(A2+A4)/A13</f>
        <v>0.8305084745762712</v>
      </c>
      <c r="B16" s="25" t="s">
        <v>276</v>
      </c>
    </row>
  </sheetData>
  <mergeCells count="1">
    <mergeCell ref="A1:B1"/>
  </mergeCells>
  <printOptions horizontalCentered="1"/>
  <pageMargins left="0.25" right="0.25" top="1.25" bottom="0.75" header="0.5" footer="0.5"/>
  <pageSetup fitToHeight="0" horizontalDpi="300" verticalDpi="300" orientation="portrait" scale="78"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2.xml><?xml version="1.0" encoding="utf-8"?>
<worksheet xmlns="http://schemas.openxmlformats.org/spreadsheetml/2006/main" xmlns:r="http://schemas.openxmlformats.org/officeDocument/2006/relationships">
  <dimension ref="A1:DQ460"/>
  <sheetViews>
    <sheetView zoomScale="104" zoomScaleNormal="104" zoomScaleSheetLayoutView="126" workbookViewId="0" topLeftCell="A1">
      <pane ySplit="1" topLeftCell="BM8" activePane="bottomLeft" state="frozen"/>
      <selection pane="topLeft" activeCell="A1" sqref="A1"/>
      <selection pane="bottomLeft" activeCell="A3" sqref="A3"/>
    </sheetView>
  </sheetViews>
  <sheetFormatPr defaultColWidth="9.140625" defaultRowHeight="12.75"/>
  <cols>
    <col min="1" max="1" width="28.00390625" style="8" bestFit="1" customWidth="1"/>
    <col min="2" max="2" width="11.421875" style="8" customWidth="1"/>
    <col min="3" max="3" width="20.00390625" style="8" bestFit="1" customWidth="1"/>
    <col min="4" max="4" width="69.7109375" style="12" bestFit="1" customWidth="1"/>
    <col min="5" max="5" width="27.28125" style="12" bestFit="1" customWidth="1"/>
    <col min="6" max="6" width="18.140625" style="12" bestFit="1" customWidth="1"/>
    <col min="7" max="7" width="15.8515625" style="12" bestFit="1" customWidth="1"/>
    <col min="8" max="8" width="28.00390625" style="8" bestFit="1" customWidth="1"/>
    <col min="9" max="9" width="10.7109375" style="8" customWidth="1"/>
    <col min="10" max="10" width="8.8515625" style="7" hidden="1" customWidth="1"/>
    <col min="11" max="11" width="0.5625" style="8" hidden="1" customWidth="1"/>
    <col min="12" max="12" width="8.8515625" style="7" customWidth="1"/>
    <col min="13" max="13" width="8.8515625" style="8" customWidth="1"/>
    <col min="14" max="14" width="8.8515625" style="16" customWidth="1"/>
    <col min="15" max="15" width="8.8515625" style="8" customWidth="1"/>
    <col min="16" max="16" width="8.8515625" style="16" customWidth="1"/>
    <col min="17" max="121" width="8.8515625" style="8" customWidth="1"/>
    <col min="122" max="16384" width="9.140625" style="8" customWidth="1"/>
  </cols>
  <sheetData>
    <row r="1" spans="1:121" ht="102">
      <c r="A1" s="24" t="s">
        <v>1903</v>
      </c>
      <c r="B1" s="24" t="s">
        <v>1897</v>
      </c>
      <c r="C1" s="24" t="s">
        <v>1898</v>
      </c>
      <c r="D1" s="24" t="s">
        <v>1902</v>
      </c>
      <c r="E1" s="24" t="s">
        <v>1899</v>
      </c>
      <c r="F1" s="24" t="s">
        <v>1900</v>
      </c>
      <c r="G1" s="24" t="s">
        <v>1901</v>
      </c>
      <c r="H1" s="24" t="s">
        <v>1893</v>
      </c>
      <c r="I1" s="24" t="s">
        <v>1894</v>
      </c>
      <c r="J1" s="24" t="s">
        <v>1895</v>
      </c>
      <c r="K1" s="24" t="s">
        <v>1896</v>
      </c>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row>
    <row r="2" spans="1:121" ht="12.75">
      <c r="A2" t="s">
        <v>918</v>
      </c>
      <c r="B2" t="s">
        <v>153</v>
      </c>
      <c r="C2" t="s">
        <v>154</v>
      </c>
      <c r="D2" t="s">
        <v>158</v>
      </c>
      <c r="E2" t="s">
        <v>155</v>
      </c>
      <c r="F2" t="s">
        <v>156</v>
      </c>
      <c r="G2" t="s">
        <v>157</v>
      </c>
      <c r="H2" t="s">
        <v>152</v>
      </c>
      <c r="I2" t="s">
        <v>153</v>
      </c>
      <c r="J2" t="s">
        <v>1906</v>
      </c>
      <c r="K2" t="s">
        <v>1907</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row>
    <row r="3" spans="1:121" ht="12.75">
      <c r="A3" s="1" t="s">
        <v>918</v>
      </c>
      <c r="B3" s="1" t="s">
        <v>912</v>
      </c>
      <c r="C3" s="1" t="s">
        <v>913</v>
      </c>
      <c r="D3" s="1" t="s">
        <v>917</v>
      </c>
      <c r="E3" s="1" t="s">
        <v>914</v>
      </c>
      <c r="F3" s="1" t="s">
        <v>915</v>
      </c>
      <c r="G3" s="1" t="s">
        <v>916</v>
      </c>
      <c r="H3" s="1" t="s">
        <v>911</v>
      </c>
      <c r="I3" s="1" t="s">
        <v>912</v>
      </c>
      <c r="J3" s="1" t="s">
        <v>1906</v>
      </c>
      <c r="K3" s="1" t="s">
        <v>1907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row>
    <row r="4" spans="1:121" ht="12.75">
      <c r="A4" s="1" t="s">
        <v>1913</v>
      </c>
      <c r="B4" s="1" t="s">
        <v>894</v>
      </c>
      <c r="C4" s="1" t="s">
        <v>895</v>
      </c>
      <c r="D4" s="1" t="s">
        <v>829</v>
      </c>
      <c r="E4" s="1" t="s">
        <v>896</v>
      </c>
      <c r="F4" s="1" t="s">
        <v>897</v>
      </c>
      <c r="G4" s="1" t="s">
        <v>829</v>
      </c>
      <c r="H4" s="1" t="s">
        <v>893</v>
      </c>
      <c r="I4" s="1" t="s">
        <v>894</v>
      </c>
      <c r="J4" s="1" t="s">
        <v>1906</v>
      </c>
      <c r="K4" s="1" t="s">
        <v>1907</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row>
    <row r="5" spans="1:121" ht="12.75">
      <c r="A5" s="1" t="s">
        <v>1913</v>
      </c>
      <c r="B5" s="1" t="s">
        <v>1031</v>
      </c>
      <c r="C5" s="1" t="s">
        <v>1032</v>
      </c>
      <c r="D5" s="1" t="s">
        <v>829</v>
      </c>
      <c r="E5" s="1" t="s">
        <v>1033</v>
      </c>
      <c r="F5" s="1" t="s">
        <v>829</v>
      </c>
      <c r="G5" s="1" t="s">
        <v>829</v>
      </c>
      <c r="H5" s="1" t="s">
        <v>1030</v>
      </c>
      <c r="I5" s="1" t="s">
        <v>1031</v>
      </c>
      <c r="J5" s="1" t="s">
        <v>1906</v>
      </c>
      <c r="K5" s="1" t="s">
        <v>1907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row>
    <row r="6" spans="1:121" ht="12.75">
      <c r="A6" t="s">
        <v>170</v>
      </c>
      <c r="B6" t="s">
        <v>1031</v>
      </c>
      <c r="C6" t="s">
        <v>1032</v>
      </c>
      <c r="D6" t="s">
        <v>829</v>
      </c>
      <c r="E6" t="s">
        <v>1033</v>
      </c>
      <c r="F6" t="s">
        <v>151</v>
      </c>
      <c r="G6" t="s">
        <v>829</v>
      </c>
      <c r="H6" t="s">
        <v>150</v>
      </c>
      <c r="I6" t="s">
        <v>1031</v>
      </c>
      <c r="J6" t="s">
        <v>1906</v>
      </c>
      <c r="K6" t="s">
        <v>1907</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ht="12.75">
      <c r="A7" s="1" t="s">
        <v>1551</v>
      </c>
      <c r="B7" s="1" t="s">
        <v>1547</v>
      </c>
      <c r="C7" s="1" t="s">
        <v>1548</v>
      </c>
      <c r="D7" s="1" t="s">
        <v>829</v>
      </c>
      <c r="E7" s="1" t="s">
        <v>1549</v>
      </c>
      <c r="F7" s="1" t="s">
        <v>1550</v>
      </c>
      <c r="G7" s="1" t="s">
        <v>829</v>
      </c>
      <c r="H7" s="1" t="s">
        <v>1546</v>
      </c>
      <c r="I7" s="1" t="s">
        <v>1547</v>
      </c>
      <c r="J7" s="1" t="s">
        <v>1906</v>
      </c>
      <c r="K7" s="1" t="s">
        <v>1907</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row>
    <row r="8" spans="1:121" ht="12.75">
      <c r="A8" s="1" t="s">
        <v>1913</v>
      </c>
      <c r="B8" s="1" t="s">
        <v>887</v>
      </c>
      <c r="C8" s="1" t="s">
        <v>888</v>
      </c>
      <c r="D8" s="1" t="s">
        <v>892</v>
      </c>
      <c r="E8" s="1" t="s">
        <v>889</v>
      </c>
      <c r="F8" s="1" t="s">
        <v>890</v>
      </c>
      <c r="G8" s="1" t="s">
        <v>891</v>
      </c>
      <c r="H8" s="1" t="s">
        <v>886</v>
      </c>
      <c r="I8" s="1" t="s">
        <v>887</v>
      </c>
      <c r="J8" s="1" t="s">
        <v>1906</v>
      </c>
      <c r="K8" s="1" t="s">
        <v>1907</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row>
    <row r="9" spans="1:121" ht="12.75">
      <c r="A9" s="1" t="s">
        <v>1913</v>
      </c>
      <c r="B9" s="1" t="s">
        <v>998</v>
      </c>
      <c r="C9" s="1" t="s">
        <v>999</v>
      </c>
      <c r="D9" s="1" t="s">
        <v>1003</v>
      </c>
      <c r="E9" s="1" t="s">
        <v>1000</v>
      </c>
      <c r="F9" s="1" t="s">
        <v>1001</v>
      </c>
      <c r="G9" s="1" t="s">
        <v>1002</v>
      </c>
      <c r="H9" s="1" t="s">
        <v>997</v>
      </c>
      <c r="I9" s="1" t="s">
        <v>998</v>
      </c>
      <c r="J9" s="1" t="s">
        <v>1906</v>
      </c>
      <c r="K9" s="1" t="s">
        <v>1907</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row>
    <row r="10" spans="1:121" ht="12.75">
      <c r="A10" s="1" t="s">
        <v>1913</v>
      </c>
      <c r="B10" s="1" t="s">
        <v>1025</v>
      </c>
      <c r="C10" s="1" t="s">
        <v>1026</v>
      </c>
      <c r="D10" s="1" t="s">
        <v>1029</v>
      </c>
      <c r="E10" s="1" t="s">
        <v>1027</v>
      </c>
      <c r="F10" s="1" t="s">
        <v>1028</v>
      </c>
      <c r="G10" s="1" t="s">
        <v>829</v>
      </c>
      <c r="H10" s="1" t="s">
        <v>1024</v>
      </c>
      <c r="I10" s="1" t="s">
        <v>1025</v>
      </c>
      <c r="J10" s="1" t="s">
        <v>1906</v>
      </c>
      <c r="K10" s="1" t="s">
        <v>1907</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row>
    <row r="11" spans="1:121" ht="12.75">
      <c r="A11" t="s">
        <v>1913</v>
      </c>
      <c r="B11" t="s">
        <v>140</v>
      </c>
      <c r="C11" t="s">
        <v>141</v>
      </c>
      <c r="D11" t="s">
        <v>142</v>
      </c>
      <c r="E11" t="s">
        <v>2115</v>
      </c>
      <c r="F11" t="s">
        <v>2116</v>
      </c>
      <c r="G11" t="s">
        <v>829</v>
      </c>
      <c r="H11" t="s">
        <v>139</v>
      </c>
      <c r="I11" t="s">
        <v>140</v>
      </c>
      <c r="J11" t="s">
        <v>1906</v>
      </c>
      <c r="K11" t="s">
        <v>1907</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row>
    <row r="12" spans="1:121" ht="12.75">
      <c r="A12" s="1" t="s">
        <v>1913</v>
      </c>
      <c r="B12" s="1" t="s">
        <v>907</v>
      </c>
      <c r="C12" s="1" t="s">
        <v>908</v>
      </c>
      <c r="D12" s="1" t="s">
        <v>829</v>
      </c>
      <c r="E12" s="1" t="s">
        <v>909</v>
      </c>
      <c r="F12" s="1" t="s">
        <v>910</v>
      </c>
      <c r="G12" s="1" t="s">
        <v>829</v>
      </c>
      <c r="H12" s="1" t="s">
        <v>906</v>
      </c>
      <c r="I12" s="1" t="s">
        <v>907</v>
      </c>
      <c r="J12" s="1" t="s">
        <v>1906</v>
      </c>
      <c r="K12" s="1" t="s">
        <v>1907</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row>
    <row r="13" spans="1:121" ht="12.75">
      <c r="A13" t="s">
        <v>170</v>
      </c>
      <c r="B13" t="s">
        <v>907</v>
      </c>
      <c r="C13" t="s">
        <v>908</v>
      </c>
      <c r="D13" t="s">
        <v>829</v>
      </c>
      <c r="E13" t="s">
        <v>909</v>
      </c>
      <c r="F13" t="s">
        <v>910</v>
      </c>
      <c r="G13" t="s">
        <v>829</v>
      </c>
      <c r="H13" t="s">
        <v>169</v>
      </c>
      <c r="I13" t="s">
        <v>907</v>
      </c>
      <c r="J13" t="s">
        <v>1906</v>
      </c>
      <c r="K13" t="s">
        <v>1907</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row>
    <row r="14" spans="1:121" ht="12.75">
      <c r="A14" s="1" t="s">
        <v>1559</v>
      </c>
      <c r="B14" s="1" t="s">
        <v>1553</v>
      </c>
      <c r="C14" s="1" t="s">
        <v>1554</v>
      </c>
      <c r="D14" s="1" t="s">
        <v>1558</v>
      </c>
      <c r="E14" s="1" t="s">
        <v>1555</v>
      </c>
      <c r="F14" s="1" t="s">
        <v>1556</v>
      </c>
      <c r="G14" s="1" t="s">
        <v>1557</v>
      </c>
      <c r="H14" s="1" t="s">
        <v>1552</v>
      </c>
      <c r="I14" s="1" t="s">
        <v>1553</v>
      </c>
      <c r="J14" s="1" t="s">
        <v>1906</v>
      </c>
      <c r="K14" s="1" t="s">
        <v>1907</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row>
    <row r="15" spans="1:121" ht="12.75">
      <c r="A15" s="1" t="s">
        <v>1913</v>
      </c>
      <c r="B15" s="1" t="s">
        <v>961</v>
      </c>
      <c r="C15" s="1" t="s">
        <v>962</v>
      </c>
      <c r="D15" s="1" t="s">
        <v>966</v>
      </c>
      <c r="E15" s="1" t="s">
        <v>963</v>
      </c>
      <c r="F15" s="1" t="s">
        <v>964</v>
      </c>
      <c r="G15" s="1" t="s">
        <v>965</v>
      </c>
      <c r="H15" s="1" t="s">
        <v>960</v>
      </c>
      <c r="I15" s="1" t="s">
        <v>961</v>
      </c>
      <c r="J15" s="1" t="s">
        <v>1906</v>
      </c>
      <c r="K15" s="1" t="s">
        <v>1907</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row>
    <row r="16" spans="1:121" ht="12.75">
      <c r="A16" s="1" t="s">
        <v>1913</v>
      </c>
      <c r="B16" s="1" t="s">
        <v>859</v>
      </c>
      <c r="C16" s="1" t="s">
        <v>860</v>
      </c>
      <c r="D16" s="1" t="s">
        <v>864</v>
      </c>
      <c r="E16" s="1" t="s">
        <v>861</v>
      </c>
      <c r="F16" s="1" t="s">
        <v>862</v>
      </c>
      <c r="G16" s="1" t="s">
        <v>863</v>
      </c>
      <c r="H16" s="1" t="s">
        <v>858</v>
      </c>
      <c r="I16" s="1" t="s">
        <v>859</v>
      </c>
      <c r="J16" s="1" t="s">
        <v>1906</v>
      </c>
      <c r="K16" s="1" t="s">
        <v>1907</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row>
    <row r="17" spans="1:121" ht="12.75">
      <c r="A17" s="1" t="s">
        <v>1913</v>
      </c>
      <c r="B17" s="1" t="s">
        <v>941</v>
      </c>
      <c r="C17" s="1" t="s">
        <v>942</v>
      </c>
      <c r="D17" s="1" t="s">
        <v>946</v>
      </c>
      <c r="E17" s="1" t="s">
        <v>943</v>
      </c>
      <c r="F17" s="1" t="s">
        <v>944</v>
      </c>
      <c r="G17" s="1" t="s">
        <v>945</v>
      </c>
      <c r="H17" s="1" t="s">
        <v>940</v>
      </c>
      <c r="I17" s="1" t="s">
        <v>941</v>
      </c>
      <c r="J17" s="1" t="s">
        <v>1906</v>
      </c>
      <c r="K17" s="1" t="s">
        <v>1907</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row>
    <row r="18" spans="1:121" ht="12.75">
      <c r="A18" s="1" t="s">
        <v>1913</v>
      </c>
      <c r="B18" s="1" t="s">
        <v>1041</v>
      </c>
      <c r="C18" s="1" t="s">
        <v>1042</v>
      </c>
      <c r="D18" s="1" t="s">
        <v>1046</v>
      </c>
      <c r="E18" s="1" t="s">
        <v>1043</v>
      </c>
      <c r="F18" s="1" t="s">
        <v>1044</v>
      </c>
      <c r="G18" s="1" t="s">
        <v>1045</v>
      </c>
      <c r="H18" s="1" t="s">
        <v>1040</v>
      </c>
      <c r="I18" s="1" t="s">
        <v>1041</v>
      </c>
      <c r="J18" s="1" t="s">
        <v>1906</v>
      </c>
      <c r="K18" s="1" t="s">
        <v>1907</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row>
    <row r="19" spans="1:121" ht="12.75">
      <c r="A19" t="s">
        <v>1913</v>
      </c>
      <c r="B19" t="s">
        <v>126</v>
      </c>
      <c r="C19" t="s">
        <v>127</v>
      </c>
      <c r="D19" t="s">
        <v>131</v>
      </c>
      <c r="E19" t="s">
        <v>128</v>
      </c>
      <c r="F19" t="s">
        <v>129</v>
      </c>
      <c r="G19" t="s">
        <v>130</v>
      </c>
      <c r="H19" t="s">
        <v>125</v>
      </c>
      <c r="I19" t="s">
        <v>126</v>
      </c>
      <c r="J19" t="s">
        <v>1906</v>
      </c>
      <c r="K19" t="s">
        <v>1907</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row>
    <row r="20" spans="1:121" ht="12.75">
      <c r="A20" s="1" t="s">
        <v>1065</v>
      </c>
      <c r="B20" s="1" t="s">
        <v>1061</v>
      </c>
      <c r="C20" s="1" t="s">
        <v>1062</v>
      </c>
      <c r="D20" s="1" t="s">
        <v>829</v>
      </c>
      <c r="E20" s="1" t="s">
        <v>1063</v>
      </c>
      <c r="F20" s="1" t="s">
        <v>1064</v>
      </c>
      <c r="G20" s="1" t="s">
        <v>829</v>
      </c>
      <c r="H20" s="1" t="s">
        <v>1060</v>
      </c>
      <c r="I20" s="1" t="s">
        <v>1061</v>
      </c>
      <c r="J20" s="1" t="s">
        <v>1906</v>
      </c>
      <c r="K20" s="1" t="s">
        <v>1907</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row>
    <row r="21" spans="1:121" ht="12.75">
      <c r="A21" s="1" t="s">
        <v>1913</v>
      </c>
      <c r="B21" s="1" t="s">
        <v>934</v>
      </c>
      <c r="C21" s="1" t="s">
        <v>935</v>
      </c>
      <c r="D21" s="1" t="s">
        <v>939</v>
      </c>
      <c r="E21" s="1" t="s">
        <v>936</v>
      </c>
      <c r="F21" s="1" t="s">
        <v>937</v>
      </c>
      <c r="G21" s="1" t="s">
        <v>938</v>
      </c>
      <c r="H21" s="1" t="s">
        <v>933</v>
      </c>
      <c r="I21" s="1" t="s">
        <v>934</v>
      </c>
      <c r="J21" s="1" t="s">
        <v>1906</v>
      </c>
      <c r="K21" s="1" t="s">
        <v>1907</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row>
    <row r="22" spans="1:121" ht="12.75">
      <c r="A22" t="s">
        <v>170</v>
      </c>
      <c r="B22" t="s">
        <v>934</v>
      </c>
      <c r="C22" t="s">
        <v>935</v>
      </c>
      <c r="D22" t="s">
        <v>939</v>
      </c>
      <c r="E22" t="s">
        <v>936</v>
      </c>
      <c r="F22" t="s">
        <v>937</v>
      </c>
      <c r="G22" t="s">
        <v>938</v>
      </c>
      <c r="H22" t="s">
        <v>132</v>
      </c>
      <c r="I22" t="s">
        <v>934</v>
      </c>
      <c r="J22" t="s">
        <v>1906</v>
      </c>
      <c r="K22" t="s">
        <v>1907</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row>
    <row r="23" spans="1:121" ht="12.75">
      <c r="A23" s="1" t="s">
        <v>1913</v>
      </c>
      <c r="B23" s="1" t="s">
        <v>1529</v>
      </c>
      <c r="C23" s="1" t="s">
        <v>1530</v>
      </c>
      <c r="D23" s="1" t="s">
        <v>1534</v>
      </c>
      <c r="E23" s="1" t="s">
        <v>1531</v>
      </c>
      <c r="F23" s="1" t="s">
        <v>1532</v>
      </c>
      <c r="G23" s="1" t="s">
        <v>1533</v>
      </c>
      <c r="H23" s="1" t="s">
        <v>1528</v>
      </c>
      <c r="I23" s="1" t="s">
        <v>1529</v>
      </c>
      <c r="J23" s="1" t="s">
        <v>1906</v>
      </c>
      <c r="K23" s="1" t="s">
        <v>1907</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row>
    <row r="24" spans="1:121" ht="12.75">
      <c r="A24" t="s">
        <v>170</v>
      </c>
      <c r="B24" t="s">
        <v>1529</v>
      </c>
      <c r="C24" t="s">
        <v>1530</v>
      </c>
      <c r="D24" t="s">
        <v>1534</v>
      </c>
      <c r="E24" t="s">
        <v>1531</v>
      </c>
      <c r="F24" t="s">
        <v>1532</v>
      </c>
      <c r="G24" t="s">
        <v>1533</v>
      </c>
      <c r="H24" t="s">
        <v>168</v>
      </c>
      <c r="I24" t="s">
        <v>1529</v>
      </c>
      <c r="J24" t="s">
        <v>1906</v>
      </c>
      <c r="K24" t="s">
        <v>1907</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row>
    <row r="25" spans="1:121" ht="12.75">
      <c r="A25" s="1" t="s">
        <v>1913</v>
      </c>
      <c r="B25" s="1" t="s">
        <v>973</v>
      </c>
      <c r="C25" s="1" t="s">
        <v>974</v>
      </c>
      <c r="D25" s="1" t="s">
        <v>829</v>
      </c>
      <c r="E25" s="1" t="s">
        <v>975</v>
      </c>
      <c r="F25" s="1" t="s">
        <v>976</v>
      </c>
      <c r="G25" s="1" t="s">
        <v>829</v>
      </c>
      <c r="H25" s="1" t="s">
        <v>972</v>
      </c>
      <c r="I25" s="1" t="s">
        <v>973</v>
      </c>
      <c r="J25" s="1" t="s">
        <v>1906</v>
      </c>
      <c r="K25" s="1" t="s">
        <v>1907</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row>
    <row r="26" spans="1:121" ht="12.75">
      <c r="A26" s="1" t="s">
        <v>1913</v>
      </c>
      <c r="B26" s="1" t="s">
        <v>1905</v>
      </c>
      <c r="C26" s="1" t="s">
        <v>1908</v>
      </c>
      <c r="D26" s="1" t="s">
        <v>1912</v>
      </c>
      <c r="E26" s="1" t="s">
        <v>1909</v>
      </c>
      <c r="F26" s="1" t="s">
        <v>1910</v>
      </c>
      <c r="G26" s="1" t="s">
        <v>1911</v>
      </c>
      <c r="H26" s="1" t="s">
        <v>1904</v>
      </c>
      <c r="I26" s="1" t="s">
        <v>1905</v>
      </c>
      <c r="J26" s="1" t="s">
        <v>1906</v>
      </c>
      <c r="K26" s="1" t="s">
        <v>1907</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row>
    <row r="27" spans="1:121" ht="12.75">
      <c r="A27" s="1" t="s">
        <v>1913</v>
      </c>
      <c r="B27" s="1" t="s">
        <v>1005</v>
      </c>
      <c r="C27" s="1" t="s">
        <v>1006</v>
      </c>
      <c r="D27" s="1" t="s">
        <v>1010</v>
      </c>
      <c r="E27" s="1" t="s">
        <v>1007</v>
      </c>
      <c r="F27" s="1" t="s">
        <v>1008</v>
      </c>
      <c r="G27" s="1" t="s">
        <v>1009</v>
      </c>
      <c r="H27" s="1" t="s">
        <v>1004</v>
      </c>
      <c r="I27" s="1" t="s">
        <v>1005</v>
      </c>
      <c r="J27" s="1" t="s">
        <v>1906</v>
      </c>
      <c r="K27" s="1" t="s">
        <v>1907</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row>
    <row r="28" spans="1:121" ht="12.75">
      <c r="A28" t="s">
        <v>1913</v>
      </c>
      <c r="B28" t="s">
        <v>134</v>
      </c>
      <c r="C28" t="s">
        <v>135</v>
      </c>
      <c r="D28" t="s">
        <v>138</v>
      </c>
      <c r="E28" t="s">
        <v>136</v>
      </c>
      <c r="F28" t="s">
        <v>137</v>
      </c>
      <c r="G28" t="s">
        <v>829</v>
      </c>
      <c r="H28" t="s">
        <v>133</v>
      </c>
      <c r="I28" t="s">
        <v>134</v>
      </c>
      <c r="J28" t="s">
        <v>1906</v>
      </c>
      <c r="K28" t="s">
        <v>1907</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row>
    <row r="29" spans="1:121" ht="12.75">
      <c r="A29" s="1" t="s">
        <v>1913</v>
      </c>
      <c r="B29" s="1" t="s">
        <v>838</v>
      </c>
      <c r="C29" s="1" t="s">
        <v>839</v>
      </c>
      <c r="D29" s="1" t="s">
        <v>843</v>
      </c>
      <c r="E29" s="1" t="s">
        <v>840</v>
      </c>
      <c r="F29" s="1" t="s">
        <v>841</v>
      </c>
      <c r="G29" s="1" t="s">
        <v>842</v>
      </c>
      <c r="H29" s="1" t="s">
        <v>837</v>
      </c>
      <c r="I29" s="1" t="s">
        <v>838</v>
      </c>
      <c r="J29" s="1" t="s">
        <v>1906</v>
      </c>
      <c r="K29" s="1" t="s">
        <v>1907</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row>
    <row r="30" spans="1:121" ht="12.75">
      <c r="A30" s="1" t="s">
        <v>1913</v>
      </c>
      <c r="B30" s="1" t="s">
        <v>1522</v>
      </c>
      <c r="C30" s="1" t="s">
        <v>1523</v>
      </c>
      <c r="D30" s="1" t="s">
        <v>1527</v>
      </c>
      <c r="E30" s="1" t="s">
        <v>1524</v>
      </c>
      <c r="F30" s="1" t="s">
        <v>1525</v>
      </c>
      <c r="G30" s="1" t="s">
        <v>1526</v>
      </c>
      <c r="H30" s="1" t="s">
        <v>1521</v>
      </c>
      <c r="I30" s="1" t="s">
        <v>1522</v>
      </c>
      <c r="J30" s="1" t="s">
        <v>1906</v>
      </c>
      <c r="K30" s="1" t="s">
        <v>1907</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row>
    <row r="31" spans="1:121" ht="12.75">
      <c r="A31" s="1" t="s">
        <v>905</v>
      </c>
      <c r="B31" s="1" t="s">
        <v>978</v>
      </c>
      <c r="C31" s="1" t="s">
        <v>979</v>
      </c>
      <c r="D31" s="1" t="s">
        <v>983</v>
      </c>
      <c r="E31" s="1" t="s">
        <v>980</v>
      </c>
      <c r="F31" s="1" t="s">
        <v>981</v>
      </c>
      <c r="G31" s="1" t="s">
        <v>982</v>
      </c>
      <c r="H31" s="1" t="s">
        <v>977</v>
      </c>
      <c r="I31" s="1" t="s">
        <v>978</v>
      </c>
      <c r="J31" s="1" t="s">
        <v>1906</v>
      </c>
      <c r="K31" s="1" t="s">
        <v>1907</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row>
    <row r="32" spans="1:121" ht="12.75">
      <c r="A32" s="1" t="s">
        <v>1913</v>
      </c>
      <c r="B32" s="1" t="s">
        <v>948</v>
      </c>
      <c r="C32" s="1" t="s">
        <v>949</v>
      </c>
      <c r="D32" s="1" t="s">
        <v>952</v>
      </c>
      <c r="E32" s="1" t="s">
        <v>950</v>
      </c>
      <c r="F32" s="1" t="s">
        <v>951</v>
      </c>
      <c r="G32" s="1" t="s">
        <v>951</v>
      </c>
      <c r="H32" s="1" t="s">
        <v>947</v>
      </c>
      <c r="I32" s="1" t="s">
        <v>948</v>
      </c>
      <c r="J32" s="1" t="s">
        <v>1906</v>
      </c>
      <c r="K32" s="1" t="s">
        <v>1907</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row>
    <row r="33" spans="1:121" ht="12.75">
      <c r="A33" s="1" t="s">
        <v>1913</v>
      </c>
      <c r="B33" s="1" t="s">
        <v>866</v>
      </c>
      <c r="C33" s="1" t="s">
        <v>867</v>
      </c>
      <c r="D33" s="1" t="s">
        <v>871</v>
      </c>
      <c r="E33" s="1" t="s">
        <v>868</v>
      </c>
      <c r="F33" s="1" t="s">
        <v>869</v>
      </c>
      <c r="G33" s="1" t="s">
        <v>870</v>
      </c>
      <c r="H33" s="1" t="s">
        <v>865</v>
      </c>
      <c r="I33" s="1" t="s">
        <v>866</v>
      </c>
      <c r="J33" s="1" t="s">
        <v>1906</v>
      </c>
      <c r="K33" s="1" t="s">
        <v>1907</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row>
    <row r="34" spans="1:121" ht="12.75">
      <c r="A34" s="1" t="s">
        <v>1913</v>
      </c>
      <c r="B34" s="1" t="s">
        <v>845</v>
      </c>
      <c r="C34" s="1" t="s">
        <v>846</v>
      </c>
      <c r="D34" s="1" t="s">
        <v>850</v>
      </c>
      <c r="E34" s="1" t="s">
        <v>847</v>
      </c>
      <c r="F34" s="1" t="s">
        <v>848</v>
      </c>
      <c r="G34" s="1" t="s">
        <v>849</v>
      </c>
      <c r="H34" s="1" t="s">
        <v>844</v>
      </c>
      <c r="I34" s="1" t="s">
        <v>845</v>
      </c>
      <c r="J34" s="1" t="s">
        <v>1906</v>
      </c>
      <c r="K34" s="1" t="s">
        <v>1907</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row>
    <row r="35" spans="1:121" ht="12.75">
      <c r="A35" s="1" t="s">
        <v>1913</v>
      </c>
      <c r="B35" s="1" t="s">
        <v>1067</v>
      </c>
      <c r="C35" s="1" t="s">
        <v>1068</v>
      </c>
      <c r="D35" s="1" t="s">
        <v>829</v>
      </c>
      <c r="E35" s="1" t="s">
        <v>1069</v>
      </c>
      <c r="F35" s="1" t="s">
        <v>1070</v>
      </c>
      <c r="G35" s="1" t="s">
        <v>829</v>
      </c>
      <c r="H35" s="1" t="s">
        <v>1066</v>
      </c>
      <c r="I35" s="1" t="s">
        <v>1067</v>
      </c>
      <c r="J35" s="1" t="s">
        <v>1906</v>
      </c>
      <c r="K35" s="1" t="s">
        <v>1907</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row>
    <row r="36" spans="1:121" ht="12.75">
      <c r="A36" s="1" t="s">
        <v>1913</v>
      </c>
      <c r="B36" s="1" t="s">
        <v>1019</v>
      </c>
      <c r="C36" s="1" t="s">
        <v>1020</v>
      </c>
      <c r="D36" s="1" t="s">
        <v>1023</v>
      </c>
      <c r="E36" s="1" t="s">
        <v>1021</v>
      </c>
      <c r="F36" s="1" t="s">
        <v>1022</v>
      </c>
      <c r="G36" s="1" t="s">
        <v>829</v>
      </c>
      <c r="H36" s="1" t="s">
        <v>1018</v>
      </c>
      <c r="I36" s="1" t="s">
        <v>1019</v>
      </c>
      <c r="J36" s="1" t="s">
        <v>1906</v>
      </c>
      <c r="K36" s="1" t="s">
        <v>1907</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row>
    <row r="37" spans="1:121" ht="12.75">
      <c r="A37" t="s">
        <v>170</v>
      </c>
      <c r="B37" t="s">
        <v>1019</v>
      </c>
      <c r="C37" t="s">
        <v>166</v>
      </c>
      <c r="D37" t="s">
        <v>1023</v>
      </c>
      <c r="E37" t="s">
        <v>1021</v>
      </c>
      <c r="F37" t="s">
        <v>167</v>
      </c>
      <c r="G37" t="s">
        <v>829</v>
      </c>
      <c r="H37" t="s">
        <v>165</v>
      </c>
      <c r="I37" t="s">
        <v>1019</v>
      </c>
      <c r="J37" t="s">
        <v>1906</v>
      </c>
      <c r="K37" t="s">
        <v>1907</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row>
    <row r="38" spans="1:121" ht="12.75">
      <c r="A38" s="1" t="s">
        <v>1913</v>
      </c>
      <c r="B38" s="1" t="s">
        <v>1048</v>
      </c>
      <c r="C38" s="1" t="s">
        <v>1049</v>
      </c>
      <c r="D38" s="1" t="s">
        <v>1052</v>
      </c>
      <c r="E38" s="1" t="s">
        <v>1050</v>
      </c>
      <c r="F38" s="1" t="s">
        <v>1051</v>
      </c>
      <c r="G38" s="1" t="s">
        <v>1051</v>
      </c>
      <c r="H38" s="1" t="s">
        <v>1047</v>
      </c>
      <c r="I38" s="1" t="s">
        <v>1048</v>
      </c>
      <c r="J38" s="1" t="s">
        <v>1906</v>
      </c>
      <c r="K38" s="1" t="s">
        <v>1907</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row>
    <row r="39" spans="1:121" ht="12.75">
      <c r="A39" s="1" t="s">
        <v>1913</v>
      </c>
      <c r="B39" s="1" t="s">
        <v>1541</v>
      </c>
      <c r="C39" s="1" t="s">
        <v>1542</v>
      </c>
      <c r="D39" s="1" t="s">
        <v>1545</v>
      </c>
      <c r="E39" s="1" t="s">
        <v>1543</v>
      </c>
      <c r="F39" s="1" t="s">
        <v>1544</v>
      </c>
      <c r="G39" s="1" t="s">
        <v>829</v>
      </c>
      <c r="H39" s="1" t="s">
        <v>1540</v>
      </c>
      <c r="I39" s="1" t="s">
        <v>1541</v>
      </c>
      <c r="J39" s="1" t="s">
        <v>1906</v>
      </c>
      <c r="K39" s="1" t="s">
        <v>1907</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row>
    <row r="40" spans="1:121" ht="12.75">
      <c r="A40" s="1" t="s">
        <v>1913</v>
      </c>
      <c r="B40" s="1" t="s">
        <v>1915</v>
      </c>
      <c r="C40" s="1" t="s">
        <v>1916</v>
      </c>
      <c r="D40" s="1" t="s">
        <v>1920</v>
      </c>
      <c r="E40" s="1" t="s">
        <v>1917</v>
      </c>
      <c r="F40" s="1" t="s">
        <v>1918</v>
      </c>
      <c r="G40" s="1" t="s">
        <v>1919</v>
      </c>
      <c r="H40" s="1" t="s">
        <v>1914</v>
      </c>
      <c r="I40" s="1" t="s">
        <v>1915</v>
      </c>
      <c r="J40" s="1" t="s">
        <v>1906</v>
      </c>
      <c r="K40" s="1" t="s">
        <v>1907</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row>
    <row r="41" spans="1:121" ht="12.75">
      <c r="A41" s="1" t="s">
        <v>1913</v>
      </c>
      <c r="B41" s="1" t="s">
        <v>968</v>
      </c>
      <c r="C41" s="1" t="s">
        <v>969</v>
      </c>
      <c r="D41" s="1" t="s">
        <v>971</v>
      </c>
      <c r="E41" s="1" t="s">
        <v>970</v>
      </c>
      <c r="F41" s="1" t="s">
        <v>829</v>
      </c>
      <c r="G41" s="1" t="s">
        <v>829</v>
      </c>
      <c r="H41" s="1" t="s">
        <v>967</v>
      </c>
      <c r="I41" s="1" t="s">
        <v>968</v>
      </c>
      <c r="J41" s="1" t="s">
        <v>1906</v>
      </c>
      <c r="K41" s="1" t="s">
        <v>1907</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row>
    <row r="42" spans="1:121" ht="12.75">
      <c r="A42" t="s">
        <v>170</v>
      </c>
      <c r="B42" t="s">
        <v>968</v>
      </c>
      <c r="C42" t="s">
        <v>969</v>
      </c>
      <c r="D42" t="s">
        <v>971</v>
      </c>
      <c r="E42" t="s">
        <v>970</v>
      </c>
      <c r="F42" t="s">
        <v>829</v>
      </c>
      <c r="G42" t="s">
        <v>829</v>
      </c>
      <c r="H42" t="s">
        <v>143</v>
      </c>
      <c r="I42" t="s">
        <v>968</v>
      </c>
      <c r="J42" t="s">
        <v>1906</v>
      </c>
      <c r="K42" t="s">
        <v>1907</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row>
    <row r="43" spans="1:121" ht="12.75">
      <c r="A43" t="s">
        <v>1913</v>
      </c>
      <c r="B43" t="s">
        <v>1922</v>
      </c>
      <c r="C43" t="s">
        <v>1923</v>
      </c>
      <c r="D43" t="s">
        <v>829</v>
      </c>
      <c r="E43" t="s">
        <v>1924</v>
      </c>
      <c r="F43" t="s">
        <v>828</v>
      </c>
      <c r="G43" t="s">
        <v>829</v>
      </c>
      <c r="H43" t="s">
        <v>124</v>
      </c>
      <c r="I43" t="s">
        <v>1922</v>
      </c>
      <c r="J43" t="s">
        <v>1906</v>
      </c>
      <c r="K43" t="s">
        <v>1907</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row>
    <row r="44" spans="1:121" ht="12.75">
      <c r="A44" s="1" t="s">
        <v>170</v>
      </c>
      <c r="B44" s="1" t="s">
        <v>1922</v>
      </c>
      <c r="C44" s="1" t="s">
        <v>1923</v>
      </c>
      <c r="D44" s="1" t="s">
        <v>829</v>
      </c>
      <c r="E44" s="1" t="s">
        <v>1924</v>
      </c>
      <c r="F44" s="1" t="s">
        <v>828</v>
      </c>
      <c r="G44" s="1" t="s">
        <v>829</v>
      </c>
      <c r="H44" s="1" t="s">
        <v>1921</v>
      </c>
      <c r="I44" s="1" t="s">
        <v>1922</v>
      </c>
      <c r="J44" s="1" t="s">
        <v>1906</v>
      </c>
      <c r="K44" s="1" t="s">
        <v>1907</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row>
    <row r="45" spans="1:121" ht="12.75">
      <c r="A45" s="1" t="s">
        <v>1913</v>
      </c>
      <c r="B45" s="1" t="s">
        <v>1516</v>
      </c>
      <c r="C45" s="1" t="s">
        <v>1517</v>
      </c>
      <c r="D45" s="1" t="s">
        <v>1520</v>
      </c>
      <c r="E45" s="1" t="s">
        <v>1518</v>
      </c>
      <c r="F45" s="1" t="s">
        <v>1519</v>
      </c>
      <c r="G45" s="1" t="s">
        <v>829</v>
      </c>
      <c r="H45" s="1" t="s">
        <v>1515</v>
      </c>
      <c r="I45" s="1" t="s">
        <v>1516</v>
      </c>
      <c r="J45" s="1" t="s">
        <v>1906</v>
      </c>
      <c r="K45" s="1" t="s">
        <v>1907</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row>
    <row r="46" spans="1:121" ht="12.75">
      <c r="A46" s="1" t="s">
        <v>905</v>
      </c>
      <c r="B46" s="1" t="s">
        <v>920</v>
      </c>
      <c r="C46" s="1" t="s">
        <v>921</v>
      </c>
      <c r="D46" s="1" t="s">
        <v>924</v>
      </c>
      <c r="E46" s="1" t="s">
        <v>922</v>
      </c>
      <c r="F46" s="1" t="s">
        <v>923</v>
      </c>
      <c r="G46" s="1" t="s">
        <v>829</v>
      </c>
      <c r="H46" s="1" t="s">
        <v>919</v>
      </c>
      <c r="I46" s="1" t="s">
        <v>920</v>
      </c>
      <c r="J46" s="1" t="s">
        <v>1906</v>
      </c>
      <c r="K46" s="1" t="s">
        <v>1907</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row>
    <row r="47" spans="1:121" ht="12.75">
      <c r="A47" s="1" t="s">
        <v>932</v>
      </c>
      <c r="B47" s="1" t="s">
        <v>1536</v>
      </c>
      <c r="C47" s="1" t="s">
        <v>1537</v>
      </c>
      <c r="D47" s="1" t="s">
        <v>829</v>
      </c>
      <c r="E47" s="1" t="s">
        <v>1538</v>
      </c>
      <c r="F47" s="1" t="s">
        <v>1539</v>
      </c>
      <c r="G47" s="1" t="s">
        <v>829</v>
      </c>
      <c r="H47" s="1" t="s">
        <v>1535</v>
      </c>
      <c r="I47" s="1" t="s">
        <v>1536</v>
      </c>
      <c r="J47" s="1" t="s">
        <v>1906</v>
      </c>
      <c r="K47" s="1" t="s">
        <v>1907</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row>
    <row r="48" spans="1:121" ht="12.75">
      <c r="A48" s="1" t="s">
        <v>1913</v>
      </c>
      <c r="B48" s="1" t="s">
        <v>852</v>
      </c>
      <c r="C48" s="1" t="s">
        <v>853</v>
      </c>
      <c r="D48" s="1" t="s">
        <v>857</v>
      </c>
      <c r="E48" s="1" t="s">
        <v>854</v>
      </c>
      <c r="F48" s="1" t="s">
        <v>855</v>
      </c>
      <c r="G48" s="1" t="s">
        <v>856</v>
      </c>
      <c r="H48" s="1" t="s">
        <v>851</v>
      </c>
      <c r="I48" s="1" t="s">
        <v>852</v>
      </c>
      <c r="J48" s="1" t="s">
        <v>1906</v>
      </c>
      <c r="K48" s="1" t="s">
        <v>1907</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row>
    <row r="49" spans="1:121" ht="12.75">
      <c r="A49" s="1" t="s">
        <v>1913</v>
      </c>
      <c r="B49" s="1" t="s">
        <v>873</v>
      </c>
      <c r="C49" s="1" t="s">
        <v>874</v>
      </c>
      <c r="D49" s="1" t="s">
        <v>878</v>
      </c>
      <c r="E49" s="1" t="s">
        <v>875</v>
      </c>
      <c r="F49" s="1" t="s">
        <v>876</v>
      </c>
      <c r="G49" s="1" t="s">
        <v>877</v>
      </c>
      <c r="H49" s="1" t="s">
        <v>872</v>
      </c>
      <c r="I49" s="1" t="s">
        <v>873</v>
      </c>
      <c r="J49" s="1" t="s">
        <v>1906</v>
      </c>
      <c r="K49" s="1" t="s">
        <v>1907</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row>
    <row r="50" spans="1:121" ht="12.75">
      <c r="A50" s="1" t="s">
        <v>1913</v>
      </c>
      <c r="B50" s="1" t="s">
        <v>985</v>
      </c>
      <c r="C50" s="1" t="s">
        <v>986</v>
      </c>
      <c r="D50" s="1" t="s">
        <v>989</v>
      </c>
      <c r="E50" s="1" t="s">
        <v>987</v>
      </c>
      <c r="F50" s="1" t="s">
        <v>988</v>
      </c>
      <c r="G50" s="1" t="s">
        <v>829</v>
      </c>
      <c r="H50" s="1" t="s">
        <v>984</v>
      </c>
      <c r="I50" s="1" t="s">
        <v>985</v>
      </c>
      <c r="J50" s="1" t="s">
        <v>1906</v>
      </c>
      <c r="K50" s="1" t="s">
        <v>1907</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row>
    <row r="51" spans="1:121" ht="12.75">
      <c r="A51" t="s">
        <v>1913</v>
      </c>
      <c r="B51" t="s">
        <v>145</v>
      </c>
      <c r="C51" t="s">
        <v>146</v>
      </c>
      <c r="D51" t="s">
        <v>149</v>
      </c>
      <c r="E51" t="s">
        <v>147</v>
      </c>
      <c r="F51" t="s">
        <v>148</v>
      </c>
      <c r="G51" t="s">
        <v>148</v>
      </c>
      <c r="H51" t="s">
        <v>144</v>
      </c>
      <c r="I51" t="s">
        <v>145</v>
      </c>
      <c r="J51" t="s">
        <v>1906</v>
      </c>
      <c r="K51" t="s">
        <v>1907</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row>
    <row r="52" spans="1:121" ht="12.75">
      <c r="A52" s="1" t="s">
        <v>1913</v>
      </c>
      <c r="B52" s="1" t="s">
        <v>880</v>
      </c>
      <c r="C52" s="1" t="s">
        <v>881</v>
      </c>
      <c r="D52" s="1" t="s">
        <v>885</v>
      </c>
      <c r="E52" s="1" t="s">
        <v>882</v>
      </c>
      <c r="F52" s="1" t="s">
        <v>883</v>
      </c>
      <c r="G52" s="1" t="s">
        <v>884</v>
      </c>
      <c r="H52" s="1" t="s">
        <v>879</v>
      </c>
      <c r="I52" s="1" t="s">
        <v>880</v>
      </c>
      <c r="J52" s="1" t="s">
        <v>1906</v>
      </c>
      <c r="K52" s="1" t="s">
        <v>1907</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row>
    <row r="53" spans="1:121" ht="12.75">
      <c r="A53" s="1" t="s">
        <v>905</v>
      </c>
      <c r="B53" s="1" t="s">
        <v>899</v>
      </c>
      <c r="C53" s="1" t="s">
        <v>900</v>
      </c>
      <c r="D53" s="1" t="s">
        <v>904</v>
      </c>
      <c r="E53" s="1" t="s">
        <v>901</v>
      </c>
      <c r="F53" s="1" t="s">
        <v>902</v>
      </c>
      <c r="G53" s="1" t="s">
        <v>903</v>
      </c>
      <c r="H53" s="1" t="s">
        <v>898</v>
      </c>
      <c r="I53" s="1" t="s">
        <v>899</v>
      </c>
      <c r="J53" s="1" t="s">
        <v>1906</v>
      </c>
      <c r="K53" s="1" t="s">
        <v>1907</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row>
    <row r="54" spans="1:121" ht="12.75">
      <c r="A54" s="1" t="s">
        <v>1913</v>
      </c>
      <c r="B54" s="1" t="s">
        <v>1072</v>
      </c>
      <c r="C54" s="1" t="s">
        <v>1073</v>
      </c>
      <c r="D54" s="1" t="s">
        <v>1077</v>
      </c>
      <c r="E54" s="1" t="s">
        <v>1074</v>
      </c>
      <c r="F54" s="1" t="s">
        <v>1075</v>
      </c>
      <c r="G54" s="1" t="s">
        <v>1076</v>
      </c>
      <c r="H54" s="1" t="s">
        <v>1071</v>
      </c>
      <c r="I54" s="1" t="s">
        <v>1072</v>
      </c>
      <c r="J54" s="1" t="s">
        <v>1906</v>
      </c>
      <c r="K54" s="1" t="s">
        <v>1907</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row>
    <row r="55" spans="1:121" ht="12.75">
      <c r="A55" s="1" t="s">
        <v>1913</v>
      </c>
      <c r="B55" s="1" t="s">
        <v>1054</v>
      </c>
      <c r="C55" s="1" t="s">
        <v>1055</v>
      </c>
      <c r="D55" s="1" t="s">
        <v>1059</v>
      </c>
      <c r="E55" s="1" t="s">
        <v>1056</v>
      </c>
      <c r="F55" s="1" t="s">
        <v>1057</v>
      </c>
      <c r="G55" s="1" t="s">
        <v>1058</v>
      </c>
      <c r="H55" s="1" t="s">
        <v>1053</v>
      </c>
      <c r="I55" s="1" t="s">
        <v>1054</v>
      </c>
      <c r="J55" s="1" t="s">
        <v>1906</v>
      </c>
      <c r="K55" s="1" t="s">
        <v>1907</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row>
    <row r="56" spans="1:121" ht="12.75">
      <c r="A56" s="1" t="s">
        <v>1913</v>
      </c>
      <c r="B56" s="1" t="s">
        <v>991</v>
      </c>
      <c r="C56" s="1" t="s">
        <v>992</v>
      </c>
      <c r="D56" s="1" t="s">
        <v>996</v>
      </c>
      <c r="E56" s="1" t="s">
        <v>993</v>
      </c>
      <c r="F56" s="1" t="s">
        <v>994</v>
      </c>
      <c r="G56" s="1" t="s">
        <v>995</v>
      </c>
      <c r="H56" s="1" t="s">
        <v>990</v>
      </c>
      <c r="I56" s="1" t="s">
        <v>991</v>
      </c>
      <c r="J56" s="1" t="s">
        <v>1906</v>
      </c>
      <c r="K56" s="1" t="s">
        <v>1907</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row>
    <row r="57" spans="1:121" ht="12.75">
      <c r="A57" s="1" t="s">
        <v>1913</v>
      </c>
      <c r="B57" s="1" t="s">
        <v>1012</v>
      </c>
      <c r="C57" s="1" t="s">
        <v>1013</v>
      </c>
      <c r="D57" s="1" t="s">
        <v>1017</v>
      </c>
      <c r="E57" s="1" t="s">
        <v>1014</v>
      </c>
      <c r="F57" s="1" t="s">
        <v>1015</v>
      </c>
      <c r="G57" s="1" t="s">
        <v>1016</v>
      </c>
      <c r="H57" s="1" t="s">
        <v>1011</v>
      </c>
      <c r="I57" s="1" t="s">
        <v>1012</v>
      </c>
      <c r="J57" s="1" t="s">
        <v>1906</v>
      </c>
      <c r="K57" s="1" t="s">
        <v>1907</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row>
    <row r="58" spans="1:121" ht="12.75">
      <c r="A58" s="1" t="s">
        <v>1913</v>
      </c>
      <c r="B58" s="1" t="s">
        <v>1035</v>
      </c>
      <c r="C58" s="1" t="s">
        <v>1036</v>
      </c>
      <c r="D58" s="1" t="s">
        <v>1039</v>
      </c>
      <c r="E58" s="1" t="s">
        <v>1037</v>
      </c>
      <c r="F58" s="1" t="s">
        <v>1038</v>
      </c>
      <c r="G58" s="1" t="s">
        <v>829</v>
      </c>
      <c r="H58" s="1" t="s">
        <v>1034</v>
      </c>
      <c r="I58" s="1" t="s">
        <v>1035</v>
      </c>
      <c r="J58" s="1" t="s">
        <v>1906</v>
      </c>
      <c r="K58" s="1" t="s">
        <v>1907</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row>
    <row r="59" spans="1:121" ht="12.75">
      <c r="A59" s="1" t="s">
        <v>1913</v>
      </c>
      <c r="B59" s="1" t="s">
        <v>831</v>
      </c>
      <c r="C59" s="1" t="s">
        <v>832</v>
      </c>
      <c r="D59" s="1" t="s">
        <v>836</v>
      </c>
      <c r="E59" s="1" t="s">
        <v>833</v>
      </c>
      <c r="F59" s="1" t="s">
        <v>834</v>
      </c>
      <c r="G59" s="1" t="s">
        <v>835</v>
      </c>
      <c r="H59" s="1" t="s">
        <v>830</v>
      </c>
      <c r="I59" s="1" t="s">
        <v>831</v>
      </c>
      <c r="J59" s="1" t="s">
        <v>1906</v>
      </c>
      <c r="K59" s="1" t="s">
        <v>1907</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row>
    <row r="60" spans="1:121" ht="12.75">
      <c r="A60" s="1" t="s">
        <v>1913</v>
      </c>
      <c r="B60" s="1" t="s">
        <v>954</v>
      </c>
      <c r="C60" s="1" t="s">
        <v>955</v>
      </c>
      <c r="D60" s="1" t="s">
        <v>959</v>
      </c>
      <c r="E60" s="1" t="s">
        <v>956</v>
      </c>
      <c r="F60" s="1" t="s">
        <v>957</v>
      </c>
      <c r="G60" s="1" t="s">
        <v>958</v>
      </c>
      <c r="H60" s="1" t="s">
        <v>953</v>
      </c>
      <c r="I60" s="1" t="s">
        <v>954</v>
      </c>
      <c r="J60" s="1" t="s">
        <v>1906</v>
      </c>
      <c r="K60" s="1" t="s">
        <v>1907</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row>
    <row r="61" spans="1:121" ht="12.75">
      <c r="A61" t="s">
        <v>1913</v>
      </c>
      <c r="B61" t="s">
        <v>160</v>
      </c>
      <c r="C61" t="s">
        <v>161</v>
      </c>
      <c r="D61" t="s">
        <v>164</v>
      </c>
      <c r="E61" t="s">
        <v>162</v>
      </c>
      <c r="F61" t="s">
        <v>163</v>
      </c>
      <c r="G61" t="s">
        <v>829</v>
      </c>
      <c r="H61" t="s">
        <v>159</v>
      </c>
      <c r="I61" t="s">
        <v>160</v>
      </c>
      <c r="J61" t="s">
        <v>1906</v>
      </c>
      <c r="K61" t="s">
        <v>1907</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row>
    <row r="62" spans="1:121" ht="12.75">
      <c r="A62" s="1" t="s">
        <v>932</v>
      </c>
      <c r="B62" s="1" t="s">
        <v>926</v>
      </c>
      <c r="C62" s="1" t="s">
        <v>927</v>
      </c>
      <c r="D62" s="1" t="s">
        <v>931</v>
      </c>
      <c r="E62" s="1" t="s">
        <v>928</v>
      </c>
      <c r="F62" s="1" t="s">
        <v>929</v>
      </c>
      <c r="G62" s="1" t="s">
        <v>930</v>
      </c>
      <c r="H62" s="1" t="s">
        <v>925</v>
      </c>
      <c r="I62" s="1" t="s">
        <v>926</v>
      </c>
      <c r="J62" s="1" t="s">
        <v>1906</v>
      </c>
      <c r="K62" s="1" t="s">
        <v>1907</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row>
    <row r="63" spans="1:121" ht="12.75">
      <c r="A63" s="1" t="s">
        <v>932</v>
      </c>
      <c r="B63" s="33">
        <v>40166079</v>
      </c>
      <c r="C63" t="s">
        <v>810</v>
      </c>
      <c r="D63" t="s">
        <v>760</v>
      </c>
      <c r="E63" t="s">
        <v>758</v>
      </c>
      <c r="F63" s="34" t="s">
        <v>759</v>
      </c>
      <c r="G63" s="34" t="s">
        <v>811</v>
      </c>
      <c r="H63" t="s">
        <v>812</v>
      </c>
      <c r="I63" s="33">
        <v>40166079</v>
      </c>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row>
    <row r="64" spans="1:121" ht="15.75">
      <c r="A64" t="s">
        <v>1913</v>
      </c>
      <c r="B64" s="38" t="s">
        <v>998</v>
      </c>
      <c r="C64" s="31" t="s">
        <v>999</v>
      </c>
      <c r="D64" s="31" t="s">
        <v>1003</v>
      </c>
      <c r="E64" s="31" t="s">
        <v>1000</v>
      </c>
      <c r="F64" s="34" t="s">
        <v>1001</v>
      </c>
      <c r="G64" s="35" t="s">
        <v>813</v>
      </c>
      <c r="H64" s="35" t="s">
        <v>814</v>
      </c>
      <c r="I64" s="38" t="s">
        <v>998</v>
      </c>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row>
    <row r="65" spans="1:121" ht="12.75">
      <c r="A65" s="35" t="s">
        <v>1913</v>
      </c>
      <c r="B65" s="37">
        <v>21971457</v>
      </c>
      <c r="C65" s="35" t="s">
        <v>815</v>
      </c>
      <c r="D65" s="35" t="s">
        <v>904</v>
      </c>
      <c r="E65" s="35" t="s">
        <v>816</v>
      </c>
      <c r="F65" s="35" t="s">
        <v>817</v>
      </c>
      <c r="G65" s="35"/>
      <c r="H65" s="35" t="s">
        <v>812</v>
      </c>
      <c r="I65" s="36">
        <v>40166079</v>
      </c>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row>
    <row r="66" spans="1:12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row>
    <row r="67" spans="1:121" ht="15.75">
      <c r="A67" s="3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row>
    <row r="68" spans="1:121" ht="15.75">
      <c r="A68" s="31"/>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row>
    <row r="69" spans="1:121" ht="15.75">
      <c r="A69" s="31"/>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row>
    <row r="70" spans="1:121" ht="15.75">
      <c r="A70" s="31"/>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row>
    <row r="71" spans="1:121" ht="15.75">
      <c r="A71" s="3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row>
    <row r="72" spans="2:121" ht="12.7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row>
    <row r="73" spans="2:121" ht="12.7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row>
    <row r="74" spans="1:121" ht="15.75">
      <c r="A74" s="3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row>
    <row r="75" spans="1:121" ht="15.75">
      <c r="A75" s="3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row>
    <row r="76" spans="1:12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row>
    <row r="77" spans="1:12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row>
    <row r="78" spans="1:12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row>
    <row r="79" spans="1:12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row>
    <row r="80" spans="1:12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row>
    <row r="81" spans="1:12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row>
    <row r="82" spans="1:12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row>
    <row r="83" spans="1:12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row>
    <row r="84" spans="1:12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row>
    <row r="85" spans="1:12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row>
    <row r="86" spans="1:12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row>
    <row r="87" spans="1:12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row>
    <row r="88" spans="1:12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row>
    <row r="89" spans="1:12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row>
    <row r="90" spans="1:12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row>
    <row r="91" spans="1:12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row>
    <row r="92" spans="1:12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row>
    <row r="93" spans="1:12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row>
    <row r="94" spans="1:12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row>
    <row r="95" spans="1:12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row>
    <row r="96" spans="1:12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row>
    <row r="97" spans="1:12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row>
    <row r="98" spans="1:12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row>
    <row r="99" spans="1:12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row>
    <row r="100" spans="1:12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row>
    <row r="101" spans="1:12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row>
    <row r="102" spans="1:12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row>
    <row r="103" spans="1:12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row>
    <row r="104" spans="1:12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row>
    <row r="105" spans="1:12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row>
    <row r="106" spans="1:12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row>
    <row r="107" spans="1:12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row>
    <row r="108" spans="1:12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row>
    <row r="109" spans="1:12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row>
    <row r="110" spans="1:12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row>
    <row r="111" spans="1:12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row>
    <row r="112" spans="1:12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row>
    <row r="113" spans="1:121"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row>
    <row r="114" spans="1:12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row>
    <row r="115" spans="1:121"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row>
    <row r="116" spans="1:121"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row>
    <row r="117" spans="1:121"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row>
    <row r="118" spans="1:121"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row>
    <row r="119" spans="1:121"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row>
    <row r="120" spans="1:121"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row>
    <row r="121" spans="1:121"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row>
    <row r="122" spans="1:121"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row>
    <row r="123" spans="1:121"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row>
    <row r="124" spans="1:121"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row>
    <row r="125" spans="1:12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row>
    <row r="126" spans="1:12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row>
    <row r="127" spans="1:12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row>
    <row r="128" spans="1:12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row>
    <row r="129" spans="1:12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row>
    <row r="130" spans="1:12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row>
    <row r="131" spans="1:12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row>
    <row r="132" spans="1:12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row>
    <row r="133" spans="1:12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row>
    <row r="134" spans="1:121"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row>
    <row r="135" spans="1:121"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row>
    <row r="136" spans="1:121"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row>
    <row r="137" spans="1:121"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row>
    <row r="138" spans="1:121"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row>
    <row r="139" spans="1:121"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row>
    <row r="140" spans="1:121"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row>
    <row r="141" spans="1:12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row>
    <row r="142" spans="1:121"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row>
    <row r="143" spans="1:121"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row>
    <row r="144" spans="1:121"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row>
    <row r="145" spans="1:121"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row>
    <row r="146" spans="1:121"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row>
    <row r="147" spans="1:121"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row>
    <row r="148" spans="1:121"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row>
    <row r="149" spans="1:121"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row>
    <row r="150" spans="1:12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row>
    <row r="151" spans="1:121"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row>
    <row r="152" spans="1:121"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row>
    <row r="153" spans="1:121"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row>
    <row r="154" spans="1:121"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row>
    <row r="155" spans="1:121"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row>
    <row r="156" spans="1:121"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row>
    <row r="157" spans="1:121"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row>
    <row r="158" spans="1:12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row>
    <row r="159" spans="1:121"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row>
    <row r="160" spans="1:121"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row>
    <row r="161" spans="1:121"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row>
    <row r="162" spans="1:12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row>
    <row r="163" spans="1:121"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row>
    <row r="164" spans="1:121"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row>
    <row r="165" spans="1:121"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row>
    <row r="166" spans="1:121"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row>
    <row r="167" spans="1:121"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row>
    <row r="168" spans="1:121"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row>
    <row r="169" spans="1:121"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row>
    <row r="170" spans="1:121"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row>
    <row r="171" spans="1:121"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row>
    <row r="172" spans="1:121"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row>
    <row r="173" spans="1:121"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row>
    <row r="174" spans="1:121"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row>
    <row r="175" spans="1:121"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row>
    <row r="176" spans="1:121"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row>
    <row r="177" spans="1:121"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row>
    <row r="178" spans="1:121"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row>
    <row r="179" spans="1:121"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row>
    <row r="180" spans="1:121"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row>
    <row r="181" spans="1:121"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row>
    <row r="182" spans="1:121"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row>
    <row r="183" spans="1:121"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row>
    <row r="184" spans="1:121"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row>
    <row r="185" spans="1:121"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row>
    <row r="186" spans="1:121"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row>
    <row r="187" spans="1:121"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row>
    <row r="188" spans="1:121"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row>
    <row r="189" spans="1:121"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row>
    <row r="190" spans="1:121"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row>
    <row r="191" spans="1:121"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row>
    <row r="192" spans="1:121"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row>
    <row r="193" spans="1:121"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row>
    <row r="194" spans="1:121"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row>
    <row r="195" spans="1:121"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row>
    <row r="196" spans="1:121"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row>
    <row r="197" spans="1:121"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row>
    <row r="198" spans="1:121"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row>
    <row r="199" spans="1:121"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row>
    <row r="200" spans="1:121"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row>
    <row r="201" spans="1:121"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row>
    <row r="202" spans="1:121"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row>
    <row r="203" spans="1:121"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row>
    <row r="204" spans="1:121"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row>
    <row r="205" spans="1:121"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row>
    <row r="206" spans="1:121"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row>
    <row r="207" spans="1:121"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row>
    <row r="208" spans="1:121"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row>
    <row r="209" spans="1:121"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row>
    <row r="210" spans="1:121"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row>
    <row r="211" spans="1:121"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row>
    <row r="212" spans="1:121"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row>
    <row r="213" spans="1:121"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row>
    <row r="214" spans="1:121"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row>
    <row r="215" spans="1:121"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row>
    <row r="216" spans="1:121"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row>
    <row r="217" spans="1:121"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row>
    <row r="218" spans="1:121"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row>
    <row r="219" spans="1:121"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row>
    <row r="220" spans="1:121"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row>
    <row r="221" spans="1:121" ht="12.7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row>
    <row r="222" spans="1:121" ht="12.7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row>
    <row r="223" spans="1:121" ht="12.7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row>
    <row r="224" spans="1:121" ht="12.7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row>
    <row r="225" spans="1:121" ht="12.7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row>
    <row r="226" spans="1:121" ht="12.7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row>
    <row r="227" spans="1:121" ht="12.7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row>
    <row r="228" spans="1:121" ht="12.7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row>
    <row r="229" spans="1:121" ht="12.7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row>
    <row r="230" spans="1:121" ht="12.7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row>
    <row r="231" spans="1:121" ht="12.7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row>
    <row r="232" spans="1:121" ht="12.7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row>
    <row r="233" spans="1:121" ht="12.7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row>
    <row r="234" spans="1:121" ht="12.7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row>
    <row r="235" spans="1:121" ht="12.7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row>
    <row r="236" spans="1:121" ht="12.7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row>
    <row r="237" spans="1:121" ht="12.7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row>
    <row r="238" spans="1:121" ht="12.7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row>
    <row r="239" spans="1:121" ht="12.7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row>
    <row r="240" spans="1:121" ht="12.7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row>
    <row r="241" spans="1:121" ht="12.7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row>
    <row r="242" spans="1:121" ht="12.7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row>
    <row r="243" spans="1:121" ht="12.7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row>
    <row r="244" spans="1:121" ht="12.7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row>
    <row r="245" spans="1:121" ht="12.7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row>
    <row r="246" spans="1:121" ht="12.7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row>
    <row r="247" spans="1:121" ht="12.7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row>
    <row r="248" spans="1:121" ht="12.7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row>
    <row r="249" spans="1:121" ht="12.7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row>
    <row r="250" spans="1:121" ht="12.7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row>
    <row r="251" spans="1:121" ht="12.7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row>
    <row r="252" spans="1:121" ht="12.7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row>
    <row r="253" spans="1:121" ht="12.7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row>
    <row r="254" spans="1:121" ht="12.7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row>
    <row r="255" spans="1:121" ht="12.7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row>
    <row r="256" spans="1:121" ht="12.7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row>
    <row r="257" spans="1:121" ht="12.7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row>
    <row r="258" spans="1:121" ht="12.7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row>
    <row r="259" spans="1:121" ht="12.7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row>
    <row r="260" spans="1:121" ht="12.7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row>
    <row r="261" spans="1:121" ht="12.7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row>
    <row r="262" spans="1:121" ht="12.7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row>
    <row r="263" spans="1:121" ht="12.7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row>
    <row r="264" spans="1:121" ht="12.7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row>
    <row r="265" spans="1:121"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row>
    <row r="266" spans="1:121" ht="12.7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row>
    <row r="267" spans="1:121" ht="12.7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row>
    <row r="268" spans="1:121" ht="12.7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row>
    <row r="269" spans="1:121" ht="12.7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row>
    <row r="270" spans="1:121" ht="12.7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row>
    <row r="271" spans="1:121" ht="12.7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row>
    <row r="272" spans="1:121" ht="12.7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row>
    <row r="273" spans="1:121" ht="12.7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row>
    <row r="274" spans="1:121" ht="12.7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row>
    <row r="275" spans="1:121" ht="12.7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row>
    <row r="276" spans="1:121" ht="12.7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row>
    <row r="277" spans="1:121" ht="12.7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row>
    <row r="278" spans="1:121" ht="12.7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row>
    <row r="279" spans="1:121" ht="12.7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row>
    <row r="280" spans="1:121" ht="12.7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row>
    <row r="281" spans="1:121" ht="12.7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row>
    <row r="282" spans="1:121"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row>
    <row r="283" spans="1:121" ht="12.7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row>
    <row r="284" spans="1:121" ht="12.7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row>
    <row r="285" spans="1:121" ht="12.7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row>
    <row r="286" spans="1:121" ht="12.7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row>
    <row r="287" spans="1:121" ht="12.7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row>
    <row r="288" spans="1:121" ht="12.7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row>
    <row r="289" spans="1:121" ht="12.7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row>
    <row r="290" spans="1:121" ht="12.7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row>
    <row r="291" spans="1:121" ht="12.7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row>
    <row r="292" spans="1:121" ht="12.7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row>
    <row r="293" spans="1:121" ht="12.7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row>
    <row r="294" spans="1:121" ht="12.7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row>
    <row r="295" spans="1:121" ht="12.7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row>
    <row r="296" spans="1:121" ht="12.7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row>
    <row r="297" spans="1:121"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row>
    <row r="298" spans="1:121" ht="12.7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row>
    <row r="299" spans="1:121" ht="12.7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row>
    <row r="300" spans="1:121" ht="12.7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row>
    <row r="301" spans="1:121"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row>
    <row r="302" spans="1:121"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row>
    <row r="303" spans="1:121"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row>
    <row r="304" spans="1:121"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row>
    <row r="305" spans="1:121"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row>
    <row r="306" spans="1:121"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row>
    <row r="307" spans="1:121"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row>
    <row r="308" spans="1:121"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row>
    <row r="309" spans="1:121"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row>
    <row r="310" spans="1:121"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row>
    <row r="311" spans="1:121"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row>
    <row r="312" spans="1:121"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row>
    <row r="313" spans="1:121"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row>
    <row r="314" spans="1:121"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row>
    <row r="315" spans="1:121"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row>
    <row r="316" spans="1:121"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row>
    <row r="317" spans="1:121"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row>
    <row r="318" spans="1:121"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row>
    <row r="319" spans="1:121"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row>
    <row r="320" spans="1:121"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row>
    <row r="321" spans="1:121"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row>
    <row r="322" spans="1:121" ht="12.7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row>
    <row r="323" spans="1:121" ht="12.7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row>
    <row r="324" spans="1:121" ht="12.7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row>
    <row r="325" spans="1:121" ht="12.7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row>
    <row r="326" spans="1:121" ht="12.7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row>
    <row r="327" spans="1:121" ht="12.7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row>
    <row r="328" spans="1:121" ht="12.7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row>
    <row r="329" spans="1:121" ht="12.7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row>
    <row r="330" spans="1:121" ht="12.7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row>
    <row r="331" spans="1:121" ht="12.7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row>
    <row r="332" spans="1:121" ht="12.7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row>
    <row r="333" spans="1:121" ht="12.7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row>
    <row r="334" spans="1:121" ht="12.7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row>
    <row r="335" spans="1:121" ht="12.7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row>
    <row r="336" spans="1:121" ht="12.7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row>
    <row r="337" spans="1:121" ht="12.7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row>
    <row r="338" spans="1:121" ht="12.7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row>
    <row r="339" spans="1:121" ht="12.7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row>
    <row r="340" spans="1:121" ht="12.7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row>
    <row r="341" spans="1:121" ht="12.7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row>
    <row r="342" spans="1:121" ht="12.7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row>
    <row r="343" spans="1:121" ht="12.7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row>
    <row r="344" spans="1:121" ht="12.7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row>
    <row r="345" spans="1:121" ht="12.7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row>
    <row r="346" spans="1:121" ht="12.7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row>
    <row r="347" spans="1:121" ht="12.7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row>
    <row r="348" spans="1:121" ht="12.7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row>
    <row r="349" spans="1:121" ht="12.7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row>
    <row r="350" spans="1:121" ht="12.7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row>
    <row r="351" spans="1:121" ht="12.7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row>
    <row r="352" spans="1:121" ht="12.7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row>
    <row r="353" spans="1:121" ht="12.7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row>
    <row r="354" spans="1:121" ht="12.7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row>
    <row r="355" spans="1:121" ht="12.7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row>
    <row r="356" spans="1:121" ht="12.7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row>
    <row r="357" spans="1:121" ht="12.7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row>
    <row r="358" spans="1:121" ht="12.7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row>
    <row r="359" spans="1:121" ht="12.7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row>
    <row r="360" spans="1:121" ht="12.7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row>
    <row r="361" spans="1:121" ht="12.7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row>
    <row r="362" spans="1:121" ht="12.7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row>
    <row r="363" spans="1:121" ht="12.7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row>
    <row r="364" spans="1:121" ht="12.7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row>
    <row r="365" spans="1:121" ht="12.7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row>
    <row r="366" spans="1:121" ht="12.7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row>
    <row r="367" spans="1:121" ht="12.7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row>
    <row r="368" spans="1:121" ht="12.7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row>
    <row r="369" spans="1:121" ht="12.7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row>
    <row r="370" spans="1:121" ht="12.7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row>
    <row r="371" spans="1:121" ht="12.7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row>
    <row r="372" spans="1:121" ht="12.7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row>
    <row r="373" spans="1:121" ht="12.7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row>
    <row r="374" spans="1:121" ht="12.7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row>
    <row r="375" spans="1:121" ht="12.7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row>
    <row r="376" spans="1:121" ht="12.7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row>
    <row r="377" spans="1:121" ht="12.7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row>
    <row r="378" spans="1:121" ht="12.7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row>
    <row r="379" spans="1:121" ht="12.7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row>
    <row r="380" spans="1:121" ht="12.7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row>
    <row r="381" spans="1:121" ht="12.7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row>
    <row r="382" spans="1:121" ht="12.7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row>
    <row r="383" spans="1:121" ht="12.7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row>
    <row r="384" spans="1:121" ht="12.7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row>
    <row r="385" spans="1:121" ht="12.7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row>
    <row r="386" spans="1:121" ht="12.7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row>
    <row r="387" spans="1:121" ht="12.7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row>
    <row r="388" spans="1:121" ht="12.7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row>
    <row r="389" spans="1:121" ht="12.7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row>
    <row r="390" spans="1:121" ht="12.7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row>
    <row r="391" spans="1:121" ht="12.7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row>
    <row r="392" spans="1:121" ht="12.7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row>
    <row r="393" spans="1:121" ht="12.7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row>
    <row r="394" spans="1:121" ht="12.7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row>
    <row r="395" spans="1:121" ht="12.7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row>
    <row r="396" spans="1:121" ht="12.7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row>
    <row r="397" spans="1:121" ht="12.7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row>
    <row r="398" spans="1:121" ht="12.7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row>
    <row r="399" spans="1:121" ht="12.7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row>
    <row r="400" spans="1:121" ht="12.7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row>
    <row r="401" spans="1:121" ht="12.7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row>
    <row r="402" spans="1:121" ht="12.7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row>
    <row r="403" spans="1:121" ht="12.7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row>
    <row r="404" spans="1:121" ht="12.7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row>
    <row r="405" spans="1:121" ht="12.7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row>
    <row r="406" spans="1:121" ht="12.7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row>
    <row r="407" spans="1:121" ht="12.7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row>
    <row r="408" spans="1:121" ht="12.7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row>
    <row r="409" spans="1:121" ht="12.7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row>
    <row r="410" spans="1:121" ht="12.7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row>
    <row r="411" spans="1:121" ht="12.7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row>
    <row r="412" spans="1:121" ht="12.7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row>
    <row r="413" spans="1:121" ht="12.7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row>
    <row r="414" spans="1:121" ht="12.7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row>
    <row r="415" spans="1:121" ht="12.7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row>
    <row r="416" spans="1:121" ht="12.7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row>
    <row r="417" spans="1:121" ht="12.7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row>
    <row r="418" spans="1:121" ht="12.7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row>
    <row r="419" spans="1:121" ht="12.7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row>
    <row r="420" spans="1:121" ht="12.7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row>
    <row r="421" spans="1:121" ht="12.7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row>
    <row r="422" spans="1:121" ht="12.7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row>
    <row r="423" spans="1:121" ht="12.7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row>
    <row r="424" spans="1:121" ht="12.7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row>
    <row r="425" spans="1:121" ht="12.7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row>
    <row r="426" spans="1:121" ht="12.7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row>
    <row r="427" spans="1:121" ht="12.7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row>
    <row r="428" spans="1:121" ht="12.7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row>
    <row r="429" spans="1:121" ht="12.7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row>
    <row r="430" spans="1:121" ht="12.7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row>
    <row r="431" spans="1:121" ht="12.7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row>
    <row r="432" spans="1:121" ht="12.7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row>
    <row r="433" spans="1:121" ht="12.7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row>
    <row r="434" spans="1:121" ht="12.7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row>
    <row r="435" spans="1:121" ht="12.7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row>
    <row r="436" spans="1:121" ht="12.7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row>
    <row r="437" spans="1:121" ht="12.7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row>
    <row r="438" spans="1:121" ht="12.7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row>
    <row r="439" spans="1:121" ht="12.7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row>
    <row r="440" spans="1:121" ht="12.7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row>
    <row r="441" spans="1:121" ht="12.7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row>
    <row r="442" spans="1:121" ht="12.7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row>
    <row r="443" spans="1:121" ht="12.7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row>
    <row r="444" spans="1:121" ht="12.7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row>
    <row r="445" spans="1:121" ht="12.7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row>
    <row r="446" spans="1:121" ht="12.7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row>
    <row r="447" spans="1:121" ht="12.7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row>
    <row r="448" spans="1:121" ht="12.7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row>
    <row r="449" spans="1:121" ht="12.7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row>
    <row r="450" spans="1:121" ht="12.7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row>
    <row r="451" spans="1:121" ht="12.7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row>
    <row r="452" spans="1:121" ht="12.7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row>
    <row r="453" spans="1:121" ht="12.7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row>
    <row r="454" spans="1:121" ht="12.7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row>
    <row r="455" spans="1:121" ht="12.7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row>
    <row r="456" spans="1:121" ht="12.7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row>
    <row r="457" spans="1:121" ht="12.7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row>
    <row r="458" spans="1:121" ht="12.7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row>
    <row r="459" spans="1:121" ht="12.7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row>
    <row r="460" spans="1:121" ht="12.7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row>
  </sheetData>
  <printOptions gridLines="1" horizontalCentered="1"/>
  <pageMargins left="0.25" right="0.25" top="0.75" bottom="0.75" header="0.5" footer="0.5"/>
  <pageSetup fitToHeight="0" horizontalDpi="300" verticalDpi="300" orientation="landscape" paperSize="5" scale="78"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3.xml><?xml version="1.0" encoding="utf-8"?>
<worksheet xmlns="http://schemas.openxmlformats.org/spreadsheetml/2006/main" xmlns:r="http://schemas.openxmlformats.org/officeDocument/2006/relationships">
  <dimension ref="A1:AF469"/>
  <sheetViews>
    <sheetView tabSelected="1" zoomScale="112" zoomScaleNormal="112" zoomScaleSheetLayoutView="126" workbookViewId="0" topLeftCell="A1">
      <pane xSplit="1" ySplit="1" topLeftCell="D323" activePane="bottomRight" state="frozen"/>
      <selection pane="topLeft" activeCell="A1" sqref="A1"/>
      <selection pane="topRight" activeCell="B1" sqref="B1"/>
      <selection pane="bottomLeft" activeCell="A2" sqref="A2"/>
      <selection pane="bottomRight" activeCell="P325" sqref="P325"/>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20</v>
      </c>
      <c r="B1" s="3" t="s">
        <v>1083</v>
      </c>
      <c r="C1" s="3" t="s">
        <v>1903</v>
      </c>
      <c r="D1" s="3" t="s">
        <v>1078</v>
      </c>
      <c r="E1" s="3" t="s">
        <v>1079</v>
      </c>
      <c r="F1" s="3" t="s">
        <v>1080</v>
      </c>
      <c r="G1" s="3" t="s">
        <v>1081</v>
      </c>
      <c r="H1" s="4" t="s">
        <v>1082</v>
      </c>
      <c r="I1" s="3" t="s">
        <v>16</v>
      </c>
      <c r="J1" s="4" t="s">
        <v>1084</v>
      </c>
      <c r="K1" s="3" t="s">
        <v>17</v>
      </c>
      <c r="L1" s="4" t="s">
        <v>1085</v>
      </c>
      <c r="M1" s="3" t="s">
        <v>18</v>
      </c>
      <c r="N1" s="4" t="s">
        <v>1086</v>
      </c>
      <c r="O1" s="3" t="s">
        <v>19</v>
      </c>
      <c r="P1" s="14" t="s">
        <v>1087</v>
      </c>
    </row>
    <row r="2" spans="1:16" ht="204.75" thickBot="1">
      <c r="A2" s="49" t="s">
        <v>604</v>
      </c>
      <c r="B2" s="49" t="s">
        <v>927</v>
      </c>
      <c r="C2" s="49" t="s">
        <v>1842</v>
      </c>
      <c r="D2" s="62" t="s">
        <v>1088</v>
      </c>
      <c r="E2" s="62" t="s">
        <v>1089</v>
      </c>
      <c r="F2" s="62">
        <v>1.2</v>
      </c>
      <c r="G2" s="62"/>
      <c r="H2" s="59" t="s">
        <v>1090</v>
      </c>
      <c r="I2" s="49">
        <f>LEN(J2)</f>
        <v>232</v>
      </c>
      <c r="J2" s="59" t="s">
        <v>1091</v>
      </c>
      <c r="K2" s="49">
        <f aca="true" t="shared" si="0" ref="K2:K65">LEN(L2)</f>
        <v>37</v>
      </c>
      <c r="L2" s="59" t="s">
        <v>1092</v>
      </c>
      <c r="M2" s="49">
        <f aca="true" t="shared" si="1" ref="M2:M65">LEN(N2)</f>
        <v>6</v>
      </c>
      <c r="N2" s="59" t="s">
        <v>2039</v>
      </c>
      <c r="O2" s="49">
        <f aca="true" t="shared" si="2" ref="O2:O65">LEN(P2)</f>
        <v>297</v>
      </c>
      <c r="P2" s="59" t="s">
        <v>225</v>
      </c>
    </row>
    <row r="3" spans="1:16" ht="39" thickBot="1">
      <c r="A3" s="49" t="s">
        <v>605</v>
      </c>
      <c r="B3" s="49" t="s">
        <v>927</v>
      </c>
      <c r="C3" s="49" t="s">
        <v>1842</v>
      </c>
      <c r="D3" s="62" t="s">
        <v>1088</v>
      </c>
      <c r="E3" s="62" t="s">
        <v>1093</v>
      </c>
      <c r="F3" s="62">
        <v>1</v>
      </c>
      <c r="G3" s="62"/>
      <c r="H3" s="59" t="s">
        <v>1090</v>
      </c>
      <c r="I3" s="49">
        <f aca="true" t="shared" si="3" ref="I3:I102">LEN(J3)</f>
        <v>87</v>
      </c>
      <c r="J3" s="59" t="s">
        <v>1094</v>
      </c>
      <c r="K3" s="49">
        <f t="shared" si="0"/>
        <v>37</v>
      </c>
      <c r="L3" s="59" t="s">
        <v>1092</v>
      </c>
      <c r="M3" s="49">
        <f t="shared" si="1"/>
        <v>6</v>
      </c>
      <c r="N3" s="59" t="s">
        <v>2039</v>
      </c>
      <c r="O3" s="49">
        <f t="shared" si="2"/>
        <v>7</v>
      </c>
      <c r="P3" s="59" t="s">
        <v>2007</v>
      </c>
    </row>
    <row r="4" spans="1:16" ht="39" thickBot="1">
      <c r="A4" s="49" t="s">
        <v>606</v>
      </c>
      <c r="B4" s="49" t="s">
        <v>927</v>
      </c>
      <c r="C4" s="49" t="s">
        <v>1842</v>
      </c>
      <c r="D4" s="63">
        <v>4</v>
      </c>
      <c r="E4" s="63">
        <v>9</v>
      </c>
      <c r="F4" s="63" t="s">
        <v>1095</v>
      </c>
      <c r="G4" s="63"/>
      <c r="H4" s="49" t="s">
        <v>1090</v>
      </c>
      <c r="I4" s="49">
        <f t="shared" si="3"/>
        <v>66</v>
      </c>
      <c r="J4" s="49" t="s">
        <v>1096</v>
      </c>
      <c r="K4" s="49">
        <f t="shared" si="0"/>
        <v>67</v>
      </c>
      <c r="L4" s="49" t="s">
        <v>1097</v>
      </c>
      <c r="M4" s="49">
        <f t="shared" si="1"/>
        <v>6</v>
      </c>
      <c r="N4" s="54" t="s">
        <v>2039</v>
      </c>
      <c r="O4" s="49">
        <f t="shared" si="2"/>
        <v>7</v>
      </c>
      <c r="P4" s="54" t="s">
        <v>2007</v>
      </c>
    </row>
    <row r="5" spans="1:16" ht="89.25">
      <c r="A5" s="7" t="s">
        <v>232</v>
      </c>
      <c r="B5" s="7" t="s">
        <v>927</v>
      </c>
      <c r="C5" s="7" t="s">
        <v>1842</v>
      </c>
      <c r="D5" s="11">
        <v>5</v>
      </c>
      <c r="E5" s="11">
        <v>20</v>
      </c>
      <c r="F5" s="11">
        <v>3.5</v>
      </c>
      <c r="G5" s="11"/>
      <c r="H5" s="7" t="s">
        <v>1090</v>
      </c>
      <c r="I5" s="7">
        <f t="shared" si="3"/>
        <v>191</v>
      </c>
      <c r="J5" s="7" t="s">
        <v>1098</v>
      </c>
      <c r="K5" s="7">
        <f t="shared" si="0"/>
        <v>206</v>
      </c>
      <c r="L5" s="7" t="s">
        <v>664</v>
      </c>
      <c r="M5" s="7">
        <f t="shared" si="1"/>
        <v>6</v>
      </c>
      <c r="N5" s="16" t="s">
        <v>2039</v>
      </c>
      <c r="O5" s="7">
        <f t="shared" si="2"/>
        <v>7</v>
      </c>
      <c r="P5" s="16" t="s">
        <v>2007</v>
      </c>
    </row>
    <row r="6" spans="1:15" ht="102">
      <c r="A6" s="7"/>
      <c r="B6" s="7"/>
      <c r="C6" s="7"/>
      <c r="D6" s="11"/>
      <c r="E6" s="11"/>
      <c r="F6" s="11"/>
      <c r="G6" s="11"/>
      <c r="H6" s="7"/>
      <c r="I6" s="7">
        <f>LEN(J6)</f>
        <v>0</v>
      </c>
      <c r="K6" s="7">
        <f t="shared" si="0"/>
        <v>227</v>
      </c>
      <c r="L6" s="7" t="s">
        <v>665</v>
      </c>
      <c r="M6" s="7">
        <f t="shared" si="1"/>
        <v>0</v>
      </c>
      <c r="O6" s="7">
        <f t="shared" si="2"/>
        <v>0</v>
      </c>
    </row>
    <row r="7" spans="1:16" ht="102.75" thickBot="1">
      <c r="A7" s="43"/>
      <c r="B7" s="43"/>
      <c r="C7" s="43"/>
      <c r="D7" s="64"/>
      <c r="E7" s="64"/>
      <c r="F7" s="64"/>
      <c r="G7" s="64"/>
      <c r="H7" s="43"/>
      <c r="I7" s="43">
        <f>LEN(J7)</f>
        <v>0</v>
      </c>
      <c r="J7" s="43"/>
      <c r="K7" s="43">
        <f t="shared" si="0"/>
        <v>227</v>
      </c>
      <c r="L7" s="43" t="s">
        <v>666</v>
      </c>
      <c r="M7" s="43">
        <f t="shared" si="1"/>
        <v>0</v>
      </c>
      <c r="N7" s="48"/>
      <c r="O7" s="43">
        <f t="shared" si="2"/>
        <v>0</v>
      </c>
      <c r="P7" s="48"/>
    </row>
    <row r="8" spans="1:16" ht="77.25" thickBot="1">
      <c r="A8" s="49" t="s">
        <v>607</v>
      </c>
      <c r="B8" s="49" t="s">
        <v>927</v>
      </c>
      <c r="C8" s="49" t="s">
        <v>1842</v>
      </c>
      <c r="D8" s="63">
        <v>6</v>
      </c>
      <c r="E8" s="63">
        <v>4</v>
      </c>
      <c r="F8" s="63">
        <v>3.1</v>
      </c>
      <c r="G8" s="63"/>
      <c r="H8" s="49" t="s">
        <v>1090</v>
      </c>
      <c r="I8" s="49">
        <f t="shared" si="3"/>
        <v>165</v>
      </c>
      <c r="J8" s="49" t="s">
        <v>280</v>
      </c>
      <c r="K8" s="49">
        <f t="shared" si="0"/>
        <v>40</v>
      </c>
      <c r="L8" s="49" t="s">
        <v>1099</v>
      </c>
      <c r="M8" s="49">
        <f t="shared" si="1"/>
        <v>6</v>
      </c>
      <c r="N8" s="54" t="s">
        <v>2039</v>
      </c>
      <c r="O8" s="49">
        <f t="shared" si="2"/>
        <v>7</v>
      </c>
      <c r="P8" s="54" t="s">
        <v>2007</v>
      </c>
    </row>
    <row r="9" spans="1:16" ht="77.25" thickBot="1">
      <c r="A9" s="49" t="s">
        <v>608</v>
      </c>
      <c r="B9" s="49" t="s">
        <v>927</v>
      </c>
      <c r="C9" s="49" t="s">
        <v>1842</v>
      </c>
      <c r="D9" s="63">
        <v>6</v>
      </c>
      <c r="E9" s="63">
        <v>17</v>
      </c>
      <c r="F9" s="63">
        <v>3.15</v>
      </c>
      <c r="G9" s="63"/>
      <c r="H9" s="49" t="s">
        <v>1090</v>
      </c>
      <c r="I9" s="49">
        <f t="shared" si="3"/>
        <v>146</v>
      </c>
      <c r="J9" s="49" t="s">
        <v>281</v>
      </c>
      <c r="K9" s="49">
        <f t="shared" si="0"/>
        <v>120</v>
      </c>
      <c r="L9" s="49" t="s">
        <v>282</v>
      </c>
      <c r="M9" s="49">
        <f t="shared" si="1"/>
        <v>6</v>
      </c>
      <c r="N9" s="54" t="s">
        <v>2039</v>
      </c>
      <c r="O9" s="49">
        <f t="shared" si="2"/>
        <v>7</v>
      </c>
      <c r="P9" s="54" t="s">
        <v>2007</v>
      </c>
    </row>
    <row r="10" spans="1:16" ht="39" thickBot="1">
      <c r="A10" s="49" t="s">
        <v>609</v>
      </c>
      <c r="B10" s="49" t="s">
        <v>927</v>
      </c>
      <c r="C10" s="49" t="s">
        <v>1842</v>
      </c>
      <c r="D10" s="63">
        <v>6</v>
      </c>
      <c r="E10" s="63">
        <v>25</v>
      </c>
      <c r="F10" s="63">
        <v>3.18</v>
      </c>
      <c r="G10" s="63"/>
      <c r="H10" s="49" t="s">
        <v>1090</v>
      </c>
      <c r="I10" s="49">
        <f t="shared" si="3"/>
        <v>94</v>
      </c>
      <c r="J10" s="49" t="s">
        <v>1100</v>
      </c>
      <c r="K10" s="49">
        <f t="shared" si="0"/>
        <v>25</v>
      </c>
      <c r="L10" s="49" t="s">
        <v>1101</v>
      </c>
      <c r="M10" s="49">
        <f t="shared" si="1"/>
        <v>57</v>
      </c>
      <c r="N10" s="54" t="s">
        <v>310</v>
      </c>
      <c r="O10" s="49">
        <f t="shared" si="2"/>
        <v>7</v>
      </c>
      <c r="P10" s="54" t="s">
        <v>2007</v>
      </c>
    </row>
    <row r="11" spans="1:16" ht="89.25">
      <c r="A11" s="7" t="s">
        <v>233</v>
      </c>
      <c r="B11" s="7" t="s">
        <v>927</v>
      </c>
      <c r="C11" s="7" t="s">
        <v>1842</v>
      </c>
      <c r="D11" s="11">
        <v>6</v>
      </c>
      <c r="E11" s="11">
        <v>31</v>
      </c>
      <c r="F11" s="11">
        <v>3.2</v>
      </c>
      <c r="G11" s="11"/>
      <c r="H11" s="7" t="s">
        <v>1090</v>
      </c>
      <c r="I11" s="7">
        <f t="shared" si="3"/>
        <v>198</v>
      </c>
      <c r="J11" s="7" t="s">
        <v>283</v>
      </c>
      <c r="K11" s="7">
        <f t="shared" si="0"/>
        <v>230</v>
      </c>
      <c r="L11" s="7" t="s">
        <v>667</v>
      </c>
      <c r="M11" s="7">
        <f t="shared" si="1"/>
        <v>6</v>
      </c>
      <c r="N11" s="16" t="s">
        <v>2039</v>
      </c>
      <c r="O11" s="7">
        <f t="shared" si="2"/>
        <v>7</v>
      </c>
      <c r="P11" s="16" t="s">
        <v>2007</v>
      </c>
    </row>
    <row r="12" spans="1:16" ht="26.25" thickBot="1">
      <c r="A12" s="43"/>
      <c r="B12" s="43"/>
      <c r="C12" s="43"/>
      <c r="D12" s="64"/>
      <c r="E12" s="64"/>
      <c r="F12" s="64"/>
      <c r="G12" s="64"/>
      <c r="H12" s="43"/>
      <c r="I12" s="43">
        <f>LEN(J12)</f>
        <v>0</v>
      </c>
      <c r="J12" s="43"/>
      <c r="K12" s="43">
        <f t="shared" si="0"/>
        <v>61</v>
      </c>
      <c r="L12" s="43" t="s">
        <v>668</v>
      </c>
      <c r="M12" s="43">
        <f t="shared" si="1"/>
        <v>0</v>
      </c>
      <c r="N12" s="48"/>
      <c r="O12" s="43">
        <f t="shared" si="2"/>
        <v>0</v>
      </c>
      <c r="P12" s="48"/>
    </row>
    <row r="13" spans="1:16" ht="64.5" thickBot="1">
      <c r="A13" s="49" t="s">
        <v>610</v>
      </c>
      <c r="B13" s="49" t="s">
        <v>927</v>
      </c>
      <c r="C13" s="49" t="s">
        <v>1842</v>
      </c>
      <c r="D13" s="63">
        <v>6</v>
      </c>
      <c r="E13" s="63">
        <v>6</v>
      </c>
      <c r="F13" s="63">
        <v>3.24</v>
      </c>
      <c r="G13" s="63"/>
      <c r="H13" s="49" t="s">
        <v>1090</v>
      </c>
      <c r="I13" s="49">
        <f t="shared" si="3"/>
        <v>82</v>
      </c>
      <c r="J13" s="49" t="s">
        <v>1102</v>
      </c>
      <c r="K13" s="49">
        <f t="shared" si="0"/>
        <v>145</v>
      </c>
      <c r="L13" s="49" t="s">
        <v>284</v>
      </c>
      <c r="M13" s="49">
        <f t="shared" si="1"/>
        <v>6</v>
      </c>
      <c r="N13" s="54" t="s">
        <v>2039</v>
      </c>
      <c r="O13" s="49">
        <f t="shared" si="2"/>
        <v>7</v>
      </c>
      <c r="P13" s="54" t="s">
        <v>2007</v>
      </c>
    </row>
    <row r="14" spans="1:16" ht="64.5" thickBot="1">
      <c r="A14" s="49" t="s">
        <v>611</v>
      </c>
      <c r="B14" s="49" t="s">
        <v>927</v>
      </c>
      <c r="C14" s="49" t="s">
        <v>1842</v>
      </c>
      <c r="D14" s="63">
        <v>8</v>
      </c>
      <c r="E14" s="63"/>
      <c r="F14" s="63">
        <v>3.5</v>
      </c>
      <c r="G14" s="63"/>
      <c r="H14" s="49" t="s">
        <v>1090</v>
      </c>
      <c r="I14" s="49">
        <f t="shared" si="3"/>
        <v>94</v>
      </c>
      <c r="J14" s="49" t="s">
        <v>1103</v>
      </c>
      <c r="K14" s="49">
        <f t="shared" si="0"/>
        <v>127</v>
      </c>
      <c r="L14" s="49" t="s">
        <v>1104</v>
      </c>
      <c r="M14" s="49">
        <f t="shared" si="1"/>
        <v>6</v>
      </c>
      <c r="N14" s="54" t="s">
        <v>2039</v>
      </c>
      <c r="O14" s="49">
        <f t="shared" si="2"/>
        <v>7</v>
      </c>
      <c r="P14" s="54" t="s">
        <v>2007</v>
      </c>
    </row>
    <row r="15" spans="1:16" ht="39" thickBot="1">
      <c r="A15" s="49" t="s">
        <v>612</v>
      </c>
      <c r="B15" s="49" t="s">
        <v>927</v>
      </c>
      <c r="C15" s="49" t="s">
        <v>1842</v>
      </c>
      <c r="D15" s="63">
        <v>8</v>
      </c>
      <c r="E15" s="63">
        <v>33</v>
      </c>
      <c r="F15" s="63">
        <v>3.4</v>
      </c>
      <c r="G15" s="63"/>
      <c r="H15" s="49" t="s">
        <v>1090</v>
      </c>
      <c r="I15" s="49">
        <f t="shared" si="3"/>
        <v>75</v>
      </c>
      <c r="J15" s="49" t="s">
        <v>1105</v>
      </c>
      <c r="K15" s="49">
        <f t="shared" si="0"/>
        <v>37</v>
      </c>
      <c r="L15" s="49" t="s">
        <v>1092</v>
      </c>
      <c r="M15" s="49">
        <f t="shared" si="1"/>
        <v>6</v>
      </c>
      <c r="N15" s="54" t="s">
        <v>2039</v>
      </c>
      <c r="O15" s="49">
        <f t="shared" si="2"/>
        <v>7</v>
      </c>
      <c r="P15" s="54" t="s">
        <v>2007</v>
      </c>
    </row>
    <row r="16" spans="1:16" ht="51.75" thickBot="1">
      <c r="A16" s="49" t="s">
        <v>613</v>
      </c>
      <c r="B16" s="49" t="s">
        <v>927</v>
      </c>
      <c r="C16" s="49" t="s">
        <v>1842</v>
      </c>
      <c r="D16" s="63">
        <v>8</v>
      </c>
      <c r="E16" s="63">
        <v>11</v>
      </c>
      <c r="F16" s="63">
        <v>3.51</v>
      </c>
      <c r="G16" s="63"/>
      <c r="H16" s="49" t="s">
        <v>1090</v>
      </c>
      <c r="I16" s="49">
        <f t="shared" si="3"/>
        <v>87</v>
      </c>
      <c r="J16" s="49" t="s">
        <v>1106</v>
      </c>
      <c r="K16" s="49">
        <f t="shared" si="0"/>
        <v>45</v>
      </c>
      <c r="L16" s="49" t="s">
        <v>1107</v>
      </c>
      <c r="M16" s="49">
        <f t="shared" si="1"/>
        <v>6</v>
      </c>
      <c r="N16" s="54" t="s">
        <v>2039</v>
      </c>
      <c r="O16" s="49">
        <f t="shared" si="2"/>
        <v>7</v>
      </c>
      <c r="P16" s="54" t="s">
        <v>2007</v>
      </c>
    </row>
    <row r="17" spans="1:16" ht="51.75" thickBot="1">
      <c r="A17" s="49" t="s">
        <v>614</v>
      </c>
      <c r="B17" s="49" t="s">
        <v>927</v>
      </c>
      <c r="C17" s="49" t="s">
        <v>1842</v>
      </c>
      <c r="D17" s="63">
        <v>8</v>
      </c>
      <c r="E17" s="63">
        <v>11</v>
      </c>
      <c r="F17" s="63">
        <v>3.51</v>
      </c>
      <c r="G17" s="63"/>
      <c r="H17" s="49" t="s">
        <v>1090</v>
      </c>
      <c r="I17" s="49">
        <f t="shared" si="3"/>
        <v>90</v>
      </c>
      <c r="J17" s="49" t="s">
        <v>1108</v>
      </c>
      <c r="K17" s="49">
        <f t="shared" si="0"/>
        <v>103</v>
      </c>
      <c r="L17" s="49" t="s">
        <v>1109</v>
      </c>
      <c r="M17" s="49">
        <f t="shared" si="1"/>
        <v>6</v>
      </c>
      <c r="N17" s="54" t="s">
        <v>2039</v>
      </c>
      <c r="O17" s="49">
        <f t="shared" si="2"/>
        <v>7</v>
      </c>
      <c r="P17" s="54" t="s">
        <v>2007</v>
      </c>
    </row>
    <row r="18" spans="1:16" ht="102">
      <c r="A18" s="7" t="s">
        <v>234</v>
      </c>
      <c r="B18" s="7" t="s">
        <v>927</v>
      </c>
      <c r="C18" s="7" t="s">
        <v>1842</v>
      </c>
      <c r="D18" s="11">
        <v>8</v>
      </c>
      <c r="E18" s="11">
        <v>24</v>
      </c>
      <c r="F18" s="11">
        <v>3.55</v>
      </c>
      <c r="G18" s="11"/>
      <c r="H18" s="9" t="s">
        <v>1110</v>
      </c>
      <c r="I18" s="7">
        <f t="shared" si="3"/>
        <v>229</v>
      </c>
      <c r="J18" s="7" t="s">
        <v>669</v>
      </c>
      <c r="K18" s="7">
        <f t="shared" si="0"/>
        <v>209</v>
      </c>
      <c r="L18" s="7" t="s">
        <v>289</v>
      </c>
      <c r="M18" s="7">
        <f t="shared" si="1"/>
        <v>24</v>
      </c>
      <c r="N18" s="16" t="s">
        <v>291</v>
      </c>
      <c r="O18" s="7">
        <f t="shared" si="2"/>
        <v>127</v>
      </c>
      <c r="P18" s="7" t="s">
        <v>1946</v>
      </c>
    </row>
    <row r="19" spans="1:15" ht="89.25">
      <c r="A19" s="7"/>
      <c r="B19" s="7"/>
      <c r="C19" s="7"/>
      <c r="D19" s="11"/>
      <c r="E19" s="11"/>
      <c r="F19" s="11"/>
      <c r="G19" s="11"/>
      <c r="H19" s="9"/>
      <c r="I19" s="7">
        <f>LEN(J19)</f>
        <v>206</v>
      </c>
      <c r="J19" s="7" t="s">
        <v>115</v>
      </c>
      <c r="K19" s="7">
        <f t="shared" si="0"/>
        <v>86</v>
      </c>
      <c r="L19" s="7" t="s">
        <v>290</v>
      </c>
      <c r="M19" s="7">
        <f t="shared" si="1"/>
        <v>0</v>
      </c>
      <c r="O19" s="7">
        <f t="shared" si="2"/>
        <v>0</v>
      </c>
    </row>
    <row r="20" spans="1:16" ht="90" thickBot="1">
      <c r="A20" s="43"/>
      <c r="B20" s="43"/>
      <c r="C20" s="43"/>
      <c r="D20" s="64"/>
      <c r="E20" s="64"/>
      <c r="F20" s="64"/>
      <c r="G20" s="64"/>
      <c r="H20" s="65"/>
      <c r="I20" s="43">
        <f>LEN(J20)</f>
        <v>190</v>
      </c>
      <c r="J20" s="43" t="s">
        <v>116</v>
      </c>
      <c r="K20" s="43">
        <f t="shared" si="0"/>
        <v>0</v>
      </c>
      <c r="L20" s="43"/>
      <c r="M20" s="43">
        <f t="shared" si="1"/>
        <v>0</v>
      </c>
      <c r="N20" s="48"/>
      <c r="O20" s="43">
        <f t="shared" si="2"/>
        <v>0</v>
      </c>
      <c r="P20" s="48"/>
    </row>
    <row r="21" spans="1:16" ht="101.25" customHeight="1" thickBot="1">
      <c r="A21" s="49" t="s">
        <v>615</v>
      </c>
      <c r="B21" s="49" t="s">
        <v>927</v>
      </c>
      <c r="C21" s="49" t="s">
        <v>1842</v>
      </c>
      <c r="D21" s="63">
        <v>9</v>
      </c>
      <c r="E21" s="63">
        <v>24</v>
      </c>
      <c r="F21" s="63">
        <v>4</v>
      </c>
      <c r="G21" s="63"/>
      <c r="H21" s="66" t="s">
        <v>1090</v>
      </c>
      <c r="I21" s="49">
        <f t="shared" si="3"/>
        <v>161</v>
      </c>
      <c r="J21" s="49" t="s">
        <v>1111</v>
      </c>
      <c r="K21" s="49">
        <f t="shared" si="0"/>
        <v>18</v>
      </c>
      <c r="L21" s="49" t="s">
        <v>1112</v>
      </c>
      <c r="M21" s="49">
        <f t="shared" si="1"/>
        <v>6</v>
      </c>
      <c r="N21" s="54" t="s">
        <v>2039</v>
      </c>
      <c r="O21" s="49">
        <f t="shared" si="2"/>
        <v>7</v>
      </c>
      <c r="P21" s="54" t="s">
        <v>2007</v>
      </c>
    </row>
    <row r="22" spans="1:16" ht="102">
      <c r="A22" s="7" t="s">
        <v>235</v>
      </c>
      <c r="B22" s="7" t="s">
        <v>927</v>
      </c>
      <c r="C22" s="7" t="s">
        <v>1842</v>
      </c>
      <c r="D22" s="11">
        <v>9</v>
      </c>
      <c r="E22" s="11">
        <v>52</v>
      </c>
      <c r="F22" s="11">
        <v>4.1</v>
      </c>
      <c r="G22" s="11"/>
      <c r="H22" s="9" t="s">
        <v>1110</v>
      </c>
      <c r="I22" s="7">
        <f t="shared" si="3"/>
        <v>222</v>
      </c>
      <c r="J22" s="10" t="s">
        <v>117</v>
      </c>
      <c r="K22" s="7">
        <f t="shared" si="0"/>
        <v>17</v>
      </c>
      <c r="L22" s="7" t="s">
        <v>1113</v>
      </c>
      <c r="M22" s="7">
        <f t="shared" si="1"/>
        <v>6</v>
      </c>
      <c r="N22" s="16" t="s">
        <v>2039</v>
      </c>
      <c r="O22" s="7">
        <f t="shared" si="2"/>
        <v>7</v>
      </c>
      <c r="P22" s="16" t="s">
        <v>2007</v>
      </c>
    </row>
    <row r="23" spans="1:16" ht="115.5" thickBot="1">
      <c r="A23" s="43"/>
      <c r="B23" s="43"/>
      <c r="C23" s="43"/>
      <c r="D23" s="64"/>
      <c r="E23" s="64"/>
      <c r="F23" s="64"/>
      <c r="G23" s="64"/>
      <c r="H23" s="65"/>
      <c r="I23" s="43">
        <f>LEN(J23)</f>
        <v>246</v>
      </c>
      <c r="J23" s="47" t="s">
        <v>118</v>
      </c>
      <c r="K23" s="43">
        <f t="shared" si="0"/>
        <v>0</v>
      </c>
      <c r="L23" s="43"/>
      <c r="M23" s="43">
        <f t="shared" si="1"/>
        <v>0</v>
      </c>
      <c r="N23" s="48"/>
      <c r="O23" s="43">
        <f t="shared" si="2"/>
        <v>0</v>
      </c>
      <c r="P23" s="48"/>
    </row>
    <row r="24" spans="1:16" ht="39" thickBot="1">
      <c r="A24" s="49" t="s">
        <v>616</v>
      </c>
      <c r="B24" s="49" t="s">
        <v>927</v>
      </c>
      <c r="C24" s="49" t="s">
        <v>1842</v>
      </c>
      <c r="D24" s="63">
        <v>10</v>
      </c>
      <c r="E24" s="63">
        <v>13</v>
      </c>
      <c r="F24" s="63">
        <v>4.1</v>
      </c>
      <c r="G24" s="63"/>
      <c r="H24" s="49" t="s">
        <v>1090</v>
      </c>
      <c r="I24" s="49">
        <f t="shared" si="3"/>
        <v>90</v>
      </c>
      <c r="J24" s="49" t="s">
        <v>1114</v>
      </c>
      <c r="K24" s="49">
        <f t="shared" si="0"/>
        <v>30</v>
      </c>
      <c r="L24" s="49" t="s">
        <v>1115</v>
      </c>
      <c r="M24" s="49">
        <f t="shared" si="1"/>
        <v>6</v>
      </c>
      <c r="N24" s="54" t="s">
        <v>2039</v>
      </c>
      <c r="O24" s="49">
        <f t="shared" si="2"/>
        <v>7</v>
      </c>
      <c r="P24" s="54" t="s">
        <v>2007</v>
      </c>
    </row>
    <row r="25" spans="1:16" ht="64.5" thickBot="1">
      <c r="A25" s="49" t="s">
        <v>617</v>
      </c>
      <c r="B25" s="49" t="s">
        <v>927</v>
      </c>
      <c r="C25" s="49" t="s">
        <v>1842</v>
      </c>
      <c r="D25" s="63">
        <v>10</v>
      </c>
      <c r="E25" s="63">
        <v>24</v>
      </c>
      <c r="F25" s="63">
        <v>4.1</v>
      </c>
      <c r="G25" s="63"/>
      <c r="H25" s="49" t="s">
        <v>1090</v>
      </c>
      <c r="I25" s="49">
        <f t="shared" si="3"/>
        <v>132</v>
      </c>
      <c r="J25" s="49" t="s">
        <v>1116</v>
      </c>
      <c r="K25" s="49">
        <f t="shared" si="0"/>
        <v>120</v>
      </c>
      <c r="L25" s="49" t="s">
        <v>1117</v>
      </c>
      <c r="M25" s="49">
        <f t="shared" si="1"/>
        <v>6</v>
      </c>
      <c r="N25" s="54" t="s">
        <v>2039</v>
      </c>
      <c r="O25" s="49">
        <f t="shared" si="2"/>
        <v>7</v>
      </c>
      <c r="P25" s="54" t="s">
        <v>2007</v>
      </c>
    </row>
    <row r="26" spans="1:16" ht="114.75">
      <c r="A26" s="7" t="s">
        <v>236</v>
      </c>
      <c r="B26" s="7" t="s">
        <v>927</v>
      </c>
      <c r="C26" s="7" t="s">
        <v>1842</v>
      </c>
      <c r="D26" s="11">
        <v>11</v>
      </c>
      <c r="E26" s="11">
        <v>14</v>
      </c>
      <c r="F26" s="11">
        <v>4.1</v>
      </c>
      <c r="G26" s="11"/>
      <c r="H26" s="9" t="s">
        <v>1110</v>
      </c>
      <c r="I26" s="7">
        <f t="shared" si="3"/>
        <v>255</v>
      </c>
      <c r="J26" s="10" t="s">
        <v>1125</v>
      </c>
      <c r="K26" s="7">
        <f t="shared" si="0"/>
        <v>17</v>
      </c>
      <c r="L26" s="7" t="s">
        <v>1113</v>
      </c>
      <c r="M26" s="7">
        <f t="shared" si="1"/>
        <v>6</v>
      </c>
      <c r="N26" s="16" t="s">
        <v>2039</v>
      </c>
      <c r="O26" s="7">
        <f t="shared" si="2"/>
        <v>7</v>
      </c>
      <c r="P26" s="16" t="s">
        <v>2007</v>
      </c>
    </row>
    <row r="27" spans="1:16" ht="115.5" thickBot="1">
      <c r="A27" s="43"/>
      <c r="B27" s="43"/>
      <c r="C27" s="43"/>
      <c r="D27" s="64"/>
      <c r="E27" s="64"/>
      <c r="F27" s="64"/>
      <c r="G27" s="64"/>
      <c r="H27" s="65"/>
      <c r="I27" s="43">
        <f>LEN(J27)</f>
        <v>252</v>
      </c>
      <c r="J27" s="47" t="s">
        <v>119</v>
      </c>
      <c r="K27" s="43">
        <f t="shared" si="0"/>
        <v>0</v>
      </c>
      <c r="L27" s="43"/>
      <c r="M27" s="43">
        <f t="shared" si="1"/>
        <v>0</v>
      </c>
      <c r="N27" s="48"/>
      <c r="O27" s="43">
        <f t="shared" si="2"/>
        <v>0</v>
      </c>
      <c r="P27" s="48"/>
    </row>
    <row r="28" spans="1:16" ht="51.75" thickBot="1">
      <c r="A28" s="49" t="s">
        <v>618</v>
      </c>
      <c r="B28" s="49" t="s">
        <v>927</v>
      </c>
      <c r="C28" s="49" t="s">
        <v>1842</v>
      </c>
      <c r="D28" s="63">
        <v>11</v>
      </c>
      <c r="E28" s="63">
        <v>39</v>
      </c>
      <c r="F28" s="63">
        <v>4.1</v>
      </c>
      <c r="G28" s="63"/>
      <c r="H28" s="49" t="s">
        <v>1090</v>
      </c>
      <c r="I28" s="49">
        <f t="shared" si="3"/>
        <v>111</v>
      </c>
      <c r="J28" s="49" t="s">
        <v>1118</v>
      </c>
      <c r="K28" s="49">
        <f t="shared" si="0"/>
        <v>22</v>
      </c>
      <c r="L28" s="49" t="s">
        <v>1119</v>
      </c>
      <c r="M28" s="49">
        <f t="shared" si="1"/>
        <v>6</v>
      </c>
      <c r="N28" s="54" t="s">
        <v>2039</v>
      </c>
      <c r="O28" s="49">
        <f t="shared" si="2"/>
        <v>7</v>
      </c>
      <c r="P28" s="54" t="s">
        <v>2007</v>
      </c>
    </row>
    <row r="29" spans="1:16" ht="77.25" thickBot="1">
      <c r="A29" s="49" t="s">
        <v>619</v>
      </c>
      <c r="B29" s="49" t="s">
        <v>927</v>
      </c>
      <c r="C29" s="49" t="s">
        <v>1842</v>
      </c>
      <c r="D29" s="63">
        <v>13</v>
      </c>
      <c r="E29" s="63">
        <v>25</v>
      </c>
      <c r="F29" s="63">
        <v>4.2</v>
      </c>
      <c r="G29" s="63"/>
      <c r="H29" s="49" t="s">
        <v>1090</v>
      </c>
      <c r="I29" s="49">
        <f t="shared" si="3"/>
        <v>86</v>
      </c>
      <c r="J29" s="49" t="s">
        <v>1120</v>
      </c>
      <c r="K29" s="49">
        <f t="shared" si="0"/>
        <v>168</v>
      </c>
      <c r="L29" s="49" t="s">
        <v>827</v>
      </c>
      <c r="M29" s="49">
        <f t="shared" si="1"/>
        <v>10</v>
      </c>
      <c r="N29" s="54" t="s">
        <v>1947</v>
      </c>
      <c r="O29" s="49">
        <f t="shared" si="2"/>
        <v>7</v>
      </c>
      <c r="P29" s="54" t="s">
        <v>2007</v>
      </c>
    </row>
    <row r="30" spans="1:16" ht="39" thickBot="1">
      <c r="A30" s="49" t="s">
        <v>620</v>
      </c>
      <c r="B30" s="49" t="s">
        <v>927</v>
      </c>
      <c r="C30" s="49" t="s">
        <v>1842</v>
      </c>
      <c r="D30" s="63">
        <v>16</v>
      </c>
      <c r="E30" s="63">
        <v>18</v>
      </c>
      <c r="F30" s="63">
        <v>5.3</v>
      </c>
      <c r="G30" s="63"/>
      <c r="H30" s="49" t="s">
        <v>1090</v>
      </c>
      <c r="I30" s="49">
        <f t="shared" si="3"/>
        <v>87</v>
      </c>
      <c r="J30" s="49" t="s">
        <v>1121</v>
      </c>
      <c r="K30" s="49">
        <f t="shared" si="0"/>
        <v>19</v>
      </c>
      <c r="L30" s="49" t="s">
        <v>1122</v>
      </c>
      <c r="M30" s="49">
        <f t="shared" si="1"/>
        <v>6</v>
      </c>
      <c r="N30" s="54" t="s">
        <v>2039</v>
      </c>
      <c r="O30" s="49">
        <f t="shared" si="2"/>
        <v>7</v>
      </c>
      <c r="P30" s="54" t="s">
        <v>2007</v>
      </c>
    </row>
    <row r="31" spans="1:16" s="40" customFormat="1" ht="63.75" customHeight="1" thickBot="1">
      <c r="A31" s="39" t="s">
        <v>621</v>
      </c>
      <c r="B31" s="90" t="s">
        <v>927</v>
      </c>
      <c r="C31" s="90" t="s">
        <v>1842</v>
      </c>
      <c r="D31" s="91">
        <v>17</v>
      </c>
      <c r="E31" s="91">
        <v>8</v>
      </c>
      <c r="F31" s="91">
        <v>6</v>
      </c>
      <c r="G31" s="91"/>
      <c r="H31" s="90" t="s">
        <v>1090</v>
      </c>
      <c r="I31" s="90">
        <f t="shared" si="3"/>
        <v>67</v>
      </c>
      <c r="J31" s="90" t="s">
        <v>1123</v>
      </c>
      <c r="K31" s="90">
        <f t="shared" si="0"/>
        <v>29</v>
      </c>
      <c r="L31" s="90" t="s">
        <v>1124</v>
      </c>
      <c r="M31" s="90">
        <f t="shared" si="1"/>
        <v>92</v>
      </c>
      <c r="N31" s="90" t="s">
        <v>311</v>
      </c>
      <c r="O31" s="90">
        <f t="shared" si="2"/>
        <v>7</v>
      </c>
      <c r="P31" s="90" t="s">
        <v>2007</v>
      </c>
    </row>
    <row r="32" spans="1:16" s="40" customFormat="1" ht="51.75" thickBot="1">
      <c r="A32" s="92" t="s">
        <v>622</v>
      </c>
      <c r="B32" s="92" t="s">
        <v>927</v>
      </c>
      <c r="C32" s="92" t="s">
        <v>1842</v>
      </c>
      <c r="D32" s="93">
        <v>18</v>
      </c>
      <c r="E32" s="93">
        <v>18</v>
      </c>
      <c r="F32" s="93">
        <v>6.1</v>
      </c>
      <c r="G32" s="93"/>
      <c r="H32" s="92" t="s">
        <v>1090</v>
      </c>
      <c r="I32" s="92">
        <f t="shared" si="3"/>
        <v>98</v>
      </c>
      <c r="J32" s="92" t="s">
        <v>1327</v>
      </c>
      <c r="K32" s="92">
        <f t="shared" si="0"/>
        <v>46</v>
      </c>
      <c r="L32" s="92" t="s">
        <v>1328</v>
      </c>
      <c r="M32" s="92">
        <f t="shared" si="1"/>
        <v>92</v>
      </c>
      <c r="N32" s="90" t="s">
        <v>311</v>
      </c>
      <c r="O32" s="92">
        <f t="shared" si="2"/>
        <v>7</v>
      </c>
      <c r="P32" s="90" t="s">
        <v>2007</v>
      </c>
    </row>
    <row r="33" spans="1:16" s="40" customFormat="1" ht="77.25" thickBot="1">
      <c r="A33" s="90" t="s">
        <v>623</v>
      </c>
      <c r="B33" s="90" t="s">
        <v>927</v>
      </c>
      <c r="C33" s="90" t="s">
        <v>1842</v>
      </c>
      <c r="D33" s="91">
        <v>19</v>
      </c>
      <c r="E33" s="91">
        <v>34</v>
      </c>
      <c r="F33" s="91">
        <v>6.1</v>
      </c>
      <c r="G33" s="91"/>
      <c r="H33" s="90" t="s">
        <v>1090</v>
      </c>
      <c r="I33" s="90">
        <f t="shared" si="3"/>
        <v>164</v>
      </c>
      <c r="J33" s="90" t="s">
        <v>1329</v>
      </c>
      <c r="K33" s="90">
        <f t="shared" si="0"/>
        <v>35</v>
      </c>
      <c r="L33" s="90" t="s">
        <v>1330</v>
      </c>
      <c r="M33" s="90">
        <f t="shared" si="1"/>
        <v>92</v>
      </c>
      <c r="N33" s="90" t="s">
        <v>311</v>
      </c>
      <c r="O33" s="90">
        <f t="shared" si="2"/>
        <v>7</v>
      </c>
      <c r="P33" s="90" t="s">
        <v>2007</v>
      </c>
    </row>
    <row r="34" spans="1:16" s="40" customFormat="1" ht="64.5" thickBot="1">
      <c r="A34" s="90" t="s">
        <v>624</v>
      </c>
      <c r="B34" s="90" t="s">
        <v>927</v>
      </c>
      <c r="C34" s="90" t="s">
        <v>1842</v>
      </c>
      <c r="D34" s="91">
        <v>19</v>
      </c>
      <c r="E34" s="91">
        <v>36</v>
      </c>
      <c r="F34" s="91">
        <v>6.1</v>
      </c>
      <c r="G34" s="91"/>
      <c r="H34" s="90" t="s">
        <v>1090</v>
      </c>
      <c r="I34" s="90">
        <f t="shared" si="3"/>
        <v>145</v>
      </c>
      <c r="J34" s="90" t="s">
        <v>2010</v>
      </c>
      <c r="K34" s="90">
        <f t="shared" si="0"/>
        <v>29</v>
      </c>
      <c r="L34" s="90" t="s">
        <v>2011</v>
      </c>
      <c r="M34" s="90">
        <f t="shared" si="1"/>
        <v>92</v>
      </c>
      <c r="N34" s="90" t="s">
        <v>311</v>
      </c>
      <c r="O34" s="90">
        <f t="shared" si="2"/>
        <v>7</v>
      </c>
      <c r="P34" s="90" t="s">
        <v>2007</v>
      </c>
    </row>
    <row r="35" spans="1:16" s="40" customFormat="1" ht="115.5" thickBot="1">
      <c r="A35" s="39" t="s">
        <v>237</v>
      </c>
      <c r="B35" s="39" t="s">
        <v>927</v>
      </c>
      <c r="C35" s="39" t="s">
        <v>1842</v>
      </c>
      <c r="D35" s="94">
        <v>19</v>
      </c>
      <c r="E35" s="94">
        <v>33</v>
      </c>
      <c r="F35" s="94">
        <v>6.1</v>
      </c>
      <c r="G35" s="94"/>
      <c r="H35" s="39" t="s">
        <v>1090</v>
      </c>
      <c r="I35" s="39">
        <f t="shared" si="3"/>
        <v>229</v>
      </c>
      <c r="J35" s="39" t="s">
        <v>120</v>
      </c>
      <c r="K35" s="39">
        <f t="shared" si="0"/>
        <v>229</v>
      </c>
      <c r="L35" s="39" t="s">
        <v>122</v>
      </c>
      <c r="M35" s="39">
        <f t="shared" si="1"/>
        <v>92</v>
      </c>
      <c r="N35" s="39" t="s">
        <v>311</v>
      </c>
      <c r="O35" s="39">
        <f t="shared" si="2"/>
        <v>7</v>
      </c>
      <c r="P35" s="90" t="s">
        <v>2007</v>
      </c>
    </row>
    <row r="36" spans="1:16" s="40" customFormat="1" ht="115.5" thickBot="1">
      <c r="A36" s="92"/>
      <c r="B36" s="92"/>
      <c r="C36" s="92"/>
      <c r="D36" s="93"/>
      <c r="E36" s="93"/>
      <c r="F36" s="93"/>
      <c r="G36" s="93"/>
      <c r="H36" s="92"/>
      <c r="I36" s="92">
        <f>LEN(J36)</f>
        <v>254</v>
      </c>
      <c r="J36" s="92" t="s">
        <v>121</v>
      </c>
      <c r="K36" s="92">
        <f t="shared" si="0"/>
        <v>238</v>
      </c>
      <c r="L36" s="92" t="s">
        <v>123</v>
      </c>
      <c r="M36" s="92">
        <f t="shared" si="1"/>
        <v>0</v>
      </c>
      <c r="N36" s="92"/>
      <c r="O36" s="92">
        <f t="shared" si="2"/>
        <v>7</v>
      </c>
      <c r="P36" s="90" t="s">
        <v>2007</v>
      </c>
    </row>
    <row r="37" spans="1:16" s="40" customFormat="1" ht="51.75" thickBot="1">
      <c r="A37" s="90" t="s">
        <v>625</v>
      </c>
      <c r="B37" s="90" t="s">
        <v>927</v>
      </c>
      <c r="C37" s="90" t="s">
        <v>1842</v>
      </c>
      <c r="D37" s="91">
        <v>19</v>
      </c>
      <c r="E37" s="91" t="s">
        <v>2012</v>
      </c>
      <c r="F37" s="91">
        <v>6.1</v>
      </c>
      <c r="G37" s="91"/>
      <c r="H37" s="90" t="s">
        <v>1090</v>
      </c>
      <c r="I37" s="90">
        <f t="shared" si="3"/>
        <v>49</v>
      </c>
      <c r="J37" s="90" t="s">
        <v>2013</v>
      </c>
      <c r="K37" s="90">
        <f t="shared" si="0"/>
        <v>42</v>
      </c>
      <c r="L37" s="90" t="s">
        <v>2014</v>
      </c>
      <c r="M37" s="90">
        <f t="shared" si="1"/>
        <v>92</v>
      </c>
      <c r="N37" s="90" t="s">
        <v>311</v>
      </c>
      <c r="O37" s="90">
        <f t="shared" si="2"/>
        <v>7</v>
      </c>
      <c r="P37" s="90" t="s">
        <v>2007</v>
      </c>
    </row>
    <row r="38" spans="1:16" s="40" customFormat="1" ht="115.5" thickBot="1">
      <c r="A38" s="39" t="s">
        <v>238</v>
      </c>
      <c r="B38" s="39" t="s">
        <v>927</v>
      </c>
      <c r="C38" s="39" t="s">
        <v>1842</v>
      </c>
      <c r="D38" s="94">
        <v>20</v>
      </c>
      <c r="E38" s="94">
        <v>30</v>
      </c>
      <c r="F38" s="94">
        <v>6.3</v>
      </c>
      <c r="G38" s="94"/>
      <c r="H38" s="39" t="s">
        <v>1090</v>
      </c>
      <c r="I38" s="39">
        <f t="shared" si="3"/>
        <v>130</v>
      </c>
      <c r="J38" s="39" t="s">
        <v>2015</v>
      </c>
      <c r="K38" s="39">
        <f t="shared" si="0"/>
        <v>249</v>
      </c>
      <c r="L38" s="39" t="s">
        <v>1322</v>
      </c>
      <c r="M38" s="39">
        <f t="shared" si="1"/>
        <v>92</v>
      </c>
      <c r="N38" s="39" t="s">
        <v>311</v>
      </c>
      <c r="O38" s="39">
        <f t="shared" si="2"/>
        <v>7</v>
      </c>
      <c r="P38" s="90" t="s">
        <v>2007</v>
      </c>
    </row>
    <row r="39" spans="1:16" s="40" customFormat="1" ht="90" thickBot="1">
      <c r="A39" s="92"/>
      <c r="B39" s="92"/>
      <c r="C39" s="92"/>
      <c r="D39" s="93"/>
      <c r="E39" s="93"/>
      <c r="F39" s="93"/>
      <c r="G39" s="93"/>
      <c r="H39" s="92"/>
      <c r="I39" s="92">
        <f>LEN(J39)</f>
        <v>0</v>
      </c>
      <c r="J39" s="92"/>
      <c r="K39" s="92">
        <f t="shared" si="0"/>
        <v>183</v>
      </c>
      <c r="L39" s="92" t="s">
        <v>1323</v>
      </c>
      <c r="M39" s="92">
        <f t="shared" si="1"/>
        <v>0</v>
      </c>
      <c r="N39" s="92"/>
      <c r="O39" s="92">
        <f t="shared" si="2"/>
        <v>7</v>
      </c>
      <c r="P39" s="90" t="s">
        <v>2007</v>
      </c>
    </row>
    <row r="40" spans="1:16" s="40" customFormat="1" ht="51.75" thickBot="1">
      <c r="A40" s="90" t="s">
        <v>626</v>
      </c>
      <c r="B40" s="90" t="s">
        <v>927</v>
      </c>
      <c r="C40" s="90" t="s">
        <v>1842</v>
      </c>
      <c r="D40" s="91">
        <v>21</v>
      </c>
      <c r="E40" s="91">
        <v>6</v>
      </c>
      <c r="F40" s="91" t="s">
        <v>2016</v>
      </c>
      <c r="G40" s="91"/>
      <c r="H40" s="90" t="s">
        <v>1090</v>
      </c>
      <c r="I40" s="90">
        <f t="shared" si="3"/>
        <v>47</v>
      </c>
      <c r="J40" s="90" t="s">
        <v>2017</v>
      </c>
      <c r="K40" s="90">
        <f t="shared" si="0"/>
        <v>19</v>
      </c>
      <c r="L40" s="90" t="s">
        <v>2018</v>
      </c>
      <c r="M40" s="90">
        <f t="shared" si="1"/>
        <v>92</v>
      </c>
      <c r="N40" s="90" t="s">
        <v>311</v>
      </c>
      <c r="O40" s="90">
        <f t="shared" si="2"/>
        <v>7</v>
      </c>
      <c r="P40" s="90" t="s">
        <v>2007</v>
      </c>
    </row>
    <row r="41" spans="1:16" s="40" customFormat="1" ht="77.25" thickBot="1">
      <c r="A41" s="90" t="s">
        <v>627</v>
      </c>
      <c r="B41" s="90" t="s">
        <v>927</v>
      </c>
      <c r="C41" s="90" t="s">
        <v>1842</v>
      </c>
      <c r="D41" s="91">
        <v>21</v>
      </c>
      <c r="E41" s="91">
        <v>12</v>
      </c>
      <c r="F41" s="91" t="s">
        <v>2016</v>
      </c>
      <c r="G41" s="91"/>
      <c r="H41" s="90" t="s">
        <v>1090</v>
      </c>
      <c r="I41" s="90">
        <f t="shared" si="3"/>
        <v>172</v>
      </c>
      <c r="J41" s="90" t="s">
        <v>2019</v>
      </c>
      <c r="K41" s="90">
        <f t="shared" si="0"/>
        <v>45</v>
      </c>
      <c r="L41" s="90" t="s">
        <v>2020</v>
      </c>
      <c r="M41" s="90">
        <f t="shared" si="1"/>
        <v>92</v>
      </c>
      <c r="N41" s="90" t="s">
        <v>311</v>
      </c>
      <c r="O41" s="90">
        <f t="shared" si="2"/>
        <v>7</v>
      </c>
      <c r="P41" s="90" t="s">
        <v>2007</v>
      </c>
    </row>
    <row r="42" spans="1:16" s="40" customFormat="1" ht="51.75" thickBot="1">
      <c r="A42" s="90" t="s">
        <v>628</v>
      </c>
      <c r="B42" s="90" t="s">
        <v>927</v>
      </c>
      <c r="C42" s="90" t="s">
        <v>1842</v>
      </c>
      <c r="D42" s="91">
        <v>21</v>
      </c>
      <c r="E42" s="91">
        <v>21</v>
      </c>
      <c r="F42" s="91" t="s">
        <v>2021</v>
      </c>
      <c r="G42" s="91"/>
      <c r="H42" s="90" t="s">
        <v>1090</v>
      </c>
      <c r="I42" s="90">
        <f t="shared" si="3"/>
        <v>114</v>
      </c>
      <c r="J42" s="90" t="s">
        <v>1439</v>
      </c>
      <c r="K42" s="90">
        <f t="shared" si="0"/>
        <v>46</v>
      </c>
      <c r="L42" s="90" t="s">
        <v>1440</v>
      </c>
      <c r="M42" s="90">
        <f t="shared" si="1"/>
        <v>92</v>
      </c>
      <c r="N42" s="90" t="s">
        <v>311</v>
      </c>
      <c r="O42" s="90">
        <f t="shared" si="2"/>
        <v>7</v>
      </c>
      <c r="P42" s="90" t="s">
        <v>2007</v>
      </c>
    </row>
    <row r="43" spans="1:16" s="40" customFormat="1" ht="51.75" thickBot="1">
      <c r="A43" s="90" t="s">
        <v>629</v>
      </c>
      <c r="B43" s="90" t="s">
        <v>927</v>
      </c>
      <c r="C43" s="90" t="s">
        <v>1842</v>
      </c>
      <c r="D43" s="91">
        <v>22</v>
      </c>
      <c r="E43" s="91">
        <v>18</v>
      </c>
      <c r="F43" s="91">
        <v>6.4</v>
      </c>
      <c r="G43" s="91"/>
      <c r="H43" s="90" t="s">
        <v>1090</v>
      </c>
      <c r="I43" s="90">
        <f t="shared" si="3"/>
        <v>129</v>
      </c>
      <c r="J43" s="90" t="s">
        <v>1441</v>
      </c>
      <c r="K43" s="90">
        <f t="shared" si="0"/>
        <v>56</v>
      </c>
      <c r="L43" s="90" t="s">
        <v>1442</v>
      </c>
      <c r="M43" s="90">
        <f t="shared" si="1"/>
        <v>92</v>
      </c>
      <c r="N43" s="90" t="s">
        <v>311</v>
      </c>
      <c r="O43" s="90">
        <f t="shared" si="2"/>
        <v>7</v>
      </c>
      <c r="P43" s="90" t="s">
        <v>2007</v>
      </c>
    </row>
    <row r="44" spans="1:16" s="40" customFormat="1" ht="51.75" thickBot="1">
      <c r="A44" s="90" t="s">
        <v>630</v>
      </c>
      <c r="B44" s="90" t="s">
        <v>927</v>
      </c>
      <c r="C44" s="90" t="s">
        <v>1842</v>
      </c>
      <c r="D44" s="91">
        <v>22</v>
      </c>
      <c r="E44" s="91">
        <v>41</v>
      </c>
      <c r="F44" s="91">
        <v>6.4</v>
      </c>
      <c r="G44" s="91"/>
      <c r="H44" s="90" t="s">
        <v>1090</v>
      </c>
      <c r="I44" s="90">
        <f t="shared" si="3"/>
        <v>67</v>
      </c>
      <c r="J44" s="90" t="s">
        <v>1443</v>
      </c>
      <c r="K44" s="90">
        <f t="shared" si="0"/>
        <v>66</v>
      </c>
      <c r="L44" s="90" t="s">
        <v>1444</v>
      </c>
      <c r="M44" s="90">
        <f t="shared" si="1"/>
        <v>92</v>
      </c>
      <c r="N44" s="90" t="s">
        <v>311</v>
      </c>
      <c r="O44" s="90">
        <f t="shared" si="2"/>
        <v>7</v>
      </c>
      <c r="P44" s="90" t="s">
        <v>2007</v>
      </c>
    </row>
    <row r="45" spans="1:16" s="40" customFormat="1" ht="102.75" thickBot="1">
      <c r="A45" s="39" t="s">
        <v>239</v>
      </c>
      <c r="B45" s="39" t="s">
        <v>927</v>
      </c>
      <c r="C45" s="39" t="s">
        <v>1842</v>
      </c>
      <c r="D45" s="94">
        <v>22</v>
      </c>
      <c r="E45" s="94">
        <v>47</v>
      </c>
      <c r="F45" s="94">
        <v>6.4</v>
      </c>
      <c r="G45" s="94"/>
      <c r="H45" s="39" t="s">
        <v>1110</v>
      </c>
      <c r="I45" s="39">
        <f t="shared" si="3"/>
        <v>216</v>
      </c>
      <c r="J45" s="39" t="s">
        <v>271</v>
      </c>
      <c r="K45" s="39">
        <f t="shared" si="0"/>
        <v>128</v>
      </c>
      <c r="L45" s="39" t="s">
        <v>1445</v>
      </c>
      <c r="M45" s="39">
        <f t="shared" si="1"/>
        <v>92</v>
      </c>
      <c r="N45" s="39" t="s">
        <v>311</v>
      </c>
      <c r="O45" s="39">
        <f t="shared" si="2"/>
        <v>7</v>
      </c>
      <c r="P45" s="90" t="s">
        <v>2007</v>
      </c>
    </row>
    <row r="46" spans="1:16" s="40" customFormat="1" ht="77.25" thickBot="1">
      <c r="A46" s="92"/>
      <c r="B46" s="92"/>
      <c r="C46" s="92"/>
      <c r="D46" s="93"/>
      <c r="E46" s="93"/>
      <c r="F46" s="93"/>
      <c r="G46" s="93"/>
      <c r="H46" s="92"/>
      <c r="I46" s="92">
        <f>LEN(J46)</f>
        <v>141</v>
      </c>
      <c r="J46" s="92" t="s">
        <v>272</v>
      </c>
      <c r="K46" s="92">
        <f t="shared" si="0"/>
        <v>0</v>
      </c>
      <c r="L46" s="92"/>
      <c r="M46" s="92">
        <f t="shared" si="1"/>
        <v>0</v>
      </c>
      <c r="N46" s="92"/>
      <c r="O46" s="92">
        <f t="shared" si="2"/>
        <v>7</v>
      </c>
      <c r="P46" s="90" t="s">
        <v>2007</v>
      </c>
    </row>
    <row r="47" spans="1:16" s="40" customFormat="1" ht="115.5" thickBot="1">
      <c r="A47" s="39" t="s">
        <v>240</v>
      </c>
      <c r="B47" s="39" t="s">
        <v>927</v>
      </c>
      <c r="C47" s="39" t="s">
        <v>1842</v>
      </c>
      <c r="D47" s="94">
        <v>23</v>
      </c>
      <c r="E47" s="94">
        <v>40</v>
      </c>
      <c r="F47" s="94" t="s">
        <v>1446</v>
      </c>
      <c r="G47" s="94"/>
      <c r="H47" s="39" t="s">
        <v>1090</v>
      </c>
      <c r="I47" s="39">
        <f t="shared" si="3"/>
        <v>152</v>
      </c>
      <c r="J47" s="39" t="s">
        <v>273</v>
      </c>
      <c r="K47" s="39">
        <f t="shared" si="0"/>
        <v>229</v>
      </c>
      <c r="L47" s="39" t="s">
        <v>275</v>
      </c>
      <c r="M47" s="39">
        <f t="shared" si="1"/>
        <v>92</v>
      </c>
      <c r="N47" s="39" t="s">
        <v>311</v>
      </c>
      <c r="O47" s="39">
        <f t="shared" si="2"/>
        <v>7</v>
      </c>
      <c r="P47" s="90" t="s">
        <v>2007</v>
      </c>
    </row>
    <row r="48" spans="1:16" s="40" customFormat="1" ht="115.5" thickBot="1">
      <c r="A48" s="39"/>
      <c r="B48" s="39"/>
      <c r="C48" s="39"/>
      <c r="D48" s="94"/>
      <c r="E48" s="94"/>
      <c r="F48" s="94"/>
      <c r="G48" s="94"/>
      <c r="H48" s="39"/>
      <c r="I48" s="39">
        <f>LEN(J48)</f>
        <v>127</v>
      </c>
      <c r="J48" s="39" t="s">
        <v>274</v>
      </c>
      <c r="K48" s="39">
        <f t="shared" si="0"/>
        <v>250</v>
      </c>
      <c r="L48" s="39" t="s">
        <v>1331</v>
      </c>
      <c r="M48" s="39">
        <f t="shared" si="1"/>
        <v>0</v>
      </c>
      <c r="N48" s="39"/>
      <c r="O48" s="39">
        <f t="shared" si="2"/>
        <v>7</v>
      </c>
      <c r="P48" s="90" t="s">
        <v>2007</v>
      </c>
    </row>
    <row r="49" spans="1:16" s="40" customFormat="1" ht="102.75" thickBot="1">
      <c r="A49" s="39"/>
      <c r="B49" s="39"/>
      <c r="C49" s="39"/>
      <c r="D49" s="94"/>
      <c r="E49" s="94"/>
      <c r="F49" s="94"/>
      <c r="G49" s="94"/>
      <c r="H49" s="39"/>
      <c r="I49" s="39">
        <f>LEN(J49)</f>
        <v>0</v>
      </c>
      <c r="J49" s="39"/>
      <c r="K49" s="39">
        <f t="shared" si="0"/>
        <v>225</v>
      </c>
      <c r="L49" s="39" t="s">
        <v>1332</v>
      </c>
      <c r="M49" s="39">
        <f t="shared" si="1"/>
        <v>0</v>
      </c>
      <c r="N49" s="39"/>
      <c r="O49" s="39">
        <f t="shared" si="2"/>
        <v>7</v>
      </c>
      <c r="P49" s="90" t="s">
        <v>2007</v>
      </c>
    </row>
    <row r="50" spans="1:16" s="40" customFormat="1" ht="77.25" thickBot="1">
      <c r="A50" s="92"/>
      <c r="B50" s="92"/>
      <c r="C50" s="92"/>
      <c r="D50" s="93"/>
      <c r="E50" s="93"/>
      <c r="F50" s="93"/>
      <c r="G50" s="93"/>
      <c r="H50" s="92"/>
      <c r="I50" s="92">
        <f>LEN(J50)</f>
        <v>0</v>
      </c>
      <c r="J50" s="92"/>
      <c r="K50" s="92">
        <f t="shared" si="0"/>
        <v>176</v>
      </c>
      <c r="L50" s="92" t="s">
        <v>1333</v>
      </c>
      <c r="M50" s="92">
        <f t="shared" si="1"/>
        <v>0</v>
      </c>
      <c r="N50" s="92"/>
      <c r="O50" s="92">
        <f t="shared" si="2"/>
        <v>7</v>
      </c>
      <c r="P50" s="90" t="s">
        <v>2007</v>
      </c>
    </row>
    <row r="51" spans="1:16" s="40" customFormat="1" ht="102.75" thickBot="1">
      <c r="A51" s="90" t="s">
        <v>631</v>
      </c>
      <c r="B51" s="90" t="s">
        <v>927</v>
      </c>
      <c r="C51" s="90" t="s">
        <v>1842</v>
      </c>
      <c r="D51" s="91">
        <v>24</v>
      </c>
      <c r="E51" s="91" t="s">
        <v>1447</v>
      </c>
      <c r="F51" s="91" t="s">
        <v>1448</v>
      </c>
      <c r="G51" s="91"/>
      <c r="H51" s="90" t="s">
        <v>1090</v>
      </c>
      <c r="I51" s="90">
        <f t="shared" si="3"/>
        <v>245</v>
      </c>
      <c r="J51" s="90" t="s">
        <v>1449</v>
      </c>
      <c r="K51" s="90">
        <f t="shared" si="0"/>
        <v>58</v>
      </c>
      <c r="L51" s="90" t="s">
        <v>1450</v>
      </c>
      <c r="M51" s="90">
        <f t="shared" si="1"/>
        <v>92</v>
      </c>
      <c r="N51" s="90" t="s">
        <v>311</v>
      </c>
      <c r="O51" s="90">
        <f t="shared" si="2"/>
        <v>7</v>
      </c>
      <c r="P51" s="90" t="s">
        <v>2007</v>
      </c>
    </row>
    <row r="52" spans="1:16" s="40" customFormat="1" ht="102.75" thickBot="1">
      <c r="A52" s="39" t="s">
        <v>241</v>
      </c>
      <c r="B52" s="39" t="s">
        <v>927</v>
      </c>
      <c r="C52" s="39" t="s">
        <v>1842</v>
      </c>
      <c r="D52" s="94">
        <v>25</v>
      </c>
      <c r="E52" s="94">
        <v>1</v>
      </c>
      <c r="F52" s="94" t="s">
        <v>1448</v>
      </c>
      <c r="G52" s="94"/>
      <c r="H52" s="39" t="s">
        <v>1110</v>
      </c>
      <c r="I52" s="39">
        <f t="shared" si="3"/>
        <v>217</v>
      </c>
      <c r="J52" s="39" t="s">
        <v>1334</v>
      </c>
      <c r="K52" s="39">
        <f t="shared" si="0"/>
        <v>188</v>
      </c>
      <c r="L52" s="39" t="s">
        <v>1336</v>
      </c>
      <c r="M52" s="39">
        <f t="shared" si="1"/>
        <v>92</v>
      </c>
      <c r="N52" s="39" t="s">
        <v>311</v>
      </c>
      <c r="O52" s="39">
        <f t="shared" si="2"/>
        <v>7</v>
      </c>
      <c r="P52" s="90" t="s">
        <v>2007</v>
      </c>
    </row>
    <row r="53" spans="1:16" s="40" customFormat="1" ht="64.5" thickBot="1">
      <c r="A53" s="92"/>
      <c r="B53" s="92"/>
      <c r="C53" s="92"/>
      <c r="D53" s="93"/>
      <c r="E53" s="93"/>
      <c r="F53" s="93"/>
      <c r="G53" s="93"/>
      <c r="H53" s="92"/>
      <c r="I53" s="92">
        <f>LEN(J53)</f>
        <v>106</v>
      </c>
      <c r="J53" s="92" t="s">
        <v>1335</v>
      </c>
      <c r="K53" s="92">
        <f t="shared" si="0"/>
        <v>142</v>
      </c>
      <c r="L53" s="92" t="s">
        <v>1337</v>
      </c>
      <c r="M53" s="92">
        <f t="shared" si="1"/>
        <v>0</v>
      </c>
      <c r="N53" s="92"/>
      <c r="O53" s="92">
        <f t="shared" si="2"/>
        <v>7</v>
      </c>
      <c r="P53" s="90" t="s">
        <v>2007</v>
      </c>
    </row>
    <row r="54" spans="1:16" s="40" customFormat="1" ht="51.75" thickBot="1">
      <c r="A54" s="90" t="s">
        <v>632</v>
      </c>
      <c r="B54" s="90" t="s">
        <v>927</v>
      </c>
      <c r="C54" s="90" t="s">
        <v>1842</v>
      </c>
      <c r="D54" s="91">
        <v>25</v>
      </c>
      <c r="E54" s="91">
        <v>26</v>
      </c>
      <c r="F54" s="91" t="s">
        <v>1451</v>
      </c>
      <c r="G54" s="91"/>
      <c r="H54" s="90" t="s">
        <v>1090</v>
      </c>
      <c r="I54" s="90">
        <f t="shared" si="3"/>
        <v>114</v>
      </c>
      <c r="J54" s="90" t="s">
        <v>1452</v>
      </c>
      <c r="K54" s="90">
        <f t="shared" si="0"/>
        <v>18</v>
      </c>
      <c r="L54" s="90" t="s">
        <v>1112</v>
      </c>
      <c r="M54" s="90">
        <f t="shared" si="1"/>
        <v>92</v>
      </c>
      <c r="N54" s="90" t="s">
        <v>311</v>
      </c>
      <c r="O54" s="90">
        <f t="shared" si="2"/>
        <v>7</v>
      </c>
      <c r="P54" s="90" t="s">
        <v>2007</v>
      </c>
    </row>
    <row r="55" spans="1:16" s="40" customFormat="1" ht="90" thickBot="1">
      <c r="A55" s="90" t="s">
        <v>633</v>
      </c>
      <c r="B55" s="90" t="s">
        <v>927</v>
      </c>
      <c r="C55" s="90" t="s">
        <v>1842</v>
      </c>
      <c r="D55" s="91">
        <v>25</v>
      </c>
      <c r="E55" s="91">
        <v>31</v>
      </c>
      <c r="F55" s="91" t="s">
        <v>1451</v>
      </c>
      <c r="G55" s="91"/>
      <c r="H55" s="90" t="s">
        <v>1090</v>
      </c>
      <c r="I55" s="90">
        <f t="shared" si="3"/>
        <v>171</v>
      </c>
      <c r="J55" s="90" t="s">
        <v>1453</v>
      </c>
      <c r="K55" s="90">
        <f t="shared" si="0"/>
        <v>22</v>
      </c>
      <c r="L55" s="90" t="s">
        <v>1454</v>
      </c>
      <c r="M55" s="90">
        <f t="shared" si="1"/>
        <v>92</v>
      </c>
      <c r="N55" s="90" t="s">
        <v>311</v>
      </c>
      <c r="O55" s="90">
        <f t="shared" si="2"/>
        <v>7</v>
      </c>
      <c r="P55" s="90" t="s">
        <v>2007</v>
      </c>
    </row>
    <row r="56" spans="1:16" s="40" customFormat="1" ht="102.75" thickBot="1">
      <c r="A56" s="39" t="s">
        <v>242</v>
      </c>
      <c r="B56" s="39" t="s">
        <v>927</v>
      </c>
      <c r="C56" s="39" t="s">
        <v>1842</v>
      </c>
      <c r="D56" s="94">
        <v>26</v>
      </c>
      <c r="E56" s="94">
        <v>8</v>
      </c>
      <c r="F56" s="94" t="s">
        <v>1455</v>
      </c>
      <c r="G56" s="94"/>
      <c r="H56" s="39" t="s">
        <v>1110</v>
      </c>
      <c r="I56" s="39">
        <f t="shared" si="3"/>
        <v>106</v>
      </c>
      <c r="J56" s="39" t="s">
        <v>1456</v>
      </c>
      <c r="K56" s="39">
        <f t="shared" si="0"/>
        <v>221</v>
      </c>
      <c r="L56" s="39" t="s">
        <v>1338</v>
      </c>
      <c r="M56" s="39">
        <f t="shared" si="1"/>
        <v>92</v>
      </c>
      <c r="N56" s="39" t="s">
        <v>311</v>
      </c>
      <c r="O56" s="39">
        <f t="shared" si="2"/>
        <v>7</v>
      </c>
      <c r="P56" s="90" t="s">
        <v>2007</v>
      </c>
    </row>
    <row r="57" spans="1:16" s="40" customFormat="1" ht="102.75" thickBot="1">
      <c r="A57" s="92"/>
      <c r="B57" s="92"/>
      <c r="C57" s="92"/>
      <c r="D57" s="93"/>
      <c r="E57" s="93"/>
      <c r="F57" s="93"/>
      <c r="G57" s="93"/>
      <c r="H57" s="92"/>
      <c r="I57" s="92">
        <f>LEN(J57)</f>
        <v>0</v>
      </c>
      <c r="J57" s="92"/>
      <c r="K57" s="92">
        <f t="shared" si="0"/>
        <v>222</v>
      </c>
      <c r="L57" s="92" t="s">
        <v>1339</v>
      </c>
      <c r="M57" s="92">
        <f t="shared" si="1"/>
        <v>0</v>
      </c>
      <c r="N57" s="92"/>
      <c r="O57" s="92">
        <f t="shared" si="2"/>
        <v>7</v>
      </c>
      <c r="P57" s="90" t="s">
        <v>2007</v>
      </c>
    </row>
    <row r="58" spans="1:16" s="40" customFormat="1" ht="51.75" thickBot="1">
      <c r="A58" s="90" t="s">
        <v>634</v>
      </c>
      <c r="B58" s="90" t="s">
        <v>927</v>
      </c>
      <c r="C58" s="90" t="s">
        <v>1842</v>
      </c>
      <c r="D58" s="91">
        <v>26</v>
      </c>
      <c r="E58" s="91">
        <v>13</v>
      </c>
      <c r="F58" s="91" t="s">
        <v>1455</v>
      </c>
      <c r="G58" s="91"/>
      <c r="H58" s="90" t="s">
        <v>1090</v>
      </c>
      <c r="I58" s="90">
        <f t="shared" si="3"/>
        <v>111</v>
      </c>
      <c r="J58" s="90" t="s">
        <v>1457</v>
      </c>
      <c r="K58" s="90">
        <f t="shared" si="0"/>
        <v>33</v>
      </c>
      <c r="L58" s="90" t="s">
        <v>1458</v>
      </c>
      <c r="M58" s="90">
        <f t="shared" si="1"/>
        <v>92</v>
      </c>
      <c r="N58" s="90" t="s">
        <v>311</v>
      </c>
      <c r="O58" s="90">
        <f t="shared" si="2"/>
        <v>7</v>
      </c>
      <c r="P58" s="90" t="s">
        <v>2007</v>
      </c>
    </row>
    <row r="59" spans="1:16" s="40" customFormat="1" ht="102.75" thickBot="1">
      <c r="A59" s="39" t="s">
        <v>243</v>
      </c>
      <c r="B59" s="39" t="s">
        <v>927</v>
      </c>
      <c r="C59" s="39" t="s">
        <v>1842</v>
      </c>
      <c r="D59" s="94">
        <v>27</v>
      </c>
      <c r="E59" s="94">
        <v>18</v>
      </c>
      <c r="F59" s="94" t="s">
        <v>1459</v>
      </c>
      <c r="G59" s="94"/>
      <c r="H59" s="39" t="s">
        <v>1110</v>
      </c>
      <c r="I59" s="39">
        <f t="shared" si="3"/>
        <v>226</v>
      </c>
      <c r="J59" s="39" t="s">
        <v>1340</v>
      </c>
      <c r="K59" s="39">
        <f t="shared" si="0"/>
        <v>136</v>
      </c>
      <c r="L59" s="39" t="s">
        <v>1460</v>
      </c>
      <c r="M59" s="39">
        <f t="shared" si="1"/>
        <v>92</v>
      </c>
      <c r="N59" s="39" t="s">
        <v>311</v>
      </c>
      <c r="O59" s="39">
        <f t="shared" si="2"/>
        <v>7</v>
      </c>
      <c r="P59" s="90" t="s">
        <v>2007</v>
      </c>
    </row>
    <row r="60" spans="1:16" s="40" customFormat="1" ht="115.5" thickBot="1">
      <c r="A60" s="39"/>
      <c r="B60" s="39"/>
      <c r="C60" s="39"/>
      <c r="D60" s="94"/>
      <c r="E60" s="94"/>
      <c r="F60" s="94"/>
      <c r="G60" s="94"/>
      <c r="H60" s="39"/>
      <c r="I60" s="39">
        <f>LEN(J60)</f>
        <v>246</v>
      </c>
      <c r="J60" s="39" t="s">
        <v>1341</v>
      </c>
      <c r="K60" s="39">
        <f t="shared" si="0"/>
        <v>0</v>
      </c>
      <c r="L60" s="39"/>
      <c r="M60" s="39">
        <f t="shared" si="1"/>
        <v>0</v>
      </c>
      <c r="N60" s="39"/>
      <c r="O60" s="39">
        <f t="shared" si="2"/>
        <v>7</v>
      </c>
      <c r="P60" s="90" t="s">
        <v>2007</v>
      </c>
    </row>
    <row r="61" spans="1:16" s="40" customFormat="1" ht="90" thickBot="1">
      <c r="A61" s="39"/>
      <c r="B61" s="39"/>
      <c r="C61" s="39"/>
      <c r="D61" s="94"/>
      <c r="E61" s="94"/>
      <c r="F61" s="94"/>
      <c r="G61" s="94"/>
      <c r="H61" s="39"/>
      <c r="I61" s="39">
        <f>LEN(J61)</f>
        <v>210</v>
      </c>
      <c r="J61" s="39" t="s">
        <v>1342</v>
      </c>
      <c r="K61" s="39">
        <f t="shared" si="0"/>
        <v>0</v>
      </c>
      <c r="L61" s="39"/>
      <c r="M61" s="39">
        <f t="shared" si="1"/>
        <v>0</v>
      </c>
      <c r="N61" s="39"/>
      <c r="O61" s="39">
        <f t="shared" si="2"/>
        <v>7</v>
      </c>
      <c r="P61" s="90" t="s">
        <v>2007</v>
      </c>
    </row>
    <row r="62" spans="1:16" s="40" customFormat="1" ht="90" thickBot="1">
      <c r="A62" s="92"/>
      <c r="B62" s="92"/>
      <c r="C62" s="92"/>
      <c r="D62" s="93"/>
      <c r="E62" s="93"/>
      <c r="F62" s="93"/>
      <c r="G62" s="93"/>
      <c r="H62" s="92"/>
      <c r="I62" s="92">
        <f>LEN(J62)</f>
        <v>199</v>
      </c>
      <c r="J62" s="92" t="s">
        <v>1343</v>
      </c>
      <c r="K62" s="92">
        <f t="shared" si="0"/>
        <v>0</v>
      </c>
      <c r="L62" s="92"/>
      <c r="M62" s="92">
        <f t="shared" si="1"/>
        <v>0</v>
      </c>
      <c r="N62" s="92"/>
      <c r="O62" s="92">
        <f t="shared" si="2"/>
        <v>7</v>
      </c>
      <c r="P62" s="90" t="s">
        <v>2007</v>
      </c>
    </row>
    <row r="63" spans="1:16" s="40" customFormat="1" ht="102.75" thickBot="1">
      <c r="A63" s="39" t="s">
        <v>244</v>
      </c>
      <c r="B63" s="39" t="s">
        <v>927</v>
      </c>
      <c r="C63" s="39" t="s">
        <v>1842</v>
      </c>
      <c r="D63" s="94">
        <v>27</v>
      </c>
      <c r="E63" s="94">
        <v>34</v>
      </c>
      <c r="F63" s="94" t="s">
        <v>1461</v>
      </c>
      <c r="G63" s="94"/>
      <c r="H63" s="39" t="s">
        <v>1090</v>
      </c>
      <c r="I63" s="39">
        <f t="shared" si="3"/>
        <v>235</v>
      </c>
      <c r="J63" s="39" t="s">
        <v>1344</v>
      </c>
      <c r="K63" s="39">
        <f t="shared" si="0"/>
        <v>110</v>
      </c>
      <c r="L63" s="39" t="s">
        <v>1462</v>
      </c>
      <c r="M63" s="39">
        <f t="shared" si="1"/>
        <v>92</v>
      </c>
      <c r="N63" s="39" t="s">
        <v>311</v>
      </c>
      <c r="O63" s="39">
        <f t="shared" si="2"/>
        <v>7</v>
      </c>
      <c r="P63" s="90" t="s">
        <v>2007</v>
      </c>
    </row>
    <row r="64" spans="1:16" s="40" customFormat="1" ht="90" thickBot="1">
      <c r="A64" s="39"/>
      <c r="B64" s="39"/>
      <c r="C64" s="39"/>
      <c r="D64" s="94"/>
      <c r="E64" s="94"/>
      <c r="F64" s="94"/>
      <c r="G64" s="94"/>
      <c r="H64" s="39"/>
      <c r="I64" s="39">
        <f>LEN(J64)</f>
        <v>198</v>
      </c>
      <c r="J64" s="39" t="s">
        <v>1345</v>
      </c>
      <c r="K64" s="39">
        <f t="shared" si="0"/>
        <v>0</v>
      </c>
      <c r="L64" s="39"/>
      <c r="M64" s="39">
        <f t="shared" si="1"/>
        <v>0</v>
      </c>
      <c r="N64" s="39"/>
      <c r="O64" s="39">
        <f t="shared" si="2"/>
        <v>7</v>
      </c>
      <c r="P64" s="90" t="s">
        <v>2007</v>
      </c>
    </row>
    <row r="65" spans="1:16" s="40" customFormat="1" ht="77.25" thickBot="1">
      <c r="A65" s="92"/>
      <c r="B65" s="92"/>
      <c r="C65" s="92"/>
      <c r="D65" s="93"/>
      <c r="E65" s="93"/>
      <c r="F65" s="93"/>
      <c r="G65" s="93"/>
      <c r="H65" s="92"/>
      <c r="I65" s="92">
        <f>LEN(J65)</f>
        <v>155</v>
      </c>
      <c r="J65" s="92" t="s">
        <v>1346</v>
      </c>
      <c r="K65" s="92">
        <f t="shared" si="0"/>
        <v>0</v>
      </c>
      <c r="L65" s="92"/>
      <c r="M65" s="92">
        <f t="shared" si="1"/>
        <v>0</v>
      </c>
      <c r="N65" s="92"/>
      <c r="O65" s="92">
        <f t="shared" si="2"/>
        <v>7</v>
      </c>
      <c r="P65" s="90" t="s">
        <v>2007</v>
      </c>
    </row>
    <row r="66" spans="1:16" s="40" customFormat="1" ht="90" thickBot="1">
      <c r="A66" s="39" t="s">
        <v>245</v>
      </c>
      <c r="B66" s="39" t="s">
        <v>927</v>
      </c>
      <c r="C66" s="39" t="s">
        <v>1842</v>
      </c>
      <c r="D66" s="94">
        <v>28</v>
      </c>
      <c r="E66" s="94">
        <v>9</v>
      </c>
      <c r="F66" s="94" t="s">
        <v>1463</v>
      </c>
      <c r="G66" s="94"/>
      <c r="H66" s="39" t="s">
        <v>1090</v>
      </c>
      <c r="I66" s="39">
        <f t="shared" si="3"/>
        <v>226</v>
      </c>
      <c r="J66" s="39" t="s">
        <v>337</v>
      </c>
      <c r="K66" s="39">
        <f aca="true" t="shared" si="4" ref="K66:K129">LEN(L66)</f>
        <v>32</v>
      </c>
      <c r="L66" s="39" t="s">
        <v>1464</v>
      </c>
      <c r="M66" s="39">
        <f aca="true" t="shared" si="5" ref="M66:M129">LEN(N66)</f>
        <v>92</v>
      </c>
      <c r="N66" s="39" t="s">
        <v>311</v>
      </c>
      <c r="O66" s="39">
        <f aca="true" t="shared" si="6" ref="O66:O129">LEN(P66)</f>
        <v>7</v>
      </c>
      <c r="P66" s="90" t="s">
        <v>2007</v>
      </c>
    </row>
    <row r="67" spans="1:16" s="40" customFormat="1" ht="102.75" thickBot="1">
      <c r="A67" s="92"/>
      <c r="B67" s="92"/>
      <c r="C67" s="92"/>
      <c r="D67" s="93"/>
      <c r="E67" s="93"/>
      <c r="F67" s="93"/>
      <c r="G67" s="93"/>
      <c r="H67" s="92"/>
      <c r="I67" s="92">
        <f>LEN(J67)</f>
        <v>205</v>
      </c>
      <c r="J67" s="92" t="s">
        <v>338</v>
      </c>
      <c r="K67" s="92">
        <f t="shared" si="4"/>
        <v>0</v>
      </c>
      <c r="L67" s="92"/>
      <c r="M67" s="92">
        <f t="shared" si="5"/>
        <v>0</v>
      </c>
      <c r="N67" s="92"/>
      <c r="O67" s="92">
        <f t="shared" si="6"/>
        <v>7</v>
      </c>
      <c r="P67" s="90" t="s">
        <v>2007</v>
      </c>
    </row>
    <row r="68" spans="1:16" s="40" customFormat="1" ht="64.5" thickBot="1">
      <c r="A68" s="90" t="s">
        <v>635</v>
      </c>
      <c r="B68" s="90" t="s">
        <v>927</v>
      </c>
      <c r="C68" s="90" t="s">
        <v>1842</v>
      </c>
      <c r="D68" s="91">
        <v>28</v>
      </c>
      <c r="E68" s="91">
        <v>13</v>
      </c>
      <c r="F68" s="91" t="s">
        <v>1463</v>
      </c>
      <c r="G68" s="91"/>
      <c r="H68" s="90" t="s">
        <v>1090</v>
      </c>
      <c r="I68" s="90">
        <f t="shared" si="3"/>
        <v>145</v>
      </c>
      <c r="J68" s="90" t="s">
        <v>1465</v>
      </c>
      <c r="K68" s="90">
        <f t="shared" si="4"/>
        <v>140</v>
      </c>
      <c r="L68" s="90" t="s">
        <v>1466</v>
      </c>
      <c r="M68" s="90">
        <f t="shared" si="5"/>
        <v>92</v>
      </c>
      <c r="N68" s="90" t="s">
        <v>311</v>
      </c>
      <c r="O68" s="90">
        <f t="shared" si="6"/>
        <v>7</v>
      </c>
      <c r="P68" s="90" t="s">
        <v>2007</v>
      </c>
    </row>
    <row r="69" spans="1:16" s="40" customFormat="1" ht="90" thickBot="1">
      <c r="A69" s="90" t="s">
        <v>636</v>
      </c>
      <c r="B69" s="90" t="s">
        <v>927</v>
      </c>
      <c r="C69" s="90" t="s">
        <v>1842</v>
      </c>
      <c r="D69" s="91">
        <v>28</v>
      </c>
      <c r="E69" s="91">
        <v>39</v>
      </c>
      <c r="F69" s="91" t="s">
        <v>1463</v>
      </c>
      <c r="G69" s="91"/>
      <c r="H69" s="90" t="s">
        <v>1090</v>
      </c>
      <c r="I69" s="90">
        <f t="shared" si="3"/>
        <v>195</v>
      </c>
      <c r="J69" s="90" t="s">
        <v>1467</v>
      </c>
      <c r="K69" s="90">
        <f t="shared" si="4"/>
        <v>24</v>
      </c>
      <c r="L69" s="90" t="s">
        <v>1468</v>
      </c>
      <c r="M69" s="90">
        <f t="shared" si="5"/>
        <v>92</v>
      </c>
      <c r="N69" s="90" t="s">
        <v>311</v>
      </c>
      <c r="O69" s="90">
        <f t="shared" si="6"/>
        <v>7</v>
      </c>
      <c r="P69" s="90" t="s">
        <v>2007</v>
      </c>
    </row>
    <row r="70" spans="1:16" s="40" customFormat="1" ht="102.75" thickBot="1">
      <c r="A70" s="39" t="s">
        <v>246</v>
      </c>
      <c r="B70" s="39" t="s">
        <v>927</v>
      </c>
      <c r="C70" s="39" t="s">
        <v>1842</v>
      </c>
      <c r="D70" s="94">
        <v>28</v>
      </c>
      <c r="E70" s="94">
        <v>40</v>
      </c>
      <c r="F70" s="94" t="s">
        <v>1463</v>
      </c>
      <c r="G70" s="94"/>
      <c r="H70" s="39" t="s">
        <v>1110</v>
      </c>
      <c r="I70" s="39">
        <f t="shared" si="3"/>
        <v>230</v>
      </c>
      <c r="J70" s="39" t="s">
        <v>339</v>
      </c>
      <c r="K70" s="39">
        <f t="shared" si="4"/>
        <v>49</v>
      </c>
      <c r="L70" s="39" t="s">
        <v>1469</v>
      </c>
      <c r="M70" s="39">
        <f t="shared" si="5"/>
        <v>92</v>
      </c>
      <c r="N70" s="39" t="s">
        <v>311</v>
      </c>
      <c r="O70" s="39">
        <f t="shared" si="6"/>
        <v>7</v>
      </c>
      <c r="P70" s="90" t="s">
        <v>2007</v>
      </c>
    </row>
    <row r="71" spans="1:16" s="40" customFormat="1" ht="102.75" thickBot="1">
      <c r="A71" s="92"/>
      <c r="B71" s="92"/>
      <c r="C71" s="92"/>
      <c r="D71" s="93"/>
      <c r="E71" s="93"/>
      <c r="F71" s="93"/>
      <c r="G71" s="93"/>
      <c r="H71" s="92"/>
      <c r="I71" s="92">
        <f>LEN(J71)</f>
        <v>241</v>
      </c>
      <c r="J71" s="92" t="s">
        <v>340</v>
      </c>
      <c r="K71" s="92">
        <f t="shared" si="4"/>
        <v>0</v>
      </c>
      <c r="L71" s="92"/>
      <c r="M71" s="92">
        <f t="shared" si="5"/>
        <v>0</v>
      </c>
      <c r="N71" s="92"/>
      <c r="O71" s="92">
        <f t="shared" si="6"/>
        <v>7</v>
      </c>
      <c r="P71" s="90" t="s">
        <v>2007</v>
      </c>
    </row>
    <row r="72" spans="1:16" s="40" customFormat="1" ht="102.75" thickBot="1">
      <c r="A72" s="39" t="s">
        <v>247</v>
      </c>
      <c r="B72" s="39" t="s">
        <v>927</v>
      </c>
      <c r="C72" s="39" t="s">
        <v>1842</v>
      </c>
      <c r="D72" s="94" t="s">
        <v>1470</v>
      </c>
      <c r="E72" s="94" t="s">
        <v>1471</v>
      </c>
      <c r="F72" s="94" t="s">
        <v>1463</v>
      </c>
      <c r="G72" s="94"/>
      <c r="H72" s="39" t="s">
        <v>1090</v>
      </c>
      <c r="I72" s="39">
        <f t="shared" si="3"/>
        <v>227</v>
      </c>
      <c r="J72" s="39" t="s">
        <v>341</v>
      </c>
      <c r="K72" s="39">
        <f t="shared" si="4"/>
        <v>103</v>
      </c>
      <c r="L72" s="39" t="s">
        <v>1472</v>
      </c>
      <c r="M72" s="39">
        <f t="shared" si="5"/>
        <v>92</v>
      </c>
      <c r="N72" s="39" t="s">
        <v>311</v>
      </c>
      <c r="O72" s="39">
        <f t="shared" si="6"/>
        <v>7</v>
      </c>
      <c r="P72" s="90" t="s">
        <v>2007</v>
      </c>
    </row>
    <row r="73" spans="1:16" s="40" customFormat="1" ht="90" thickBot="1">
      <c r="A73" s="92"/>
      <c r="B73" s="92"/>
      <c r="C73" s="92"/>
      <c r="D73" s="93"/>
      <c r="E73" s="93"/>
      <c r="F73" s="93"/>
      <c r="G73" s="93"/>
      <c r="H73" s="92"/>
      <c r="I73" s="92">
        <f>LEN(J73)</f>
        <v>206</v>
      </c>
      <c r="J73" s="92" t="s">
        <v>342</v>
      </c>
      <c r="K73" s="92">
        <f t="shared" si="4"/>
        <v>0</v>
      </c>
      <c r="L73" s="92"/>
      <c r="M73" s="92">
        <f t="shared" si="5"/>
        <v>0</v>
      </c>
      <c r="N73" s="92"/>
      <c r="O73" s="92">
        <f t="shared" si="6"/>
        <v>7</v>
      </c>
      <c r="P73" s="90" t="s">
        <v>2007</v>
      </c>
    </row>
    <row r="74" spans="1:16" s="40" customFormat="1" ht="115.5" thickBot="1">
      <c r="A74" s="39" t="s">
        <v>248</v>
      </c>
      <c r="B74" s="39" t="s">
        <v>927</v>
      </c>
      <c r="C74" s="39" t="s">
        <v>1842</v>
      </c>
      <c r="D74" s="94" t="s">
        <v>1473</v>
      </c>
      <c r="E74" s="94" t="s">
        <v>1474</v>
      </c>
      <c r="F74" s="94" t="s">
        <v>1475</v>
      </c>
      <c r="G74" s="94"/>
      <c r="H74" s="39" t="s">
        <v>1090</v>
      </c>
      <c r="I74" s="39">
        <f t="shared" si="3"/>
        <v>246</v>
      </c>
      <c r="J74" s="39" t="s">
        <v>343</v>
      </c>
      <c r="K74" s="39">
        <f t="shared" si="4"/>
        <v>58</v>
      </c>
      <c r="L74" s="39" t="s">
        <v>1476</v>
      </c>
      <c r="M74" s="39">
        <f t="shared" si="5"/>
        <v>92</v>
      </c>
      <c r="N74" s="39" t="s">
        <v>311</v>
      </c>
      <c r="O74" s="39">
        <f t="shared" si="6"/>
        <v>7</v>
      </c>
      <c r="P74" s="90" t="s">
        <v>2007</v>
      </c>
    </row>
    <row r="75" spans="1:16" s="40" customFormat="1" ht="115.5" thickBot="1">
      <c r="A75" s="92"/>
      <c r="B75" s="92"/>
      <c r="C75" s="92"/>
      <c r="D75" s="93"/>
      <c r="E75" s="93"/>
      <c r="F75" s="93"/>
      <c r="G75" s="93"/>
      <c r="H75" s="92"/>
      <c r="I75" s="92">
        <f>LEN(J75)</f>
        <v>243</v>
      </c>
      <c r="J75" s="92" t="s">
        <v>344</v>
      </c>
      <c r="K75" s="92">
        <f t="shared" si="4"/>
        <v>0</v>
      </c>
      <c r="L75" s="92"/>
      <c r="M75" s="92">
        <f t="shared" si="5"/>
        <v>0</v>
      </c>
      <c r="N75" s="92"/>
      <c r="O75" s="92">
        <f t="shared" si="6"/>
        <v>7</v>
      </c>
      <c r="P75" s="90" t="s">
        <v>2007</v>
      </c>
    </row>
    <row r="76" spans="1:16" s="40" customFormat="1" ht="102.75" thickBot="1">
      <c r="A76" s="90" t="s">
        <v>637</v>
      </c>
      <c r="B76" s="90" t="s">
        <v>927</v>
      </c>
      <c r="C76" s="90" t="s">
        <v>1842</v>
      </c>
      <c r="D76" s="91" t="s">
        <v>1473</v>
      </c>
      <c r="E76" s="91" t="s">
        <v>1477</v>
      </c>
      <c r="F76" s="91" t="s">
        <v>1475</v>
      </c>
      <c r="G76" s="91"/>
      <c r="H76" s="90" t="s">
        <v>1090</v>
      </c>
      <c r="I76" s="90">
        <f t="shared" si="3"/>
        <v>230</v>
      </c>
      <c r="J76" s="90" t="s">
        <v>1478</v>
      </c>
      <c r="K76" s="90">
        <f t="shared" si="4"/>
        <v>82</v>
      </c>
      <c r="L76" s="90" t="s">
        <v>1479</v>
      </c>
      <c r="M76" s="90">
        <f t="shared" si="5"/>
        <v>92</v>
      </c>
      <c r="N76" s="90" t="s">
        <v>311</v>
      </c>
      <c r="O76" s="90">
        <f t="shared" si="6"/>
        <v>7</v>
      </c>
      <c r="P76" s="90" t="s">
        <v>2007</v>
      </c>
    </row>
    <row r="77" spans="1:16" s="40" customFormat="1" ht="90" thickBot="1">
      <c r="A77" s="39" t="s">
        <v>249</v>
      </c>
      <c r="B77" s="39" t="s">
        <v>927</v>
      </c>
      <c r="C77" s="39" t="s">
        <v>1842</v>
      </c>
      <c r="D77" s="94" t="s">
        <v>1480</v>
      </c>
      <c r="E77" s="94" t="s">
        <v>1088</v>
      </c>
      <c r="F77" s="94" t="s">
        <v>1475</v>
      </c>
      <c r="G77" s="94"/>
      <c r="H77" s="39" t="s">
        <v>1090</v>
      </c>
      <c r="I77" s="39">
        <f t="shared" si="3"/>
        <v>206</v>
      </c>
      <c r="J77" s="39" t="s">
        <v>345</v>
      </c>
      <c r="K77" s="39">
        <f t="shared" si="4"/>
        <v>19</v>
      </c>
      <c r="L77" s="39" t="s">
        <v>1481</v>
      </c>
      <c r="M77" s="39">
        <f t="shared" si="5"/>
        <v>92</v>
      </c>
      <c r="N77" s="39" t="s">
        <v>311</v>
      </c>
      <c r="O77" s="39">
        <f t="shared" si="6"/>
        <v>7</v>
      </c>
      <c r="P77" s="90" t="s">
        <v>2007</v>
      </c>
    </row>
    <row r="78" spans="1:16" s="40" customFormat="1" ht="90" thickBot="1">
      <c r="A78" s="92"/>
      <c r="B78" s="92"/>
      <c r="C78" s="92"/>
      <c r="D78" s="93"/>
      <c r="E78" s="93"/>
      <c r="F78" s="93"/>
      <c r="G78" s="93"/>
      <c r="H78" s="92"/>
      <c r="I78" s="92">
        <f>LEN(J78)</f>
        <v>213</v>
      </c>
      <c r="J78" s="92" t="s">
        <v>346</v>
      </c>
      <c r="K78" s="92">
        <f t="shared" si="4"/>
        <v>0</v>
      </c>
      <c r="L78" s="92"/>
      <c r="M78" s="92">
        <f t="shared" si="5"/>
        <v>0</v>
      </c>
      <c r="N78" s="92"/>
      <c r="O78" s="92">
        <f t="shared" si="6"/>
        <v>7</v>
      </c>
      <c r="P78" s="90" t="s">
        <v>2007</v>
      </c>
    </row>
    <row r="79" spans="1:16" s="40" customFormat="1" ht="115.5" thickBot="1">
      <c r="A79" s="90" t="s">
        <v>638</v>
      </c>
      <c r="B79" s="90" t="s">
        <v>927</v>
      </c>
      <c r="C79" s="90" t="s">
        <v>1842</v>
      </c>
      <c r="D79" s="91" t="s">
        <v>1480</v>
      </c>
      <c r="E79" s="91" t="s">
        <v>1482</v>
      </c>
      <c r="F79" s="91" t="s">
        <v>1475</v>
      </c>
      <c r="G79" s="91"/>
      <c r="H79" s="90" t="s">
        <v>1090</v>
      </c>
      <c r="I79" s="90">
        <f t="shared" si="3"/>
        <v>254</v>
      </c>
      <c r="J79" s="90" t="s">
        <v>1483</v>
      </c>
      <c r="K79" s="90">
        <f t="shared" si="4"/>
        <v>19</v>
      </c>
      <c r="L79" s="90" t="s">
        <v>1481</v>
      </c>
      <c r="M79" s="90">
        <f t="shared" si="5"/>
        <v>92</v>
      </c>
      <c r="N79" s="90" t="s">
        <v>311</v>
      </c>
      <c r="O79" s="90">
        <f t="shared" si="6"/>
        <v>7</v>
      </c>
      <c r="P79" s="90" t="s">
        <v>2007</v>
      </c>
    </row>
    <row r="80" spans="1:16" s="40" customFormat="1" ht="77.25" thickBot="1">
      <c r="A80" s="90" t="s">
        <v>639</v>
      </c>
      <c r="B80" s="90" t="s">
        <v>927</v>
      </c>
      <c r="C80" s="90" t="s">
        <v>1842</v>
      </c>
      <c r="D80" s="91" t="s">
        <v>1480</v>
      </c>
      <c r="E80" s="91" t="s">
        <v>1484</v>
      </c>
      <c r="F80" s="91" t="s">
        <v>1485</v>
      </c>
      <c r="G80" s="91"/>
      <c r="H80" s="90" t="s">
        <v>1090</v>
      </c>
      <c r="I80" s="90">
        <f t="shared" si="3"/>
        <v>170</v>
      </c>
      <c r="J80" s="90" t="s">
        <v>1486</v>
      </c>
      <c r="K80" s="90">
        <f t="shared" si="4"/>
        <v>60</v>
      </c>
      <c r="L80" s="90" t="s">
        <v>1487</v>
      </c>
      <c r="M80" s="90">
        <f t="shared" si="5"/>
        <v>92</v>
      </c>
      <c r="N80" s="90" t="s">
        <v>311</v>
      </c>
      <c r="O80" s="90">
        <f t="shared" si="6"/>
        <v>7</v>
      </c>
      <c r="P80" s="90" t="s">
        <v>2007</v>
      </c>
    </row>
    <row r="81" spans="1:16" s="40" customFormat="1" ht="51.75" thickBot="1">
      <c r="A81" s="90" t="s">
        <v>640</v>
      </c>
      <c r="B81" s="90" t="s">
        <v>927</v>
      </c>
      <c r="C81" s="90" t="s">
        <v>1842</v>
      </c>
      <c r="D81" s="91" t="s">
        <v>1480</v>
      </c>
      <c r="E81" s="91" t="s">
        <v>1488</v>
      </c>
      <c r="F81" s="91" t="s">
        <v>1485</v>
      </c>
      <c r="G81" s="91"/>
      <c r="H81" s="90" t="s">
        <v>1090</v>
      </c>
      <c r="I81" s="90">
        <f t="shared" si="3"/>
        <v>84</v>
      </c>
      <c r="J81" s="90" t="s">
        <v>375</v>
      </c>
      <c r="K81" s="90">
        <f t="shared" si="4"/>
        <v>66</v>
      </c>
      <c r="L81" s="90" t="s">
        <v>376</v>
      </c>
      <c r="M81" s="90">
        <f t="shared" si="5"/>
        <v>92</v>
      </c>
      <c r="N81" s="90" t="s">
        <v>311</v>
      </c>
      <c r="O81" s="90">
        <f t="shared" si="6"/>
        <v>7</v>
      </c>
      <c r="P81" s="90" t="s">
        <v>2007</v>
      </c>
    </row>
    <row r="82" spans="1:16" s="40" customFormat="1" ht="102.75" thickBot="1">
      <c r="A82" s="39" t="s">
        <v>250</v>
      </c>
      <c r="B82" s="39" t="s">
        <v>927</v>
      </c>
      <c r="C82" s="39" t="s">
        <v>1842</v>
      </c>
      <c r="D82" s="94" t="s">
        <v>1480</v>
      </c>
      <c r="E82" s="94" t="s">
        <v>1488</v>
      </c>
      <c r="F82" s="94"/>
      <c r="G82" s="94"/>
      <c r="H82" s="39" t="s">
        <v>1090</v>
      </c>
      <c r="I82" s="39">
        <f t="shared" si="3"/>
        <v>218</v>
      </c>
      <c r="J82" s="39" t="s">
        <v>347</v>
      </c>
      <c r="K82" s="39">
        <f t="shared" si="4"/>
        <v>69</v>
      </c>
      <c r="L82" s="39" t="s">
        <v>377</v>
      </c>
      <c r="M82" s="39">
        <f t="shared" si="5"/>
        <v>92</v>
      </c>
      <c r="N82" s="39" t="s">
        <v>311</v>
      </c>
      <c r="O82" s="39">
        <f t="shared" si="6"/>
        <v>7</v>
      </c>
      <c r="P82" s="90" t="s">
        <v>2007</v>
      </c>
    </row>
    <row r="83" spans="1:16" s="40" customFormat="1" ht="102.75" thickBot="1">
      <c r="A83" s="92"/>
      <c r="B83" s="92"/>
      <c r="C83" s="92"/>
      <c r="D83" s="93"/>
      <c r="E83" s="93"/>
      <c r="F83" s="93"/>
      <c r="G83" s="93"/>
      <c r="H83" s="92"/>
      <c r="I83" s="92">
        <f>LEN(J83)</f>
        <v>211</v>
      </c>
      <c r="J83" s="92" t="s">
        <v>348</v>
      </c>
      <c r="K83" s="92">
        <f t="shared" si="4"/>
        <v>0</v>
      </c>
      <c r="L83" s="92"/>
      <c r="M83" s="92">
        <f t="shared" si="5"/>
        <v>0</v>
      </c>
      <c r="N83" s="92"/>
      <c r="O83" s="92">
        <f t="shared" si="6"/>
        <v>7</v>
      </c>
      <c r="P83" s="90" t="s">
        <v>2007</v>
      </c>
    </row>
    <row r="84" spans="1:16" s="40" customFormat="1" ht="102.75" thickBot="1">
      <c r="A84" s="39" t="s">
        <v>251</v>
      </c>
      <c r="B84" s="39" t="s">
        <v>927</v>
      </c>
      <c r="C84" s="39" t="s">
        <v>1842</v>
      </c>
      <c r="D84" s="94" t="s">
        <v>1480</v>
      </c>
      <c r="E84" s="94" t="s">
        <v>378</v>
      </c>
      <c r="F84" s="94" t="s">
        <v>1485</v>
      </c>
      <c r="G84" s="94"/>
      <c r="H84" s="39" t="s">
        <v>1090</v>
      </c>
      <c r="I84" s="39">
        <f t="shared" si="3"/>
        <v>228</v>
      </c>
      <c r="J84" s="39" t="s">
        <v>349</v>
      </c>
      <c r="K84" s="39">
        <f t="shared" si="4"/>
        <v>19</v>
      </c>
      <c r="L84" s="39" t="s">
        <v>1481</v>
      </c>
      <c r="M84" s="39">
        <f t="shared" si="5"/>
        <v>92</v>
      </c>
      <c r="N84" s="39" t="s">
        <v>311</v>
      </c>
      <c r="O84" s="39">
        <f t="shared" si="6"/>
        <v>7</v>
      </c>
      <c r="P84" s="90" t="s">
        <v>2007</v>
      </c>
    </row>
    <row r="85" spans="1:16" s="40" customFormat="1" ht="77.25" thickBot="1">
      <c r="A85" s="92"/>
      <c r="B85" s="92"/>
      <c r="C85" s="92"/>
      <c r="D85" s="93"/>
      <c r="E85" s="93"/>
      <c r="F85" s="93"/>
      <c r="G85" s="93"/>
      <c r="H85" s="92"/>
      <c r="I85" s="92">
        <f>LEN(J85)</f>
        <v>176</v>
      </c>
      <c r="J85" s="92" t="s">
        <v>350</v>
      </c>
      <c r="K85" s="92">
        <f t="shared" si="4"/>
        <v>0</v>
      </c>
      <c r="L85" s="92"/>
      <c r="M85" s="92">
        <f t="shared" si="5"/>
        <v>0</v>
      </c>
      <c r="N85" s="92"/>
      <c r="O85" s="92">
        <f t="shared" si="6"/>
        <v>7</v>
      </c>
      <c r="P85" s="90" t="s">
        <v>2007</v>
      </c>
    </row>
    <row r="86" spans="1:16" s="40" customFormat="1" ht="77.25" thickBot="1">
      <c r="A86" s="39" t="s">
        <v>252</v>
      </c>
      <c r="B86" s="39" t="s">
        <v>927</v>
      </c>
      <c r="C86" s="39" t="s">
        <v>1842</v>
      </c>
      <c r="D86" s="94" t="s">
        <v>1480</v>
      </c>
      <c r="E86" s="94" t="s">
        <v>379</v>
      </c>
      <c r="F86" s="94" t="s">
        <v>1485</v>
      </c>
      <c r="G86" s="94"/>
      <c r="H86" s="39" t="s">
        <v>1090</v>
      </c>
      <c r="I86" s="39">
        <f t="shared" si="3"/>
        <v>168</v>
      </c>
      <c r="J86" s="39" t="s">
        <v>351</v>
      </c>
      <c r="K86" s="39">
        <f t="shared" si="4"/>
        <v>19</v>
      </c>
      <c r="L86" s="39" t="s">
        <v>1481</v>
      </c>
      <c r="M86" s="39">
        <f t="shared" si="5"/>
        <v>92</v>
      </c>
      <c r="N86" s="39" t="s">
        <v>311</v>
      </c>
      <c r="O86" s="39">
        <f t="shared" si="6"/>
        <v>7</v>
      </c>
      <c r="P86" s="90" t="s">
        <v>2007</v>
      </c>
    </row>
    <row r="87" spans="1:16" s="40" customFormat="1" ht="77.25" thickBot="1">
      <c r="A87" s="92"/>
      <c r="B87" s="92"/>
      <c r="C87" s="92"/>
      <c r="D87" s="93"/>
      <c r="E87" s="93"/>
      <c r="F87" s="93"/>
      <c r="G87" s="93"/>
      <c r="H87" s="92"/>
      <c r="I87" s="92">
        <f>LEN(J87)</f>
        <v>152</v>
      </c>
      <c r="J87" s="92" t="s">
        <v>352</v>
      </c>
      <c r="K87" s="92">
        <f t="shared" si="4"/>
        <v>0</v>
      </c>
      <c r="L87" s="92"/>
      <c r="M87" s="92">
        <f t="shared" si="5"/>
        <v>0</v>
      </c>
      <c r="N87" s="92"/>
      <c r="O87" s="92">
        <f t="shared" si="6"/>
        <v>7</v>
      </c>
      <c r="P87" s="90" t="s">
        <v>2007</v>
      </c>
    </row>
    <row r="88" spans="1:16" s="40" customFormat="1" ht="102.75" thickBot="1">
      <c r="A88" s="39" t="s">
        <v>253</v>
      </c>
      <c r="B88" s="39" t="s">
        <v>927</v>
      </c>
      <c r="C88" s="39" t="s">
        <v>1842</v>
      </c>
      <c r="D88" s="94" t="s">
        <v>1480</v>
      </c>
      <c r="E88" s="94" t="s">
        <v>380</v>
      </c>
      <c r="F88" s="94" t="s">
        <v>1485</v>
      </c>
      <c r="G88" s="94"/>
      <c r="H88" s="39" t="s">
        <v>1090</v>
      </c>
      <c r="I88" s="39">
        <f t="shared" si="3"/>
        <v>229</v>
      </c>
      <c r="J88" s="39" t="s">
        <v>353</v>
      </c>
      <c r="K88" s="39">
        <f t="shared" si="4"/>
        <v>93</v>
      </c>
      <c r="L88" s="39" t="s">
        <v>381</v>
      </c>
      <c r="M88" s="39">
        <f t="shared" si="5"/>
        <v>92</v>
      </c>
      <c r="N88" s="39" t="s">
        <v>311</v>
      </c>
      <c r="O88" s="39">
        <f t="shared" si="6"/>
        <v>7</v>
      </c>
      <c r="P88" s="90" t="s">
        <v>2007</v>
      </c>
    </row>
    <row r="89" spans="1:16" s="40" customFormat="1" ht="77.25" thickBot="1">
      <c r="A89" s="92"/>
      <c r="B89" s="92"/>
      <c r="C89" s="92"/>
      <c r="D89" s="93"/>
      <c r="E89" s="93"/>
      <c r="F89" s="93"/>
      <c r="G89" s="93"/>
      <c r="H89" s="92"/>
      <c r="I89" s="92">
        <f>LEN(J89)</f>
        <v>191</v>
      </c>
      <c r="J89" s="92" t="s">
        <v>354</v>
      </c>
      <c r="K89" s="92">
        <f t="shared" si="4"/>
        <v>0</v>
      </c>
      <c r="L89" s="92"/>
      <c r="M89" s="92">
        <f t="shared" si="5"/>
        <v>0</v>
      </c>
      <c r="N89" s="92"/>
      <c r="O89" s="92">
        <f t="shared" si="6"/>
        <v>7</v>
      </c>
      <c r="P89" s="90" t="s">
        <v>2007</v>
      </c>
    </row>
    <row r="90" spans="1:16" s="40" customFormat="1" ht="115.5" thickBot="1">
      <c r="A90" s="90" t="s">
        <v>641</v>
      </c>
      <c r="B90" s="90" t="s">
        <v>927</v>
      </c>
      <c r="C90" s="90" t="s">
        <v>1842</v>
      </c>
      <c r="D90" s="91" t="s">
        <v>382</v>
      </c>
      <c r="E90" s="91" t="s">
        <v>382</v>
      </c>
      <c r="F90" s="91" t="s">
        <v>383</v>
      </c>
      <c r="G90" s="91"/>
      <c r="H90" s="90"/>
      <c r="I90" s="90">
        <f t="shared" si="3"/>
        <v>243</v>
      </c>
      <c r="J90" s="90" t="s">
        <v>384</v>
      </c>
      <c r="K90" s="90">
        <f t="shared" si="4"/>
        <v>108</v>
      </c>
      <c r="L90" s="90" t="s">
        <v>385</v>
      </c>
      <c r="M90" s="90">
        <f t="shared" si="5"/>
        <v>92</v>
      </c>
      <c r="N90" s="90" t="s">
        <v>311</v>
      </c>
      <c r="O90" s="90">
        <f t="shared" si="6"/>
        <v>7</v>
      </c>
      <c r="P90" s="90" t="s">
        <v>2007</v>
      </c>
    </row>
    <row r="91" spans="1:16" s="40" customFormat="1" ht="102.75" thickBot="1">
      <c r="A91" s="39" t="s">
        <v>254</v>
      </c>
      <c r="B91" s="39" t="s">
        <v>927</v>
      </c>
      <c r="C91" s="39" t="s">
        <v>1842</v>
      </c>
      <c r="D91" s="94" t="s">
        <v>382</v>
      </c>
      <c r="E91" s="94" t="s">
        <v>386</v>
      </c>
      <c r="F91" s="94" t="s">
        <v>383</v>
      </c>
      <c r="G91" s="94"/>
      <c r="H91" s="39" t="s">
        <v>1110</v>
      </c>
      <c r="I91" s="39">
        <f t="shared" si="3"/>
        <v>224</v>
      </c>
      <c r="J91" s="39" t="s">
        <v>355</v>
      </c>
      <c r="K91" s="39">
        <f t="shared" si="4"/>
        <v>229</v>
      </c>
      <c r="L91" s="39" t="s">
        <v>356</v>
      </c>
      <c r="M91" s="39">
        <f t="shared" si="5"/>
        <v>92</v>
      </c>
      <c r="N91" s="39" t="s">
        <v>311</v>
      </c>
      <c r="O91" s="39">
        <f t="shared" si="6"/>
        <v>7</v>
      </c>
      <c r="P91" s="90" t="s">
        <v>2007</v>
      </c>
    </row>
    <row r="92" spans="1:16" s="40" customFormat="1" ht="115.5" thickBot="1">
      <c r="A92" s="39"/>
      <c r="B92" s="39"/>
      <c r="C92" s="39"/>
      <c r="D92" s="94"/>
      <c r="E92" s="94"/>
      <c r="F92" s="94"/>
      <c r="G92" s="94"/>
      <c r="H92" s="39"/>
      <c r="I92" s="39">
        <f>LEN(J92)</f>
        <v>236</v>
      </c>
      <c r="J92" s="39" t="s">
        <v>358</v>
      </c>
      <c r="K92" s="39">
        <f t="shared" si="4"/>
        <v>214</v>
      </c>
      <c r="L92" s="39" t="s">
        <v>357</v>
      </c>
      <c r="M92" s="39">
        <f t="shared" si="5"/>
        <v>0</v>
      </c>
      <c r="N92" s="39"/>
      <c r="O92" s="39">
        <f t="shared" si="6"/>
        <v>7</v>
      </c>
      <c r="P92" s="90" t="s">
        <v>2007</v>
      </c>
    </row>
    <row r="93" spans="1:16" s="40" customFormat="1" ht="90" thickBot="1">
      <c r="A93" s="39"/>
      <c r="B93" s="39"/>
      <c r="C93" s="39"/>
      <c r="D93" s="94"/>
      <c r="E93" s="94"/>
      <c r="F93" s="94"/>
      <c r="G93" s="94"/>
      <c r="H93" s="39"/>
      <c r="I93" s="39">
        <f>LEN(J93)</f>
        <v>213</v>
      </c>
      <c r="J93" s="39" t="s">
        <v>359</v>
      </c>
      <c r="K93" s="39">
        <f t="shared" si="4"/>
        <v>0</v>
      </c>
      <c r="L93" s="39"/>
      <c r="M93" s="39">
        <f t="shared" si="5"/>
        <v>0</v>
      </c>
      <c r="N93" s="39"/>
      <c r="O93" s="39">
        <f t="shared" si="6"/>
        <v>7</v>
      </c>
      <c r="P93" s="90" t="s">
        <v>2007</v>
      </c>
    </row>
    <row r="94" spans="1:16" s="40" customFormat="1" ht="39" thickBot="1">
      <c r="A94" s="92"/>
      <c r="B94" s="92"/>
      <c r="C94" s="92"/>
      <c r="D94" s="93"/>
      <c r="E94" s="93"/>
      <c r="F94" s="93"/>
      <c r="G94" s="93"/>
      <c r="H94" s="92"/>
      <c r="I94" s="92">
        <f>LEN(J94)</f>
        <v>79</v>
      </c>
      <c r="J94" s="92" t="s">
        <v>360</v>
      </c>
      <c r="K94" s="92">
        <f t="shared" si="4"/>
        <v>0</v>
      </c>
      <c r="L94" s="92"/>
      <c r="M94" s="92">
        <f t="shared" si="5"/>
        <v>0</v>
      </c>
      <c r="N94" s="92"/>
      <c r="O94" s="92">
        <f t="shared" si="6"/>
        <v>7</v>
      </c>
      <c r="P94" s="90" t="s">
        <v>2007</v>
      </c>
    </row>
    <row r="95" spans="1:16" s="40" customFormat="1" ht="102.75" thickBot="1">
      <c r="A95" s="39" t="s">
        <v>255</v>
      </c>
      <c r="B95" s="39" t="s">
        <v>927</v>
      </c>
      <c r="C95" s="39" t="s">
        <v>1842</v>
      </c>
      <c r="D95" s="94" t="s">
        <v>387</v>
      </c>
      <c r="E95" s="94" t="s">
        <v>388</v>
      </c>
      <c r="F95" s="94" t="s">
        <v>389</v>
      </c>
      <c r="G95" s="94"/>
      <c r="H95" s="39" t="s">
        <v>1090</v>
      </c>
      <c r="I95" s="39">
        <f t="shared" si="3"/>
        <v>213</v>
      </c>
      <c r="J95" s="39" t="s">
        <v>361</v>
      </c>
      <c r="K95" s="39">
        <f t="shared" si="4"/>
        <v>110</v>
      </c>
      <c r="L95" s="39" t="s">
        <v>390</v>
      </c>
      <c r="M95" s="39">
        <f t="shared" si="5"/>
        <v>92</v>
      </c>
      <c r="N95" s="39" t="s">
        <v>311</v>
      </c>
      <c r="O95" s="39">
        <f t="shared" si="6"/>
        <v>7</v>
      </c>
      <c r="P95" s="90" t="s">
        <v>2007</v>
      </c>
    </row>
    <row r="96" spans="1:16" s="40" customFormat="1" ht="115.5" thickBot="1">
      <c r="A96" s="92"/>
      <c r="B96" s="92"/>
      <c r="C96" s="92"/>
      <c r="D96" s="93"/>
      <c r="E96" s="93"/>
      <c r="F96" s="93"/>
      <c r="G96" s="93"/>
      <c r="H96" s="92"/>
      <c r="I96" s="92">
        <f>LEN(J96)</f>
        <v>247</v>
      </c>
      <c r="J96" s="92" t="s">
        <v>362</v>
      </c>
      <c r="K96" s="92">
        <f t="shared" si="4"/>
        <v>0</v>
      </c>
      <c r="L96" s="92"/>
      <c r="M96" s="92">
        <f t="shared" si="5"/>
        <v>0</v>
      </c>
      <c r="N96" s="92"/>
      <c r="O96" s="92">
        <f t="shared" si="6"/>
        <v>7</v>
      </c>
      <c r="P96" s="90" t="s">
        <v>2007</v>
      </c>
    </row>
    <row r="97" spans="1:16" s="40" customFormat="1" ht="77.25" thickBot="1">
      <c r="A97" s="39" t="s">
        <v>256</v>
      </c>
      <c r="B97" s="39" t="s">
        <v>927</v>
      </c>
      <c r="C97" s="39" t="s">
        <v>1842</v>
      </c>
      <c r="D97" s="94" t="s">
        <v>386</v>
      </c>
      <c r="E97" s="94" t="s">
        <v>391</v>
      </c>
      <c r="F97" s="94" t="s">
        <v>392</v>
      </c>
      <c r="G97" s="94"/>
      <c r="H97" s="39" t="s">
        <v>1090</v>
      </c>
      <c r="I97" s="39">
        <f t="shared" si="3"/>
        <v>171</v>
      </c>
      <c r="J97" s="39" t="s">
        <v>363</v>
      </c>
      <c r="K97" s="39">
        <f t="shared" si="4"/>
        <v>30</v>
      </c>
      <c r="L97" s="39" t="s">
        <v>393</v>
      </c>
      <c r="M97" s="39">
        <f t="shared" si="5"/>
        <v>92</v>
      </c>
      <c r="N97" s="39" t="s">
        <v>311</v>
      </c>
      <c r="O97" s="39">
        <f t="shared" si="6"/>
        <v>7</v>
      </c>
      <c r="P97" s="90" t="s">
        <v>2007</v>
      </c>
    </row>
    <row r="98" spans="1:16" s="40" customFormat="1" ht="64.5" thickBot="1">
      <c r="A98" s="92"/>
      <c r="B98" s="92"/>
      <c r="C98" s="92"/>
      <c r="D98" s="93"/>
      <c r="E98" s="93"/>
      <c r="F98" s="93"/>
      <c r="G98" s="93"/>
      <c r="H98" s="92"/>
      <c r="I98" s="92">
        <f>LEN(J98)</f>
        <v>145</v>
      </c>
      <c r="J98" s="92" t="s">
        <v>364</v>
      </c>
      <c r="K98" s="92">
        <f t="shared" si="4"/>
        <v>0</v>
      </c>
      <c r="L98" s="92"/>
      <c r="M98" s="92">
        <f t="shared" si="5"/>
        <v>0</v>
      </c>
      <c r="N98" s="92"/>
      <c r="O98" s="92">
        <f t="shared" si="6"/>
        <v>7</v>
      </c>
      <c r="P98" s="90" t="s">
        <v>2007</v>
      </c>
    </row>
    <row r="99" spans="1:16" s="40" customFormat="1" ht="102.75" thickBot="1">
      <c r="A99" s="39" t="s">
        <v>257</v>
      </c>
      <c r="B99" s="39" t="s">
        <v>927</v>
      </c>
      <c r="C99" s="39" t="s">
        <v>1842</v>
      </c>
      <c r="D99" s="94" t="s">
        <v>386</v>
      </c>
      <c r="E99" s="94" t="s">
        <v>394</v>
      </c>
      <c r="F99" s="94" t="s">
        <v>392</v>
      </c>
      <c r="G99" s="94"/>
      <c r="H99" s="39" t="s">
        <v>1110</v>
      </c>
      <c r="I99" s="39">
        <f t="shared" si="3"/>
        <v>247</v>
      </c>
      <c r="J99" s="39" t="s">
        <v>365</v>
      </c>
      <c r="K99" s="39">
        <f t="shared" si="4"/>
        <v>136</v>
      </c>
      <c r="L99" s="39" t="s">
        <v>395</v>
      </c>
      <c r="M99" s="39">
        <f t="shared" si="5"/>
        <v>92</v>
      </c>
      <c r="N99" s="39" t="s">
        <v>311</v>
      </c>
      <c r="O99" s="39">
        <f t="shared" si="6"/>
        <v>7</v>
      </c>
      <c r="P99" s="90" t="s">
        <v>2007</v>
      </c>
    </row>
    <row r="100" spans="1:16" s="40" customFormat="1" ht="102.75" thickBot="1">
      <c r="A100" s="39"/>
      <c r="B100" s="39"/>
      <c r="C100" s="39"/>
      <c r="D100" s="94"/>
      <c r="E100" s="94"/>
      <c r="F100" s="94"/>
      <c r="G100" s="94"/>
      <c r="H100" s="39"/>
      <c r="I100" s="39">
        <f>LEN(J100)</f>
        <v>232</v>
      </c>
      <c r="J100" s="39" t="s">
        <v>366</v>
      </c>
      <c r="K100" s="39">
        <f t="shared" si="4"/>
        <v>0</v>
      </c>
      <c r="L100" s="39"/>
      <c r="M100" s="39">
        <f t="shared" si="5"/>
        <v>0</v>
      </c>
      <c r="N100" s="39"/>
      <c r="O100" s="39">
        <f t="shared" si="6"/>
        <v>7</v>
      </c>
      <c r="P100" s="90" t="s">
        <v>2007</v>
      </c>
    </row>
    <row r="101" spans="1:16" s="40" customFormat="1" ht="64.5" thickBot="1">
      <c r="A101" s="92"/>
      <c r="B101" s="92"/>
      <c r="C101" s="92"/>
      <c r="D101" s="93"/>
      <c r="E101" s="93"/>
      <c r="F101" s="93"/>
      <c r="G101" s="93"/>
      <c r="H101" s="92"/>
      <c r="I101" s="92">
        <f>LEN(J101)</f>
        <v>133</v>
      </c>
      <c r="J101" s="92" t="s">
        <v>367</v>
      </c>
      <c r="K101" s="92">
        <f t="shared" si="4"/>
        <v>0</v>
      </c>
      <c r="L101" s="92"/>
      <c r="M101" s="92">
        <f t="shared" si="5"/>
        <v>0</v>
      </c>
      <c r="N101" s="92"/>
      <c r="O101" s="92">
        <f t="shared" si="6"/>
        <v>7</v>
      </c>
      <c r="P101" s="90" t="s">
        <v>2007</v>
      </c>
    </row>
    <row r="102" spans="1:16" s="40" customFormat="1" ht="90" thickBot="1">
      <c r="A102" s="39" t="s">
        <v>258</v>
      </c>
      <c r="B102" s="39" t="s">
        <v>927</v>
      </c>
      <c r="C102" s="39" t="s">
        <v>1842</v>
      </c>
      <c r="D102" s="94" t="s">
        <v>386</v>
      </c>
      <c r="E102" s="94" t="s">
        <v>379</v>
      </c>
      <c r="F102" s="94" t="s">
        <v>392</v>
      </c>
      <c r="G102" s="94"/>
      <c r="H102" s="39" t="s">
        <v>1110</v>
      </c>
      <c r="I102" s="39">
        <f t="shared" si="3"/>
        <v>213</v>
      </c>
      <c r="J102" s="39" t="s">
        <v>368</v>
      </c>
      <c r="K102" s="39">
        <f t="shared" si="4"/>
        <v>93</v>
      </c>
      <c r="L102" s="39" t="s">
        <v>396</v>
      </c>
      <c r="M102" s="39">
        <f t="shared" si="5"/>
        <v>92</v>
      </c>
      <c r="N102" s="39" t="s">
        <v>311</v>
      </c>
      <c r="O102" s="39">
        <f t="shared" si="6"/>
        <v>7</v>
      </c>
      <c r="P102" s="90" t="s">
        <v>2007</v>
      </c>
    </row>
    <row r="103" spans="1:16" s="40" customFormat="1" ht="39" thickBot="1">
      <c r="A103" s="92"/>
      <c r="B103" s="92"/>
      <c r="C103" s="92"/>
      <c r="D103" s="93"/>
      <c r="E103" s="93"/>
      <c r="F103" s="93"/>
      <c r="G103" s="93"/>
      <c r="H103" s="92"/>
      <c r="I103" s="92">
        <f>LEN(J103)</f>
        <v>80</v>
      </c>
      <c r="J103" s="92" t="s">
        <v>369</v>
      </c>
      <c r="K103" s="92">
        <f t="shared" si="4"/>
        <v>0</v>
      </c>
      <c r="L103" s="92"/>
      <c r="M103" s="92">
        <f t="shared" si="5"/>
        <v>0</v>
      </c>
      <c r="N103" s="92"/>
      <c r="O103" s="92">
        <f t="shared" si="6"/>
        <v>7</v>
      </c>
      <c r="P103" s="90" t="s">
        <v>2007</v>
      </c>
    </row>
    <row r="104" spans="1:16" s="40" customFormat="1" ht="115.5" thickBot="1">
      <c r="A104" s="90" t="s">
        <v>642</v>
      </c>
      <c r="B104" s="90" t="s">
        <v>927</v>
      </c>
      <c r="C104" s="90" t="s">
        <v>1842</v>
      </c>
      <c r="D104" s="91" t="s">
        <v>386</v>
      </c>
      <c r="E104" s="91" t="s">
        <v>397</v>
      </c>
      <c r="F104" s="91" t="s">
        <v>392</v>
      </c>
      <c r="G104" s="91"/>
      <c r="H104" s="90" t="s">
        <v>1110</v>
      </c>
      <c r="I104" s="90">
        <f aca="true" t="shared" si="7" ref="I104:I210">LEN(J104)</f>
        <v>239</v>
      </c>
      <c r="J104" s="90" t="s">
        <v>398</v>
      </c>
      <c r="K104" s="90">
        <f t="shared" si="4"/>
        <v>173</v>
      </c>
      <c r="L104" s="90" t="s">
        <v>399</v>
      </c>
      <c r="M104" s="90">
        <f t="shared" si="5"/>
        <v>92</v>
      </c>
      <c r="N104" s="90" t="s">
        <v>311</v>
      </c>
      <c r="O104" s="90">
        <f t="shared" si="6"/>
        <v>7</v>
      </c>
      <c r="P104" s="90" t="s">
        <v>2007</v>
      </c>
    </row>
    <row r="105" spans="1:16" s="40" customFormat="1" ht="90" thickBot="1">
      <c r="A105" s="39" t="s">
        <v>1299</v>
      </c>
      <c r="B105" s="39" t="s">
        <v>927</v>
      </c>
      <c r="C105" s="39" t="s">
        <v>1842</v>
      </c>
      <c r="D105" s="95" t="s">
        <v>400</v>
      </c>
      <c r="E105" s="95" t="s">
        <v>401</v>
      </c>
      <c r="F105" s="95" t="s">
        <v>402</v>
      </c>
      <c r="G105" s="95"/>
      <c r="H105" s="40" t="s">
        <v>1090</v>
      </c>
      <c r="I105" s="39">
        <f t="shared" si="7"/>
        <v>223</v>
      </c>
      <c r="J105" s="39" t="s">
        <v>370</v>
      </c>
      <c r="K105" s="39">
        <f t="shared" si="4"/>
        <v>17</v>
      </c>
      <c r="L105" s="39" t="s">
        <v>1113</v>
      </c>
      <c r="M105" s="39">
        <f t="shared" si="5"/>
        <v>92</v>
      </c>
      <c r="N105" s="39" t="s">
        <v>311</v>
      </c>
      <c r="O105" s="39">
        <f t="shared" si="6"/>
        <v>7</v>
      </c>
      <c r="P105" s="90" t="s">
        <v>2007</v>
      </c>
    </row>
    <row r="106" spans="1:16" s="40" customFormat="1" ht="102.75" thickBot="1">
      <c r="A106" s="39"/>
      <c r="B106" s="39"/>
      <c r="C106" s="39"/>
      <c r="D106" s="95"/>
      <c r="E106" s="95"/>
      <c r="F106" s="95"/>
      <c r="G106" s="95"/>
      <c r="I106" s="39">
        <f>LEN(J106)</f>
        <v>225</v>
      </c>
      <c r="J106" s="39" t="s">
        <v>371</v>
      </c>
      <c r="K106" s="39">
        <f t="shared" si="4"/>
        <v>0</v>
      </c>
      <c r="L106" s="39"/>
      <c r="M106" s="39">
        <f t="shared" si="5"/>
        <v>0</v>
      </c>
      <c r="N106" s="39"/>
      <c r="O106" s="39">
        <f t="shared" si="6"/>
        <v>7</v>
      </c>
      <c r="P106" s="90" t="s">
        <v>2007</v>
      </c>
    </row>
    <row r="107" spans="1:16" s="40" customFormat="1" ht="39" thickBot="1">
      <c r="A107" s="92"/>
      <c r="B107" s="92"/>
      <c r="C107" s="92"/>
      <c r="D107" s="96"/>
      <c r="E107" s="96"/>
      <c r="F107" s="96"/>
      <c r="G107" s="96"/>
      <c r="H107" s="97"/>
      <c r="I107" s="92">
        <f>LEN(J107)</f>
        <v>76</v>
      </c>
      <c r="J107" s="92" t="s">
        <v>372</v>
      </c>
      <c r="K107" s="92">
        <f t="shared" si="4"/>
        <v>0</v>
      </c>
      <c r="L107" s="92"/>
      <c r="M107" s="92">
        <f t="shared" si="5"/>
        <v>0</v>
      </c>
      <c r="N107" s="92"/>
      <c r="O107" s="92">
        <f t="shared" si="6"/>
        <v>7</v>
      </c>
      <c r="P107" s="90" t="s">
        <v>2007</v>
      </c>
    </row>
    <row r="108" spans="1:16" s="40" customFormat="1" ht="102.75" thickBot="1">
      <c r="A108" s="39" t="s">
        <v>643</v>
      </c>
      <c r="B108" s="39" t="s">
        <v>927</v>
      </c>
      <c r="C108" s="39" t="s">
        <v>1842</v>
      </c>
      <c r="D108" s="95" t="s">
        <v>400</v>
      </c>
      <c r="E108" s="95" t="s">
        <v>1470</v>
      </c>
      <c r="F108" s="95" t="s">
        <v>402</v>
      </c>
      <c r="G108" s="95"/>
      <c r="H108" s="40" t="s">
        <v>1110</v>
      </c>
      <c r="I108" s="39">
        <f t="shared" si="7"/>
        <v>220</v>
      </c>
      <c r="J108" s="39" t="s">
        <v>403</v>
      </c>
      <c r="K108" s="39">
        <f t="shared" si="4"/>
        <v>136</v>
      </c>
      <c r="L108" s="39" t="s">
        <v>404</v>
      </c>
      <c r="M108" s="39">
        <f t="shared" si="5"/>
        <v>92</v>
      </c>
      <c r="N108" s="39" t="s">
        <v>311</v>
      </c>
      <c r="O108" s="39">
        <f t="shared" si="6"/>
        <v>7</v>
      </c>
      <c r="P108" s="90" t="s">
        <v>2007</v>
      </c>
    </row>
    <row r="109" spans="1:16" s="40" customFormat="1" ht="102.75" thickBot="1">
      <c r="A109" s="39"/>
      <c r="B109" s="39"/>
      <c r="C109" s="39"/>
      <c r="D109" s="95"/>
      <c r="E109" s="95"/>
      <c r="F109" s="95"/>
      <c r="G109" s="95"/>
      <c r="I109" s="39">
        <f t="shared" si="7"/>
        <v>237</v>
      </c>
      <c r="J109" s="39" t="s">
        <v>373</v>
      </c>
      <c r="K109" s="39">
        <f t="shared" si="4"/>
        <v>172</v>
      </c>
      <c r="L109" s="39" t="s">
        <v>406</v>
      </c>
      <c r="M109" s="39">
        <f t="shared" si="5"/>
        <v>0</v>
      </c>
      <c r="N109" s="39"/>
      <c r="O109" s="39">
        <f t="shared" si="6"/>
        <v>7</v>
      </c>
      <c r="P109" s="90" t="s">
        <v>2007</v>
      </c>
    </row>
    <row r="110" spans="1:16" s="40" customFormat="1" ht="90" thickBot="1">
      <c r="A110" s="92"/>
      <c r="B110" s="92"/>
      <c r="C110" s="92"/>
      <c r="D110" s="96"/>
      <c r="E110" s="96"/>
      <c r="F110" s="96"/>
      <c r="G110" s="96"/>
      <c r="H110" s="97"/>
      <c r="I110" s="92">
        <f>LEN(J110)</f>
        <v>199</v>
      </c>
      <c r="J110" s="92" t="s">
        <v>374</v>
      </c>
      <c r="K110" s="92">
        <f t="shared" si="4"/>
        <v>0</v>
      </c>
      <c r="L110" s="92"/>
      <c r="M110" s="92">
        <f t="shared" si="5"/>
        <v>0</v>
      </c>
      <c r="N110" s="92"/>
      <c r="O110" s="92">
        <f t="shared" si="6"/>
        <v>7</v>
      </c>
      <c r="P110" s="90" t="s">
        <v>2007</v>
      </c>
    </row>
    <row r="111" spans="1:16" s="40" customFormat="1" ht="115.5" thickBot="1">
      <c r="A111" s="39" t="s">
        <v>1300</v>
      </c>
      <c r="B111" s="39" t="s">
        <v>927</v>
      </c>
      <c r="C111" s="39" t="s">
        <v>1842</v>
      </c>
      <c r="D111" s="95" t="s">
        <v>400</v>
      </c>
      <c r="E111" s="95" t="s">
        <v>397</v>
      </c>
      <c r="F111" s="95" t="s">
        <v>402</v>
      </c>
      <c r="G111" s="95"/>
      <c r="H111" s="40" t="s">
        <v>1090</v>
      </c>
      <c r="I111" s="39">
        <f t="shared" si="7"/>
        <v>236</v>
      </c>
      <c r="J111" s="39" t="s">
        <v>0</v>
      </c>
      <c r="K111" s="39">
        <f t="shared" si="4"/>
        <v>192</v>
      </c>
      <c r="L111" s="39" t="s">
        <v>407</v>
      </c>
      <c r="M111" s="39">
        <f t="shared" si="5"/>
        <v>92</v>
      </c>
      <c r="N111" s="39" t="s">
        <v>311</v>
      </c>
      <c r="O111" s="39">
        <f t="shared" si="6"/>
        <v>7</v>
      </c>
      <c r="P111" s="90" t="s">
        <v>2007</v>
      </c>
    </row>
    <row r="112" spans="1:16" s="40" customFormat="1" ht="90" thickBot="1">
      <c r="A112" s="39"/>
      <c r="B112" s="39"/>
      <c r="C112" s="39"/>
      <c r="D112" s="95"/>
      <c r="E112" s="95"/>
      <c r="F112" s="95"/>
      <c r="G112" s="95"/>
      <c r="I112" s="39">
        <f>LEN(J112)</f>
        <v>215</v>
      </c>
      <c r="J112" s="39" t="s">
        <v>1</v>
      </c>
      <c r="K112" s="39">
        <f t="shared" si="4"/>
        <v>0</v>
      </c>
      <c r="L112" s="39"/>
      <c r="M112" s="39">
        <f t="shared" si="5"/>
        <v>0</v>
      </c>
      <c r="N112" s="39"/>
      <c r="O112" s="39">
        <f t="shared" si="6"/>
        <v>7</v>
      </c>
      <c r="P112" s="90" t="s">
        <v>2007</v>
      </c>
    </row>
    <row r="113" spans="1:16" s="40" customFormat="1" ht="77.25" thickBot="1">
      <c r="A113" s="92"/>
      <c r="B113" s="92"/>
      <c r="C113" s="92"/>
      <c r="D113" s="96"/>
      <c r="E113" s="96"/>
      <c r="F113" s="96"/>
      <c r="G113" s="96"/>
      <c r="H113" s="97"/>
      <c r="I113" s="92">
        <f>LEN(J113)</f>
        <v>165</v>
      </c>
      <c r="J113" s="92" t="s">
        <v>2</v>
      </c>
      <c r="K113" s="92">
        <f t="shared" si="4"/>
        <v>0</v>
      </c>
      <c r="L113" s="92"/>
      <c r="M113" s="92">
        <f t="shared" si="5"/>
        <v>0</v>
      </c>
      <c r="N113" s="92"/>
      <c r="O113" s="92">
        <f t="shared" si="6"/>
        <v>7</v>
      </c>
      <c r="P113" s="90" t="s">
        <v>2007</v>
      </c>
    </row>
    <row r="114" spans="1:16" s="40" customFormat="1" ht="90" thickBot="1">
      <c r="A114" s="39" t="s">
        <v>1301</v>
      </c>
      <c r="B114" s="39" t="s">
        <v>927</v>
      </c>
      <c r="C114" s="39" t="s">
        <v>1842</v>
      </c>
      <c r="D114" s="95" t="s">
        <v>1474</v>
      </c>
      <c r="E114" s="95" t="s">
        <v>401</v>
      </c>
      <c r="F114" s="95" t="s">
        <v>408</v>
      </c>
      <c r="G114" s="95"/>
      <c r="H114" s="40" t="s">
        <v>1090</v>
      </c>
      <c r="I114" s="39">
        <f t="shared" si="7"/>
        <v>210</v>
      </c>
      <c r="J114" s="39" t="s">
        <v>3</v>
      </c>
      <c r="K114" s="39">
        <f t="shared" si="4"/>
        <v>218</v>
      </c>
      <c r="L114" s="98" t="s">
        <v>5</v>
      </c>
      <c r="M114" s="39">
        <f t="shared" si="5"/>
        <v>92</v>
      </c>
      <c r="N114" s="39" t="s">
        <v>311</v>
      </c>
      <c r="O114" s="39">
        <f t="shared" si="6"/>
        <v>7</v>
      </c>
      <c r="P114" s="90" t="s">
        <v>2007</v>
      </c>
    </row>
    <row r="115" spans="1:16" s="40" customFormat="1" ht="64.5" thickBot="1">
      <c r="A115" s="92"/>
      <c r="B115" s="92"/>
      <c r="C115" s="92"/>
      <c r="D115" s="96"/>
      <c r="E115" s="96"/>
      <c r="F115" s="96"/>
      <c r="G115" s="96"/>
      <c r="H115" s="97"/>
      <c r="I115" s="92">
        <f>LEN(J115)</f>
        <v>143</v>
      </c>
      <c r="J115" s="92" t="s">
        <v>4</v>
      </c>
      <c r="K115" s="92">
        <f t="shared" si="4"/>
        <v>109</v>
      </c>
      <c r="L115" s="99" t="s">
        <v>6</v>
      </c>
      <c r="M115" s="92">
        <f t="shared" si="5"/>
        <v>0</v>
      </c>
      <c r="N115" s="92"/>
      <c r="O115" s="92">
        <f t="shared" si="6"/>
        <v>7</v>
      </c>
      <c r="P115" s="90" t="s">
        <v>2007</v>
      </c>
    </row>
    <row r="116" spans="1:16" s="40" customFormat="1" ht="64.5" thickBot="1">
      <c r="A116" s="90" t="s">
        <v>644</v>
      </c>
      <c r="B116" s="90" t="s">
        <v>927</v>
      </c>
      <c r="C116" s="90" t="s">
        <v>1842</v>
      </c>
      <c r="D116" s="100" t="s">
        <v>1474</v>
      </c>
      <c r="E116" s="100" t="s">
        <v>379</v>
      </c>
      <c r="F116" s="100" t="s">
        <v>409</v>
      </c>
      <c r="G116" s="100"/>
      <c r="H116" s="101" t="s">
        <v>1090</v>
      </c>
      <c r="I116" s="90">
        <f t="shared" si="7"/>
        <v>117</v>
      </c>
      <c r="J116" s="90" t="s">
        <v>410</v>
      </c>
      <c r="K116" s="90">
        <f t="shared" si="4"/>
        <v>61</v>
      </c>
      <c r="L116" s="102" t="s">
        <v>411</v>
      </c>
      <c r="M116" s="90">
        <f t="shared" si="5"/>
        <v>92</v>
      </c>
      <c r="N116" s="90" t="s">
        <v>311</v>
      </c>
      <c r="O116" s="90">
        <f t="shared" si="6"/>
        <v>7</v>
      </c>
      <c r="P116" s="90" t="s">
        <v>2007</v>
      </c>
    </row>
    <row r="117" spans="1:16" s="40" customFormat="1" ht="102.75" thickBot="1">
      <c r="A117" s="39" t="s">
        <v>1302</v>
      </c>
      <c r="B117" s="39" t="s">
        <v>927</v>
      </c>
      <c r="C117" s="39" t="s">
        <v>1842</v>
      </c>
      <c r="D117" s="95" t="s">
        <v>412</v>
      </c>
      <c r="E117" s="95" t="s">
        <v>1089</v>
      </c>
      <c r="F117" s="95" t="s">
        <v>413</v>
      </c>
      <c r="G117" s="95"/>
      <c r="H117" s="40" t="s">
        <v>1090</v>
      </c>
      <c r="I117" s="39">
        <f t="shared" si="7"/>
        <v>207</v>
      </c>
      <c r="J117" s="39" t="s">
        <v>10</v>
      </c>
      <c r="K117" s="39">
        <f t="shared" si="4"/>
        <v>213</v>
      </c>
      <c r="L117" s="98" t="s">
        <v>8</v>
      </c>
      <c r="M117" s="39">
        <f t="shared" si="5"/>
        <v>92</v>
      </c>
      <c r="N117" s="39" t="s">
        <v>311</v>
      </c>
      <c r="O117" s="39">
        <f t="shared" si="6"/>
        <v>7</v>
      </c>
      <c r="P117" s="90" t="s">
        <v>2007</v>
      </c>
    </row>
    <row r="118" spans="1:16" s="40" customFormat="1" ht="64.5" thickBot="1">
      <c r="A118" s="92"/>
      <c r="B118" s="92"/>
      <c r="C118" s="92"/>
      <c r="D118" s="96"/>
      <c r="E118" s="96"/>
      <c r="F118" s="96"/>
      <c r="G118" s="96"/>
      <c r="H118" s="97"/>
      <c r="I118" s="92">
        <f>LEN(J118)</f>
        <v>138</v>
      </c>
      <c r="J118" s="92" t="s">
        <v>7</v>
      </c>
      <c r="K118" s="92">
        <f t="shared" si="4"/>
        <v>88</v>
      </c>
      <c r="L118" s="99" t="s">
        <v>9</v>
      </c>
      <c r="M118" s="92">
        <f t="shared" si="5"/>
        <v>0</v>
      </c>
      <c r="N118" s="92"/>
      <c r="O118" s="92">
        <f t="shared" si="6"/>
        <v>7</v>
      </c>
      <c r="P118" s="90" t="s">
        <v>2007</v>
      </c>
    </row>
    <row r="119" spans="1:16" s="40" customFormat="1" ht="77.25" thickBot="1">
      <c r="A119" s="90" t="s">
        <v>645</v>
      </c>
      <c r="B119" s="90" t="s">
        <v>927</v>
      </c>
      <c r="C119" s="90" t="s">
        <v>1842</v>
      </c>
      <c r="D119" s="100" t="s">
        <v>412</v>
      </c>
      <c r="E119" s="100" t="s">
        <v>1484</v>
      </c>
      <c r="F119" s="100" t="s">
        <v>413</v>
      </c>
      <c r="G119" s="100"/>
      <c r="H119" s="101" t="s">
        <v>1110</v>
      </c>
      <c r="I119" s="90">
        <f t="shared" si="7"/>
        <v>184</v>
      </c>
      <c r="J119" s="90" t="s">
        <v>414</v>
      </c>
      <c r="K119" s="90">
        <f t="shared" si="4"/>
        <v>151</v>
      </c>
      <c r="L119" s="90" t="s">
        <v>415</v>
      </c>
      <c r="M119" s="90">
        <f t="shared" si="5"/>
        <v>92</v>
      </c>
      <c r="N119" s="90" t="s">
        <v>311</v>
      </c>
      <c r="O119" s="90">
        <f t="shared" si="6"/>
        <v>7</v>
      </c>
      <c r="P119" s="90" t="s">
        <v>2007</v>
      </c>
    </row>
    <row r="120" spans="1:16" s="40" customFormat="1" ht="90" thickBot="1">
      <c r="A120" s="39" t="s">
        <v>1303</v>
      </c>
      <c r="B120" s="39" t="s">
        <v>927</v>
      </c>
      <c r="C120" s="39" t="s">
        <v>1842</v>
      </c>
      <c r="D120" s="95" t="s">
        <v>412</v>
      </c>
      <c r="E120" s="95" t="s">
        <v>1474</v>
      </c>
      <c r="F120" s="95" t="s">
        <v>416</v>
      </c>
      <c r="G120" s="95"/>
      <c r="H120" s="40" t="s">
        <v>1110</v>
      </c>
      <c r="I120" s="39">
        <f t="shared" si="7"/>
        <v>156</v>
      </c>
      <c r="J120" s="39" t="s">
        <v>11</v>
      </c>
      <c r="K120" s="39">
        <f t="shared" si="4"/>
        <v>186</v>
      </c>
      <c r="L120" s="39" t="s">
        <v>13</v>
      </c>
      <c r="M120" s="39">
        <f t="shared" si="5"/>
        <v>92</v>
      </c>
      <c r="N120" s="39" t="s">
        <v>311</v>
      </c>
      <c r="O120" s="39">
        <f t="shared" si="6"/>
        <v>7</v>
      </c>
      <c r="P120" s="90" t="s">
        <v>2007</v>
      </c>
    </row>
    <row r="121" spans="1:16" s="40" customFormat="1" ht="102.75" thickBot="1">
      <c r="A121" s="92"/>
      <c r="B121" s="92"/>
      <c r="C121" s="92"/>
      <c r="D121" s="96"/>
      <c r="E121" s="96"/>
      <c r="F121" s="96"/>
      <c r="G121" s="96"/>
      <c r="H121" s="97"/>
      <c r="I121" s="92">
        <f>LEN(J121)</f>
        <v>124</v>
      </c>
      <c r="J121" s="92" t="s">
        <v>12</v>
      </c>
      <c r="K121" s="92">
        <f t="shared" si="4"/>
        <v>202</v>
      </c>
      <c r="L121" s="92" t="s">
        <v>14</v>
      </c>
      <c r="M121" s="92">
        <f t="shared" si="5"/>
        <v>0</v>
      </c>
      <c r="N121" s="92"/>
      <c r="O121" s="92">
        <f t="shared" si="6"/>
        <v>7</v>
      </c>
      <c r="P121" s="90" t="s">
        <v>2007</v>
      </c>
    </row>
    <row r="122" spans="1:16" s="40" customFormat="1" ht="51.75" thickBot="1">
      <c r="A122" s="90" t="s">
        <v>646</v>
      </c>
      <c r="B122" s="90" t="s">
        <v>927</v>
      </c>
      <c r="C122" s="90" t="s">
        <v>1842</v>
      </c>
      <c r="D122" s="100" t="s">
        <v>412</v>
      </c>
      <c r="E122" s="100" t="s">
        <v>1477</v>
      </c>
      <c r="F122" s="100" t="s">
        <v>416</v>
      </c>
      <c r="G122" s="100"/>
      <c r="H122" s="101" t="s">
        <v>1090</v>
      </c>
      <c r="I122" s="90">
        <f t="shared" si="7"/>
        <v>69</v>
      </c>
      <c r="J122" s="90" t="s">
        <v>417</v>
      </c>
      <c r="K122" s="90">
        <f t="shared" si="4"/>
        <v>16</v>
      </c>
      <c r="L122" s="90" t="s">
        <v>418</v>
      </c>
      <c r="M122" s="90">
        <f t="shared" si="5"/>
        <v>92</v>
      </c>
      <c r="N122" s="90" t="s">
        <v>311</v>
      </c>
      <c r="O122" s="90">
        <f t="shared" si="6"/>
        <v>7</v>
      </c>
      <c r="P122" s="90" t="s">
        <v>2007</v>
      </c>
    </row>
    <row r="123" spans="1:16" s="40" customFormat="1" ht="115.5" thickBot="1">
      <c r="A123" s="39" t="s">
        <v>1304</v>
      </c>
      <c r="B123" s="39" t="s">
        <v>927</v>
      </c>
      <c r="C123" s="39" t="s">
        <v>1842</v>
      </c>
      <c r="D123" s="95" t="s">
        <v>412</v>
      </c>
      <c r="E123" s="95" t="s">
        <v>380</v>
      </c>
      <c r="F123" s="95" t="s">
        <v>416</v>
      </c>
      <c r="G123" s="95"/>
      <c r="H123" s="40" t="s">
        <v>1110</v>
      </c>
      <c r="I123" s="39">
        <f t="shared" si="7"/>
        <v>247</v>
      </c>
      <c r="J123" s="39" t="s">
        <v>15</v>
      </c>
      <c r="K123" s="39">
        <f t="shared" si="4"/>
        <v>82</v>
      </c>
      <c r="L123" s="39" t="s">
        <v>419</v>
      </c>
      <c r="M123" s="39">
        <f t="shared" si="5"/>
        <v>92</v>
      </c>
      <c r="N123" s="39" t="s">
        <v>311</v>
      </c>
      <c r="O123" s="39">
        <f t="shared" si="6"/>
        <v>7</v>
      </c>
      <c r="P123" s="90" t="s">
        <v>2007</v>
      </c>
    </row>
    <row r="124" spans="1:16" s="40" customFormat="1" ht="115.5" thickBot="1">
      <c r="A124" s="92"/>
      <c r="B124" s="92"/>
      <c r="C124" s="92"/>
      <c r="D124" s="96"/>
      <c r="E124" s="96"/>
      <c r="F124" s="96"/>
      <c r="G124" s="96"/>
      <c r="H124" s="97"/>
      <c r="I124" s="92">
        <f>LEN(J124)</f>
        <v>253</v>
      </c>
      <c r="J124" s="92" t="s">
        <v>1238</v>
      </c>
      <c r="K124" s="92">
        <f t="shared" si="4"/>
        <v>0</v>
      </c>
      <c r="L124" s="92"/>
      <c r="M124" s="92">
        <f t="shared" si="5"/>
        <v>0</v>
      </c>
      <c r="N124" s="92"/>
      <c r="O124" s="92">
        <f t="shared" si="6"/>
        <v>7</v>
      </c>
      <c r="P124" s="90" t="s">
        <v>2007</v>
      </c>
    </row>
    <row r="125" spans="1:16" s="40" customFormat="1" ht="90" thickBot="1">
      <c r="A125" s="92" t="s">
        <v>647</v>
      </c>
      <c r="B125" s="92" t="s">
        <v>927</v>
      </c>
      <c r="C125" s="92" t="s">
        <v>1842</v>
      </c>
      <c r="D125" s="96" t="s">
        <v>405</v>
      </c>
      <c r="E125" s="96" t="s">
        <v>1480</v>
      </c>
      <c r="F125" s="96" t="s">
        <v>420</v>
      </c>
      <c r="G125" s="96"/>
      <c r="H125" s="97" t="s">
        <v>1110</v>
      </c>
      <c r="I125" s="92">
        <f t="shared" si="7"/>
        <v>202</v>
      </c>
      <c r="J125" s="92" t="s">
        <v>421</v>
      </c>
      <c r="K125" s="92">
        <f t="shared" si="4"/>
        <v>176</v>
      </c>
      <c r="L125" s="92" t="s">
        <v>422</v>
      </c>
      <c r="M125" s="92">
        <f t="shared" si="5"/>
        <v>0</v>
      </c>
      <c r="N125" s="92"/>
      <c r="O125" s="92">
        <f t="shared" si="6"/>
        <v>7</v>
      </c>
      <c r="P125" s="90" t="s">
        <v>2007</v>
      </c>
    </row>
    <row r="126" spans="1:16" s="40" customFormat="1" ht="102.75" thickBot="1">
      <c r="A126" s="90" t="s">
        <v>648</v>
      </c>
      <c r="B126" s="90" t="s">
        <v>927</v>
      </c>
      <c r="C126" s="90" t="s">
        <v>1842</v>
      </c>
      <c r="D126" s="100" t="s">
        <v>405</v>
      </c>
      <c r="E126" s="100" t="s">
        <v>379</v>
      </c>
      <c r="F126" s="100" t="s">
        <v>420</v>
      </c>
      <c r="G126" s="100"/>
      <c r="H126" s="101" t="s">
        <v>1090</v>
      </c>
      <c r="I126" s="90">
        <f t="shared" si="7"/>
        <v>227</v>
      </c>
      <c r="J126" s="90" t="s">
        <v>423</v>
      </c>
      <c r="K126" s="90">
        <f t="shared" si="4"/>
        <v>13</v>
      </c>
      <c r="L126" s="90" t="s">
        <v>424</v>
      </c>
      <c r="M126" s="90">
        <f t="shared" si="5"/>
        <v>92</v>
      </c>
      <c r="N126" s="90" t="s">
        <v>311</v>
      </c>
      <c r="O126" s="90">
        <f t="shared" si="6"/>
        <v>7</v>
      </c>
      <c r="P126" s="90" t="s">
        <v>2007</v>
      </c>
    </row>
    <row r="127" spans="1:16" s="40" customFormat="1" ht="51.75" thickBot="1">
      <c r="A127" s="90" t="s">
        <v>649</v>
      </c>
      <c r="B127" s="90" t="s">
        <v>927</v>
      </c>
      <c r="C127" s="90" t="s">
        <v>1842</v>
      </c>
      <c r="D127" s="100" t="s">
        <v>405</v>
      </c>
      <c r="E127" s="100" t="s">
        <v>425</v>
      </c>
      <c r="F127" s="100" t="s">
        <v>420</v>
      </c>
      <c r="G127" s="100"/>
      <c r="H127" s="101" t="s">
        <v>1090</v>
      </c>
      <c r="I127" s="90">
        <f t="shared" si="7"/>
        <v>69</v>
      </c>
      <c r="J127" s="90" t="s">
        <v>417</v>
      </c>
      <c r="K127" s="90">
        <f t="shared" si="4"/>
        <v>16</v>
      </c>
      <c r="L127" s="90" t="s">
        <v>418</v>
      </c>
      <c r="M127" s="90">
        <f t="shared" si="5"/>
        <v>92</v>
      </c>
      <c r="N127" s="90" t="s">
        <v>311</v>
      </c>
      <c r="O127" s="90">
        <f t="shared" si="6"/>
        <v>7</v>
      </c>
      <c r="P127" s="90" t="s">
        <v>2007</v>
      </c>
    </row>
    <row r="128" spans="1:16" s="40" customFormat="1" ht="115.5" thickBot="1">
      <c r="A128" s="39" t="s">
        <v>1305</v>
      </c>
      <c r="B128" s="39" t="s">
        <v>927</v>
      </c>
      <c r="C128" s="39" t="s">
        <v>1842</v>
      </c>
      <c r="D128" s="95" t="s">
        <v>1477</v>
      </c>
      <c r="E128" s="95" t="s">
        <v>1482</v>
      </c>
      <c r="F128" s="95" t="s">
        <v>426</v>
      </c>
      <c r="G128" s="95"/>
      <c r="H128" s="40" t="s">
        <v>1110</v>
      </c>
      <c r="I128" s="39">
        <f t="shared" si="7"/>
        <v>252</v>
      </c>
      <c r="J128" s="39" t="s">
        <v>1239</v>
      </c>
      <c r="K128" s="39">
        <f t="shared" si="4"/>
        <v>126</v>
      </c>
      <c r="L128" s="39" t="s">
        <v>427</v>
      </c>
      <c r="M128" s="39">
        <f t="shared" si="5"/>
        <v>92</v>
      </c>
      <c r="N128" s="39" t="s">
        <v>311</v>
      </c>
      <c r="O128" s="39">
        <f t="shared" si="6"/>
        <v>7</v>
      </c>
      <c r="P128" s="90" t="s">
        <v>2007</v>
      </c>
    </row>
    <row r="129" spans="1:16" s="40" customFormat="1" ht="77.25" thickBot="1">
      <c r="A129" s="92"/>
      <c r="B129" s="92"/>
      <c r="C129" s="92"/>
      <c r="D129" s="96"/>
      <c r="E129" s="96"/>
      <c r="F129" s="96"/>
      <c r="G129" s="96"/>
      <c r="H129" s="97"/>
      <c r="I129" s="92">
        <f>LEN(J129)</f>
        <v>176</v>
      </c>
      <c r="J129" s="92" t="s">
        <v>174</v>
      </c>
      <c r="K129" s="92">
        <f t="shared" si="4"/>
        <v>0</v>
      </c>
      <c r="L129" s="92"/>
      <c r="M129" s="92">
        <f t="shared" si="5"/>
        <v>0</v>
      </c>
      <c r="N129" s="92"/>
      <c r="O129" s="92">
        <f t="shared" si="6"/>
        <v>7</v>
      </c>
      <c r="P129" s="90" t="s">
        <v>2007</v>
      </c>
    </row>
    <row r="130" spans="1:16" s="40" customFormat="1" ht="90" thickBot="1">
      <c r="A130" s="39" t="s">
        <v>1306</v>
      </c>
      <c r="B130" s="39" t="s">
        <v>927</v>
      </c>
      <c r="C130" s="39" t="s">
        <v>1842</v>
      </c>
      <c r="D130" s="95" t="s">
        <v>1477</v>
      </c>
      <c r="E130" s="95" t="s">
        <v>428</v>
      </c>
      <c r="F130" s="95" t="s">
        <v>426</v>
      </c>
      <c r="G130" s="95"/>
      <c r="H130" s="40" t="s">
        <v>1090</v>
      </c>
      <c r="I130" s="39">
        <f t="shared" si="7"/>
        <v>194</v>
      </c>
      <c r="J130" s="39" t="s">
        <v>175</v>
      </c>
      <c r="K130" s="39">
        <f aca="true" t="shared" si="8" ref="K130:K226">LEN(L130)</f>
        <v>73</v>
      </c>
      <c r="L130" s="39" t="s">
        <v>429</v>
      </c>
      <c r="M130" s="39">
        <f aca="true" t="shared" si="9" ref="M130:M226">LEN(N130)</f>
        <v>92</v>
      </c>
      <c r="N130" s="39" t="s">
        <v>311</v>
      </c>
      <c r="O130" s="39">
        <f aca="true" t="shared" si="10" ref="O130:O226">LEN(P130)</f>
        <v>7</v>
      </c>
      <c r="P130" s="90" t="s">
        <v>2007</v>
      </c>
    </row>
    <row r="131" spans="1:16" s="40" customFormat="1" ht="51.75" thickBot="1">
      <c r="A131" s="92"/>
      <c r="B131" s="92"/>
      <c r="C131" s="92"/>
      <c r="D131" s="96"/>
      <c r="E131" s="96"/>
      <c r="F131" s="96"/>
      <c r="G131" s="96"/>
      <c r="H131" s="97"/>
      <c r="I131" s="92">
        <f>LEN(J131)</f>
        <v>119</v>
      </c>
      <c r="J131" s="92" t="s">
        <v>176</v>
      </c>
      <c r="K131" s="92">
        <f t="shared" si="8"/>
        <v>0</v>
      </c>
      <c r="L131" s="92"/>
      <c r="M131" s="92">
        <f t="shared" si="9"/>
        <v>0</v>
      </c>
      <c r="N131" s="92"/>
      <c r="O131" s="92">
        <f t="shared" si="10"/>
        <v>7</v>
      </c>
      <c r="P131" s="90" t="s">
        <v>2007</v>
      </c>
    </row>
    <row r="132" spans="1:16" s="40" customFormat="1" ht="77.25" thickBot="1">
      <c r="A132" s="39" t="s">
        <v>1307</v>
      </c>
      <c r="B132" s="39" t="s">
        <v>927</v>
      </c>
      <c r="C132" s="39" t="s">
        <v>1842</v>
      </c>
      <c r="D132" s="95" t="s">
        <v>1477</v>
      </c>
      <c r="E132" s="95" t="s">
        <v>391</v>
      </c>
      <c r="F132" s="95" t="s">
        <v>1510</v>
      </c>
      <c r="G132" s="95"/>
      <c r="H132" s="40" t="s">
        <v>1110</v>
      </c>
      <c r="I132" s="39">
        <f t="shared" si="7"/>
        <v>172</v>
      </c>
      <c r="J132" s="39" t="s">
        <v>177</v>
      </c>
      <c r="K132" s="39">
        <f t="shared" si="8"/>
        <v>133</v>
      </c>
      <c r="L132" s="39" t="s">
        <v>1511</v>
      </c>
      <c r="M132" s="39">
        <f t="shared" si="9"/>
        <v>92</v>
      </c>
      <c r="N132" s="39" t="s">
        <v>311</v>
      </c>
      <c r="O132" s="39">
        <f t="shared" si="10"/>
        <v>7</v>
      </c>
      <c r="P132" s="90" t="s">
        <v>2007</v>
      </c>
    </row>
    <row r="133" spans="1:16" s="40" customFormat="1" ht="51.75" thickBot="1">
      <c r="A133" s="92"/>
      <c r="B133" s="92"/>
      <c r="C133" s="92"/>
      <c r="D133" s="96"/>
      <c r="E133" s="96"/>
      <c r="F133" s="96"/>
      <c r="G133" s="96"/>
      <c r="H133" s="97"/>
      <c r="I133" s="92">
        <f>LEN(J133)</f>
        <v>115</v>
      </c>
      <c r="J133" s="92" t="s">
        <v>178</v>
      </c>
      <c r="K133" s="92">
        <f t="shared" si="8"/>
        <v>0</v>
      </c>
      <c r="L133" s="92"/>
      <c r="M133" s="92">
        <f t="shared" si="9"/>
        <v>0</v>
      </c>
      <c r="N133" s="92"/>
      <c r="O133" s="92">
        <f t="shared" si="10"/>
        <v>7</v>
      </c>
      <c r="P133" s="90" t="s">
        <v>2007</v>
      </c>
    </row>
    <row r="134" spans="1:16" s="40" customFormat="1" ht="90" thickBot="1">
      <c r="A134" s="39" t="s">
        <v>1308</v>
      </c>
      <c r="B134" s="39" t="s">
        <v>927</v>
      </c>
      <c r="C134" s="39" t="s">
        <v>1842</v>
      </c>
      <c r="D134" s="95" t="s">
        <v>1477</v>
      </c>
      <c r="E134" s="95" t="s">
        <v>394</v>
      </c>
      <c r="F134" s="95" t="s">
        <v>1510</v>
      </c>
      <c r="G134" s="95"/>
      <c r="I134" s="39">
        <f t="shared" si="7"/>
        <v>201</v>
      </c>
      <c r="J134" s="39" t="s">
        <v>1512</v>
      </c>
      <c r="K134" s="39">
        <f t="shared" si="8"/>
        <v>181</v>
      </c>
      <c r="L134" s="39" t="s">
        <v>179</v>
      </c>
      <c r="M134" s="39">
        <f t="shared" si="9"/>
        <v>92</v>
      </c>
      <c r="N134" s="39" t="s">
        <v>311</v>
      </c>
      <c r="O134" s="39">
        <f t="shared" si="10"/>
        <v>7</v>
      </c>
      <c r="P134" s="90" t="s">
        <v>2007</v>
      </c>
    </row>
    <row r="135" spans="1:16" s="40" customFormat="1" ht="90" thickBot="1">
      <c r="A135" s="92"/>
      <c r="B135" s="92"/>
      <c r="C135" s="92"/>
      <c r="D135" s="96"/>
      <c r="E135" s="96"/>
      <c r="F135" s="96"/>
      <c r="G135" s="96"/>
      <c r="H135" s="97"/>
      <c r="I135" s="92">
        <f>LEN(J135)</f>
        <v>0</v>
      </c>
      <c r="J135" s="92"/>
      <c r="K135" s="92">
        <f t="shared" si="8"/>
        <v>201</v>
      </c>
      <c r="L135" s="92" t="s">
        <v>259</v>
      </c>
      <c r="M135" s="92">
        <f t="shared" si="9"/>
        <v>0</v>
      </c>
      <c r="N135" s="92"/>
      <c r="O135" s="92">
        <f t="shared" si="10"/>
        <v>7</v>
      </c>
      <c r="P135" s="90" t="s">
        <v>2007</v>
      </c>
    </row>
    <row r="136" spans="1:16" s="40" customFormat="1" ht="115.5" thickBot="1">
      <c r="A136" s="39" t="s">
        <v>1309</v>
      </c>
      <c r="B136" s="39" t="s">
        <v>927</v>
      </c>
      <c r="C136" s="39" t="s">
        <v>1842</v>
      </c>
      <c r="D136" s="95" t="s">
        <v>1477</v>
      </c>
      <c r="E136" s="95" t="s">
        <v>1470</v>
      </c>
      <c r="F136" s="95" t="s">
        <v>1513</v>
      </c>
      <c r="G136" s="95"/>
      <c r="H136" s="40" t="s">
        <v>1110</v>
      </c>
      <c r="I136" s="39">
        <f t="shared" si="7"/>
        <v>245</v>
      </c>
      <c r="J136" s="39" t="s">
        <v>260</v>
      </c>
      <c r="K136" s="39">
        <f t="shared" si="8"/>
        <v>128</v>
      </c>
      <c r="L136" s="39" t="s">
        <v>1514</v>
      </c>
      <c r="M136" s="39">
        <f t="shared" si="9"/>
        <v>92</v>
      </c>
      <c r="N136" s="39" t="s">
        <v>311</v>
      </c>
      <c r="O136" s="39">
        <f t="shared" si="10"/>
        <v>7</v>
      </c>
      <c r="P136" s="90" t="s">
        <v>2007</v>
      </c>
    </row>
    <row r="137" spans="1:16" s="40" customFormat="1" ht="115.5" thickBot="1">
      <c r="A137" s="39"/>
      <c r="B137" s="39"/>
      <c r="C137" s="39"/>
      <c r="D137" s="95"/>
      <c r="E137" s="95"/>
      <c r="F137" s="95"/>
      <c r="G137" s="95"/>
      <c r="I137" s="39">
        <f>LEN(J137)</f>
        <v>239</v>
      </c>
      <c r="J137" s="39" t="s">
        <v>1319</v>
      </c>
      <c r="K137" s="39">
        <f t="shared" si="8"/>
        <v>0</v>
      </c>
      <c r="L137" s="39"/>
      <c r="M137" s="39">
        <f t="shared" si="9"/>
        <v>0</v>
      </c>
      <c r="N137" s="39"/>
      <c r="O137" s="39">
        <f t="shared" si="10"/>
        <v>7</v>
      </c>
      <c r="P137" s="90" t="s">
        <v>2007</v>
      </c>
    </row>
    <row r="138" spans="1:16" s="40" customFormat="1" ht="102.75" thickBot="1">
      <c r="A138" s="39"/>
      <c r="B138" s="39"/>
      <c r="C138" s="39"/>
      <c r="D138" s="95"/>
      <c r="E138" s="95"/>
      <c r="F138" s="95"/>
      <c r="G138" s="95"/>
      <c r="I138" s="39">
        <f>LEN(J138)</f>
        <v>206</v>
      </c>
      <c r="J138" s="39" t="s">
        <v>1320</v>
      </c>
      <c r="K138" s="39">
        <f t="shared" si="8"/>
        <v>0</v>
      </c>
      <c r="L138" s="39"/>
      <c r="M138" s="39">
        <f t="shared" si="9"/>
        <v>0</v>
      </c>
      <c r="N138" s="39"/>
      <c r="O138" s="39">
        <f t="shared" si="10"/>
        <v>7</v>
      </c>
      <c r="P138" s="90" t="s">
        <v>2007</v>
      </c>
    </row>
    <row r="139" spans="1:16" s="40" customFormat="1" ht="39" thickBot="1">
      <c r="A139" s="92"/>
      <c r="B139" s="92"/>
      <c r="C139" s="92"/>
      <c r="D139" s="96"/>
      <c r="E139" s="96"/>
      <c r="F139" s="96"/>
      <c r="G139" s="96"/>
      <c r="H139" s="97"/>
      <c r="I139" s="92">
        <f>LEN(J139)</f>
        <v>82</v>
      </c>
      <c r="J139" s="92" t="s">
        <v>1321</v>
      </c>
      <c r="K139" s="92">
        <f t="shared" si="8"/>
        <v>0</v>
      </c>
      <c r="L139" s="92"/>
      <c r="M139" s="92">
        <f t="shared" si="9"/>
        <v>0</v>
      </c>
      <c r="N139" s="92"/>
      <c r="O139" s="92">
        <f t="shared" si="10"/>
        <v>7</v>
      </c>
      <c r="P139" s="90" t="s">
        <v>2007</v>
      </c>
    </row>
    <row r="140" spans="1:16" s="40" customFormat="1" ht="115.5" thickBot="1">
      <c r="A140" s="39" t="s">
        <v>650</v>
      </c>
      <c r="B140" s="39" t="s">
        <v>927</v>
      </c>
      <c r="C140" s="39" t="s">
        <v>1842</v>
      </c>
      <c r="D140" s="95" t="s">
        <v>1477</v>
      </c>
      <c r="E140" s="95" t="s">
        <v>1473</v>
      </c>
      <c r="F140" s="95" t="s">
        <v>1513</v>
      </c>
      <c r="G140" s="95"/>
      <c r="H140" s="40" t="s">
        <v>1110</v>
      </c>
      <c r="I140" s="39">
        <f t="shared" si="7"/>
        <v>234</v>
      </c>
      <c r="J140" s="39" t="s">
        <v>1925</v>
      </c>
      <c r="K140" s="39">
        <f t="shared" si="8"/>
        <v>246</v>
      </c>
      <c r="L140" s="39" t="s">
        <v>180</v>
      </c>
      <c r="M140" s="39">
        <f t="shared" si="9"/>
        <v>92</v>
      </c>
      <c r="N140" s="39" t="s">
        <v>311</v>
      </c>
      <c r="O140" s="39">
        <f t="shared" si="10"/>
        <v>7</v>
      </c>
      <c r="P140" s="90" t="s">
        <v>2007</v>
      </c>
    </row>
    <row r="141" spans="1:16" s="40" customFormat="1" ht="115.5" thickBot="1">
      <c r="A141" s="39"/>
      <c r="B141" s="39"/>
      <c r="C141" s="39"/>
      <c r="D141" s="95"/>
      <c r="E141" s="95"/>
      <c r="F141" s="95"/>
      <c r="G141" s="95"/>
      <c r="I141" s="39">
        <f>LEN(J141)</f>
        <v>247</v>
      </c>
      <c r="J141" s="39" t="s">
        <v>181</v>
      </c>
      <c r="K141" s="39">
        <f t="shared" si="8"/>
        <v>241</v>
      </c>
      <c r="L141" s="39" t="s">
        <v>182</v>
      </c>
      <c r="M141" s="39">
        <f t="shared" si="9"/>
        <v>0</v>
      </c>
      <c r="N141" s="39"/>
      <c r="O141" s="39">
        <f t="shared" si="10"/>
        <v>7</v>
      </c>
      <c r="P141" s="90" t="s">
        <v>2007</v>
      </c>
    </row>
    <row r="142" spans="1:16" s="40" customFormat="1" ht="102.75" thickBot="1">
      <c r="A142" s="92"/>
      <c r="B142" s="92"/>
      <c r="C142" s="92"/>
      <c r="D142" s="96"/>
      <c r="E142" s="96"/>
      <c r="F142" s="96"/>
      <c r="G142" s="96"/>
      <c r="H142" s="97"/>
      <c r="I142" s="92">
        <f>LEN(J142)</f>
        <v>214</v>
      </c>
      <c r="J142" s="92" t="s">
        <v>183</v>
      </c>
      <c r="K142" s="92">
        <f t="shared" si="8"/>
        <v>104</v>
      </c>
      <c r="L142" s="92" t="s">
        <v>184</v>
      </c>
      <c r="M142" s="92">
        <f t="shared" si="9"/>
        <v>0</v>
      </c>
      <c r="N142" s="92"/>
      <c r="O142" s="92">
        <f t="shared" si="10"/>
        <v>7</v>
      </c>
      <c r="P142" s="90" t="s">
        <v>2007</v>
      </c>
    </row>
    <row r="143" spans="1:16" s="40" customFormat="1" ht="102.75" thickBot="1">
      <c r="A143" s="90" t="s">
        <v>651</v>
      </c>
      <c r="B143" s="90" t="s">
        <v>927</v>
      </c>
      <c r="C143" s="90" t="s">
        <v>1842</v>
      </c>
      <c r="D143" s="100" t="s">
        <v>1477</v>
      </c>
      <c r="E143" s="100" t="s">
        <v>397</v>
      </c>
      <c r="F143" s="100">
        <v>6.5</v>
      </c>
      <c r="G143" s="100"/>
      <c r="H143" s="101" t="s">
        <v>1090</v>
      </c>
      <c r="I143" s="90">
        <f t="shared" si="7"/>
        <v>206</v>
      </c>
      <c r="J143" s="90" t="s">
        <v>689</v>
      </c>
      <c r="K143" s="90">
        <f t="shared" si="8"/>
        <v>34</v>
      </c>
      <c r="L143" s="90" t="s">
        <v>690</v>
      </c>
      <c r="M143" s="90">
        <f t="shared" si="9"/>
        <v>92</v>
      </c>
      <c r="N143" s="90" t="s">
        <v>311</v>
      </c>
      <c r="O143" s="90">
        <f t="shared" si="10"/>
        <v>7</v>
      </c>
      <c r="P143" s="90" t="s">
        <v>2007</v>
      </c>
    </row>
    <row r="144" spans="1:16" s="40" customFormat="1" ht="102.75" thickBot="1">
      <c r="A144" s="90" t="s">
        <v>652</v>
      </c>
      <c r="B144" s="90" t="s">
        <v>927</v>
      </c>
      <c r="C144" s="90" t="s">
        <v>1842</v>
      </c>
      <c r="D144" s="100" t="s">
        <v>1477</v>
      </c>
      <c r="E144" s="100" t="s">
        <v>691</v>
      </c>
      <c r="F144" s="100">
        <v>6.5</v>
      </c>
      <c r="G144" s="100"/>
      <c r="H144" s="101" t="s">
        <v>1090</v>
      </c>
      <c r="I144" s="90">
        <f t="shared" si="7"/>
        <v>240</v>
      </c>
      <c r="J144" s="90" t="s">
        <v>173</v>
      </c>
      <c r="K144" s="90">
        <f t="shared" si="8"/>
        <v>243</v>
      </c>
      <c r="L144" s="90" t="s">
        <v>701</v>
      </c>
      <c r="M144" s="90">
        <f t="shared" si="9"/>
        <v>92</v>
      </c>
      <c r="N144" s="90" t="s">
        <v>311</v>
      </c>
      <c r="O144" s="90">
        <f t="shared" si="10"/>
        <v>7</v>
      </c>
      <c r="P144" s="90" t="s">
        <v>2007</v>
      </c>
    </row>
    <row r="145" spans="1:16" s="40" customFormat="1" ht="102.75" thickBot="1">
      <c r="A145" s="39" t="s">
        <v>653</v>
      </c>
      <c r="B145" s="39" t="s">
        <v>927</v>
      </c>
      <c r="C145" s="39" t="s">
        <v>1842</v>
      </c>
      <c r="D145" s="95" t="s">
        <v>1488</v>
      </c>
      <c r="E145" s="95" t="s">
        <v>702</v>
      </c>
      <c r="F145" s="95">
        <v>6.5</v>
      </c>
      <c r="G145" s="95"/>
      <c r="H145" s="40" t="s">
        <v>1110</v>
      </c>
      <c r="I145" s="39">
        <f t="shared" si="7"/>
        <v>235</v>
      </c>
      <c r="J145" s="39" t="s">
        <v>185</v>
      </c>
      <c r="K145" s="39">
        <f t="shared" si="8"/>
        <v>222</v>
      </c>
      <c r="L145" s="98" t="s">
        <v>186</v>
      </c>
      <c r="M145" s="39">
        <f t="shared" si="9"/>
        <v>92</v>
      </c>
      <c r="N145" s="39" t="s">
        <v>311</v>
      </c>
      <c r="O145" s="39">
        <f t="shared" si="10"/>
        <v>7</v>
      </c>
      <c r="P145" s="90" t="s">
        <v>2007</v>
      </c>
    </row>
    <row r="146" spans="1:16" s="40" customFormat="1" ht="102.75" thickBot="1">
      <c r="A146" s="39"/>
      <c r="B146" s="39"/>
      <c r="C146" s="39"/>
      <c r="D146" s="95"/>
      <c r="E146" s="95"/>
      <c r="F146" s="95"/>
      <c r="G146" s="95"/>
      <c r="I146" s="39">
        <f>LEN(J146)</f>
        <v>198</v>
      </c>
      <c r="J146" s="39" t="s">
        <v>188</v>
      </c>
      <c r="K146" s="39">
        <f t="shared" si="8"/>
        <v>143</v>
      </c>
      <c r="L146" s="98" t="s">
        <v>187</v>
      </c>
      <c r="M146" s="39">
        <f t="shared" si="9"/>
        <v>0</v>
      </c>
      <c r="N146" s="39"/>
      <c r="O146" s="39">
        <f t="shared" si="10"/>
        <v>7</v>
      </c>
      <c r="P146" s="90" t="s">
        <v>2007</v>
      </c>
    </row>
    <row r="147" spans="1:16" s="40" customFormat="1" ht="51.75" thickBot="1">
      <c r="A147" s="92"/>
      <c r="B147" s="92"/>
      <c r="C147" s="92"/>
      <c r="D147" s="96"/>
      <c r="E147" s="96"/>
      <c r="F147" s="96"/>
      <c r="G147" s="96"/>
      <c r="H147" s="97"/>
      <c r="I147" s="92">
        <f>LEN(J147)</f>
        <v>103</v>
      </c>
      <c r="J147" s="92" t="s">
        <v>189</v>
      </c>
      <c r="K147" s="92">
        <f t="shared" si="8"/>
        <v>0</v>
      </c>
      <c r="L147" s="99"/>
      <c r="M147" s="92">
        <f t="shared" si="9"/>
        <v>0</v>
      </c>
      <c r="N147" s="92"/>
      <c r="O147" s="92">
        <f t="shared" si="10"/>
        <v>7</v>
      </c>
      <c r="P147" s="90" t="s">
        <v>2007</v>
      </c>
    </row>
    <row r="148" spans="1:16" s="40" customFormat="1" ht="102.75" thickBot="1">
      <c r="A148" s="39" t="s">
        <v>654</v>
      </c>
      <c r="B148" s="39" t="s">
        <v>927</v>
      </c>
      <c r="C148" s="39" t="s">
        <v>1842</v>
      </c>
      <c r="D148" s="95" t="s">
        <v>1488</v>
      </c>
      <c r="E148" s="95" t="s">
        <v>703</v>
      </c>
      <c r="F148" s="95">
        <v>6.5</v>
      </c>
      <c r="G148" s="95"/>
      <c r="H148" s="40" t="s">
        <v>1110</v>
      </c>
      <c r="I148" s="39">
        <f t="shared" si="7"/>
        <v>238</v>
      </c>
      <c r="J148" s="39" t="s">
        <v>190</v>
      </c>
      <c r="K148" s="39">
        <f t="shared" si="8"/>
        <v>216</v>
      </c>
      <c r="L148" s="39" t="s">
        <v>1281</v>
      </c>
      <c r="M148" s="39">
        <f t="shared" si="9"/>
        <v>92</v>
      </c>
      <c r="N148" s="39" t="s">
        <v>311</v>
      </c>
      <c r="O148" s="39">
        <f t="shared" si="10"/>
        <v>7</v>
      </c>
      <c r="P148" s="90" t="s">
        <v>2007</v>
      </c>
    </row>
    <row r="149" spans="1:16" s="40" customFormat="1" ht="128.25" thickBot="1">
      <c r="A149" s="39"/>
      <c r="B149" s="39"/>
      <c r="C149" s="39"/>
      <c r="D149" s="95"/>
      <c r="E149" s="95"/>
      <c r="F149" s="95"/>
      <c r="G149" s="95"/>
      <c r="I149" s="39">
        <f>LEN(J149)</f>
        <v>250</v>
      </c>
      <c r="J149" s="39" t="s">
        <v>1282</v>
      </c>
      <c r="K149" s="39">
        <f t="shared" si="8"/>
        <v>234</v>
      </c>
      <c r="L149" s="39" t="s">
        <v>1283</v>
      </c>
      <c r="M149" s="39">
        <f t="shared" si="9"/>
        <v>0</v>
      </c>
      <c r="N149" s="39"/>
      <c r="O149" s="39">
        <f t="shared" si="10"/>
        <v>7</v>
      </c>
      <c r="P149" s="90" t="s">
        <v>2007</v>
      </c>
    </row>
    <row r="150" spans="1:16" s="40" customFormat="1" ht="90" thickBot="1">
      <c r="A150" s="39"/>
      <c r="B150" s="39"/>
      <c r="C150" s="39"/>
      <c r="D150" s="95"/>
      <c r="E150" s="95"/>
      <c r="F150" s="95"/>
      <c r="G150" s="95"/>
      <c r="I150" s="39">
        <f>LEN(J150)</f>
        <v>194</v>
      </c>
      <c r="J150" s="39" t="s">
        <v>1285</v>
      </c>
      <c r="K150" s="39">
        <f t="shared" si="8"/>
        <v>94</v>
      </c>
      <c r="L150" s="39" t="s">
        <v>1284</v>
      </c>
      <c r="M150" s="39">
        <f t="shared" si="9"/>
        <v>0</v>
      </c>
      <c r="N150" s="39"/>
      <c r="O150" s="39">
        <f t="shared" si="10"/>
        <v>7</v>
      </c>
      <c r="P150" s="90" t="s">
        <v>2007</v>
      </c>
    </row>
    <row r="151" spans="1:16" s="40" customFormat="1" ht="64.5" thickBot="1">
      <c r="A151" s="92"/>
      <c r="B151" s="92"/>
      <c r="C151" s="92"/>
      <c r="D151" s="96"/>
      <c r="E151" s="96"/>
      <c r="F151" s="96"/>
      <c r="G151" s="96"/>
      <c r="H151" s="97"/>
      <c r="I151" s="92">
        <f>LEN(J151)</f>
        <v>122</v>
      </c>
      <c r="J151" s="92" t="s">
        <v>1286</v>
      </c>
      <c r="K151" s="92">
        <f t="shared" si="8"/>
        <v>0</v>
      </c>
      <c r="L151" s="92"/>
      <c r="M151" s="92">
        <f t="shared" si="9"/>
        <v>0</v>
      </c>
      <c r="N151" s="92"/>
      <c r="O151" s="92">
        <f t="shared" si="10"/>
        <v>7</v>
      </c>
      <c r="P151" s="90" t="s">
        <v>2007</v>
      </c>
    </row>
    <row r="152" spans="1:16" s="40" customFormat="1" ht="115.5" thickBot="1">
      <c r="A152" s="39" t="s">
        <v>655</v>
      </c>
      <c r="B152" s="39"/>
      <c r="C152" s="39" t="s">
        <v>1842</v>
      </c>
      <c r="D152" s="95" t="s">
        <v>1488</v>
      </c>
      <c r="E152" s="95" t="s">
        <v>704</v>
      </c>
      <c r="F152" s="95">
        <v>6.6</v>
      </c>
      <c r="G152" s="95"/>
      <c r="I152" s="39">
        <f t="shared" si="7"/>
        <v>255</v>
      </c>
      <c r="J152" s="39" t="s">
        <v>1287</v>
      </c>
      <c r="K152" s="39">
        <f t="shared" si="8"/>
        <v>179</v>
      </c>
      <c r="L152" s="39" t="s">
        <v>705</v>
      </c>
      <c r="M152" s="39">
        <f t="shared" si="9"/>
        <v>92</v>
      </c>
      <c r="N152" s="39" t="s">
        <v>311</v>
      </c>
      <c r="O152" s="39">
        <f t="shared" si="10"/>
        <v>7</v>
      </c>
      <c r="P152" s="90" t="s">
        <v>2007</v>
      </c>
    </row>
    <row r="153" spans="1:16" s="40" customFormat="1" ht="77.25" thickBot="1">
      <c r="A153" s="92"/>
      <c r="B153" s="92"/>
      <c r="C153" s="92"/>
      <c r="D153" s="96"/>
      <c r="E153" s="96"/>
      <c r="F153" s="96"/>
      <c r="G153" s="96"/>
      <c r="H153" s="97"/>
      <c r="I153" s="92">
        <f>LEN(J153)</f>
        <v>162</v>
      </c>
      <c r="J153" s="92" t="s">
        <v>1288</v>
      </c>
      <c r="K153" s="92">
        <f t="shared" si="8"/>
        <v>0</v>
      </c>
      <c r="L153" s="92"/>
      <c r="M153" s="92">
        <f t="shared" si="9"/>
        <v>0</v>
      </c>
      <c r="N153" s="92"/>
      <c r="O153" s="92">
        <f t="shared" si="10"/>
        <v>7</v>
      </c>
      <c r="P153" s="90" t="s">
        <v>2007</v>
      </c>
    </row>
    <row r="154" spans="1:16" s="40" customFormat="1" ht="90" thickBot="1">
      <c r="A154" s="90" t="s">
        <v>656</v>
      </c>
      <c r="B154" s="90"/>
      <c r="C154" s="90" t="s">
        <v>1842</v>
      </c>
      <c r="D154" s="100" t="s">
        <v>1488</v>
      </c>
      <c r="E154" s="100" t="s">
        <v>706</v>
      </c>
      <c r="F154" s="100">
        <v>6.6</v>
      </c>
      <c r="G154" s="100"/>
      <c r="H154" s="101"/>
      <c r="I154" s="90">
        <f t="shared" si="7"/>
        <v>209</v>
      </c>
      <c r="J154" s="90" t="s">
        <v>707</v>
      </c>
      <c r="K154" s="90">
        <f t="shared" si="8"/>
        <v>167</v>
      </c>
      <c r="L154" s="90" t="s">
        <v>708</v>
      </c>
      <c r="M154" s="90">
        <f t="shared" si="9"/>
        <v>92</v>
      </c>
      <c r="N154" s="90" t="s">
        <v>311</v>
      </c>
      <c r="O154" s="90">
        <f t="shared" si="10"/>
        <v>7</v>
      </c>
      <c r="P154" s="90" t="s">
        <v>2007</v>
      </c>
    </row>
    <row r="155" spans="1:16" s="40" customFormat="1" ht="102.75" thickBot="1">
      <c r="A155" s="39" t="s">
        <v>657</v>
      </c>
      <c r="B155" s="39" t="s">
        <v>927</v>
      </c>
      <c r="C155" s="39" t="s">
        <v>1842</v>
      </c>
      <c r="D155" s="95" t="s">
        <v>378</v>
      </c>
      <c r="E155" s="95" t="s">
        <v>709</v>
      </c>
      <c r="F155" s="95" t="s">
        <v>710</v>
      </c>
      <c r="G155" s="95"/>
      <c r="H155" s="40" t="s">
        <v>1110</v>
      </c>
      <c r="I155" s="39">
        <f t="shared" si="7"/>
        <v>211</v>
      </c>
      <c r="J155" s="103" t="s">
        <v>1289</v>
      </c>
      <c r="K155" s="39">
        <f t="shared" si="8"/>
        <v>231</v>
      </c>
      <c r="L155" s="39" t="s">
        <v>711</v>
      </c>
      <c r="M155" s="39">
        <f t="shared" si="9"/>
        <v>92</v>
      </c>
      <c r="N155" s="39" t="s">
        <v>311</v>
      </c>
      <c r="O155" s="39">
        <f t="shared" si="10"/>
        <v>7</v>
      </c>
      <c r="P155" s="90" t="s">
        <v>2007</v>
      </c>
    </row>
    <row r="156" spans="1:16" s="40" customFormat="1" ht="39" thickBot="1">
      <c r="A156" s="92"/>
      <c r="B156" s="92"/>
      <c r="C156" s="92"/>
      <c r="D156" s="96"/>
      <c r="E156" s="96"/>
      <c r="F156" s="96"/>
      <c r="G156" s="96"/>
      <c r="H156" s="97"/>
      <c r="I156" s="92">
        <f>LEN(J156)</f>
        <v>99</v>
      </c>
      <c r="J156" s="92" t="s">
        <v>1290</v>
      </c>
      <c r="K156" s="92">
        <f t="shared" si="8"/>
        <v>0</v>
      </c>
      <c r="L156" s="92"/>
      <c r="M156" s="92">
        <f t="shared" si="9"/>
        <v>0</v>
      </c>
      <c r="N156" s="92"/>
      <c r="O156" s="92">
        <f t="shared" si="10"/>
        <v>7</v>
      </c>
      <c r="P156" s="90" t="s">
        <v>2007</v>
      </c>
    </row>
    <row r="157" spans="1:16" s="40" customFormat="1" ht="51.75" thickBot="1">
      <c r="A157" s="90" t="s">
        <v>658</v>
      </c>
      <c r="B157" s="90" t="s">
        <v>927</v>
      </c>
      <c r="C157" s="90" t="s">
        <v>1842</v>
      </c>
      <c r="D157" s="100" t="s">
        <v>378</v>
      </c>
      <c r="E157" s="100" t="s">
        <v>387</v>
      </c>
      <c r="F157" s="100" t="s">
        <v>710</v>
      </c>
      <c r="G157" s="100"/>
      <c r="H157" s="101" t="s">
        <v>1090</v>
      </c>
      <c r="I157" s="90">
        <f t="shared" si="7"/>
        <v>73</v>
      </c>
      <c r="J157" s="90" t="s">
        <v>712</v>
      </c>
      <c r="K157" s="90">
        <f t="shared" si="8"/>
        <v>45</v>
      </c>
      <c r="L157" s="90" t="s">
        <v>713</v>
      </c>
      <c r="M157" s="90">
        <f t="shared" si="9"/>
        <v>92</v>
      </c>
      <c r="N157" s="90" t="s">
        <v>311</v>
      </c>
      <c r="O157" s="90">
        <f t="shared" si="10"/>
        <v>7</v>
      </c>
      <c r="P157" s="90" t="s">
        <v>2007</v>
      </c>
    </row>
    <row r="158" spans="1:16" s="40" customFormat="1" ht="51.75" thickBot="1">
      <c r="A158" s="90" t="s">
        <v>659</v>
      </c>
      <c r="B158" s="90" t="s">
        <v>927</v>
      </c>
      <c r="C158" s="90" t="s">
        <v>1842</v>
      </c>
      <c r="D158" s="100" t="s">
        <v>378</v>
      </c>
      <c r="E158" s="100" t="s">
        <v>400</v>
      </c>
      <c r="F158" s="100" t="s">
        <v>710</v>
      </c>
      <c r="G158" s="100"/>
      <c r="H158" s="101" t="s">
        <v>1090</v>
      </c>
      <c r="I158" s="90">
        <f t="shared" si="7"/>
        <v>74</v>
      </c>
      <c r="J158" s="90" t="s">
        <v>714</v>
      </c>
      <c r="K158" s="90">
        <f t="shared" si="8"/>
        <v>44</v>
      </c>
      <c r="L158" s="90" t="s">
        <v>715</v>
      </c>
      <c r="M158" s="90">
        <f t="shared" si="9"/>
        <v>92</v>
      </c>
      <c r="N158" s="90" t="s">
        <v>311</v>
      </c>
      <c r="O158" s="90">
        <f t="shared" si="10"/>
        <v>7</v>
      </c>
      <c r="P158" s="90" t="s">
        <v>2007</v>
      </c>
    </row>
    <row r="159" spans="1:16" s="40" customFormat="1" ht="51.75" thickBot="1">
      <c r="A159" s="90" t="s">
        <v>660</v>
      </c>
      <c r="B159" s="90" t="s">
        <v>927</v>
      </c>
      <c r="C159" s="90" t="s">
        <v>1842</v>
      </c>
      <c r="D159" s="100" t="s">
        <v>378</v>
      </c>
      <c r="E159" s="100" t="s">
        <v>405</v>
      </c>
      <c r="F159" s="100" t="s">
        <v>710</v>
      </c>
      <c r="G159" s="100"/>
      <c r="H159" s="101" t="s">
        <v>1090</v>
      </c>
      <c r="I159" s="90">
        <f t="shared" si="7"/>
        <v>99</v>
      </c>
      <c r="J159" s="90" t="s">
        <v>716</v>
      </c>
      <c r="K159" s="90">
        <f t="shared" si="8"/>
        <v>70</v>
      </c>
      <c r="L159" s="90" t="s">
        <v>717</v>
      </c>
      <c r="M159" s="90">
        <f t="shared" si="9"/>
        <v>92</v>
      </c>
      <c r="N159" s="90" t="s">
        <v>311</v>
      </c>
      <c r="O159" s="90">
        <f t="shared" si="10"/>
        <v>7</v>
      </c>
      <c r="P159" s="90" t="s">
        <v>2007</v>
      </c>
    </row>
    <row r="160" spans="1:16" s="40" customFormat="1" ht="102.75" thickBot="1">
      <c r="A160" s="39" t="s">
        <v>661</v>
      </c>
      <c r="B160" s="39" t="s">
        <v>927</v>
      </c>
      <c r="C160" s="39" t="s">
        <v>1842</v>
      </c>
      <c r="D160" s="95" t="s">
        <v>379</v>
      </c>
      <c r="E160" s="95" t="s">
        <v>718</v>
      </c>
      <c r="F160" s="95" t="s">
        <v>719</v>
      </c>
      <c r="G160" s="95"/>
      <c r="H160" s="40" t="s">
        <v>1110</v>
      </c>
      <c r="I160" s="39">
        <f t="shared" si="7"/>
        <v>236</v>
      </c>
      <c r="J160" s="39" t="s">
        <v>226</v>
      </c>
      <c r="K160" s="39">
        <f t="shared" si="8"/>
        <v>21</v>
      </c>
      <c r="L160" s="39" t="s">
        <v>720</v>
      </c>
      <c r="M160" s="39">
        <f t="shared" si="9"/>
        <v>92</v>
      </c>
      <c r="N160" s="39" t="s">
        <v>311</v>
      </c>
      <c r="O160" s="39">
        <f t="shared" si="10"/>
        <v>7</v>
      </c>
      <c r="P160" s="90" t="s">
        <v>2007</v>
      </c>
    </row>
    <row r="161" spans="1:16" s="40" customFormat="1" ht="102.75" thickBot="1">
      <c r="A161" s="92"/>
      <c r="B161" s="92"/>
      <c r="C161" s="92"/>
      <c r="D161" s="96"/>
      <c r="E161" s="96"/>
      <c r="F161" s="96"/>
      <c r="G161" s="96"/>
      <c r="H161" s="97"/>
      <c r="I161" s="92">
        <f>LEN(J161)</f>
        <v>244</v>
      </c>
      <c r="J161" s="92" t="s">
        <v>227</v>
      </c>
      <c r="K161" s="92">
        <f t="shared" si="8"/>
        <v>0</v>
      </c>
      <c r="L161" s="92"/>
      <c r="M161" s="92">
        <f t="shared" si="9"/>
        <v>0</v>
      </c>
      <c r="N161" s="92"/>
      <c r="O161" s="92">
        <f t="shared" si="10"/>
        <v>7</v>
      </c>
      <c r="P161" s="90" t="s">
        <v>2007</v>
      </c>
    </row>
    <row r="162" spans="1:16" s="40" customFormat="1" ht="90" thickBot="1">
      <c r="A162" s="39" t="s">
        <v>662</v>
      </c>
      <c r="B162" s="39" t="s">
        <v>927</v>
      </c>
      <c r="C162" s="39" t="s">
        <v>1842</v>
      </c>
      <c r="D162" s="95" t="s">
        <v>721</v>
      </c>
      <c r="E162" s="95" t="s">
        <v>428</v>
      </c>
      <c r="F162" s="95" t="s">
        <v>722</v>
      </c>
      <c r="G162" s="95"/>
      <c r="H162" s="40" t="s">
        <v>1090</v>
      </c>
      <c r="I162" s="39">
        <f t="shared" si="7"/>
        <v>213</v>
      </c>
      <c r="J162" s="39" t="s">
        <v>228</v>
      </c>
      <c r="K162" s="39">
        <f t="shared" si="8"/>
        <v>74</v>
      </c>
      <c r="L162" s="39" t="s">
        <v>723</v>
      </c>
      <c r="M162" s="39">
        <f t="shared" si="9"/>
        <v>92</v>
      </c>
      <c r="N162" s="39" t="s">
        <v>311</v>
      </c>
      <c r="O162" s="39">
        <f t="shared" si="10"/>
        <v>7</v>
      </c>
      <c r="P162" s="90" t="s">
        <v>2007</v>
      </c>
    </row>
    <row r="163" spans="1:16" s="40" customFormat="1" ht="77.25" thickBot="1">
      <c r="A163" s="92"/>
      <c r="B163" s="92"/>
      <c r="C163" s="92"/>
      <c r="D163" s="96"/>
      <c r="E163" s="96"/>
      <c r="F163" s="96"/>
      <c r="G163" s="96"/>
      <c r="H163" s="97"/>
      <c r="I163" s="92">
        <f>LEN(J163)</f>
        <v>176</v>
      </c>
      <c r="J163" s="92" t="s">
        <v>229</v>
      </c>
      <c r="K163" s="92">
        <f t="shared" si="8"/>
        <v>0</v>
      </c>
      <c r="L163" s="92"/>
      <c r="M163" s="92">
        <f t="shared" si="9"/>
        <v>0</v>
      </c>
      <c r="N163" s="92"/>
      <c r="O163" s="92">
        <f t="shared" si="10"/>
        <v>7</v>
      </c>
      <c r="P163" s="90" t="s">
        <v>2007</v>
      </c>
    </row>
    <row r="164" spans="1:16" s="40" customFormat="1" ht="102.75" thickBot="1">
      <c r="A164" s="90" t="s">
        <v>663</v>
      </c>
      <c r="B164" s="90" t="s">
        <v>927</v>
      </c>
      <c r="C164" s="90" t="s">
        <v>1842</v>
      </c>
      <c r="D164" s="100" t="s">
        <v>721</v>
      </c>
      <c r="E164" s="100" t="s">
        <v>388</v>
      </c>
      <c r="F164" s="100" t="s">
        <v>722</v>
      </c>
      <c r="G164" s="100"/>
      <c r="H164" s="101" t="s">
        <v>1090</v>
      </c>
      <c r="I164" s="90">
        <f t="shared" si="7"/>
        <v>208</v>
      </c>
      <c r="J164" s="90" t="s">
        <v>724</v>
      </c>
      <c r="K164" s="90">
        <f t="shared" si="8"/>
        <v>18</v>
      </c>
      <c r="L164" s="90" t="s">
        <v>725</v>
      </c>
      <c r="M164" s="90">
        <f t="shared" si="9"/>
        <v>92</v>
      </c>
      <c r="N164" s="90" t="s">
        <v>311</v>
      </c>
      <c r="O164" s="90">
        <f t="shared" si="10"/>
        <v>7</v>
      </c>
      <c r="P164" s="90" t="s">
        <v>2007</v>
      </c>
    </row>
    <row r="165" spans="1:16" s="40" customFormat="1" ht="102.75" thickBot="1">
      <c r="A165" s="90" t="s">
        <v>21</v>
      </c>
      <c r="B165" s="90" t="s">
        <v>927</v>
      </c>
      <c r="C165" s="90" t="s">
        <v>1842</v>
      </c>
      <c r="D165" s="100" t="s">
        <v>721</v>
      </c>
      <c r="E165" s="100" t="s">
        <v>386</v>
      </c>
      <c r="F165" s="100" t="s">
        <v>726</v>
      </c>
      <c r="G165" s="100"/>
      <c r="H165" s="101" t="s">
        <v>1110</v>
      </c>
      <c r="I165" s="90">
        <f t="shared" si="7"/>
        <v>239</v>
      </c>
      <c r="J165" s="90" t="s">
        <v>727</v>
      </c>
      <c r="K165" s="90">
        <f t="shared" si="8"/>
        <v>157</v>
      </c>
      <c r="L165" s="90" t="s">
        <v>191</v>
      </c>
      <c r="M165" s="90">
        <f t="shared" si="9"/>
        <v>92</v>
      </c>
      <c r="N165" s="90" t="s">
        <v>311</v>
      </c>
      <c r="O165" s="90">
        <f t="shared" si="10"/>
        <v>7</v>
      </c>
      <c r="P165" s="90" t="s">
        <v>2007</v>
      </c>
    </row>
    <row r="166" spans="1:16" ht="39" thickBot="1">
      <c r="A166" s="49" t="s">
        <v>22</v>
      </c>
      <c r="B166" s="49" t="s">
        <v>927</v>
      </c>
      <c r="C166" s="49" t="s">
        <v>1842</v>
      </c>
      <c r="D166" s="67" t="s">
        <v>192</v>
      </c>
      <c r="E166" s="67" t="s">
        <v>193</v>
      </c>
      <c r="F166" s="67">
        <v>7.2</v>
      </c>
      <c r="G166" s="67"/>
      <c r="H166" s="68" t="s">
        <v>1090</v>
      </c>
      <c r="I166" s="49">
        <f t="shared" si="7"/>
        <v>89</v>
      </c>
      <c r="J166" s="49" t="s">
        <v>194</v>
      </c>
      <c r="K166" s="49">
        <f t="shared" si="8"/>
        <v>32</v>
      </c>
      <c r="L166" s="49" t="s">
        <v>195</v>
      </c>
      <c r="M166" s="49">
        <f t="shared" si="9"/>
        <v>6</v>
      </c>
      <c r="N166" s="54" t="s">
        <v>2039</v>
      </c>
      <c r="O166" s="49">
        <f t="shared" si="10"/>
        <v>7</v>
      </c>
      <c r="P166" s="54" t="s">
        <v>2007</v>
      </c>
    </row>
    <row r="167" spans="1:16" ht="102">
      <c r="A167" s="7" t="s">
        <v>23</v>
      </c>
      <c r="B167" s="7" t="s">
        <v>927</v>
      </c>
      <c r="C167" s="7" t="s">
        <v>1842</v>
      </c>
      <c r="D167" s="12" t="s">
        <v>192</v>
      </c>
      <c r="E167" s="12" t="s">
        <v>196</v>
      </c>
      <c r="F167" s="12">
        <v>7.2</v>
      </c>
      <c r="H167" s="8" t="s">
        <v>1090</v>
      </c>
      <c r="I167" s="7">
        <f t="shared" si="7"/>
        <v>212</v>
      </c>
      <c r="J167" s="7" t="s">
        <v>197</v>
      </c>
      <c r="K167" s="7">
        <f t="shared" si="8"/>
        <v>236</v>
      </c>
      <c r="L167" s="7" t="s">
        <v>230</v>
      </c>
      <c r="M167" s="7">
        <f t="shared" si="9"/>
        <v>6</v>
      </c>
      <c r="N167" s="16" t="s">
        <v>2039</v>
      </c>
      <c r="O167" s="7">
        <f t="shared" si="10"/>
        <v>7</v>
      </c>
      <c r="P167" s="16" t="s">
        <v>2007</v>
      </c>
    </row>
    <row r="168" spans="1:16" ht="90" thickBot="1">
      <c r="A168" s="43"/>
      <c r="B168" s="43"/>
      <c r="C168" s="43"/>
      <c r="D168" s="69"/>
      <c r="E168" s="69"/>
      <c r="F168" s="69"/>
      <c r="G168" s="69"/>
      <c r="H168" s="70"/>
      <c r="I168" s="43">
        <f>LEN(J168)</f>
        <v>0</v>
      </c>
      <c r="J168" s="43"/>
      <c r="K168" s="43">
        <f t="shared" si="8"/>
        <v>189</v>
      </c>
      <c r="L168" s="43" t="s">
        <v>231</v>
      </c>
      <c r="M168" s="43">
        <f t="shared" si="9"/>
        <v>6</v>
      </c>
      <c r="N168" s="48" t="s">
        <v>2039</v>
      </c>
      <c r="O168" s="43">
        <f t="shared" si="10"/>
        <v>0</v>
      </c>
      <c r="P168" s="48"/>
    </row>
    <row r="169" spans="1:16" ht="64.5" thickBot="1">
      <c r="A169" s="49" t="s">
        <v>24</v>
      </c>
      <c r="B169" s="49"/>
      <c r="C169" s="49" t="s">
        <v>1842</v>
      </c>
      <c r="D169" s="67" t="s">
        <v>198</v>
      </c>
      <c r="E169" s="67" t="s">
        <v>709</v>
      </c>
      <c r="F169" s="67">
        <v>7.2</v>
      </c>
      <c r="G169" s="67"/>
      <c r="H169" s="68"/>
      <c r="I169" s="49">
        <f t="shared" si="7"/>
        <v>144</v>
      </c>
      <c r="J169" s="49" t="s">
        <v>199</v>
      </c>
      <c r="K169" s="49">
        <f t="shared" si="8"/>
        <v>46</v>
      </c>
      <c r="L169" s="49" t="s">
        <v>200</v>
      </c>
      <c r="M169" s="49">
        <f t="shared" si="9"/>
        <v>6</v>
      </c>
      <c r="N169" s="54" t="s">
        <v>2039</v>
      </c>
      <c r="O169" s="49">
        <f t="shared" si="10"/>
        <v>7</v>
      </c>
      <c r="P169" s="54" t="s">
        <v>2007</v>
      </c>
    </row>
    <row r="170" spans="1:16" ht="39" thickBot="1">
      <c r="A170" s="49" t="s">
        <v>25</v>
      </c>
      <c r="B170" s="49" t="s">
        <v>927</v>
      </c>
      <c r="C170" s="49" t="s">
        <v>1842</v>
      </c>
      <c r="D170" s="67" t="s">
        <v>198</v>
      </c>
      <c r="E170" s="67" t="s">
        <v>691</v>
      </c>
      <c r="F170" s="67">
        <v>7.2</v>
      </c>
      <c r="G170" s="67"/>
      <c r="H170" s="68" t="s">
        <v>1090</v>
      </c>
      <c r="I170" s="49">
        <f t="shared" si="7"/>
        <v>97</v>
      </c>
      <c r="J170" s="49" t="s">
        <v>201</v>
      </c>
      <c r="K170" s="49">
        <f t="shared" si="8"/>
        <v>64</v>
      </c>
      <c r="L170" s="49" t="s">
        <v>202</v>
      </c>
      <c r="M170" s="49">
        <f t="shared" si="9"/>
        <v>6</v>
      </c>
      <c r="N170" s="54" t="s">
        <v>2039</v>
      </c>
      <c r="O170" s="49">
        <f t="shared" si="10"/>
        <v>7</v>
      </c>
      <c r="P170" s="54" t="s">
        <v>2007</v>
      </c>
    </row>
    <row r="171" spans="1:16" ht="89.25">
      <c r="A171" s="7" t="s">
        <v>26</v>
      </c>
      <c r="B171" s="7" t="s">
        <v>927</v>
      </c>
      <c r="C171" s="7" t="s">
        <v>1842</v>
      </c>
      <c r="D171" s="12" t="s">
        <v>1471</v>
      </c>
      <c r="E171" s="12" t="s">
        <v>1482</v>
      </c>
      <c r="F171" s="12" t="s">
        <v>203</v>
      </c>
      <c r="H171" s="8" t="s">
        <v>1090</v>
      </c>
      <c r="I171" s="7">
        <f t="shared" si="7"/>
        <v>190</v>
      </c>
      <c r="J171" s="7" t="s">
        <v>1310</v>
      </c>
      <c r="K171" s="7">
        <f t="shared" si="8"/>
        <v>96</v>
      </c>
      <c r="L171" s="7" t="s">
        <v>204</v>
      </c>
      <c r="M171" s="7">
        <f t="shared" si="9"/>
        <v>6</v>
      </c>
      <c r="N171" s="16" t="s">
        <v>2039</v>
      </c>
      <c r="O171" s="7">
        <f t="shared" si="10"/>
        <v>7</v>
      </c>
      <c r="P171" s="16" t="s">
        <v>2007</v>
      </c>
    </row>
    <row r="172" spans="1:16" ht="64.5" thickBot="1">
      <c r="A172" s="43"/>
      <c r="B172" s="43"/>
      <c r="C172" s="43"/>
      <c r="D172" s="69"/>
      <c r="E172" s="69"/>
      <c r="F172" s="69"/>
      <c r="G172" s="69"/>
      <c r="H172" s="70"/>
      <c r="I172" s="43">
        <f>LEN(J172)</f>
        <v>138</v>
      </c>
      <c r="J172" s="43" t="s">
        <v>1311</v>
      </c>
      <c r="K172" s="43">
        <f t="shared" si="8"/>
        <v>0</v>
      </c>
      <c r="L172" s="43"/>
      <c r="M172" s="43">
        <f t="shared" si="9"/>
        <v>0</v>
      </c>
      <c r="N172" s="48"/>
      <c r="O172" s="43">
        <f t="shared" si="10"/>
        <v>0</v>
      </c>
      <c r="P172" s="48"/>
    </row>
    <row r="173" spans="1:16" ht="89.25">
      <c r="A173" s="79" t="s">
        <v>27</v>
      </c>
      <c r="B173" s="79" t="s">
        <v>927</v>
      </c>
      <c r="C173" s="79" t="s">
        <v>1842</v>
      </c>
      <c r="D173" s="80" t="s">
        <v>1471</v>
      </c>
      <c r="E173" s="80" t="s">
        <v>1093</v>
      </c>
      <c r="F173" s="80"/>
      <c r="G173" s="80"/>
      <c r="H173" s="81" t="s">
        <v>1090</v>
      </c>
      <c r="I173" s="79">
        <f t="shared" si="7"/>
        <v>199</v>
      </c>
      <c r="J173" s="79" t="s">
        <v>1312</v>
      </c>
      <c r="K173" s="79">
        <f t="shared" si="8"/>
        <v>71</v>
      </c>
      <c r="L173" s="79" t="s">
        <v>205</v>
      </c>
      <c r="M173" s="79">
        <f t="shared" si="9"/>
        <v>6</v>
      </c>
      <c r="N173" s="78" t="s">
        <v>2039</v>
      </c>
      <c r="O173" s="79">
        <f t="shared" si="10"/>
        <v>7</v>
      </c>
      <c r="P173" s="78" t="s">
        <v>2007</v>
      </c>
    </row>
    <row r="174" spans="1:16" ht="51.75" thickBot="1">
      <c r="A174" s="43"/>
      <c r="B174" s="43"/>
      <c r="C174" s="43"/>
      <c r="D174" s="69"/>
      <c r="E174" s="69"/>
      <c r="F174" s="69"/>
      <c r="G174" s="69"/>
      <c r="H174" s="70"/>
      <c r="I174" s="43">
        <f>LEN(J174)</f>
        <v>111</v>
      </c>
      <c r="J174" s="43" t="s">
        <v>1313</v>
      </c>
      <c r="K174" s="43">
        <f t="shared" si="8"/>
        <v>0</v>
      </c>
      <c r="L174" s="43"/>
      <c r="M174" s="43">
        <f t="shared" si="9"/>
        <v>0</v>
      </c>
      <c r="N174" s="48"/>
      <c r="O174" s="43">
        <f t="shared" si="10"/>
        <v>0</v>
      </c>
      <c r="P174" s="48"/>
    </row>
    <row r="175" spans="1:16" ht="114.75">
      <c r="A175" s="79" t="s">
        <v>28</v>
      </c>
      <c r="B175" s="79" t="s">
        <v>927</v>
      </c>
      <c r="C175" s="79" t="s">
        <v>1842</v>
      </c>
      <c r="D175" s="80" t="s">
        <v>206</v>
      </c>
      <c r="E175" s="80" t="s">
        <v>1089</v>
      </c>
      <c r="F175" s="80" t="s">
        <v>207</v>
      </c>
      <c r="G175" s="80"/>
      <c r="H175" s="81" t="s">
        <v>1090</v>
      </c>
      <c r="I175" s="79">
        <f t="shared" si="7"/>
        <v>230</v>
      </c>
      <c r="J175" s="79" t="s">
        <v>208</v>
      </c>
      <c r="K175" s="79">
        <f t="shared" si="8"/>
        <v>247</v>
      </c>
      <c r="L175" s="79" t="s">
        <v>1314</v>
      </c>
      <c r="M175" s="79">
        <f t="shared" si="9"/>
        <v>6</v>
      </c>
      <c r="N175" s="78" t="s">
        <v>2039</v>
      </c>
      <c r="O175" s="79">
        <f t="shared" si="10"/>
        <v>7</v>
      </c>
      <c r="P175" s="78" t="s">
        <v>2007</v>
      </c>
    </row>
    <row r="176" spans="1:16" ht="102.75" thickBot="1">
      <c r="A176" s="43"/>
      <c r="B176" s="43"/>
      <c r="C176" s="43"/>
      <c r="D176" s="69"/>
      <c r="E176" s="69"/>
      <c r="F176" s="69"/>
      <c r="G176" s="69"/>
      <c r="H176" s="70"/>
      <c r="I176" s="43">
        <f>LEN(J176)</f>
        <v>0</v>
      </c>
      <c r="J176" s="43"/>
      <c r="K176" s="43">
        <f t="shared" si="8"/>
        <v>208</v>
      </c>
      <c r="L176" s="43" t="s">
        <v>1315</v>
      </c>
      <c r="M176" s="43">
        <f t="shared" si="9"/>
        <v>0</v>
      </c>
      <c r="N176" s="48"/>
      <c r="O176" s="43">
        <f t="shared" si="10"/>
        <v>0</v>
      </c>
      <c r="P176" s="48"/>
    </row>
    <row r="177" spans="1:16" ht="113.25" customHeight="1" thickBot="1">
      <c r="A177" s="49" t="s">
        <v>29</v>
      </c>
      <c r="B177" s="49" t="s">
        <v>927</v>
      </c>
      <c r="C177" s="49" t="s">
        <v>1842</v>
      </c>
      <c r="D177" s="67" t="s">
        <v>206</v>
      </c>
      <c r="E177" s="67" t="s">
        <v>209</v>
      </c>
      <c r="F177" s="67" t="s">
        <v>207</v>
      </c>
      <c r="G177" s="67"/>
      <c r="H177" s="68" t="s">
        <v>1090</v>
      </c>
      <c r="I177" s="49">
        <f t="shared" si="7"/>
        <v>202</v>
      </c>
      <c r="J177" s="49" t="s">
        <v>210</v>
      </c>
      <c r="K177" s="49">
        <f t="shared" si="8"/>
        <v>52</v>
      </c>
      <c r="L177" s="49" t="s">
        <v>211</v>
      </c>
      <c r="M177" s="49">
        <f t="shared" si="9"/>
        <v>6</v>
      </c>
      <c r="N177" s="54" t="s">
        <v>2039</v>
      </c>
      <c r="O177" s="49">
        <f t="shared" si="10"/>
        <v>7</v>
      </c>
      <c r="P177" s="54" t="s">
        <v>2007</v>
      </c>
    </row>
    <row r="178" spans="1:16" ht="112.5" customHeight="1" thickBot="1">
      <c r="A178" s="49" t="s">
        <v>30</v>
      </c>
      <c r="B178" s="49" t="s">
        <v>927</v>
      </c>
      <c r="C178" s="49" t="s">
        <v>1842</v>
      </c>
      <c r="D178" s="67"/>
      <c r="E178" s="67"/>
      <c r="F178" s="67"/>
      <c r="G178" s="67"/>
      <c r="H178" s="68"/>
      <c r="I178" s="49">
        <f t="shared" si="7"/>
        <v>252</v>
      </c>
      <c r="J178" s="49" t="s">
        <v>212</v>
      </c>
      <c r="K178" s="49">
        <f t="shared" si="8"/>
        <v>208</v>
      </c>
      <c r="L178" s="49" t="s">
        <v>213</v>
      </c>
      <c r="M178" s="49">
        <f t="shared" si="9"/>
        <v>6</v>
      </c>
      <c r="N178" s="54" t="s">
        <v>2039</v>
      </c>
      <c r="O178" s="49">
        <f t="shared" si="10"/>
        <v>7</v>
      </c>
      <c r="P178" s="54" t="s">
        <v>2007</v>
      </c>
    </row>
    <row r="179" spans="1:16" ht="64.5" thickBot="1">
      <c r="A179" s="49" t="s">
        <v>31</v>
      </c>
      <c r="B179" s="49" t="s">
        <v>927</v>
      </c>
      <c r="C179" s="49" t="s">
        <v>1842</v>
      </c>
      <c r="D179" s="67" t="s">
        <v>214</v>
      </c>
      <c r="E179" s="67" t="s">
        <v>215</v>
      </c>
      <c r="F179" s="67">
        <v>8.2</v>
      </c>
      <c r="G179" s="67"/>
      <c r="H179" s="68" t="s">
        <v>1090</v>
      </c>
      <c r="I179" s="49">
        <f t="shared" si="7"/>
        <v>153</v>
      </c>
      <c r="J179" s="49" t="s">
        <v>216</v>
      </c>
      <c r="K179" s="49">
        <f t="shared" si="8"/>
        <v>37</v>
      </c>
      <c r="L179" s="49" t="s">
        <v>217</v>
      </c>
      <c r="M179" s="49">
        <f t="shared" si="9"/>
        <v>6</v>
      </c>
      <c r="N179" s="54" t="s">
        <v>2039</v>
      </c>
      <c r="O179" s="49">
        <f t="shared" si="10"/>
        <v>7</v>
      </c>
      <c r="P179" s="54" t="s">
        <v>2007</v>
      </c>
    </row>
    <row r="180" spans="1:16" ht="64.5" thickBot="1">
      <c r="A180" s="49" t="s">
        <v>32</v>
      </c>
      <c r="B180" s="49" t="s">
        <v>927</v>
      </c>
      <c r="C180" s="49" t="s">
        <v>1842</v>
      </c>
      <c r="D180" s="67" t="s">
        <v>214</v>
      </c>
      <c r="E180" s="67" t="s">
        <v>1093</v>
      </c>
      <c r="F180" s="67">
        <v>8.2</v>
      </c>
      <c r="G180" s="67"/>
      <c r="H180" s="68" t="s">
        <v>1090</v>
      </c>
      <c r="I180" s="49">
        <f t="shared" si="7"/>
        <v>96</v>
      </c>
      <c r="J180" s="49" t="s">
        <v>218</v>
      </c>
      <c r="K180" s="49">
        <f t="shared" si="8"/>
        <v>147</v>
      </c>
      <c r="L180" s="49" t="s">
        <v>219</v>
      </c>
      <c r="M180" s="49">
        <f t="shared" si="9"/>
        <v>6</v>
      </c>
      <c r="N180" s="54" t="s">
        <v>2039</v>
      </c>
      <c r="O180" s="49">
        <f t="shared" si="10"/>
        <v>7</v>
      </c>
      <c r="P180" s="54" t="s">
        <v>2007</v>
      </c>
    </row>
    <row r="181" spans="1:16" ht="76.5">
      <c r="A181" s="79" t="s">
        <v>33</v>
      </c>
      <c r="B181" s="79" t="s">
        <v>927</v>
      </c>
      <c r="C181" s="79" t="s">
        <v>1842</v>
      </c>
      <c r="D181" s="80" t="s">
        <v>214</v>
      </c>
      <c r="E181" s="80" t="s">
        <v>220</v>
      </c>
      <c r="F181" s="80" t="s">
        <v>221</v>
      </c>
      <c r="G181" s="80"/>
      <c r="H181" s="81" t="s">
        <v>1090</v>
      </c>
      <c r="I181" s="79">
        <f t="shared" si="7"/>
        <v>165</v>
      </c>
      <c r="J181" s="79" t="s">
        <v>1316</v>
      </c>
      <c r="K181" s="79">
        <f t="shared" si="8"/>
        <v>108</v>
      </c>
      <c r="L181" s="79" t="s">
        <v>222</v>
      </c>
      <c r="M181" s="79">
        <f t="shared" si="9"/>
        <v>6</v>
      </c>
      <c r="N181" s="78" t="s">
        <v>2039</v>
      </c>
      <c r="O181" s="79">
        <f t="shared" si="10"/>
        <v>7</v>
      </c>
      <c r="P181" s="78" t="s">
        <v>2007</v>
      </c>
    </row>
    <row r="182" spans="1:16" ht="51.75" thickBot="1">
      <c r="A182" s="43"/>
      <c r="B182" s="43"/>
      <c r="C182" s="43"/>
      <c r="D182" s="69"/>
      <c r="E182" s="69"/>
      <c r="F182" s="69"/>
      <c r="G182" s="69"/>
      <c r="H182" s="70"/>
      <c r="I182" s="43">
        <f>LEN(J182)</f>
        <v>112</v>
      </c>
      <c r="J182" s="43" t="s">
        <v>1317</v>
      </c>
      <c r="K182" s="43">
        <f t="shared" si="8"/>
        <v>0</v>
      </c>
      <c r="L182" s="43"/>
      <c r="M182" s="43">
        <f t="shared" si="9"/>
        <v>0</v>
      </c>
      <c r="N182" s="48"/>
      <c r="O182" s="43">
        <f t="shared" si="10"/>
        <v>0</v>
      </c>
      <c r="P182" s="48"/>
    </row>
    <row r="183" spans="1:16" ht="77.25" thickBot="1">
      <c r="A183" s="43" t="s">
        <v>34</v>
      </c>
      <c r="B183" s="43" t="s">
        <v>927</v>
      </c>
      <c r="C183" s="43" t="s">
        <v>1842</v>
      </c>
      <c r="D183" s="69" t="s">
        <v>223</v>
      </c>
      <c r="E183" s="69" t="s">
        <v>1480</v>
      </c>
      <c r="F183" s="69" t="s">
        <v>224</v>
      </c>
      <c r="G183" s="69"/>
      <c r="H183" s="70" t="s">
        <v>1090</v>
      </c>
      <c r="I183" s="43">
        <f t="shared" si="7"/>
        <v>162</v>
      </c>
      <c r="J183" s="43" t="s">
        <v>746</v>
      </c>
      <c r="K183" s="43">
        <f t="shared" si="8"/>
        <v>30</v>
      </c>
      <c r="L183" s="43" t="s">
        <v>393</v>
      </c>
      <c r="M183" s="43">
        <f t="shared" si="9"/>
        <v>6</v>
      </c>
      <c r="N183" s="48" t="s">
        <v>2039</v>
      </c>
      <c r="O183" s="43">
        <f t="shared" si="10"/>
        <v>7</v>
      </c>
      <c r="P183" s="48" t="s">
        <v>2007</v>
      </c>
    </row>
    <row r="184" spans="1:16" ht="77.25" thickBot="1">
      <c r="A184" s="49" t="s">
        <v>35</v>
      </c>
      <c r="B184" s="49" t="s">
        <v>927</v>
      </c>
      <c r="C184" s="49" t="s">
        <v>1842</v>
      </c>
      <c r="D184" s="67" t="s">
        <v>223</v>
      </c>
      <c r="E184" s="67" t="s">
        <v>721</v>
      </c>
      <c r="F184" s="67" t="s">
        <v>747</v>
      </c>
      <c r="G184" s="67"/>
      <c r="H184" s="68" t="s">
        <v>1090</v>
      </c>
      <c r="I184" s="49">
        <f t="shared" si="7"/>
        <v>149</v>
      </c>
      <c r="J184" s="49" t="s">
        <v>748</v>
      </c>
      <c r="K184" s="49">
        <f t="shared" si="8"/>
        <v>30</v>
      </c>
      <c r="L184" s="49" t="s">
        <v>393</v>
      </c>
      <c r="M184" s="49">
        <f t="shared" si="9"/>
        <v>6</v>
      </c>
      <c r="N184" s="54" t="s">
        <v>2039</v>
      </c>
      <c r="O184" s="49">
        <f t="shared" si="10"/>
        <v>7</v>
      </c>
      <c r="P184" s="54" t="s">
        <v>2007</v>
      </c>
    </row>
    <row r="185" spans="1:16" ht="26.25" thickBot="1">
      <c r="A185" s="49" t="s">
        <v>36</v>
      </c>
      <c r="B185" s="49" t="s">
        <v>927</v>
      </c>
      <c r="C185" s="49" t="s">
        <v>1842</v>
      </c>
      <c r="D185" s="67" t="s">
        <v>749</v>
      </c>
      <c r="E185" s="67" t="s">
        <v>702</v>
      </c>
      <c r="F185" s="67" t="s">
        <v>750</v>
      </c>
      <c r="G185" s="67"/>
      <c r="H185" s="68" t="s">
        <v>1090</v>
      </c>
      <c r="I185" s="49">
        <f t="shared" si="7"/>
        <v>29</v>
      </c>
      <c r="J185" s="49" t="s">
        <v>751</v>
      </c>
      <c r="K185" s="49">
        <f t="shared" si="8"/>
        <v>46</v>
      </c>
      <c r="L185" s="49" t="s">
        <v>752</v>
      </c>
      <c r="M185" s="49">
        <f t="shared" si="9"/>
        <v>6</v>
      </c>
      <c r="N185" s="54" t="s">
        <v>2039</v>
      </c>
      <c r="O185" s="49">
        <f t="shared" si="10"/>
        <v>7</v>
      </c>
      <c r="P185" s="54" t="s">
        <v>2007</v>
      </c>
    </row>
    <row r="186" spans="1:16" ht="89.25">
      <c r="A186" s="79" t="s">
        <v>37</v>
      </c>
      <c r="B186" s="79" t="s">
        <v>927</v>
      </c>
      <c r="C186" s="79" t="s">
        <v>1842</v>
      </c>
      <c r="D186" s="80" t="s">
        <v>753</v>
      </c>
      <c r="E186" s="80" t="s">
        <v>702</v>
      </c>
      <c r="F186" s="80" t="s">
        <v>1729</v>
      </c>
      <c r="G186" s="80"/>
      <c r="H186" s="81" t="s">
        <v>1090</v>
      </c>
      <c r="I186" s="79">
        <f t="shared" si="7"/>
        <v>200</v>
      </c>
      <c r="J186" s="79" t="s">
        <v>1318</v>
      </c>
      <c r="K186" s="79">
        <f t="shared" si="8"/>
        <v>35</v>
      </c>
      <c r="L186" s="79" t="s">
        <v>1730</v>
      </c>
      <c r="M186" s="79">
        <f t="shared" si="9"/>
        <v>6</v>
      </c>
      <c r="N186" s="78" t="s">
        <v>2039</v>
      </c>
      <c r="O186" s="79">
        <f t="shared" si="10"/>
        <v>7</v>
      </c>
      <c r="P186" s="78" t="s">
        <v>2007</v>
      </c>
    </row>
    <row r="187" spans="1:16" ht="51.75" thickBot="1">
      <c r="A187" s="43"/>
      <c r="B187" s="43"/>
      <c r="C187" s="43"/>
      <c r="D187" s="69"/>
      <c r="E187" s="69"/>
      <c r="F187" s="69"/>
      <c r="G187" s="69"/>
      <c r="H187" s="70"/>
      <c r="I187" s="43">
        <f>LEN(J187)</f>
        <v>120</v>
      </c>
      <c r="J187" s="43" t="s">
        <v>1998</v>
      </c>
      <c r="K187" s="43">
        <f t="shared" si="8"/>
        <v>0</v>
      </c>
      <c r="L187" s="43"/>
      <c r="M187" s="43">
        <f t="shared" si="9"/>
        <v>0</v>
      </c>
      <c r="N187" s="48"/>
      <c r="O187" s="43">
        <f t="shared" si="10"/>
        <v>0</v>
      </c>
      <c r="P187" s="48"/>
    </row>
    <row r="188" spans="1:16" ht="114.75">
      <c r="A188" s="79" t="s">
        <v>38</v>
      </c>
      <c r="B188" s="79" t="s">
        <v>927</v>
      </c>
      <c r="C188" s="79" t="s">
        <v>1842</v>
      </c>
      <c r="D188" s="80" t="s">
        <v>753</v>
      </c>
      <c r="E188" s="80" t="s">
        <v>193</v>
      </c>
      <c r="F188" s="80" t="s">
        <v>1729</v>
      </c>
      <c r="G188" s="80"/>
      <c r="H188" s="81" t="s">
        <v>1110</v>
      </c>
      <c r="I188" s="79">
        <f t="shared" si="7"/>
        <v>248</v>
      </c>
      <c r="J188" s="79" t="s">
        <v>1999</v>
      </c>
      <c r="K188" s="79">
        <f t="shared" si="8"/>
        <v>100</v>
      </c>
      <c r="L188" s="79" t="s">
        <v>1731</v>
      </c>
      <c r="M188" s="79">
        <f t="shared" si="9"/>
        <v>6</v>
      </c>
      <c r="N188" s="78" t="s">
        <v>293</v>
      </c>
      <c r="O188" s="79">
        <f t="shared" si="10"/>
        <v>7</v>
      </c>
      <c r="P188" s="78" t="s">
        <v>2007</v>
      </c>
    </row>
    <row r="189" spans="1:15" ht="102">
      <c r="A189" s="7"/>
      <c r="B189" s="7"/>
      <c r="C189" s="7"/>
      <c r="I189" s="7">
        <f>LEN(J189)</f>
        <v>235</v>
      </c>
      <c r="J189" s="7" t="s">
        <v>2000</v>
      </c>
      <c r="K189" s="7">
        <f t="shared" si="8"/>
        <v>0</v>
      </c>
      <c r="M189" s="7">
        <f t="shared" si="9"/>
        <v>0</v>
      </c>
      <c r="O189" s="7">
        <f t="shared" si="10"/>
        <v>0</v>
      </c>
    </row>
    <row r="190" spans="1:15" ht="102">
      <c r="A190" s="7"/>
      <c r="B190" s="7"/>
      <c r="C190" s="7"/>
      <c r="I190" s="7">
        <f>LEN(J190)</f>
        <v>230</v>
      </c>
      <c r="J190" s="7" t="s">
        <v>2001</v>
      </c>
      <c r="K190" s="7">
        <f t="shared" si="8"/>
        <v>0</v>
      </c>
      <c r="M190" s="7">
        <f t="shared" si="9"/>
        <v>0</v>
      </c>
      <c r="O190" s="7">
        <f t="shared" si="10"/>
        <v>0</v>
      </c>
    </row>
    <row r="191" spans="1:16" ht="39" thickBot="1">
      <c r="A191" s="43"/>
      <c r="B191" s="43"/>
      <c r="C191" s="43"/>
      <c r="D191" s="69"/>
      <c r="E191" s="69"/>
      <c r="F191" s="69"/>
      <c r="G191" s="69"/>
      <c r="H191" s="70"/>
      <c r="I191" s="43">
        <f>LEN(J191)</f>
        <v>70</v>
      </c>
      <c r="J191" s="43" t="s">
        <v>2002</v>
      </c>
      <c r="K191" s="43">
        <f t="shared" si="8"/>
        <v>0</v>
      </c>
      <c r="L191" s="43"/>
      <c r="M191" s="43">
        <f t="shared" si="9"/>
        <v>0</v>
      </c>
      <c r="N191" s="48"/>
      <c r="O191" s="43">
        <f t="shared" si="10"/>
        <v>0</v>
      </c>
      <c r="P191" s="48"/>
    </row>
    <row r="192" spans="1:16" ht="39" thickBot="1">
      <c r="A192" s="49" t="s">
        <v>39</v>
      </c>
      <c r="B192" s="49" t="s">
        <v>927</v>
      </c>
      <c r="C192" s="49" t="s">
        <v>1842</v>
      </c>
      <c r="D192" s="67" t="s">
        <v>753</v>
      </c>
      <c r="E192" s="67" t="s">
        <v>1732</v>
      </c>
      <c r="F192" s="67" t="s">
        <v>1729</v>
      </c>
      <c r="G192" s="67"/>
      <c r="H192" s="68" t="s">
        <v>1090</v>
      </c>
      <c r="I192" s="49">
        <f t="shared" si="7"/>
        <v>82</v>
      </c>
      <c r="J192" s="49" t="s">
        <v>1733</v>
      </c>
      <c r="K192" s="49">
        <f t="shared" si="8"/>
        <v>23</v>
      </c>
      <c r="L192" s="49" t="s">
        <v>1734</v>
      </c>
      <c r="M192" s="49">
        <f t="shared" si="9"/>
        <v>6</v>
      </c>
      <c r="N192" s="54" t="s">
        <v>2039</v>
      </c>
      <c r="O192" s="49">
        <f t="shared" si="10"/>
        <v>7</v>
      </c>
      <c r="P192" s="54" t="s">
        <v>2007</v>
      </c>
    </row>
    <row r="193" spans="1:16" ht="114.75">
      <c r="A193" s="7" t="s">
        <v>40</v>
      </c>
      <c r="B193" s="7" t="s">
        <v>927</v>
      </c>
      <c r="C193" s="7" t="s">
        <v>1842</v>
      </c>
      <c r="D193" s="12" t="s">
        <v>753</v>
      </c>
      <c r="E193" s="12" t="s">
        <v>1735</v>
      </c>
      <c r="F193" s="12" t="s">
        <v>1736</v>
      </c>
      <c r="H193" s="8" t="s">
        <v>1110</v>
      </c>
      <c r="I193" s="7">
        <f t="shared" si="7"/>
        <v>242</v>
      </c>
      <c r="J193" s="7" t="s">
        <v>1324</v>
      </c>
      <c r="K193" s="7">
        <f t="shared" si="8"/>
        <v>247</v>
      </c>
      <c r="L193" s="7" t="s">
        <v>1325</v>
      </c>
      <c r="M193" s="7">
        <f t="shared" si="9"/>
        <v>68</v>
      </c>
      <c r="N193" s="16" t="s">
        <v>294</v>
      </c>
      <c r="O193" s="7">
        <f t="shared" si="10"/>
        <v>7</v>
      </c>
      <c r="P193" s="16" t="s">
        <v>2007</v>
      </c>
    </row>
    <row r="194" spans="1:15" ht="114.75">
      <c r="A194" s="7"/>
      <c r="B194" s="7"/>
      <c r="C194" s="7"/>
      <c r="I194" s="7">
        <f>LEN(J194)</f>
        <v>240</v>
      </c>
      <c r="J194" s="7" t="s">
        <v>1326</v>
      </c>
      <c r="K194" s="7">
        <f t="shared" si="8"/>
        <v>237</v>
      </c>
      <c r="L194" s="7" t="s">
        <v>1843</v>
      </c>
      <c r="M194" s="7">
        <f t="shared" si="9"/>
        <v>0</v>
      </c>
      <c r="O194" s="7">
        <f t="shared" si="10"/>
        <v>0</v>
      </c>
    </row>
    <row r="195" spans="1:15" ht="102">
      <c r="A195" s="7"/>
      <c r="B195" s="7"/>
      <c r="C195" s="7"/>
      <c r="I195" s="7">
        <f>LEN(J195)</f>
        <v>187</v>
      </c>
      <c r="J195" s="7" t="s">
        <v>1938</v>
      </c>
      <c r="K195" s="7">
        <f t="shared" si="8"/>
        <v>214</v>
      </c>
      <c r="L195" s="7" t="s">
        <v>1596</v>
      </c>
      <c r="M195" s="7">
        <f t="shared" si="9"/>
        <v>0</v>
      </c>
      <c r="O195" s="7">
        <f t="shared" si="10"/>
        <v>0</v>
      </c>
    </row>
    <row r="196" spans="1:16" ht="51.75" thickBot="1">
      <c r="A196" s="43"/>
      <c r="B196" s="43"/>
      <c r="C196" s="43"/>
      <c r="D196" s="69"/>
      <c r="E196" s="69"/>
      <c r="F196" s="69"/>
      <c r="G196" s="69"/>
      <c r="H196" s="70"/>
      <c r="I196" s="43">
        <f>LEN(J196)</f>
        <v>98</v>
      </c>
      <c r="J196" s="43" t="s">
        <v>1939</v>
      </c>
      <c r="K196" s="43">
        <f t="shared" si="8"/>
        <v>79</v>
      </c>
      <c r="L196" s="43" t="s">
        <v>1940</v>
      </c>
      <c r="M196" s="43">
        <f t="shared" si="9"/>
        <v>0</v>
      </c>
      <c r="N196" s="48"/>
      <c r="O196" s="43">
        <f t="shared" si="10"/>
        <v>0</v>
      </c>
      <c r="P196" s="48"/>
    </row>
    <row r="197" spans="1:16" ht="64.5" thickBot="1">
      <c r="A197" s="49" t="s">
        <v>41</v>
      </c>
      <c r="B197" s="49" t="s">
        <v>927</v>
      </c>
      <c r="C197" s="49" t="s">
        <v>1842</v>
      </c>
      <c r="D197" s="67" t="s">
        <v>1737</v>
      </c>
      <c r="E197" s="67" t="s">
        <v>391</v>
      </c>
      <c r="F197" s="67" t="s">
        <v>1738</v>
      </c>
      <c r="G197" s="67"/>
      <c r="H197" s="68" t="s">
        <v>1090</v>
      </c>
      <c r="I197" s="49">
        <f t="shared" si="7"/>
        <v>127</v>
      </c>
      <c r="J197" s="49" t="s">
        <v>1739</v>
      </c>
      <c r="K197" s="49">
        <f t="shared" si="8"/>
        <v>18</v>
      </c>
      <c r="L197" s="49" t="s">
        <v>1112</v>
      </c>
      <c r="M197" s="49">
        <f t="shared" si="9"/>
        <v>6</v>
      </c>
      <c r="N197" s="54" t="s">
        <v>2039</v>
      </c>
      <c r="O197" s="49">
        <f t="shared" si="10"/>
        <v>7</v>
      </c>
      <c r="P197" s="54" t="s">
        <v>2007</v>
      </c>
    </row>
    <row r="198" spans="1:16" ht="77.25" thickBot="1">
      <c r="A198" s="49" t="s">
        <v>42</v>
      </c>
      <c r="B198" s="49" t="s">
        <v>927</v>
      </c>
      <c r="C198" s="49" t="s">
        <v>1842</v>
      </c>
      <c r="D198" s="67" t="s">
        <v>1737</v>
      </c>
      <c r="E198" s="67" t="s">
        <v>706</v>
      </c>
      <c r="F198" s="67" t="s">
        <v>1738</v>
      </c>
      <c r="G198" s="67"/>
      <c r="H198" s="68" t="s">
        <v>1090</v>
      </c>
      <c r="I198" s="49">
        <f t="shared" si="7"/>
        <v>162</v>
      </c>
      <c r="J198" s="49" t="s">
        <v>1740</v>
      </c>
      <c r="K198" s="49">
        <f t="shared" si="8"/>
        <v>57</v>
      </c>
      <c r="L198" s="49" t="s">
        <v>1741</v>
      </c>
      <c r="M198" s="49">
        <f t="shared" si="9"/>
        <v>6</v>
      </c>
      <c r="N198" s="54" t="s">
        <v>2039</v>
      </c>
      <c r="O198" s="49">
        <f t="shared" si="10"/>
        <v>7</v>
      </c>
      <c r="P198" s="54" t="s">
        <v>2007</v>
      </c>
    </row>
    <row r="199" spans="1:16" ht="64.5" thickBot="1">
      <c r="A199" s="49" t="s">
        <v>43</v>
      </c>
      <c r="B199" s="49" t="s">
        <v>927</v>
      </c>
      <c r="C199" s="49" t="s">
        <v>1842</v>
      </c>
      <c r="D199" s="67" t="s">
        <v>1742</v>
      </c>
      <c r="E199" s="67" t="s">
        <v>425</v>
      </c>
      <c r="F199" s="67" t="s">
        <v>1743</v>
      </c>
      <c r="G199" s="67"/>
      <c r="H199" s="68" t="s">
        <v>1090</v>
      </c>
      <c r="I199" s="49">
        <f t="shared" si="7"/>
        <v>127</v>
      </c>
      <c r="J199" s="49" t="s">
        <v>1739</v>
      </c>
      <c r="K199" s="49">
        <f t="shared" si="8"/>
        <v>18</v>
      </c>
      <c r="L199" s="49" t="s">
        <v>1112</v>
      </c>
      <c r="M199" s="49">
        <f t="shared" si="9"/>
        <v>6</v>
      </c>
      <c r="N199" s="54" t="s">
        <v>2039</v>
      </c>
      <c r="O199" s="49">
        <f t="shared" si="10"/>
        <v>7</v>
      </c>
      <c r="P199" s="54" t="s">
        <v>2007</v>
      </c>
    </row>
    <row r="200" spans="1:16" ht="39" thickBot="1">
      <c r="A200" s="43" t="s">
        <v>44</v>
      </c>
      <c r="B200" s="43" t="s">
        <v>927</v>
      </c>
      <c r="C200" s="43" t="s">
        <v>1842</v>
      </c>
      <c r="D200" s="69" t="s">
        <v>1744</v>
      </c>
      <c r="E200" s="69" t="s">
        <v>386</v>
      </c>
      <c r="F200" s="69" t="s">
        <v>1745</v>
      </c>
      <c r="G200" s="69"/>
      <c r="H200" s="70" t="s">
        <v>1090</v>
      </c>
      <c r="I200" s="43">
        <f t="shared" si="7"/>
        <v>83</v>
      </c>
      <c r="J200" s="43" t="s">
        <v>1746</v>
      </c>
      <c r="K200" s="43">
        <f t="shared" si="8"/>
        <v>18</v>
      </c>
      <c r="L200" s="43" t="s">
        <v>1112</v>
      </c>
      <c r="M200" s="43">
        <f t="shared" si="9"/>
        <v>6</v>
      </c>
      <c r="N200" s="48" t="s">
        <v>2039</v>
      </c>
      <c r="O200" s="43">
        <f t="shared" si="10"/>
        <v>7</v>
      </c>
      <c r="P200" s="48" t="s">
        <v>2007</v>
      </c>
    </row>
    <row r="201" spans="1:16" ht="102">
      <c r="A201" s="7" t="s">
        <v>45</v>
      </c>
      <c r="B201" s="7" t="s">
        <v>927</v>
      </c>
      <c r="C201" s="7" t="s">
        <v>1842</v>
      </c>
      <c r="D201" s="12" t="s">
        <v>1747</v>
      </c>
      <c r="E201" s="12" t="s">
        <v>394</v>
      </c>
      <c r="F201" s="12" t="s">
        <v>1748</v>
      </c>
      <c r="H201" s="8" t="s">
        <v>1110</v>
      </c>
      <c r="I201" s="7">
        <f t="shared" si="7"/>
        <v>177</v>
      </c>
      <c r="J201" s="7" t="s">
        <v>1941</v>
      </c>
      <c r="K201" s="7">
        <f t="shared" si="8"/>
        <v>229</v>
      </c>
      <c r="L201" s="7" t="s">
        <v>295</v>
      </c>
      <c r="M201" s="7">
        <f t="shared" si="9"/>
        <v>68</v>
      </c>
      <c r="N201" s="16" t="s">
        <v>294</v>
      </c>
      <c r="O201" s="7">
        <f t="shared" si="10"/>
        <v>7</v>
      </c>
      <c r="P201" s="16" t="s">
        <v>2007</v>
      </c>
    </row>
    <row r="202" spans="1:16" ht="77.25" thickBot="1">
      <c r="A202" s="43"/>
      <c r="B202" s="43"/>
      <c r="C202" s="43"/>
      <c r="D202" s="69"/>
      <c r="E202" s="69"/>
      <c r="F202" s="69"/>
      <c r="G202" s="69"/>
      <c r="H202" s="70"/>
      <c r="I202" s="43">
        <f>LEN(J202)</f>
        <v>153</v>
      </c>
      <c r="J202" s="43" t="s">
        <v>1942</v>
      </c>
      <c r="K202" s="43">
        <f t="shared" si="8"/>
        <v>0</v>
      </c>
      <c r="L202" s="43"/>
      <c r="M202" s="43">
        <f t="shared" si="9"/>
        <v>0</v>
      </c>
      <c r="N202" s="48"/>
      <c r="O202" s="43">
        <f t="shared" si="10"/>
        <v>0</v>
      </c>
      <c r="P202" s="48"/>
    </row>
    <row r="203" spans="1:16" ht="77.25" thickBot="1">
      <c r="A203" s="49" t="s">
        <v>46</v>
      </c>
      <c r="B203" s="49" t="s">
        <v>927</v>
      </c>
      <c r="C203" s="49" t="s">
        <v>1842</v>
      </c>
      <c r="D203" s="67" t="s">
        <v>1749</v>
      </c>
      <c r="E203" s="67" t="s">
        <v>1750</v>
      </c>
      <c r="F203" s="67" t="s">
        <v>1751</v>
      </c>
      <c r="G203" s="67"/>
      <c r="H203" s="68" t="s">
        <v>1090</v>
      </c>
      <c r="I203" s="49">
        <f t="shared" si="7"/>
        <v>164</v>
      </c>
      <c r="J203" s="49" t="s">
        <v>1752</v>
      </c>
      <c r="K203" s="49">
        <f t="shared" si="8"/>
        <v>68</v>
      </c>
      <c r="L203" s="49" t="s">
        <v>1753</v>
      </c>
      <c r="M203" s="49">
        <f t="shared" si="9"/>
        <v>6</v>
      </c>
      <c r="N203" s="54" t="s">
        <v>2039</v>
      </c>
      <c r="O203" s="49">
        <f t="shared" si="10"/>
        <v>7</v>
      </c>
      <c r="P203" s="54" t="s">
        <v>2007</v>
      </c>
    </row>
    <row r="204" spans="1:16" ht="114.75">
      <c r="A204" s="7" t="s">
        <v>47</v>
      </c>
      <c r="B204" s="7" t="s">
        <v>927</v>
      </c>
      <c r="C204" s="7" t="s">
        <v>1842</v>
      </c>
      <c r="D204" s="12" t="s">
        <v>1754</v>
      </c>
      <c r="E204" s="12" t="s">
        <v>391</v>
      </c>
      <c r="F204" s="12">
        <v>8.3</v>
      </c>
      <c r="H204" s="8" t="s">
        <v>1110</v>
      </c>
      <c r="I204" s="7">
        <f t="shared" si="7"/>
        <v>242</v>
      </c>
      <c r="J204" s="7" t="s">
        <v>1943</v>
      </c>
      <c r="K204" s="7">
        <f t="shared" si="8"/>
        <v>252</v>
      </c>
      <c r="L204" s="7" t="s">
        <v>1755</v>
      </c>
      <c r="M204" s="7">
        <f t="shared" si="9"/>
        <v>68</v>
      </c>
      <c r="N204" s="16" t="s">
        <v>294</v>
      </c>
      <c r="O204" s="7">
        <f t="shared" si="10"/>
        <v>7</v>
      </c>
      <c r="P204" s="16" t="s">
        <v>2007</v>
      </c>
    </row>
    <row r="205" spans="1:16" ht="77.25" thickBot="1">
      <c r="A205" s="43"/>
      <c r="B205" s="43"/>
      <c r="C205" s="43"/>
      <c r="D205" s="69"/>
      <c r="E205" s="69"/>
      <c r="F205" s="69"/>
      <c r="G205" s="69"/>
      <c r="H205" s="70"/>
      <c r="I205" s="43">
        <f>LEN(J205)</f>
        <v>176</v>
      </c>
      <c r="J205" s="43" t="s">
        <v>1944</v>
      </c>
      <c r="K205" s="43">
        <f t="shared" si="8"/>
        <v>0</v>
      </c>
      <c r="L205" s="43"/>
      <c r="M205" s="43">
        <f t="shared" si="9"/>
        <v>0</v>
      </c>
      <c r="N205" s="48"/>
      <c r="O205" s="43">
        <f t="shared" si="10"/>
        <v>0</v>
      </c>
      <c r="P205" s="48"/>
    </row>
    <row r="206" spans="1:16" ht="89.25">
      <c r="A206" s="7" t="s">
        <v>48</v>
      </c>
      <c r="B206" s="7" t="s">
        <v>927</v>
      </c>
      <c r="C206" s="7" t="s">
        <v>1842</v>
      </c>
      <c r="D206" s="12" t="s">
        <v>1756</v>
      </c>
      <c r="E206" s="12" t="s">
        <v>193</v>
      </c>
      <c r="F206" s="12" t="s">
        <v>1757</v>
      </c>
      <c r="H206" s="8" t="s">
        <v>1110</v>
      </c>
      <c r="I206" s="7">
        <f t="shared" si="7"/>
        <v>224</v>
      </c>
      <c r="J206" s="7" t="s">
        <v>1945</v>
      </c>
      <c r="K206" s="7">
        <f t="shared" si="8"/>
        <v>204</v>
      </c>
      <c r="L206" s="7" t="s">
        <v>1758</v>
      </c>
      <c r="M206" s="7">
        <f t="shared" si="9"/>
        <v>68</v>
      </c>
      <c r="N206" s="16" t="s">
        <v>294</v>
      </c>
      <c r="O206" s="7">
        <f t="shared" si="10"/>
        <v>7</v>
      </c>
      <c r="P206" s="16" t="s">
        <v>2007</v>
      </c>
    </row>
    <row r="207" spans="1:16" ht="90" thickBot="1">
      <c r="A207" s="43"/>
      <c r="B207" s="43"/>
      <c r="C207" s="43"/>
      <c r="D207" s="69"/>
      <c r="E207" s="69"/>
      <c r="F207" s="69"/>
      <c r="G207" s="69"/>
      <c r="H207" s="70"/>
      <c r="I207" s="43">
        <f>LEN(J207)</f>
        <v>186</v>
      </c>
      <c r="J207" s="43" t="s">
        <v>692</v>
      </c>
      <c r="K207" s="43">
        <f t="shared" si="8"/>
        <v>0</v>
      </c>
      <c r="L207" s="43"/>
      <c r="M207" s="43">
        <f t="shared" si="9"/>
        <v>0</v>
      </c>
      <c r="N207" s="48"/>
      <c r="O207" s="43">
        <f t="shared" si="10"/>
        <v>0</v>
      </c>
      <c r="P207" s="48"/>
    </row>
    <row r="208" spans="1:16" ht="102">
      <c r="A208" s="7" t="s">
        <v>49</v>
      </c>
      <c r="B208" s="7" t="s">
        <v>927</v>
      </c>
      <c r="C208" s="7" t="s">
        <v>1842</v>
      </c>
      <c r="D208" s="12" t="s">
        <v>1756</v>
      </c>
      <c r="E208" s="12" t="s">
        <v>1759</v>
      </c>
      <c r="F208" s="12" t="s">
        <v>1757</v>
      </c>
      <c r="H208" s="8" t="s">
        <v>1110</v>
      </c>
      <c r="I208" s="7">
        <f t="shared" si="7"/>
        <v>191</v>
      </c>
      <c r="J208" s="7" t="s">
        <v>1760</v>
      </c>
      <c r="K208" s="7">
        <f t="shared" si="8"/>
        <v>213</v>
      </c>
      <c r="L208" s="7" t="s">
        <v>693</v>
      </c>
      <c r="M208" s="7">
        <f t="shared" si="9"/>
        <v>137</v>
      </c>
      <c r="N208" s="7" t="s">
        <v>296</v>
      </c>
      <c r="O208" s="7">
        <f t="shared" si="10"/>
        <v>7</v>
      </c>
      <c r="P208" s="16" t="s">
        <v>2007</v>
      </c>
    </row>
    <row r="209" spans="1:16" ht="39" thickBot="1">
      <c r="A209" s="43"/>
      <c r="B209" s="43"/>
      <c r="C209" s="43"/>
      <c r="D209" s="69"/>
      <c r="E209" s="69"/>
      <c r="F209" s="69"/>
      <c r="G209" s="69"/>
      <c r="H209" s="70"/>
      <c r="I209" s="43">
        <f>LEN(J209)</f>
        <v>0</v>
      </c>
      <c r="J209" s="43"/>
      <c r="K209" s="43">
        <f t="shared" si="8"/>
        <v>84</v>
      </c>
      <c r="L209" s="43" t="s">
        <v>694</v>
      </c>
      <c r="M209" s="43">
        <f t="shared" si="9"/>
        <v>0</v>
      </c>
      <c r="N209" s="48"/>
      <c r="O209" s="43">
        <f t="shared" si="10"/>
        <v>0</v>
      </c>
      <c r="P209" s="48"/>
    </row>
    <row r="210" spans="1:16" ht="39" thickBot="1">
      <c r="A210" s="49" t="s">
        <v>50</v>
      </c>
      <c r="B210" s="49" t="s">
        <v>927</v>
      </c>
      <c r="C210" s="49" t="s">
        <v>1842</v>
      </c>
      <c r="D210" s="67" t="s">
        <v>1756</v>
      </c>
      <c r="E210" s="67" t="s">
        <v>209</v>
      </c>
      <c r="F210" s="67" t="s">
        <v>1761</v>
      </c>
      <c r="G210" s="67"/>
      <c r="H210" s="68" t="s">
        <v>1090</v>
      </c>
      <c r="I210" s="49">
        <f t="shared" si="7"/>
        <v>90</v>
      </c>
      <c r="J210" s="49" t="s">
        <v>1762</v>
      </c>
      <c r="K210" s="49">
        <f t="shared" si="8"/>
        <v>29</v>
      </c>
      <c r="L210" s="49" t="s">
        <v>1763</v>
      </c>
      <c r="M210" s="49">
        <f t="shared" si="9"/>
        <v>6</v>
      </c>
      <c r="N210" s="54" t="s">
        <v>2039</v>
      </c>
      <c r="O210" s="49">
        <f t="shared" si="10"/>
        <v>7</v>
      </c>
      <c r="P210" s="54" t="s">
        <v>2007</v>
      </c>
    </row>
    <row r="211" spans="1:16" ht="89.25">
      <c r="A211" s="7" t="s">
        <v>51</v>
      </c>
      <c r="B211" s="7" t="s">
        <v>927</v>
      </c>
      <c r="C211" s="7" t="s">
        <v>1842</v>
      </c>
      <c r="D211" s="12" t="s">
        <v>1764</v>
      </c>
      <c r="E211" s="12" t="s">
        <v>1765</v>
      </c>
      <c r="F211" s="12" t="s">
        <v>1766</v>
      </c>
      <c r="H211" s="8" t="s">
        <v>1090</v>
      </c>
      <c r="I211" s="7">
        <f aca="true" t="shared" si="11" ref="I211:I305">LEN(J211)</f>
        <v>201</v>
      </c>
      <c r="J211" s="7" t="s">
        <v>695</v>
      </c>
      <c r="K211" s="7">
        <f t="shared" si="8"/>
        <v>135</v>
      </c>
      <c r="L211" s="7" t="s">
        <v>1767</v>
      </c>
      <c r="M211" s="7">
        <f t="shared" si="9"/>
        <v>6</v>
      </c>
      <c r="N211" s="16" t="s">
        <v>2039</v>
      </c>
      <c r="O211" s="7">
        <f t="shared" si="10"/>
        <v>7</v>
      </c>
      <c r="P211" s="16" t="s">
        <v>2007</v>
      </c>
    </row>
    <row r="212" spans="1:15" ht="77.25" thickBot="1">
      <c r="A212" s="7"/>
      <c r="B212" s="7"/>
      <c r="C212" s="7"/>
      <c r="I212" s="7">
        <f>LEN(J212)</f>
        <v>147</v>
      </c>
      <c r="J212" s="7" t="s">
        <v>696</v>
      </c>
      <c r="K212" s="7">
        <f t="shared" si="8"/>
        <v>0</v>
      </c>
      <c r="M212" s="7">
        <f t="shared" si="9"/>
        <v>0</v>
      </c>
      <c r="O212" s="7">
        <f t="shared" si="10"/>
        <v>0</v>
      </c>
    </row>
    <row r="213" spans="1:16" ht="102.75" thickBot="1">
      <c r="A213" s="49" t="s">
        <v>52</v>
      </c>
      <c r="B213" s="49" t="s">
        <v>927</v>
      </c>
      <c r="C213" s="49" t="s">
        <v>1842</v>
      </c>
      <c r="D213" s="67" t="s">
        <v>1768</v>
      </c>
      <c r="E213" s="67" t="s">
        <v>1750</v>
      </c>
      <c r="F213" s="67" t="s">
        <v>1769</v>
      </c>
      <c r="G213" s="67"/>
      <c r="H213" s="68" t="s">
        <v>1090</v>
      </c>
      <c r="I213" s="49">
        <f t="shared" si="11"/>
        <v>69</v>
      </c>
      <c r="J213" s="49" t="s">
        <v>1770</v>
      </c>
      <c r="K213" s="49">
        <f t="shared" si="8"/>
        <v>30</v>
      </c>
      <c r="L213" s="49" t="s">
        <v>1771</v>
      </c>
      <c r="M213" s="49">
        <f t="shared" si="9"/>
        <v>6</v>
      </c>
      <c r="N213" s="54" t="s">
        <v>2039</v>
      </c>
      <c r="O213" s="49">
        <f t="shared" si="10"/>
        <v>156</v>
      </c>
      <c r="P213" s="54" t="s">
        <v>1948</v>
      </c>
    </row>
    <row r="214" spans="1:16" ht="102.75" thickBot="1">
      <c r="A214" s="49" t="s">
        <v>53</v>
      </c>
      <c r="B214" s="49" t="s">
        <v>927</v>
      </c>
      <c r="C214" s="49" t="s">
        <v>1842</v>
      </c>
      <c r="D214" s="67" t="s">
        <v>1772</v>
      </c>
      <c r="E214" s="67" t="s">
        <v>718</v>
      </c>
      <c r="F214" s="67" t="s">
        <v>1773</v>
      </c>
      <c r="G214" s="67"/>
      <c r="H214" s="68" t="s">
        <v>1090</v>
      </c>
      <c r="I214" s="49">
        <f t="shared" si="11"/>
        <v>30</v>
      </c>
      <c r="J214" s="49" t="s">
        <v>1774</v>
      </c>
      <c r="K214" s="49">
        <f t="shared" si="8"/>
        <v>27</v>
      </c>
      <c r="L214" s="49" t="s">
        <v>1775</v>
      </c>
      <c r="M214" s="49">
        <f t="shared" si="9"/>
        <v>6</v>
      </c>
      <c r="N214" s="54" t="s">
        <v>2039</v>
      </c>
      <c r="O214" s="49">
        <f t="shared" si="10"/>
        <v>156</v>
      </c>
      <c r="P214" s="54" t="s">
        <v>1949</v>
      </c>
    </row>
    <row r="215" spans="1:16" ht="114.75">
      <c r="A215" s="7" t="s">
        <v>54</v>
      </c>
      <c r="B215" s="7" t="s">
        <v>927</v>
      </c>
      <c r="C215" s="7" t="s">
        <v>1842</v>
      </c>
      <c r="D215" s="12" t="s">
        <v>1772</v>
      </c>
      <c r="E215" s="12" t="s">
        <v>1759</v>
      </c>
      <c r="F215" s="12">
        <v>8.5</v>
      </c>
      <c r="H215" s="8" t="s">
        <v>1090</v>
      </c>
      <c r="I215" s="7">
        <f t="shared" si="11"/>
        <v>240</v>
      </c>
      <c r="J215" s="7" t="s">
        <v>697</v>
      </c>
      <c r="K215" s="7">
        <f t="shared" si="8"/>
        <v>250</v>
      </c>
      <c r="L215" s="7" t="s">
        <v>699</v>
      </c>
      <c r="M215" s="7">
        <f t="shared" si="9"/>
        <v>6</v>
      </c>
      <c r="N215" s="16" t="s">
        <v>2039</v>
      </c>
      <c r="O215" s="7">
        <f t="shared" si="10"/>
        <v>7</v>
      </c>
      <c r="P215" s="16" t="s">
        <v>2007</v>
      </c>
    </row>
    <row r="216" spans="1:15" ht="102">
      <c r="A216" s="7"/>
      <c r="B216" s="7"/>
      <c r="C216" s="7"/>
      <c r="I216" s="7">
        <f>LEN(J216)</f>
        <v>133</v>
      </c>
      <c r="J216" s="7" t="s">
        <v>698</v>
      </c>
      <c r="K216" s="7">
        <f t="shared" si="8"/>
        <v>252</v>
      </c>
      <c r="L216" s="7" t="s">
        <v>700</v>
      </c>
      <c r="M216" s="7">
        <f t="shared" si="9"/>
        <v>0</v>
      </c>
      <c r="O216" s="7">
        <f t="shared" si="10"/>
        <v>0</v>
      </c>
    </row>
    <row r="217" spans="1:15" ht="102">
      <c r="A217" s="7"/>
      <c r="B217" s="7"/>
      <c r="C217" s="7"/>
      <c r="I217" s="7">
        <f>LEN(J217)</f>
        <v>0</v>
      </c>
      <c r="K217" s="7">
        <f t="shared" si="8"/>
        <v>214</v>
      </c>
      <c r="L217" s="7" t="s">
        <v>1622</v>
      </c>
      <c r="M217" s="7">
        <f t="shared" si="9"/>
        <v>0</v>
      </c>
      <c r="O217" s="7">
        <f t="shared" si="10"/>
        <v>0</v>
      </c>
    </row>
    <row r="218" spans="1:16" ht="77.25" thickBot="1">
      <c r="A218" s="43"/>
      <c r="B218" s="43"/>
      <c r="C218" s="43"/>
      <c r="D218" s="69"/>
      <c r="E218" s="69"/>
      <c r="F218" s="69"/>
      <c r="G218" s="69"/>
      <c r="H218" s="70"/>
      <c r="I218" s="43">
        <f>LEN(J218)</f>
        <v>0</v>
      </c>
      <c r="J218" s="43"/>
      <c r="K218" s="43">
        <f t="shared" si="8"/>
        <v>170</v>
      </c>
      <c r="L218" s="43" t="s">
        <v>1623</v>
      </c>
      <c r="M218" s="43">
        <f t="shared" si="9"/>
        <v>0</v>
      </c>
      <c r="N218" s="48"/>
      <c r="O218" s="43">
        <f t="shared" si="10"/>
        <v>0</v>
      </c>
      <c r="P218" s="48"/>
    </row>
    <row r="219" spans="1:16" ht="26.25" thickBot="1">
      <c r="A219" s="49" t="s">
        <v>55</v>
      </c>
      <c r="B219" s="49" t="s">
        <v>927</v>
      </c>
      <c r="C219" s="49" t="s">
        <v>1842</v>
      </c>
      <c r="D219" s="67" t="s">
        <v>1776</v>
      </c>
      <c r="E219" s="67" t="s">
        <v>703</v>
      </c>
      <c r="F219" s="67" t="s">
        <v>1777</v>
      </c>
      <c r="G219" s="67"/>
      <c r="H219" s="68" t="s">
        <v>1090</v>
      </c>
      <c r="I219" s="49">
        <f t="shared" si="11"/>
        <v>52</v>
      </c>
      <c r="J219" s="49" t="s">
        <v>1778</v>
      </c>
      <c r="K219" s="49">
        <f t="shared" si="8"/>
        <v>47</v>
      </c>
      <c r="L219" s="49" t="s">
        <v>1779</v>
      </c>
      <c r="M219" s="49">
        <f t="shared" si="9"/>
        <v>6</v>
      </c>
      <c r="N219" s="54" t="s">
        <v>2039</v>
      </c>
      <c r="O219" s="49">
        <f t="shared" si="10"/>
        <v>7</v>
      </c>
      <c r="P219" s="54" t="s">
        <v>2007</v>
      </c>
    </row>
    <row r="220" spans="1:16" ht="102">
      <c r="A220" s="7" t="s">
        <v>56</v>
      </c>
      <c r="B220" s="7" t="s">
        <v>927</v>
      </c>
      <c r="C220" s="7" t="s">
        <v>1842</v>
      </c>
      <c r="D220" s="12" t="s">
        <v>1780</v>
      </c>
      <c r="E220" s="12" t="s">
        <v>1759</v>
      </c>
      <c r="F220" s="12" t="s">
        <v>1781</v>
      </c>
      <c r="H220" s="8" t="s">
        <v>1090</v>
      </c>
      <c r="I220" s="7">
        <f t="shared" si="11"/>
        <v>239</v>
      </c>
      <c r="J220" s="7" t="s">
        <v>1624</v>
      </c>
      <c r="K220" s="7">
        <f t="shared" si="8"/>
        <v>161</v>
      </c>
      <c r="L220" s="7" t="s">
        <v>1782</v>
      </c>
      <c r="M220" s="7">
        <f t="shared" si="9"/>
        <v>6</v>
      </c>
      <c r="N220" s="16" t="s">
        <v>2039</v>
      </c>
      <c r="O220" s="7">
        <f t="shared" si="10"/>
        <v>7</v>
      </c>
      <c r="P220" s="16" t="s">
        <v>2007</v>
      </c>
    </row>
    <row r="221" spans="1:16" ht="64.5" thickBot="1">
      <c r="A221" s="43"/>
      <c r="B221" s="43"/>
      <c r="C221" s="43"/>
      <c r="D221" s="69"/>
      <c r="E221" s="69"/>
      <c r="F221" s="69"/>
      <c r="G221" s="69"/>
      <c r="H221" s="70"/>
      <c r="I221" s="43">
        <f>LEN(J221)</f>
        <v>126</v>
      </c>
      <c r="J221" s="43" t="s">
        <v>1625</v>
      </c>
      <c r="K221" s="43">
        <f t="shared" si="8"/>
        <v>0</v>
      </c>
      <c r="L221" s="43"/>
      <c r="M221" s="43">
        <f t="shared" si="9"/>
        <v>0</v>
      </c>
      <c r="N221" s="48"/>
      <c r="O221" s="43">
        <f t="shared" si="10"/>
        <v>0</v>
      </c>
      <c r="P221" s="48"/>
    </row>
    <row r="222" spans="1:16" ht="128.25" thickBot="1">
      <c r="A222" s="49" t="s">
        <v>57</v>
      </c>
      <c r="B222" s="49" t="s">
        <v>927</v>
      </c>
      <c r="C222" s="49" t="s">
        <v>1842</v>
      </c>
      <c r="D222" s="67" t="s">
        <v>1780</v>
      </c>
      <c r="E222" s="67" t="s">
        <v>425</v>
      </c>
      <c r="F222" s="67" t="s">
        <v>1781</v>
      </c>
      <c r="G222" s="67"/>
      <c r="H222" s="68" t="s">
        <v>1090</v>
      </c>
      <c r="I222" s="49">
        <f t="shared" si="11"/>
        <v>33</v>
      </c>
      <c r="J222" s="49" t="s">
        <v>1783</v>
      </c>
      <c r="K222" s="49">
        <f t="shared" si="8"/>
        <v>31</v>
      </c>
      <c r="L222" s="49" t="s">
        <v>1784</v>
      </c>
      <c r="M222" s="49">
        <f t="shared" si="9"/>
        <v>6</v>
      </c>
      <c r="N222" s="54" t="s">
        <v>2039</v>
      </c>
      <c r="O222" s="49">
        <f t="shared" si="10"/>
        <v>196</v>
      </c>
      <c r="P222" s="54" t="s">
        <v>1950</v>
      </c>
    </row>
    <row r="223" spans="1:16" ht="90" thickBot="1">
      <c r="A223" s="49" t="s">
        <v>430</v>
      </c>
      <c r="B223" s="49" t="s">
        <v>927</v>
      </c>
      <c r="C223" s="49" t="s">
        <v>1842</v>
      </c>
      <c r="D223" s="67" t="s">
        <v>1785</v>
      </c>
      <c r="E223" s="67" t="s">
        <v>721</v>
      </c>
      <c r="F223" s="67" t="s">
        <v>1786</v>
      </c>
      <c r="G223" s="67"/>
      <c r="H223" s="68" t="s">
        <v>1090</v>
      </c>
      <c r="I223" s="49">
        <f t="shared" si="11"/>
        <v>192</v>
      </c>
      <c r="J223" s="49" t="s">
        <v>1787</v>
      </c>
      <c r="K223" s="49">
        <f t="shared" si="8"/>
        <v>63</v>
      </c>
      <c r="L223" s="49" t="s">
        <v>1788</v>
      </c>
      <c r="M223" s="49">
        <f t="shared" si="9"/>
        <v>6</v>
      </c>
      <c r="N223" s="54" t="s">
        <v>2039</v>
      </c>
      <c r="O223" s="49">
        <f t="shared" si="10"/>
        <v>7</v>
      </c>
      <c r="P223" s="54" t="s">
        <v>2007</v>
      </c>
    </row>
    <row r="224" spans="1:16" ht="102">
      <c r="A224" s="79" t="s">
        <v>431</v>
      </c>
      <c r="B224" s="79" t="s">
        <v>927</v>
      </c>
      <c r="C224" s="79" t="s">
        <v>1842</v>
      </c>
      <c r="D224" s="80" t="s">
        <v>1789</v>
      </c>
      <c r="E224" s="80" t="s">
        <v>400</v>
      </c>
      <c r="F224" s="80" t="s">
        <v>1790</v>
      </c>
      <c r="G224" s="80"/>
      <c r="H224" s="81" t="s">
        <v>1090</v>
      </c>
      <c r="I224" s="79">
        <f t="shared" si="11"/>
        <v>218</v>
      </c>
      <c r="J224" s="79" t="s">
        <v>1626</v>
      </c>
      <c r="K224" s="79">
        <f t="shared" si="8"/>
        <v>142</v>
      </c>
      <c r="L224" s="79" t="s">
        <v>1791</v>
      </c>
      <c r="M224" s="79">
        <f t="shared" si="9"/>
        <v>6</v>
      </c>
      <c r="N224" s="78" t="s">
        <v>2039</v>
      </c>
      <c r="O224" s="79">
        <f t="shared" si="10"/>
        <v>7</v>
      </c>
      <c r="P224" s="78" t="s">
        <v>2007</v>
      </c>
    </row>
    <row r="225" spans="1:16" ht="39" thickBot="1">
      <c r="A225" s="43"/>
      <c r="B225" s="43"/>
      <c r="C225" s="43"/>
      <c r="D225" s="69"/>
      <c r="E225" s="69"/>
      <c r="F225" s="69"/>
      <c r="G225" s="69"/>
      <c r="H225" s="70"/>
      <c r="I225" s="43">
        <f>LEN(J225)</f>
        <v>93</v>
      </c>
      <c r="J225" s="43" t="s">
        <v>1627</v>
      </c>
      <c r="K225" s="43">
        <f t="shared" si="8"/>
        <v>0</v>
      </c>
      <c r="L225" s="43"/>
      <c r="M225" s="43">
        <f t="shared" si="9"/>
        <v>0</v>
      </c>
      <c r="N225" s="48"/>
      <c r="O225" s="43">
        <f t="shared" si="10"/>
        <v>0</v>
      </c>
      <c r="P225" s="48"/>
    </row>
    <row r="226" spans="1:16" ht="64.5" thickBot="1">
      <c r="A226" s="49" t="s">
        <v>432</v>
      </c>
      <c r="B226" s="49" t="s">
        <v>927</v>
      </c>
      <c r="C226" s="49" t="s">
        <v>1842</v>
      </c>
      <c r="D226" s="67" t="s">
        <v>1789</v>
      </c>
      <c r="E226" s="67" t="s">
        <v>192</v>
      </c>
      <c r="F226" s="67" t="s">
        <v>1790</v>
      </c>
      <c r="G226" s="67"/>
      <c r="H226" s="68" t="s">
        <v>1110</v>
      </c>
      <c r="I226" s="49">
        <f t="shared" si="11"/>
        <v>144</v>
      </c>
      <c r="J226" s="49" t="s">
        <v>1792</v>
      </c>
      <c r="K226" s="49">
        <f t="shared" si="8"/>
        <v>91</v>
      </c>
      <c r="L226" s="49" t="s">
        <v>1793</v>
      </c>
      <c r="M226" s="49">
        <f t="shared" si="9"/>
        <v>68</v>
      </c>
      <c r="N226" s="54" t="s">
        <v>294</v>
      </c>
      <c r="O226" s="49">
        <f t="shared" si="10"/>
        <v>7</v>
      </c>
      <c r="P226" s="54" t="s">
        <v>2007</v>
      </c>
    </row>
    <row r="227" spans="1:16" ht="89.25">
      <c r="A227" s="79" t="s">
        <v>433</v>
      </c>
      <c r="B227" s="79" t="s">
        <v>927</v>
      </c>
      <c r="C227" s="79" t="s">
        <v>1842</v>
      </c>
      <c r="D227" s="80"/>
      <c r="E227" s="80"/>
      <c r="F227" s="80"/>
      <c r="G227" s="80"/>
      <c r="H227" s="81"/>
      <c r="I227" s="79">
        <f t="shared" si="11"/>
        <v>219</v>
      </c>
      <c r="J227" s="79" t="s">
        <v>1628</v>
      </c>
      <c r="K227" s="79">
        <f aca="true" t="shared" si="12" ref="K227:K317">LEN(L227)</f>
        <v>142</v>
      </c>
      <c r="L227" s="79" t="s">
        <v>1794</v>
      </c>
      <c r="M227" s="79">
        <f aca="true" t="shared" si="13" ref="M227:M317">LEN(N227)</f>
        <v>68</v>
      </c>
      <c r="N227" s="78" t="s">
        <v>294</v>
      </c>
      <c r="O227" s="79">
        <f aca="true" t="shared" si="14" ref="O227:O317">LEN(P227)</f>
        <v>7</v>
      </c>
      <c r="P227" s="78" t="s">
        <v>2007</v>
      </c>
    </row>
    <row r="228" spans="1:16" ht="26.25" thickBot="1">
      <c r="A228" s="43"/>
      <c r="B228" s="43"/>
      <c r="C228" s="43"/>
      <c r="D228" s="69"/>
      <c r="E228" s="69"/>
      <c r="F228" s="69"/>
      <c r="G228" s="69"/>
      <c r="H228" s="70"/>
      <c r="I228" s="43">
        <f>LEN(J228)</f>
        <v>52</v>
      </c>
      <c r="J228" s="43" t="s">
        <v>1629</v>
      </c>
      <c r="K228" s="43">
        <f t="shared" si="12"/>
        <v>0</v>
      </c>
      <c r="L228" s="43"/>
      <c r="M228" s="43">
        <f t="shared" si="13"/>
        <v>0</v>
      </c>
      <c r="N228" s="48"/>
      <c r="O228" s="43">
        <f t="shared" si="14"/>
        <v>0</v>
      </c>
      <c r="P228" s="48"/>
    </row>
    <row r="229" spans="1:16" ht="102">
      <c r="A229" s="79" t="s">
        <v>434</v>
      </c>
      <c r="B229" s="79" t="s">
        <v>927</v>
      </c>
      <c r="C229" s="79" t="s">
        <v>1842</v>
      </c>
      <c r="D229" s="80"/>
      <c r="E229" s="80"/>
      <c r="F229" s="80"/>
      <c r="G229" s="80"/>
      <c r="H229" s="81" t="s">
        <v>1110</v>
      </c>
      <c r="I229" s="79">
        <f t="shared" si="11"/>
        <v>243</v>
      </c>
      <c r="J229" s="79" t="s">
        <v>1630</v>
      </c>
      <c r="K229" s="79">
        <f t="shared" si="12"/>
        <v>19</v>
      </c>
      <c r="L229" s="79" t="s">
        <v>1795</v>
      </c>
      <c r="M229" s="79">
        <f t="shared" si="13"/>
        <v>68</v>
      </c>
      <c r="N229" s="78" t="s">
        <v>294</v>
      </c>
      <c r="O229" s="79">
        <f t="shared" si="14"/>
        <v>7</v>
      </c>
      <c r="P229" s="78" t="s">
        <v>2007</v>
      </c>
    </row>
    <row r="230" spans="1:16" ht="39" thickBot="1">
      <c r="A230" s="43"/>
      <c r="B230" s="43"/>
      <c r="C230" s="43"/>
      <c r="D230" s="69"/>
      <c r="E230" s="69"/>
      <c r="F230" s="69"/>
      <c r="G230" s="69"/>
      <c r="H230" s="70"/>
      <c r="I230" s="43">
        <f>LEN(J230)</f>
        <v>76</v>
      </c>
      <c r="J230" s="43" t="s">
        <v>1631</v>
      </c>
      <c r="K230" s="43">
        <f t="shared" si="12"/>
        <v>0</v>
      </c>
      <c r="L230" s="43"/>
      <c r="M230" s="43">
        <f t="shared" si="13"/>
        <v>0</v>
      </c>
      <c r="N230" s="48"/>
      <c r="O230" s="43">
        <f t="shared" si="14"/>
        <v>0</v>
      </c>
      <c r="P230" s="48"/>
    </row>
    <row r="231" spans="1:16" ht="39" thickBot="1">
      <c r="A231" s="49" t="s">
        <v>435</v>
      </c>
      <c r="B231" s="49" t="s">
        <v>927</v>
      </c>
      <c r="C231" s="49" t="s">
        <v>1842</v>
      </c>
      <c r="D231" s="67" t="s">
        <v>1796</v>
      </c>
      <c r="E231" s="67" t="s">
        <v>400</v>
      </c>
      <c r="F231" s="67" t="s">
        <v>1797</v>
      </c>
      <c r="G231" s="67"/>
      <c r="H231" s="68" t="s">
        <v>1090</v>
      </c>
      <c r="I231" s="49">
        <f t="shared" si="11"/>
        <v>47</v>
      </c>
      <c r="J231" s="49" t="s">
        <v>1798</v>
      </c>
      <c r="K231" s="49">
        <f t="shared" si="12"/>
        <v>63</v>
      </c>
      <c r="L231" s="49" t="s">
        <v>1799</v>
      </c>
      <c r="M231" s="49">
        <f t="shared" si="13"/>
        <v>6</v>
      </c>
      <c r="N231" s="54" t="s">
        <v>2039</v>
      </c>
      <c r="O231" s="49">
        <f t="shared" si="14"/>
        <v>7</v>
      </c>
      <c r="P231" s="54" t="s">
        <v>2007</v>
      </c>
    </row>
    <row r="232" spans="1:16" ht="90" thickBot="1">
      <c r="A232" s="49" t="s">
        <v>436</v>
      </c>
      <c r="B232" s="49" t="s">
        <v>927</v>
      </c>
      <c r="C232" s="49" t="s">
        <v>1842</v>
      </c>
      <c r="D232" s="67" t="s">
        <v>1800</v>
      </c>
      <c r="E232" s="67" t="s">
        <v>1759</v>
      </c>
      <c r="F232" s="67" t="s">
        <v>1801</v>
      </c>
      <c r="G232" s="67"/>
      <c r="H232" s="68" t="s">
        <v>1090</v>
      </c>
      <c r="I232" s="49">
        <f t="shared" si="11"/>
        <v>185</v>
      </c>
      <c r="J232" s="49" t="s">
        <v>1802</v>
      </c>
      <c r="K232" s="49">
        <f t="shared" si="12"/>
        <v>29</v>
      </c>
      <c r="L232" s="49" t="s">
        <v>1803</v>
      </c>
      <c r="M232" s="49">
        <f t="shared" si="13"/>
        <v>6</v>
      </c>
      <c r="N232" s="54" t="s">
        <v>2039</v>
      </c>
      <c r="O232" s="49">
        <f t="shared" si="14"/>
        <v>7</v>
      </c>
      <c r="P232" s="54" t="s">
        <v>2007</v>
      </c>
    </row>
    <row r="233" spans="1:16" ht="90" thickBot="1">
      <c r="A233" s="49" t="s">
        <v>437</v>
      </c>
      <c r="B233" s="49" t="s">
        <v>927</v>
      </c>
      <c r="C233" s="49" t="s">
        <v>1842</v>
      </c>
      <c r="D233" s="67" t="s">
        <v>1804</v>
      </c>
      <c r="E233" s="67" t="s">
        <v>1484</v>
      </c>
      <c r="F233" s="67">
        <v>8.7</v>
      </c>
      <c r="G233" s="67"/>
      <c r="H233" s="68" t="s">
        <v>1090</v>
      </c>
      <c r="I233" s="49">
        <f t="shared" si="11"/>
        <v>211</v>
      </c>
      <c r="J233" s="49" t="s">
        <v>1805</v>
      </c>
      <c r="K233" s="49">
        <f t="shared" si="12"/>
        <v>21</v>
      </c>
      <c r="L233" s="49" t="s">
        <v>1806</v>
      </c>
      <c r="M233" s="49">
        <f t="shared" si="13"/>
        <v>35</v>
      </c>
      <c r="N233" s="54" t="s">
        <v>297</v>
      </c>
      <c r="O233" s="49">
        <f t="shared" si="14"/>
        <v>7</v>
      </c>
      <c r="P233" s="54" t="s">
        <v>2007</v>
      </c>
    </row>
    <row r="234" spans="1:16" ht="89.25">
      <c r="A234" s="7" t="s">
        <v>438</v>
      </c>
      <c r="B234" s="7" t="s">
        <v>927</v>
      </c>
      <c r="C234" s="7" t="s">
        <v>1842</v>
      </c>
      <c r="D234" s="12" t="s">
        <v>1804</v>
      </c>
      <c r="E234" s="12" t="s">
        <v>209</v>
      </c>
      <c r="F234" s="12">
        <v>8.7</v>
      </c>
      <c r="H234" s="8" t="s">
        <v>1110</v>
      </c>
      <c r="I234" s="7">
        <f t="shared" si="11"/>
        <v>195</v>
      </c>
      <c r="J234" s="7" t="s">
        <v>1632</v>
      </c>
      <c r="K234" s="7">
        <f t="shared" si="12"/>
        <v>147</v>
      </c>
      <c r="L234" s="7" t="s">
        <v>1807</v>
      </c>
      <c r="M234" s="7">
        <f t="shared" si="13"/>
        <v>83</v>
      </c>
      <c r="N234" s="16" t="s">
        <v>298</v>
      </c>
      <c r="O234" s="7">
        <f t="shared" si="14"/>
        <v>7</v>
      </c>
      <c r="P234" s="16" t="s">
        <v>2007</v>
      </c>
    </row>
    <row r="235" spans="1:16" ht="51.75" thickBot="1">
      <c r="A235" s="43"/>
      <c r="B235" s="43"/>
      <c r="C235" s="43"/>
      <c r="D235" s="69"/>
      <c r="E235" s="69"/>
      <c r="F235" s="69"/>
      <c r="G235" s="69"/>
      <c r="H235" s="70"/>
      <c r="I235" s="43">
        <f>LEN(J235)</f>
        <v>108</v>
      </c>
      <c r="J235" s="43" t="s">
        <v>1633</v>
      </c>
      <c r="K235" s="43">
        <f t="shared" si="12"/>
        <v>0</v>
      </c>
      <c r="L235" s="43"/>
      <c r="M235" s="43">
        <f t="shared" si="13"/>
        <v>0</v>
      </c>
      <c r="N235" s="48"/>
      <c r="O235" s="43">
        <f t="shared" si="14"/>
        <v>0</v>
      </c>
      <c r="P235" s="48"/>
    </row>
    <row r="236" spans="1:16" s="73" customFormat="1" ht="114.75">
      <c r="A236" s="71" t="s">
        <v>439</v>
      </c>
      <c r="B236" s="71" t="s">
        <v>927</v>
      </c>
      <c r="C236" s="71" t="s">
        <v>1842</v>
      </c>
      <c r="D236" s="72" t="s">
        <v>1804</v>
      </c>
      <c r="E236" s="72" t="s">
        <v>1477</v>
      </c>
      <c r="F236" s="72" t="s">
        <v>1808</v>
      </c>
      <c r="G236" s="72"/>
      <c r="H236" s="73" t="s">
        <v>1110</v>
      </c>
      <c r="I236" s="71">
        <f t="shared" si="11"/>
        <v>230</v>
      </c>
      <c r="J236" s="71" t="s">
        <v>728</v>
      </c>
      <c r="K236" s="71">
        <f t="shared" si="12"/>
        <v>241</v>
      </c>
      <c r="L236" s="71" t="s">
        <v>729</v>
      </c>
      <c r="M236" s="71">
        <f t="shared" si="13"/>
        <v>8</v>
      </c>
      <c r="N236" s="71" t="s">
        <v>1705</v>
      </c>
      <c r="O236" s="71">
        <f t="shared" si="14"/>
        <v>0</v>
      </c>
      <c r="P236" s="71"/>
    </row>
    <row r="237" spans="1:16" s="73" customFormat="1" ht="114.75">
      <c r="A237" s="71"/>
      <c r="B237" s="71"/>
      <c r="C237" s="71"/>
      <c r="D237" s="72"/>
      <c r="E237" s="72"/>
      <c r="F237" s="72"/>
      <c r="G237" s="72"/>
      <c r="I237" s="71">
        <f>LEN(J237)</f>
        <v>218</v>
      </c>
      <c r="J237" s="71" t="s">
        <v>731</v>
      </c>
      <c r="K237" s="71">
        <f t="shared" si="12"/>
        <v>242</v>
      </c>
      <c r="L237" s="71" t="s">
        <v>730</v>
      </c>
      <c r="M237" s="71">
        <f t="shared" si="13"/>
        <v>0</v>
      </c>
      <c r="N237" s="71"/>
      <c r="O237" s="71">
        <f t="shared" si="14"/>
        <v>0</v>
      </c>
      <c r="P237" s="71"/>
    </row>
    <row r="238" spans="1:16" s="73" customFormat="1" ht="64.5" thickBot="1">
      <c r="A238" s="74"/>
      <c r="B238" s="74"/>
      <c r="C238" s="74"/>
      <c r="D238" s="75"/>
      <c r="E238" s="75"/>
      <c r="F238" s="75"/>
      <c r="G238" s="75"/>
      <c r="H238" s="76"/>
      <c r="I238" s="74">
        <f>LEN(J238)</f>
        <v>129</v>
      </c>
      <c r="J238" s="74" t="s">
        <v>732</v>
      </c>
      <c r="K238" s="74">
        <f t="shared" si="12"/>
        <v>0</v>
      </c>
      <c r="L238" s="74"/>
      <c r="M238" s="74">
        <f t="shared" si="13"/>
        <v>0</v>
      </c>
      <c r="N238" s="74"/>
      <c r="O238" s="74">
        <f t="shared" si="14"/>
        <v>0</v>
      </c>
      <c r="P238" s="74"/>
    </row>
    <row r="239" spans="1:16" ht="64.5" thickBot="1">
      <c r="A239" s="49" t="s">
        <v>440</v>
      </c>
      <c r="B239" s="49" t="s">
        <v>927</v>
      </c>
      <c r="C239" s="49" t="s">
        <v>1842</v>
      </c>
      <c r="D239" s="67" t="s">
        <v>1809</v>
      </c>
      <c r="E239" s="67" t="s">
        <v>198</v>
      </c>
      <c r="F239" s="67" t="s">
        <v>1810</v>
      </c>
      <c r="G239" s="67"/>
      <c r="H239" s="68" t="s">
        <v>1090</v>
      </c>
      <c r="I239" s="49">
        <f t="shared" si="11"/>
        <v>124</v>
      </c>
      <c r="J239" s="49" t="s">
        <v>1811</v>
      </c>
      <c r="K239" s="49">
        <f t="shared" si="12"/>
        <v>31</v>
      </c>
      <c r="L239" s="49" t="s">
        <v>1812</v>
      </c>
      <c r="M239" s="49">
        <f t="shared" si="13"/>
        <v>6</v>
      </c>
      <c r="N239" s="54" t="s">
        <v>2039</v>
      </c>
      <c r="O239" s="49">
        <f t="shared" si="14"/>
        <v>7</v>
      </c>
      <c r="P239" s="54" t="s">
        <v>2007</v>
      </c>
    </row>
    <row r="240" spans="1:16" ht="102">
      <c r="A240" s="79" t="s">
        <v>441</v>
      </c>
      <c r="B240" s="79" t="s">
        <v>927</v>
      </c>
      <c r="C240" s="79" t="s">
        <v>1842</v>
      </c>
      <c r="D240" s="80" t="s">
        <v>1809</v>
      </c>
      <c r="E240" s="80" t="s">
        <v>192</v>
      </c>
      <c r="F240" s="80" t="s">
        <v>1810</v>
      </c>
      <c r="G240" s="80"/>
      <c r="H240" s="81" t="s">
        <v>1090</v>
      </c>
      <c r="I240" s="79">
        <f t="shared" si="11"/>
        <v>215</v>
      </c>
      <c r="J240" s="79" t="s">
        <v>733</v>
      </c>
      <c r="K240" s="79">
        <f t="shared" si="12"/>
        <v>129</v>
      </c>
      <c r="L240" s="79" t="s">
        <v>1813</v>
      </c>
      <c r="M240" s="79">
        <f t="shared" si="13"/>
        <v>6</v>
      </c>
      <c r="N240" s="78" t="s">
        <v>2039</v>
      </c>
      <c r="O240" s="79">
        <f t="shared" si="14"/>
        <v>7</v>
      </c>
      <c r="P240" s="78" t="s">
        <v>2007</v>
      </c>
    </row>
    <row r="241" spans="1:16" ht="115.5" thickBot="1">
      <c r="A241" s="43"/>
      <c r="B241" s="43"/>
      <c r="C241" s="43"/>
      <c r="D241" s="69"/>
      <c r="E241" s="69"/>
      <c r="F241" s="69"/>
      <c r="G241" s="69"/>
      <c r="H241" s="70"/>
      <c r="I241" s="43">
        <f>LEN(J241)</f>
        <v>254</v>
      </c>
      <c r="J241" s="43" t="s">
        <v>734</v>
      </c>
      <c r="K241" s="43">
        <f t="shared" si="12"/>
        <v>0</v>
      </c>
      <c r="L241" s="43"/>
      <c r="M241" s="43">
        <f t="shared" si="13"/>
        <v>0</v>
      </c>
      <c r="N241" s="48"/>
      <c r="O241" s="43">
        <f t="shared" si="14"/>
        <v>0</v>
      </c>
      <c r="P241" s="48"/>
    </row>
    <row r="242" spans="1:16" ht="102">
      <c r="A242" s="16" t="s">
        <v>442</v>
      </c>
      <c r="B242" s="16" t="s">
        <v>927</v>
      </c>
      <c r="C242" s="16" t="s">
        <v>1842</v>
      </c>
      <c r="D242" s="82" t="s">
        <v>1814</v>
      </c>
      <c r="E242" s="82" t="s">
        <v>1815</v>
      </c>
      <c r="F242" s="82" t="s">
        <v>1816</v>
      </c>
      <c r="G242" s="82"/>
      <c r="H242" s="83" t="s">
        <v>1110</v>
      </c>
      <c r="I242" s="16">
        <f t="shared" si="11"/>
        <v>220</v>
      </c>
      <c r="J242" s="16" t="s">
        <v>735</v>
      </c>
      <c r="K242" s="16">
        <f t="shared" si="12"/>
        <v>105</v>
      </c>
      <c r="L242" s="16" t="s">
        <v>1817</v>
      </c>
      <c r="M242" s="16">
        <f t="shared" si="13"/>
        <v>68</v>
      </c>
      <c r="N242" s="16" t="s">
        <v>294</v>
      </c>
      <c r="O242" s="16">
        <f t="shared" si="14"/>
        <v>7</v>
      </c>
      <c r="P242" s="16" t="s">
        <v>2007</v>
      </c>
    </row>
    <row r="243" spans="1:16" ht="102.75" thickBot="1">
      <c r="A243" s="48"/>
      <c r="B243" s="48"/>
      <c r="C243" s="48"/>
      <c r="D243" s="84"/>
      <c r="E243" s="84"/>
      <c r="F243" s="84"/>
      <c r="G243" s="84"/>
      <c r="H243" s="85"/>
      <c r="I243" s="48">
        <f>LEN(J243)</f>
        <v>220</v>
      </c>
      <c r="J243" s="48" t="s">
        <v>1636</v>
      </c>
      <c r="K243" s="48">
        <f t="shared" si="12"/>
        <v>0</v>
      </c>
      <c r="L243" s="48"/>
      <c r="M243" s="48">
        <f t="shared" si="13"/>
        <v>0</v>
      </c>
      <c r="N243" s="48"/>
      <c r="O243" s="48">
        <f t="shared" si="14"/>
        <v>0</v>
      </c>
      <c r="P243" s="48"/>
    </row>
    <row r="244" spans="1:16" ht="77.25" thickBot="1">
      <c r="A244" s="49" t="s">
        <v>443</v>
      </c>
      <c r="B244" s="49" t="s">
        <v>927</v>
      </c>
      <c r="C244" s="49" t="s">
        <v>1842</v>
      </c>
      <c r="D244" s="67" t="s">
        <v>1814</v>
      </c>
      <c r="E244" s="67" t="s">
        <v>378</v>
      </c>
      <c r="F244" s="67" t="s">
        <v>1818</v>
      </c>
      <c r="G244" s="67"/>
      <c r="H244" s="68" t="s">
        <v>1090</v>
      </c>
      <c r="I244" s="49">
        <f t="shared" si="11"/>
        <v>160</v>
      </c>
      <c r="J244" s="49" t="s">
        <v>1819</v>
      </c>
      <c r="K244" s="49">
        <f t="shared" si="12"/>
        <v>94</v>
      </c>
      <c r="L244" s="49" t="s">
        <v>1820</v>
      </c>
      <c r="M244" s="49">
        <f t="shared" si="13"/>
        <v>6</v>
      </c>
      <c r="N244" s="54" t="s">
        <v>2039</v>
      </c>
      <c r="O244" s="49">
        <f t="shared" si="14"/>
        <v>7</v>
      </c>
      <c r="P244" s="54" t="s">
        <v>2007</v>
      </c>
    </row>
    <row r="245" spans="1:16" ht="39" thickBot="1">
      <c r="A245" s="49" t="s">
        <v>444</v>
      </c>
      <c r="B245" s="49" t="s">
        <v>927</v>
      </c>
      <c r="C245" s="49" t="s">
        <v>1842</v>
      </c>
      <c r="D245" s="67" t="s">
        <v>1814</v>
      </c>
      <c r="E245" s="67" t="s">
        <v>1750</v>
      </c>
      <c r="F245" s="67" t="s">
        <v>1818</v>
      </c>
      <c r="G245" s="67"/>
      <c r="H245" s="68" t="s">
        <v>1090</v>
      </c>
      <c r="I245" s="49">
        <f t="shared" si="11"/>
        <v>97</v>
      </c>
      <c r="J245" s="49" t="s">
        <v>1821</v>
      </c>
      <c r="K245" s="49">
        <f t="shared" si="12"/>
        <v>29</v>
      </c>
      <c r="L245" s="49" t="s">
        <v>1822</v>
      </c>
      <c r="M245" s="49">
        <f t="shared" si="13"/>
        <v>6</v>
      </c>
      <c r="N245" s="54" t="s">
        <v>2039</v>
      </c>
      <c r="O245" s="49">
        <f t="shared" si="14"/>
        <v>7</v>
      </c>
      <c r="P245" s="54" t="s">
        <v>2007</v>
      </c>
    </row>
    <row r="246" spans="1:16" ht="114.75">
      <c r="A246" s="16" t="s">
        <v>445</v>
      </c>
      <c r="B246" s="16" t="s">
        <v>927</v>
      </c>
      <c r="C246" s="16" t="s">
        <v>1842</v>
      </c>
      <c r="D246" s="82" t="s">
        <v>1814</v>
      </c>
      <c r="E246" s="82" t="s">
        <v>1471</v>
      </c>
      <c r="F246" s="82" t="s">
        <v>1818</v>
      </c>
      <c r="G246" s="82"/>
      <c r="H246" s="83"/>
      <c r="I246" s="16">
        <f t="shared" si="11"/>
        <v>255</v>
      </c>
      <c r="J246" s="16" t="s">
        <v>1637</v>
      </c>
      <c r="K246" s="16">
        <f>LEN(L246)</f>
        <v>226</v>
      </c>
      <c r="L246" s="16" t="s">
        <v>1133</v>
      </c>
      <c r="M246" s="16">
        <f t="shared" si="13"/>
        <v>68</v>
      </c>
      <c r="N246" s="16" t="s">
        <v>294</v>
      </c>
      <c r="O246" s="16">
        <f t="shared" si="14"/>
        <v>7</v>
      </c>
      <c r="P246" s="16" t="s">
        <v>2007</v>
      </c>
    </row>
    <row r="247" spans="1:15" ht="114.75">
      <c r="A247" s="16"/>
      <c r="B247" s="16"/>
      <c r="C247" s="16"/>
      <c r="D247" s="82"/>
      <c r="E247" s="82"/>
      <c r="F247" s="82"/>
      <c r="G247" s="82"/>
      <c r="H247" s="83"/>
      <c r="I247" s="16">
        <f>LEN(J247)</f>
        <v>255</v>
      </c>
      <c r="J247" s="16" t="s">
        <v>1638</v>
      </c>
      <c r="K247" s="16">
        <f>LEN(L247)</f>
        <v>0</v>
      </c>
      <c r="L247" s="16"/>
      <c r="M247" s="16">
        <f t="shared" si="13"/>
        <v>0</v>
      </c>
      <c r="O247" s="16">
        <f t="shared" si="14"/>
        <v>0</v>
      </c>
    </row>
    <row r="248" spans="1:32" ht="90" thickBot="1">
      <c r="A248" s="48"/>
      <c r="B248" s="48"/>
      <c r="C248" s="48"/>
      <c r="D248" s="84"/>
      <c r="E248" s="84"/>
      <c r="F248" s="84"/>
      <c r="G248" s="84"/>
      <c r="H248" s="85"/>
      <c r="I248" s="48">
        <f>LEN(J248)</f>
        <v>189</v>
      </c>
      <c r="J248" s="48" t="s">
        <v>1639</v>
      </c>
      <c r="K248" s="48">
        <f>LEN(L248)</f>
        <v>0</v>
      </c>
      <c r="L248" s="48"/>
      <c r="M248" s="48">
        <f t="shared" si="13"/>
        <v>0</v>
      </c>
      <c r="N248" s="48"/>
      <c r="O248" s="48">
        <f t="shared" si="14"/>
        <v>0</v>
      </c>
      <c r="P248" s="48"/>
      <c r="Q248" s="83"/>
      <c r="R248" s="83"/>
      <c r="S248" s="83"/>
      <c r="T248" s="83"/>
      <c r="U248" s="83"/>
      <c r="V248" s="83"/>
      <c r="W248" s="83"/>
      <c r="X248" s="83"/>
      <c r="Y248" s="83"/>
      <c r="Z248" s="83"/>
      <c r="AA248" s="83"/>
      <c r="AB248" s="83"/>
      <c r="AC248" s="83"/>
      <c r="AD248" s="83"/>
      <c r="AE248" s="83"/>
      <c r="AF248" s="83"/>
    </row>
    <row r="249" spans="1:16" ht="102">
      <c r="A249" s="7" t="s">
        <v>446</v>
      </c>
      <c r="B249" s="7" t="s">
        <v>927</v>
      </c>
      <c r="C249" s="7" t="s">
        <v>1842</v>
      </c>
      <c r="D249" s="12" t="s">
        <v>1134</v>
      </c>
      <c r="E249" s="12" t="s">
        <v>702</v>
      </c>
      <c r="F249" s="12" t="s">
        <v>1818</v>
      </c>
      <c r="H249" s="8" t="s">
        <v>1110</v>
      </c>
      <c r="I249" s="7">
        <f t="shared" si="11"/>
        <v>205</v>
      </c>
      <c r="J249" s="7" t="s">
        <v>1640</v>
      </c>
      <c r="K249" s="7">
        <f t="shared" si="12"/>
        <v>218</v>
      </c>
      <c r="L249" s="7" t="s">
        <v>1641</v>
      </c>
      <c r="M249" s="7">
        <f t="shared" si="13"/>
        <v>104</v>
      </c>
      <c r="N249" s="16" t="s">
        <v>299</v>
      </c>
      <c r="O249" s="7">
        <f t="shared" si="14"/>
        <v>7</v>
      </c>
      <c r="P249" s="16" t="s">
        <v>2007</v>
      </c>
    </row>
    <row r="250" spans="1:16" ht="77.25" thickBot="1">
      <c r="A250" s="43"/>
      <c r="B250" s="43"/>
      <c r="C250" s="43"/>
      <c r="D250" s="69"/>
      <c r="E250" s="69"/>
      <c r="F250" s="69"/>
      <c r="G250" s="69"/>
      <c r="H250" s="70"/>
      <c r="I250" s="43">
        <f>LEN(J250)</f>
        <v>168</v>
      </c>
      <c r="J250" s="43" t="s">
        <v>1642</v>
      </c>
      <c r="K250" s="43">
        <f t="shared" si="12"/>
        <v>76</v>
      </c>
      <c r="L250" s="43" t="s">
        <v>1643</v>
      </c>
      <c r="M250" s="43">
        <f t="shared" si="13"/>
        <v>0</v>
      </c>
      <c r="N250" s="48"/>
      <c r="O250" s="43">
        <f t="shared" si="14"/>
        <v>0</v>
      </c>
      <c r="P250" s="48"/>
    </row>
    <row r="251" spans="1:16" ht="114.75">
      <c r="A251" s="79" t="s">
        <v>447</v>
      </c>
      <c r="B251" s="79" t="s">
        <v>927</v>
      </c>
      <c r="C251" s="79" t="s">
        <v>1842</v>
      </c>
      <c r="D251" s="80" t="s">
        <v>1135</v>
      </c>
      <c r="E251" s="80" t="s">
        <v>193</v>
      </c>
      <c r="F251" s="80" t="s">
        <v>1818</v>
      </c>
      <c r="G251" s="80"/>
      <c r="H251" s="81" t="s">
        <v>1110</v>
      </c>
      <c r="I251" s="79">
        <f t="shared" si="11"/>
        <v>232</v>
      </c>
      <c r="J251" s="79" t="s">
        <v>1644</v>
      </c>
      <c r="K251" s="79">
        <f t="shared" si="12"/>
        <v>251</v>
      </c>
      <c r="L251" s="79" t="s">
        <v>1645</v>
      </c>
      <c r="M251" s="79">
        <f t="shared" si="13"/>
        <v>11</v>
      </c>
      <c r="N251" s="78" t="s">
        <v>300</v>
      </c>
      <c r="O251" s="79">
        <f t="shared" si="14"/>
        <v>7</v>
      </c>
      <c r="P251" s="78" t="s">
        <v>2007</v>
      </c>
    </row>
    <row r="252" spans="1:16" ht="39" thickBot="1">
      <c r="A252" s="43"/>
      <c r="B252" s="43"/>
      <c r="C252" s="43"/>
      <c r="D252" s="69"/>
      <c r="E252" s="69"/>
      <c r="F252" s="69"/>
      <c r="G252" s="69"/>
      <c r="H252" s="70"/>
      <c r="I252" s="43">
        <f>LEN(J252)</f>
        <v>84</v>
      </c>
      <c r="J252" s="43" t="s">
        <v>1646</v>
      </c>
      <c r="K252" s="43">
        <f t="shared" si="12"/>
        <v>76</v>
      </c>
      <c r="L252" s="43" t="s">
        <v>1647</v>
      </c>
      <c r="M252" s="43">
        <f t="shared" si="13"/>
        <v>0</v>
      </c>
      <c r="N252" s="48"/>
      <c r="O252" s="43">
        <f t="shared" si="14"/>
        <v>0</v>
      </c>
      <c r="P252" s="48"/>
    </row>
    <row r="253" spans="1:16" ht="90" thickBot="1">
      <c r="A253" s="49" t="s">
        <v>448</v>
      </c>
      <c r="B253" s="49" t="s">
        <v>927</v>
      </c>
      <c r="C253" s="49" t="s">
        <v>1842</v>
      </c>
      <c r="D253" s="67" t="s">
        <v>1136</v>
      </c>
      <c r="E253" s="67" t="s">
        <v>1477</v>
      </c>
      <c r="F253" s="67" t="s">
        <v>1818</v>
      </c>
      <c r="G253" s="67"/>
      <c r="H253" s="68" t="s">
        <v>1110</v>
      </c>
      <c r="I253" s="49">
        <f t="shared" si="11"/>
        <v>189</v>
      </c>
      <c r="J253" s="49" t="s">
        <v>1137</v>
      </c>
      <c r="K253" s="49">
        <f t="shared" si="12"/>
        <v>157</v>
      </c>
      <c r="L253" s="49" t="s">
        <v>1138</v>
      </c>
      <c r="M253" s="49">
        <f t="shared" si="13"/>
        <v>11</v>
      </c>
      <c r="N253" s="54" t="s">
        <v>300</v>
      </c>
      <c r="O253" s="49">
        <f t="shared" si="14"/>
        <v>7</v>
      </c>
      <c r="P253" s="54" t="s">
        <v>2007</v>
      </c>
    </row>
    <row r="254" spans="1:16" ht="114.75">
      <c r="A254" s="79" t="s">
        <v>449</v>
      </c>
      <c r="B254" s="79" t="s">
        <v>927</v>
      </c>
      <c r="C254" s="79" t="s">
        <v>1842</v>
      </c>
      <c r="D254" s="80" t="s">
        <v>1136</v>
      </c>
      <c r="E254" s="80" t="s">
        <v>198</v>
      </c>
      <c r="F254" s="80" t="s">
        <v>1139</v>
      </c>
      <c r="G254" s="80"/>
      <c r="H254" s="81" t="s">
        <v>1110</v>
      </c>
      <c r="I254" s="79">
        <f t="shared" si="11"/>
        <v>243</v>
      </c>
      <c r="J254" s="79" t="s">
        <v>1140</v>
      </c>
      <c r="K254" s="79">
        <f t="shared" si="12"/>
        <v>237</v>
      </c>
      <c r="L254" s="79" t="s">
        <v>1979</v>
      </c>
      <c r="M254" s="79">
        <f t="shared" si="13"/>
        <v>11</v>
      </c>
      <c r="N254" s="78" t="s">
        <v>300</v>
      </c>
      <c r="O254" s="79">
        <f t="shared" si="14"/>
        <v>7</v>
      </c>
      <c r="P254" s="78" t="s">
        <v>2007</v>
      </c>
    </row>
    <row r="255" spans="1:16" ht="51.75" thickBot="1">
      <c r="A255" s="43"/>
      <c r="B255" s="43"/>
      <c r="C255" s="43"/>
      <c r="D255" s="69"/>
      <c r="E255" s="69"/>
      <c r="F255" s="69"/>
      <c r="G255" s="69"/>
      <c r="H255" s="70"/>
      <c r="I255" s="43">
        <f>LEN(J255)</f>
        <v>0</v>
      </c>
      <c r="J255" s="43"/>
      <c r="K255" s="43">
        <f t="shared" si="12"/>
        <v>112</v>
      </c>
      <c r="L255" s="43" t="s">
        <v>1980</v>
      </c>
      <c r="M255" s="43">
        <f t="shared" si="13"/>
        <v>0</v>
      </c>
      <c r="N255" s="48"/>
      <c r="O255" s="43">
        <f t="shared" si="14"/>
        <v>0</v>
      </c>
      <c r="P255" s="48"/>
    </row>
    <row r="256" spans="1:16" ht="102">
      <c r="A256" s="79" t="s">
        <v>450</v>
      </c>
      <c r="B256" s="79" t="s">
        <v>927</v>
      </c>
      <c r="C256" s="79" t="s">
        <v>1842</v>
      </c>
      <c r="D256" s="80" t="s">
        <v>1141</v>
      </c>
      <c r="E256" s="80" t="s">
        <v>215</v>
      </c>
      <c r="F256" s="80" t="s">
        <v>1142</v>
      </c>
      <c r="G256" s="80"/>
      <c r="H256" s="81" t="s">
        <v>1110</v>
      </c>
      <c r="I256" s="79">
        <f t="shared" si="11"/>
        <v>70</v>
      </c>
      <c r="J256" s="79" t="s">
        <v>1143</v>
      </c>
      <c r="K256" s="79">
        <f t="shared" si="12"/>
        <v>209</v>
      </c>
      <c r="L256" s="79" t="s">
        <v>1981</v>
      </c>
      <c r="M256" s="79">
        <f t="shared" si="13"/>
        <v>11</v>
      </c>
      <c r="N256" s="78" t="s">
        <v>300</v>
      </c>
      <c r="O256" s="79">
        <f t="shared" si="14"/>
        <v>7</v>
      </c>
      <c r="P256" s="78" t="s">
        <v>2007</v>
      </c>
    </row>
    <row r="257" spans="1:16" ht="39" thickBot="1">
      <c r="A257" s="43"/>
      <c r="B257" s="43"/>
      <c r="C257" s="43"/>
      <c r="D257" s="69"/>
      <c r="E257" s="69"/>
      <c r="F257" s="69"/>
      <c r="G257" s="69"/>
      <c r="H257" s="70"/>
      <c r="I257" s="43">
        <f>LEN(J257)</f>
        <v>0</v>
      </c>
      <c r="J257" s="43"/>
      <c r="K257" s="43">
        <f t="shared" si="12"/>
        <v>76</v>
      </c>
      <c r="L257" s="43" t="s">
        <v>1982</v>
      </c>
      <c r="M257" s="43">
        <f t="shared" si="13"/>
        <v>0</v>
      </c>
      <c r="N257" s="48"/>
      <c r="O257" s="43">
        <f t="shared" si="14"/>
        <v>0</v>
      </c>
      <c r="P257" s="48"/>
    </row>
    <row r="258" spans="1:16" ht="64.5" thickBot="1">
      <c r="A258" s="49" t="s">
        <v>451</v>
      </c>
      <c r="B258" s="49" t="s">
        <v>927</v>
      </c>
      <c r="C258" s="49" t="s">
        <v>1842</v>
      </c>
      <c r="D258" s="67" t="s">
        <v>1141</v>
      </c>
      <c r="E258" s="67" t="s">
        <v>386</v>
      </c>
      <c r="F258" s="67" t="s">
        <v>1142</v>
      </c>
      <c r="G258" s="67"/>
      <c r="H258" s="68" t="s">
        <v>1090</v>
      </c>
      <c r="I258" s="49">
        <f t="shared" si="11"/>
        <v>83</v>
      </c>
      <c r="J258" s="49" t="s">
        <v>1144</v>
      </c>
      <c r="K258" s="49">
        <f t="shared" si="12"/>
        <v>135</v>
      </c>
      <c r="L258" s="49" t="s">
        <v>1145</v>
      </c>
      <c r="M258" s="49">
        <f t="shared" si="13"/>
        <v>6</v>
      </c>
      <c r="N258" s="54" t="s">
        <v>2039</v>
      </c>
      <c r="O258" s="49">
        <f t="shared" si="14"/>
        <v>7</v>
      </c>
      <c r="P258" s="54" t="s">
        <v>2007</v>
      </c>
    </row>
    <row r="259" spans="1:16" ht="26.25" thickBot="1">
      <c r="A259" s="49" t="s">
        <v>452</v>
      </c>
      <c r="B259" s="49" t="s">
        <v>927</v>
      </c>
      <c r="C259" s="49" t="s">
        <v>1842</v>
      </c>
      <c r="D259" s="67" t="s">
        <v>1146</v>
      </c>
      <c r="E259" s="67" t="s">
        <v>428</v>
      </c>
      <c r="F259" s="67" t="s">
        <v>1147</v>
      </c>
      <c r="G259" s="67"/>
      <c r="H259" s="68" t="s">
        <v>1090</v>
      </c>
      <c r="I259" s="49">
        <f t="shared" si="11"/>
        <v>47</v>
      </c>
      <c r="J259" s="49" t="s">
        <v>1148</v>
      </c>
      <c r="K259" s="49">
        <f t="shared" si="12"/>
        <v>31</v>
      </c>
      <c r="L259" s="49" t="s">
        <v>1149</v>
      </c>
      <c r="M259" s="49">
        <f t="shared" si="13"/>
        <v>6</v>
      </c>
      <c r="N259" s="54" t="s">
        <v>2039</v>
      </c>
      <c r="O259" s="49">
        <f t="shared" si="14"/>
        <v>7</v>
      </c>
      <c r="P259" s="54" t="s">
        <v>2007</v>
      </c>
    </row>
    <row r="260" spans="1:16" ht="114.75">
      <c r="A260" s="7" t="s">
        <v>453</v>
      </c>
      <c r="B260" s="7" t="s">
        <v>927</v>
      </c>
      <c r="C260" s="7" t="s">
        <v>1842</v>
      </c>
      <c r="D260" s="12" t="s">
        <v>1146</v>
      </c>
      <c r="E260" s="12" t="s">
        <v>1759</v>
      </c>
      <c r="F260" s="12" t="s">
        <v>1147</v>
      </c>
      <c r="H260" s="8" t="s">
        <v>1110</v>
      </c>
      <c r="I260" s="7">
        <f t="shared" si="11"/>
        <v>250</v>
      </c>
      <c r="J260" s="7" t="s">
        <v>1983</v>
      </c>
      <c r="K260" s="7">
        <f t="shared" si="12"/>
        <v>255</v>
      </c>
      <c r="L260" s="7" t="s">
        <v>1984</v>
      </c>
      <c r="M260" s="7">
        <f t="shared" si="13"/>
        <v>27</v>
      </c>
      <c r="N260" s="16" t="s">
        <v>301</v>
      </c>
      <c r="O260" s="7">
        <f t="shared" si="14"/>
        <v>7</v>
      </c>
      <c r="P260" s="16" t="s">
        <v>2007</v>
      </c>
    </row>
    <row r="261" spans="1:15" ht="114.75">
      <c r="A261" s="7"/>
      <c r="B261" s="7"/>
      <c r="C261" s="7"/>
      <c r="I261" s="7">
        <f>LEN(J261)</f>
        <v>245</v>
      </c>
      <c r="J261" s="7" t="s">
        <v>1660</v>
      </c>
      <c r="K261" s="7">
        <f t="shared" si="12"/>
        <v>250</v>
      </c>
      <c r="L261" s="7" t="s">
        <v>1661</v>
      </c>
      <c r="M261" s="7">
        <f t="shared" si="13"/>
        <v>0</v>
      </c>
      <c r="O261" s="7">
        <f t="shared" si="14"/>
        <v>0</v>
      </c>
    </row>
    <row r="262" spans="1:15" ht="114.75">
      <c r="A262" s="7"/>
      <c r="B262" s="7"/>
      <c r="C262" s="7"/>
      <c r="I262" s="7">
        <f>LEN(J262)</f>
        <v>248</v>
      </c>
      <c r="J262" s="7" t="s">
        <v>1662</v>
      </c>
      <c r="K262" s="7">
        <f t="shared" si="12"/>
        <v>251</v>
      </c>
      <c r="L262" s="7" t="s">
        <v>2003</v>
      </c>
      <c r="M262" s="7">
        <f t="shared" si="13"/>
        <v>0</v>
      </c>
      <c r="O262" s="7">
        <f t="shared" si="14"/>
        <v>0</v>
      </c>
    </row>
    <row r="263" spans="1:15" ht="102">
      <c r="A263" s="7"/>
      <c r="B263" s="7"/>
      <c r="C263" s="7"/>
      <c r="I263" s="7">
        <f>LEN(J263)</f>
        <v>244</v>
      </c>
      <c r="J263" s="7" t="s">
        <v>2005</v>
      </c>
      <c r="K263" s="7">
        <f t="shared" si="12"/>
        <v>163</v>
      </c>
      <c r="L263" s="7" t="s">
        <v>2004</v>
      </c>
      <c r="M263" s="7">
        <f t="shared" si="13"/>
        <v>0</v>
      </c>
      <c r="O263" s="7">
        <f t="shared" si="14"/>
        <v>0</v>
      </c>
    </row>
    <row r="264" spans="1:16" ht="64.5" thickBot="1">
      <c r="A264" s="43"/>
      <c r="B264" s="43"/>
      <c r="C264" s="43"/>
      <c r="D264" s="69"/>
      <c r="E264" s="69"/>
      <c r="F264" s="69"/>
      <c r="G264" s="69"/>
      <c r="H264" s="70"/>
      <c r="I264" s="43">
        <f>LEN(J264)</f>
        <v>139</v>
      </c>
      <c r="J264" s="43" t="s">
        <v>2006</v>
      </c>
      <c r="K264" s="43">
        <f t="shared" si="12"/>
        <v>0</v>
      </c>
      <c r="L264" s="43"/>
      <c r="M264" s="43">
        <f t="shared" si="13"/>
        <v>0</v>
      </c>
      <c r="N264" s="48"/>
      <c r="O264" s="43">
        <f t="shared" si="14"/>
        <v>0</v>
      </c>
      <c r="P264" s="48"/>
    </row>
    <row r="265" spans="1:16" ht="114.75">
      <c r="A265" s="7" t="s">
        <v>454</v>
      </c>
      <c r="B265" s="7" t="s">
        <v>927</v>
      </c>
      <c r="C265" s="7" t="s">
        <v>1842</v>
      </c>
      <c r="D265" s="12" t="s">
        <v>1146</v>
      </c>
      <c r="E265" s="12" t="s">
        <v>1732</v>
      </c>
      <c r="F265" s="12" t="s">
        <v>1150</v>
      </c>
      <c r="H265" s="8" t="s">
        <v>1090</v>
      </c>
      <c r="I265" s="7">
        <f t="shared" si="11"/>
        <v>252</v>
      </c>
      <c r="J265" s="7" t="s">
        <v>1693</v>
      </c>
      <c r="K265" s="7">
        <f t="shared" si="12"/>
        <v>250</v>
      </c>
      <c r="L265" s="7" t="s">
        <v>1694</v>
      </c>
      <c r="M265" s="7">
        <f t="shared" si="13"/>
        <v>94</v>
      </c>
      <c r="N265" s="16" t="s">
        <v>302</v>
      </c>
      <c r="O265" s="7">
        <f t="shared" si="14"/>
        <v>7</v>
      </c>
      <c r="P265" s="16" t="s">
        <v>2007</v>
      </c>
    </row>
    <row r="266" spans="1:15" ht="114.75">
      <c r="A266" s="7"/>
      <c r="B266" s="7"/>
      <c r="C266" s="7"/>
      <c r="I266" s="7">
        <f>LEN(J266)</f>
        <v>246</v>
      </c>
      <c r="J266" s="7" t="s">
        <v>820</v>
      </c>
      <c r="K266" s="7">
        <f t="shared" si="12"/>
        <v>236</v>
      </c>
      <c r="L266" s="7" t="s">
        <v>821</v>
      </c>
      <c r="M266" s="7">
        <f t="shared" si="13"/>
        <v>0</v>
      </c>
      <c r="O266" s="7">
        <f t="shared" si="14"/>
        <v>0</v>
      </c>
    </row>
    <row r="267" spans="1:15" ht="102">
      <c r="A267" s="7"/>
      <c r="B267" s="7"/>
      <c r="C267" s="7"/>
      <c r="I267" s="7">
        <f>LEN(J267)</f>
        <v>234</v>
      </c>
      <c r="J267" s="7" t="s">
        <v>823</v>
      </c>
      <c r="K267" s="7">
        <f t="shared" si="12"/>
        <v>140</v>
      </c>
      <c r="L267" s="7" t="s">
        <v>822</v>
      </c>
      <c r="M267" s="7">
        <f t="shared" si="13"/>
        <v>0</v>
      </c>
      <c r="O267" s="7">
        <f t="shared" si="14"/>
        <v>0</v>
      </c>
    </row>
    <row r="268" spans="1:16" ht="77.25" thickBot="1">
      <c r="A268" s="43"/>
      <c r="B268" s="43"/>
      <c r="C268" s="43"/>
      <c r="D268" s="69"/>
      <c r="E268" s="69"/>
      <c r="F268" s="69"/>
      <c r="G268" s="69"/>
      <c r="H268" s="70"/>
      <c r="I268" s="43">
        <f>LEN(J268)</f>
        <v>171</v>
      </c>
      <c r="J268" s="43" t="s">
        <v>824</v>
      </c>
      <c r="K268" s="43">
        <f t="shared" si="12"/>
        <v>0</v>
      </c>
      <c r="L268" s="43"/>
      <c r="M268" s="43">
        <f t="shared" si="13"/>
        <v>0</v>
      </c>
      <c r="N268" s="48"/>
      <c r="O268" s="43">
        <f t="shared" si="14"/>
        <v>0</v>
      </c>
      <c r="P268" s="48"/>
    </row>
    <row r="269" spans="1:16" ht="77.25" thickBot="1">
      <c r="A269" s="49" t="s">
        <v>455</v>
      </c>
      <c r="B269" s="49" t="s">
        <v>927</v>
      </c>
      <c r="C269" s="49" t="s">
        <v>1842</v>
      </c>
      <c r="D269" s="67" t="s">
        <v>1151</v>
      </c>
      <c r="E269" s="67" t="s">
        <v>1488</v>
      </c>
      <c r="F269" s="67" t="s">
        <v>1152</v>
      </c>
      <c r="G269" s="67"/>
      <c r="H269" s="68" t="s">
        <v>1090</v>
      </c>
      <c r="I269" s="49">
        <f t="shared" si="11"/>
        <v>197</v>
      </c>
      <c r="J269" s="49" t="s">
        <v>1153</v>
      </c>
      <c r="K269" s="49">
        <f t="shared" si="12"/>
        <v>46</v>
      </c>
      <c r="L269" s="49" t="s">
        <v>1154</v>
      </c>
      <c r="M269" s="49">
        <f t="shared" si="13"/>
        <v>6</v>
      </c>
      <c r="N269" s="54" t="s">
        <v>2039</v>
      </c>
      <c r="O269" s="49">
        <f t="shared" si="14"/>
        <v>7</v>
      </c>
      <c r="P269" s="54" t="s">
        <v>2007</v>
      </c>
    </row>
    <row r="270" spans="1:16" ht="64.5" thickBot="1">
      <c r="A270" s="49" t="s">
        <v>456</v>
      </c>
      <c r="B270" s="49" t="s">
        <v>927</v>
      </c>
      <c r="C270" s="49" t="s">
        <v>1842</v>
      </c>
      <c r="D270" s="67" t="s">
        <v>1155</v>
      </c>
      <c r="E270" s="67" t="s">
        <v>1156</v>
      </c>
      <c r="F270" s="67" t="s">
        <v>1157</v>
      </c>
      <c r="G270" s="67"/>
      <c r="H270" s="68" t="s">
        <v>1090</v>
      </c>
      <c r="I270" s="49">
        <f t="shared" si="11"/>
        <v>148</v>
      </c>
      <c r="J270" s="49" t="s">
        <v>1158</v>
      </c>
      <c r="K270" s="49">
        <f t="shared" si="12"/>
        <v>48</v>
      </c>
      <c r="L270" s="49" t="s">
        <v>1159</v>
      </c>
      <c r="M270" s="49">
        <f t="shared" si="13"/>
        <v>6</v>
      </c>
      <c r="N270" s="54" t="s">
        <v>2039</v>
      </c>
      <c r="O270" s="49">
        <f t="shared" si="14"/>
        <v>7</v>
      </c>
      <c r="P270" s="54" t="s">
        <v>2007</v>
      </c>
    </row>
    <row r="271" spans="1:16" ht="64.5" thickBot="1">
      <c r="A271" s="54" t="s">
        <v>457</v>
      </c>
      <c r="B271" s="54" t="s">
        <v>927</v>
      </c>
      <c r="C271" s="54" t="s">
        <v>1842</v>
      </c>
      <c r="D271" s="86" t="s">
        <v>1160</v>
      </c>
      <c r="E271" s="86" t="s">
        <v>215</v>
      </c>
      <c r="F271" s="86" t="s">
        <v>1157</v>
      </c>
      <c r="G271" s="86"/>
      <c r="H271" s="87" t="s">
        <v>1110</v>
      </c>
      <c r="I271" s="54">
        <f t="shared" si="11"/>
        <v>112</v>
      </c>
      <c r="J271" s="54" t="s">
        <v>1161</v>
      </c>
      <c r="K271" s="54">
        <f t="shared" si="12"/>
        <v>130</v>
      </c>
      <c r="L271" s="54" t="s">
        <v>1162</v>
      </c>
      <c r="M271" s="54">
        <f t="shared" si="13"/>
        <v>68</v>
      </c>
      <c r="N271" s="54" t="s">
        <v>294</v>
      </c>
      <c r="O271" s="54">
        <f t="shared" si="14"/>
        <v>7</v>
      </c>
      <c r="P271" s="54" t="s">
        <v>2007</v>
      </c>
    </row>
    <row r="272" spans="1:16" ht="77.25" thickBot="1">
      <c r="A272" s="49" t="s">
        <v>458</v>
      </c>
      <c r="B272" s="49" t="s">
        <v>927</v>
      </c>
      <c r="C272" s="49" t="s">
        <v>1842</v>
      </c>
      <c r="D272" s="67" t="s">
        <v>1160</v>
      </c>
      <c r="E272" s="67" t="s">
        <v>1480</v>
      </c>
      <c r="F272" s="67" t="s">
        <v>1157</v>
      </c>
      <c r="G272" s="67"/>
      <c r="H272" s="68" t="s">
        <v>1090</v>
      </c>
      <c r="I272" s="49">
        <f t="shared" si="11"/>
        <v>142</v>
      </c>
      <c r="J272" s="49" t="s">
        <v>1163</v>
      </c>
      <c r="K272" s="49">
        <f t="shared" si="12"/>
        <v>31</v>
      </c>
      <c r="L272" s="49" t="s">
        <v>1149</v>
      </c>
      <c r="M272" s="49">
        <f t="shared" si="13"/>
        <v>6</v>
      </c>
      <c r="N272" s="54" t="s">
        <v>2039</v>
      </c>
      <c r="O272" s="49">
        <f t="shared" si="14"/>
        <v>7</v>
      </c>
      <c r="P272" s="54" t="s">
        <v>2007</v>
      </c>
    </row>
    <row r="273" spans="1:16" ht="64.5" thickBot="1">
      <c r="A273" s="49" t="s">
        <v>459</v>
      </c>
      <c r="B273" s="49" t="s">
        <v>927</v>
      </c>
      <c r="C273" s="49" t="s">
        <v>1842</v>
      </c>
      <c r="D273" s="67" t="s">
        <v>1160</v>
      </c>
      <c r="E273" s="67" t="s">
        <v>387</v>
      </c>
      <c r="F273" s="67" t="s">
        <v>1157</v>
      </c>
      <c r="G273" s="67"/>
      <c r="H273" s="68" t="s">
        <v>1090</v>
      </c>
      <c r="I273" s="49">
        <f t="shared" si="11"/>
        <v>127</v>
      </c>
      <c r="J273" s="49" t="s">
        <v>1164</v>
      </c>
      <c r="K273" s="49">
        <f t="shared" si="12"/>
        <v>14</v>
      </c>
      <c r="L273" s="49" t="s">
        <v>1165</v>
      </c>
      <c r="M273" s="49">
        <f t="shared" si="13"/>
        <v>6</v>
      </c>
      <c r="N273" s="54" t="s">
        <v>2039</v>
      </c>
      <c r="O273" s="49">
        <f t="shared" si="14"/>
        <v>7</v>
      </c>
      <c r="P273" s="54" t="s">
        <v>2007</v>
      </c>
    </row>
    <row r="274" spans="1:16" ht="64.5" thickBot="1">
      <c r="A274" s="49" t="s">
        <v>460</v>
      </c>
      <c r="B274" s="49" t="s">
        <v>927</v>
      </c>
      <c r="C274" s="49" t="s">
        <v>1842</v>
      </c>
      <c r="D274" s="67" t="s">
        <v>1166</v>
      </c>
      <c r="E274" s="67" t="s">
        <v>691</v>
      </c>
      <c r="F274" s="67" t="s">
        <v>1157</v>
      </c>
      <c r="G274" s="67"/>
      <c r="H274" s="68" t="s">
        <v>1090</v>
      </c>
      <c r="I274" s="49">
        <f t="shared" si="11"/>
        <v>136</v>
      </c>
      <c r="J274" s="49" t="s">
        <v>1167</v>
      </c>
      <c r="K274" s="49">
        <f t="shared" si="12"/>
        <v>53</v>
      </c>
      <c r="L274" s="49" t="s">
        <v>1168</v>
      </c>
      <c r="M274" s="49">
        <f t="shared" si="13"/>
        <v>6</v>
      </c>
      <c r="N274" s="54" t="s">
        <v>2039</v>
      </c>
      <c r="O274" s="49">
        <f t="shared" si="14"/>
        <v>7</v>
      </c>
      <c r="P274" s="54" t="s">
        <v>2007</v>
      </c>
    </row>
    <row r="275" spans="1:16" ht="90" thickBot="1">
      <c r="A275" s="49" t="s">
        <v>461</v>
      </c>
      <c r="B275" s="49" t="s">
        <v>927</v>
      </c>
      <c r="C275" s="49" t="s">
        <v>1842</v>
      </c>
      <c r="D275" s="67" t="s">
        <v>1169</v>
      </c>
      <c r="E275" s="67" t="s">
        <v>1484</v>
      </c>
      <c r="F275" s="67" t="s">
        <v>1157</v>
      </c>
      <c r="G275" s="67"/>
      <c r="H275" s="68" t="s">
        <v>1090</v>
      </c>
      <c r="I275" s="49">
        <f t="shared" si="11"/>
        <v>189</v>
      </c>
      <c r="J275" s="49" t="s">
        <v>1170</v>
      </c>
      <c r="K275" s="49">
        <f t="shared" si="12"/>
        <v>25</v>
      </c>
      <c r="L275" s="49" t="s">
        <v>1171</v>
      </c>
      <c r="M275" s="49">
        <f t="shared" si="13"/>
        <v>6</v>
      </c>
      <c r="N275" s="54" t="s">
        <v>2039</v>
      </c>
      <c r="O275" s="49">
        <f t="shared" si="14"/>
        <v>77</v>
      </c>
      <c r="P275" s="54" t="s">
        <v>1951</v>
      </c>
    </row>
    <row r="276" spans="1:16" ht="51.75" thickBot="1">
      <c r="A276" s="49" t="s">
        <v>462</v>
      </c>
      <c r="B276" s="49" t="s">
        <v>927</v>
      </c>
      <c r="C276" s="49" t="s">
        <v>1842</v>
      </c>
      <c r="D276" s="67" t="s">
        <v>1172</v>
      </c>
      <c r="E276" s="67" t="s">
        <v>193</v>
      </c>
      <c r="F276" s="67" t="s">
        <v>1157</v>
      </c>
      <c r="G276" s="67"/>
      <c r="H276" s="68" t="s">
        <v>1090</v>
      </c>
      <c r="I276" s="49">
        <f t="shared" si="11"/>
        <v>107</v>
      </c>
      <c r="J276" s="49" t="s">
        <v>1173</v>
      </c>
      <c r="K276" s="49">
        <f t="shared" si="12"/>
        <v>0</v>
      </c>
      <c r="L276" s="49"/>
      <c r="M276" s="49">
        <f t="shared" si="13"/>
        <v>6</v>
      </c>
      <c r="N276" s="54" t="s">
        <v>2039</v>
      </c>
      <c r="O276" s="49">
        <f t="shared" si="14"/>
        <v>77</v>
      </c>
      <c r="P276" s="54" t="s">
        <v>1951</v>
      </c>
    </row>
    <row r="277" spans="1:16" ht="64.5" thickBot="1">
      <c r="A277" s="49" t="s">
        <v>463</v>
      </c>
      <c r="B277" s="49" t="s">
        <v>927</v>
      </c>
      <c r="C277" s="49" t="s">
        <v>1842</v>
      </c>
      <c r="D277" s="67" t="s">
        <v>1174</v>
      </c>
      <c r="E277" s="67" t="s">
        <v>1815</v>
      </c>
      <c r="F277" s="67" t="s">
        <v>1175</v>
      </c>
      <c r="G277" s="67"/>
      <c r="H277" s="68" t="s">
        <v>1090</v>
      </c>
      <c r="I277" s="49">
        <f t="shared" si="11"/>
        <v>136</v>
      </c>
      <c r="J277" s="49" t="s">
        <v>1176</v>
      </c>
      <c r="K277" s="49">
        <f t="shared" si="12"/>
        <v>33</v>
      </c>
      <c r="L277" s="49" t="s">
        <v>1177</v>
      </c>
      <c r="M277" s="49">
        <f t="shared" si="13"/>
        <v>6</v>
      </c>
      <c r="N277" s="54" t="s">
        <v>2039</v>
      </c>
      <c r="O277" s="49">
        <f t="shared" si="14"/>
        <v>7</v>
      </c>
      <c r="P277" s="54" t="s">
        <v>2007</v>
      </c>
    </row>
    <row r="278" spans="1:16" ht="102">
      <c r="A278" s="79" t="s">
        <v>464</v>
      </c>
      <c r="B278" s="79" t="s">
        <v>927</v>
      </c>
      <c r="C278" s="79" t="s">
        <v>1842</v>
      </c>
      <c r="D278" s="80" t="s">
        <v>1174</v>
      </c>
      <c r="E278" s="80" t="s">
        <v>386</v>
      </c>
      <c r="F278" s="80" t="s">
        <v>1175</v>
      </c>
      <c r="G278" s="80"/>
      <c r="H278" s="81" t="s">
        <v>1090</v>
      </c>
      <c r="I278" s="79">
        <f t="shared" si="11"/>
        <v>236</v>
      </c>
      <c r="J278" s="79" t="s">
        <v>825</v>
      </c>
      <c r="K278" s="79">
        <f t="shared" si="12"/>
        <v>163</v>
      </c>
      <c r="L278" s="79" t="s">
        <v>1178</v>
      </c>
      <c r="M278" s="79">
        <f t="shared" si="13"/>
        <v>6</v>
      </c>
      <c r="N278" s="78" t="s">
        <v>2039</v>
      </c>
      <c r="O278" s="79">
        <f t="shared" si="14"/>
        <v>7</v>
      </c>
      <c r="P278" s="78" t="s">
        <v>2007</v>
      </c>
    </row>
    <row r="279" spans="1:16" ht="51.75" thickBot="1">
      <c r="A279" s="43"/>
      <c r="B279" s="43"/>
      <c r="C279" s="43"/>
      <c r="D279" s="69"/>
      <c r="E279" s="69"/>
      <c r="F279" s="69"/>
      <c r="G279" s="69"/>
      <c r="H279" s="70"/>
      <c r="I279" s="43">
        <f>LEN(J279)</f>
        <v>109</v>
      </c>
      <c r="J279" s="43" t="s">
        <v>826</v>
      </c>
      <c r="K279" s="43">
        <f t="shared" si="12"/>
        <v>0</v>
      </c>
      <c r="L279" s="43"/>
      <c r="M279" s="43">
        <f t="shared" si="13"/>
        <v>0</v>
      </c>
      <c r="N279" s="48"/>
      <c r="O279" s="43">
        <f t="shared" si="14"/>
        <v>0</v>
      </c>
      <c r="P279" s="48"/>
    </row>
    <row r="280" spans="1:16" ht="102">
      <c r="A280" s="7" t="s">
        <v>465</v>
      </c>
      <c r="B280" s="7" t="s">
        <v>927</v>
      </c>
      <c r="C280" s="7" t="s">
        <v>1842</v>
      </c>
      <c r="D280" s="12" t="s">
        <v>1174</v>
      </c>
      <c r="E280" s="12" t="s">
        <v>1471</v>
      </c>
      <c r="F280" s="12" t="s">
        <v>1179</v>
      </c>
      <c r="H280" s="8" t="s">
        <v>1110</v>
      </c>
      <c r="I280" s="7">
        <f t="shared" si="11"/>
        <v>231</v>
      </c>
      <c r="J280" s="7" t="s">
        <v>1706</v>
      </c>
      <c r="K280" s="7">
        <f t="shared" si="12"/>
        <v>110</v>
      </c>
      <c r="L280" s="7" t="s">
        <v>1180</v>
      </c>
      <c r="M280" s="7">
        <f t="shared" si="13"/>
        <v>68</v>
      </c>
      <c r="N280" s="16" t="s">
        <v>294</v>
      </c>
      <c r="O280" s="7">
        <f t="shared" si="14"/>
        <v>7</v>
      </c>
      <c r="P280" s="16" t="s">
        <v>2007</v>
      </c>
    </row>
    <row r="281" spans="1:16" ht="90" thickBot="1">
      <c r="A281" s="43"/>
      <c r="B281" s="43"/>
      <c r="C281" s="43"/>
      <c r="D281" s="69"/>
      <c r="E281" s="69"/>
      <c r="F281" s="69"/>
      <c r="G281" s="69"/>
      <c r="H281" s="70"/>
      <c r="I281" s="43">
        <f>LEN(J281)</f>
        <v>212</v>
      </c>
      <c r="J281" s="43" t="s">
        <v>1707</v>
      </c>
      <c r="K281" s="43">
        <f t="shared" si="12"/>
        <v>0</v>
      </c>
      <c r="L281" s="43"/>
      <c r="M281" s="43">
        <f t="shared" si="13"/>
        <v>0</v>
      </c>
      <c r="N281" s="48"/>
      <c r="O281" s="43">
        <f t="shared" si="14"/>
        <v>0</v>
      </c>
      <c r="P281" s="48"/>
    </row>
    <row r="282" spans="1:16" ht="51.75" thickBot="1">
      <c r="A282" s="49" t="s">
        <v>466</v>
      </c>
      <c r="B282" s="49" t="s">
        <v>927</v>
      </c>
      <c r="C282" s="49" t="s">
        <v>1842</v>
      </c>
      <c r="D282" s="67" t="s">
        <v>1181</v>
      </c>
      <c r="E282" s="67" t="s">
        <v>1088</v>
      </c>
      <c r="F282" s="67" t="s">
        <v>1179</v>
      </c>
      <c r="G282" s="67"/>
      <c r="H282" s="68" t="s">
        <v>1090</v>
      </c>
      <c r="I282" s="49">
        <f t="shared" si="11"/>
        <v>125</v>
      </c>
      <c r="J282" s="49" t="s">
        <v>1182</v>
      </c>
      <c r="K282" s="49">
        <f t="shared" si="12"/>
        <v>21</v>
      </c>
      <c r="L282" s="49" t="s">
        <v>1806</v>
      </c>
      <c r="M282" s="49">
        <f t="shared" si="13"/>
        <v>6</v>
      </c>
      <c r="N282" s="54" t="s">
        <v>293</v>
      </c>
      <c r="O282" s="49">
        <f t="shared" si="14"/>
        <v>7</v>
      </c>
      <c r="P282" s="54" t="s">
        <v>2007</v>
      </c>
    </row>
    <row r="283" spans="1:16" ht="102">
      <c r="A283" s="79" t="s">
        <v>467</v>
      </c>
      <c r="B283" s="79" t="s">
        <v>927</v>
      </c>
      <c r="C283" s="79" t="s">
        <v>1842</v>
      </c>
      <c r="D283" s="80" t="s">
        <v>1183</v>
      </c>
      <c r="E283" s="80" t="s">
        <v>1765</v>
      </c>
      <c r="F283" s="80" t="s">
        <v>1184</v>
      </c>
      <c r="G283" s="80"/>
      <c r="H283" s="81" t="s">
        <v>1110</v>
      </c>
      <c r="I283" s="79">
        <f t="shared" si="11"/>
        <v>226</v>
      </c>
      <c r="J283" s="79" t="s">
        <v>1708</v>
      </c>
      <c r="K283" s="79">
        <f t="shared" si="12"/>
        <v>98</v>
      </c>
      <c r="L283" s="79" t="s">
        <v>1185</v>
      </c>
      <c r="M283" s="79">
        <f t="shared" si="13"/>
        <v>196</v>
      </c>
      <c r="N283" s="78" t="s">
        <v>304</v>
      </c>
      <c r="O283" s="79">
        <f t="shared" si="14"/>
        <v>7</v>
      </c>
      <c r="P283" s="78" t="s">
        <v>2007</v>
      </c>
    </row>
    <row r="284" spans="1:16" ht="64.5" thickBot="1">
      <c r="A284" s="43"/>
      <c r="B284" s="43"/>
      <c r="C284" s="43"/>
      <c r="D284" s="69"/>
      <c r="E284" s="69"/>
      <c r="F284" s="69"/>
      <c r="G284" s="69"/>
      <c r="H284" s="70"/>
      <c r="I284" s="43">
        <f>LEN(J284)</f>
        <v>122</v>
      </c>
      <c r="J284" s="43" t="s">
        <v>1709</v>
      </c>
      <c r="K284" s="43">
        <f t="shared" si="12"/>
        <v>0</v>
      </c>
      <c r="L284" s="43"/>
      <c r="M284" s="43">
        <f t="shared" si="13"/>
        <v>0</v>
      </c>
      <c r="N284" s="48"/>
      <c r="O284" s="43">
        <f t="shared" si="14"/>
        <v>0</v>
      </c>
      <c r="P284" s="48"/>
    </row>
    <row r="285" spans="1:16" ht="26.25" thickBot="1">
      <c r="A285" s="49" t="s">
        <v>468</v>
      </c>
      <c r="B285" s="49" t="s">
        <v>927</v>
      </c>
      <c r="C285" s="49" t="s">
        <v>1842</v>
      </c>
      <c r="D285" s="67" t="s">
        <v>1183</v>
      </c>
      <c r="E285" s="67" t="s">
        <v>1186</v>
      </c>
      <c r="F285" s="67" t="s">
        <v>1187</v>
      </c>
      <c r="G285" s="67"/>
      <c r="H285" s="68" t="s">
        <v>1090</v>
      </c>
      <c r="I285" s="49">
        <f t="shared" si="11"/>
        <v>58</v>
      </c>
      <c r="J285" s="49" t="s">
        <v>1188</v>
      </c>
      <c r="K285" s="49">
        <f t="shared" si="12"/>
        <v>28</v>
      </c>
      <c r="L285" s="49" t="s">
        <v>1189</v>
      </c>
      <c r="M285" s="49">
        <f t="shared" si="13"/>
        <v>6</v>
      </c>
      <c r="N285" s="54" t="s">
        <v>2039</v>
      </c>
      <c r="O285" s="49">
        <f t="shared" si="14"/>
        <v>7</v>
      </c>
      <c r="P285" s="54" t="s">
        <v>2007</v>
      </c>
    </row>
    <row r="286" spans="1:16" ht="51.75" thickBot="1">
      <c r="A286" s="49" t="s">
        <v>469</v>
      </c>
      <c r="B286" s="49" t="s">
        <v>927</v>
      </c>
      <c r="C286" s="49" t="s">
        <v>1842</v>
      </c>
      <c r="D286" s="67" t="s">
        <v>1190</v>
      </c>
      <c r="E286" s="67" t="s">
        <v>706</v>
      </c>
      <c r="F286" s="67" t="s">
        <v>1191</v>
      </c>
      <c r="G286" s="67"/>
      <c r="H286" s="68" t="s">
        <v>1090</v>
      </c>
      <c r="I286" s="49">
        <f t="shared" si="11"/>
        <v>106</v>
      </c>
      <c r="J286" s="49" t="s">
        <v>1192</v>
      </c>
      <c r="K286" s="49">
        <f t="shared" si="12"/>
        <v>44</v>
      </c>
      <c r="L286" s="49" t="s">
        <v>1845</v>
      </c>
      <c r="M286" s="49">
        <f t="shared" si="13"/>
        <v>6</v>
      </c>
      <c r="N286" s="54" t="s">
        <v>2039</v>
      </c>
      <c r="O286" s="49">
        <f t="shared" si="14"/>
        <v>7</v>
      </c>
      <c r="P286" s="54" t="s">
        <v>2007</v>
      </c>
    </row>
    <row r="287" spans="1:16" ht="51.75" thickBot="1">
      <c r="A287" s="49" t="s">
        <v>470</v>
      </c>
      <c r="B287" s="49" t="s">
        <v>927</v>
      </c>
      <c r="C287" s="49" t="s">
        <v>1842</v>
      </c>
      <c r="D287" s="67" t="s">
        <v>1190</v>
      </c>
      <c r="E287" s="67" t="s">
        <v>401</v>
      </c>
      <c r="F287" s="67" t="s">
        <v>1191</v>
      </c>
      <c r="G287" s="67"/>
      <c r="H287" s="68" t="s">
        <v>1090</v>
      </c>
      <c r="I287" s="49">
        <f t="shared" si="11"/>
        <v>119</v>
      </c>
      <c r="J287" s="49" t="s">
        <v>1846</v>
      </c>
      <c r="K287" s="49">
        <f t="shared" si="12"/>
        <v>49</v>
      </c>
      <c r="L287" s="49" t="s">
        <v>1847</v>
      </c>
      <c r="M287" s="49">
        <f t="shared" si="13"/>
        <v>6</v>
      </c>
      <c r="N287" s="54" t="s">
        <v>2039</v>
      </c>
      <c r="O287" s="49">
        <f t="shared" si="14"/>
        <v>7</v>
      </c>
      <c r="P287" s="54" t="s">
        <v>2007</v>
      </c>
    </row>
    <row r="288" spans="1:16" ht="77.25" thickBot="1">
      <c r="A288" s="49" t="s">
        <v>471</v>
      </c>
      <c r="B288" s="49" t="s">
        <v>927</v>
      </c>
      <c r="C288" s="49" t="s">
        <v>1842</v>
      </c>
      <c r="D288" s="67" t="s">
        <v>1848</v>
      </c>
      <c r="E288" s="67" t="s">
        <v>1849</v>
      </c>
      <c r="F288" s="67" t="s">
        <v>1850</v>
      </c>
      <c r="G288" s="67"/>
      <c r="H288" s="68" t="s">
        <v>1090</v>
      </c>
      <c r="I288" s="49">
        <f t="shared" si="11"/>
        <v>157</v>
      </c>
      <c r="J288" s="49" t="s">
        <v>1851</v>
      </c>
      <c r="K288" s="49">
        <f t="shared" si="12"/>
        <v>109</v>
      </c>
      <c r="L288" s="49" t="s">
        <v>1852</v>
      </c>
      <c r="M288" s="49">
        <f t="shared" si="13"/>
        <v>6</v>
      </c>
      <c r="N288" s="54" t="s">
        <v>2039</v>
      </c>
      <c r="O288" s="49">
        <f t="shared" si="14"/>
        <v>7</v>
      </c>
      <c r="P288" s="54" t="s">
        <v>2007</v>
      </c>
    </row>
    <row r="289" spans="1:16" ht="39" thickBot="1">
      <c r="A289" s="49" t="s">
        <v>472</v>
      </c>
      <c r="B289" s="49" t="s">
        <v>927</v>
      </c>
      <c r="C289" s="49" t="s">
        <v>1842</v>
      </c>
      <c r="D289" s="67" t="s">
        <v>1853</v>
      </c>
      <c r="E289" s="67" t="s">
        <v>382</v>
      </c>
      <c r="F289" s="67" t="s">
        <v>1854</v>
      </c>
      <c r="G289" s="67"/>
      <c r="H289" s="68" t="s">
        <v>1090</v>
      </c>
      <c r="I289" s="49">
        <f t="shared" si="11"/>
        <v>81</v>
      </c>
      <c r="J289" s="49" t="s">
        <v>1855</v>
      </c>
      <c r="K289" s="49">
        <f t="shared" si="12"/>
        <v>69</v>
      </c>
      <c r="L289" s="49" t="s">
        <v>1856</v>
      </c>
      <c r="M289" s="49">
        <f t="shared" si="13"/>
        <v>6</v>
      </c>
      <c r="N289" s="54" t="s">
        <v>2039</v>
      </c>
      <c r="O289" s="49">
        <f t="shared" si="14"/>
        <v>7</v>
      </c>
      <c r="P289" s="54" t="s">
        <v>2007</v>
      </c>
    </row>
    <row r="290" spans="1:16" ht="102.75" thickBot="1">
      <c r="A290" s="49" t="s">
        <v>473</v>
      </c>
      <c r="B290" s="49" t="s">
        <v>927</v>
      </c>
      <c r="C290" s="49" t="s">
        <v>1842</v>
      </c>
      <c r="D290" s="67" t="s">
        <v>1853</v>
      </c>
      <c r="E290" s="67" t="s">
        <v>397</v>
      </c>
      <c r="F290" s="67" t="s">
        <v>1854</v>
      </c>
      <c r="G290" s="67"/>
      <c r="H290" s="68" t="s">
        <v>1090</v>
      </c>
      <c r="I290" s="49">
        <f t="shared" si="11"/>
        <v>229</v>
      </c>
      <c r="J290" s="49" t="s">
        <v>1857</v>
      </c>
      <c r="K290" s="49">
        <f t="shared" si="12"/>
        <v>75</v>
      </c>
      <c r="L290" s="49" t="s">
        <v>1858</v>
      </c>
      <c r="M290" s="49">
        <f t="shared" si="13"/>
        <v>6</v>
      </c>
      <c r="N290" s="54" t="s">
        <v>2039</v>
      </c>
      <c r="O290" s="49">
        <f t="shared" si="14"/>
        <v>7</v>
      </c>
      <c r="P290" s="54" t="s">
        <v>2007</v>
      </c>
    </row>
    <row r="291" spans="1:16" ht="114.75">
      <c r="A291" s="79" t="s">
        <v>474</v>
      </c>
      <c r="B291" s="79" t="s">
        <v>927</v>
      </c>
      <c r="C291" s="79" t="s">
        <v>1842</v>
      </c>
      <c r="D291" s="80" t="s">
        <v>1853</v>
      </c>
      <c r="E291" s="80" t="s">
        <v>192</v>
      </c>
      <c r="F291" s="80" t="s">
        <v>1854</v>
      </c>
      <c r="G291" s="80"/>
      <c r="H291" s="81" t="s">
        <v>1110</v>
      </c>
      <c r="I291" s="79">
        <f t="shared" si="11"/>
        <v>252</v>
      </c>
      <c r="J291" s="79" t="s">
        <v>1710</v>
      </c>
      <c r="K291" s="79">
        <f t="shared" si="12"/>
        <v>31</v>
      </c>
      <c r="L291" s="79" t="s">
        <v>1859</v>
      </c>
      <c r="M291" s="79">
        <f t="shared" si="13"/>
        <v>68</v>
      </c>
      <c r="N291" s="78" t="s">
        <v>294</v>
      </c>
      <c r="O291" s="79">
        <f t="shared" si="14"/>
        <v>7</v>
      </c>
      <c r="P291" s="78" t="s">
        <v>2007</v>
      </c>
    </row>
    <row r="292" spans="1:16" ht="51.75" thickBot="1">
      <c r="A292" s="43"/>
      <c r="B292" s="43"/>
      <c r="C292" s="43"/>
      <c r="D292" s="69"/>
      <c r="E292" s="69"/>
      <c r="F292" s="69"/>
      <c r="G292" s="69"/>
      <c r="H292" s="70"/>
      <c r="I292" s="43">
        <f>LEN(J292)</f>
        <v>117</v>
      </c>
      <c r="J292" s="43" t="s">
        <v>1711</v>
      </c>
      <c r="K292" s="43">
        <f t="shared" si="12"/>
        <v>0</v>
      </c>
      <c r="L292" s="43"/>
      <c r="M292" s="43">
        <f t="shared" si="13"/>
        <v>0</v>
      </c>
      <c r="N292" s="48"/>
      <c r="O292" s="43">
        <f t="shared" si="14"/>
        <v>0</v>
      </c>
      <c r="P292" s="48"/>
    </row>
    <row r="293" spans="1:16" ht="26.25" thickBot="1">
      <c r="A293" s="49" t="s">
        <v>475</v>
      </c>
      <c r="B293" s="49" t="s">
        <v>927</v>
      </c>
      <c r="C293" s="49" t="s">
        <v>1842</v>
      </c>
      <c r="D293" s="67" t="s">
        <v>1860</v>
      </c>
      <c r="E293" s="67" t="s">
        <v>1732</v>
      </c>
      <c r="F293" s="67" t="s">
        <v>1854</v>
      </c>
      <c r="G293" s="67"/>
      <c r="H293" s="68" t="s">
        <v>1090</v>
      </c>
      <c r="I293" s="49">
        <f t="shared" si="11"/>
        <v>41</v>
      </c>
      <c r="J293" s="49" t="s">
        <v>1861</v>
      </c>
      <c r="K293" s="49">
        <f t="shared" si="12"/>
        <v>29</v>
      </c>
      <c r="L293" s="49" t="s">
        <v>1862</v>
      </c>
      <c r="M293" s="49">
        <f t="shared" si="13"/>
        <v>6</v>
      </c>
      <c r="N293" s="54" t="s">
        <v>2039</v>
      </c>
      <c r="O293" s="49">
        <f t="shared" si="14"/>
        <v>7</v>
      </c>
      <c r="P293" s="54" t="s">
        <v>2007</v>
      </c>
    </row>
    <row r="294" spans="1:16" ht="90" thickBot="1">
      <c r="A294" s="49" t="s">
        <v>476</v>
      </c>
      <c r="B294" s="49" t="s">
        <v>927</v>
      </c>
      <c r="C294" s="49" t="s">
        <v>1842</v>
      </c>
      <c r="D294" s="67" t="s">
        <v>1863</v>
      </c>
      <c r="E294" s="67" t="s">
        <v>1765</v>
      </c>
      <c r="F294" s="67" t="s">
        <v>1864</v>
      </c>
      <c r="G294" s="67"/>
      <c r="H294" s="68" t="s">
        <v>1090</v>
      </c>
      <c r="I294" s="49">
        <f t="shared" si="11"/>
        <v>202</v>
      </c>
      <c r="J294" s="49" t="s">
        <v>1865</v>
      </c>
      <c r="K294" s="49">
        <f t="shared" si="12"/>
        <v>47</v>
      </c>
      <c r="L294" s="49" t="s">
        <v>1866</v>
      </c>
      <c r="M294" s="49">
        <f t="shared" si="13"/>
        <v>6</v>
      </c>
      <c r="N294" s="54" t="s">
        <v>2039</v>
      </c>
      <c r="O294" s="49">
        <f t="shared" si="14"/>
        <v>7</v>
      </c>
      <c r="P294" s="54" t="s">
        <v>2007</v>
      </c>
    </row>
    <row r="295" spans="1:16" ht="114.75">
      <c r="A295" s="79" t="s">
        <v>477</v>
      </c>
      <c r="B295" s="79" t="s">
        <v>927</v>
      </c>
      <c r="C295" s="79" t="s">
        <v>1842</v>
      </c>
      <c r="D295" s="80" t="s">
        <v>1867</v>
      </c>
      <c r="E295" s="80" t="s">
        <v>388</v>
      </c>
      <c r="F295" s="80" t="s">
        <v>1868</v>
      </c>
      <c r="G295" s="80"/>
      <c r="H295" s="81" t="s">
        <v>1090</v>
      </c>
      <c r="I295" s="79">
        <f t="shared" si="11"/>
        <v>42</v>
      </c>
      <c r="J295" s="79" t="s">
        <v>1869</v>
      </c>
      <c r="K295" s="79">
        <f t="shared" si="12"/>
        <v>248</v>
      </c>
      <c r="L295" s="79" t="s">
        <v>1712</v>
      </c>
      <c r="M295" s="79">
        <f t="shared" si="13"/>
        <v>6</v>
      </c>
      <c r="N295" s="78" t="s">
        <v>2039</v>
      </c>
      <c r="O295" s="79">
        <f t="shared" si="14"/>
        <v>7</v>
      </c>
      <c r="P295" s="78" t="s">
        <v>2007</v>
      </c>
    </row>
    <row r="296" spans="1:16" ht="102.75" thickBot="1">
      <c r="A296" s="43"/>
      <c r="B296" s="43"/>
      <c r="C296" s="43"/>
      <c r="D296" s="69"/>
      <c r="E296" s="69"/>
      <c r="F296" s="69"/>
      <c r="G296" s="69"/>
      <c r="H296" s="70"/>
      <c r="I296" s="43">
        <f>LEN(J296)</f>
        <v>0</v>
      </c>
      <c r="J296" s="43"/>
      <c r="K296" s="43">
        <f t="shared" si="12"/>
        <v>244</v>
      </c>
      <c r="L296" s="43" t="s">
        <v>1713</v>
      </c>
      <c r="M296" s="43">
        <f t="shared" si="13"/>
        <v>0</v>
      </c>
      <c r="N296" s="48"/>
      <c r="O296" s="43">
        <f t="shared" si="14"/>
        <v>0</v>
      </c>
      <c r="P296" s="48"/>
    </row>
    <row r="297" spans="1:16" ht="77.25" thickBot="1">
      <c r="A297" s="49" t="s">
        <v>478</v>
      </c>
      <c r="B297" s="49" t="s">
        <v>927</v>
      </c>
      <c r="C297" s="49" t="s">
        <v>1842</v>
      </c>
      <c r="D297" s="67" t="s">
        <v>1870</v>
      </c>
      <c r="E297" s="67" t="s">
        <v>1186</v>
      </c>
      <c r="F297" s="67" t="s">
        <v>1871</v>
      </c>
      <c r="G297" s="67"/>
      <c r="H297" s="68" t="s">
        <v>1090</v>
      </c>
      <c r="I297" s="49">
        <f t="shared" si="11"/>
        <v>94</v>
      </c>
      <c r="J297" s="49" t="s">
        <v>1872</v>
      </c>
      <c r="K297" s="49">
        <f t="shared" si="12"/>
        <v>87</v>
      </c>
      <c r="L297" s="49" t="s">
        <v>1873</v>
      </c>
      <c r="M297" s="49">
        <f t="shared" si="13"/>
        <v>6</v>
      </c>
      <c r="N297" s="54" t="s">
        <v>2039</v>
      </c>
      <c r="O297" s="49">
        <f t="shared" si="14"/>
        <v>133</v>
      </c>
      <c r="P297" s="54" t="s">
        <v>1952</v>
      </c>
    </row>
    <row r="298" spans="1:16" ht="64.5" thickBot="1">
      <c r="A298" s="49" t="s">
        <v>479</v>
      </c>
      <c r="B298" s="49" t="s">
        <v>927</v>
      </c>
      <c r="C298" s="49" t="s">
        <v>1842</v>
      </c>
      <c r="D298" s="67" t="s">
        <v>1874</v>
      </c>
      <c r="E298" s="67" t="s">
        <v>1735</v>
      </c>
      <c r="F298" s="67" t="s">
        <v>1871</v>
      </c>
      <c r="G298" s="67"/>
      <c r="H298" s="68" t="s">
        <v>1090</v>
      </c>
      <c r="I298" s="49">
        <f t="shared" si="11"/>
        <v>143</v>
      </c>
      <c r="J298" s="49" t="s">
        <v>1875</v>
      </c>
      <c r="K298" s="49">
        <f t="shared" si="12"/>
        <v>19</v>
      </c>
      <c r="L298" s="49" t="s">
        <v>1876</v>
      </c>
      <c r="M298" s="49">
        <f t="shared" si="13"/>
        <v>6</v>
      </c>
      <c r="N298" s="54" t="s">
        <v>2039</v>
      </c>
      <c r="O298" s="49">
        <f t="shared" si="14"/>
        <v>7</v>
      </c>
      <c r="P298" s="54" t="s">
        <v>2007</v>
      </c>
    </row>
    <row r="299" spans="1:16" ht="102.75" thickBot="1">
      <c r="A299" s="49" t="s">
        <v>480</v>
      </c>
      <c r="B299" s="49" t="s">
        <v>927</v>
      </c>
      <c r="C299" s="49" t="s">
        <v>1842</v>
      </c>
      <c r="D299" s="67" t="s">
        <v>1877</v>
      </c>
      <c r="E299" s="67" t="s">
        <v>709</v>
      </c>
      <c r="F299" s="67" t="s">
        <v>1878</v>
      </c>
      <c r="G299" s="67"/>
      <c r="H299" s="68" t="s">
        <v>1110</v>
      </c>
      <c r="I299" s="49">
        <f t="shared" si="11"/>
        <v>222</v>
      </c>
      <c r="J299" s="49" t="s">
        <v>1879</v>
      </c>
      <c r="K299" s="49">
        <f t="shared" si="12"/>
        <v>178</v>
      </c>
      <c r="L299" s="49" t="s">
        <v>1953</v>
      </c>
      <c r="M299" s="49">
        <f t="shared" si="13"/>
        <v>107</v>
      </c>
      <c r="N299" s="54" t="s">
        <v>305</v>
      </c>
      <c r="O299" s="49">
        <f t="shared" si="14"/>
        <v>7</v>
      </c>
      <c r="P299" s="54" t="s">
        <v>2007</v>
      </c>
    </row>
    <row r="300" spans="1:16" ht="26.25" thickBot="1">
      <c r="A300" s="49" t="s">
        <v>481</v>
      </c>
      <c r="B300" s="49" t="s">
        <v>927</v>
      </c>
      <c r="C300" s="49" t="s">
        <v>1842</v>
      </c>
      <c r="D300" s="67" t="s">
        <v>1880</v>
      </c>
      <c r="E300" s="67" t="s">
        <v>378</v>
      </c>
      <c r="F300" s="67" t="s">
        <v>1881</v>
      </c>
      <c r="G300" s="67"/>
      <c r="H300" s="68" t="s">
        <v>1090</v>
      </c>
      <c r="I300" s="49">
        <f t="shared" si="11"/>
        <v>56</v>
      </c>
      <c r="J300" s="49" t="s">
        <v>1882</v>
      </c>
      <c r="K300" s="49">
        <f t="shared" si="12"/>
        <v>35</v>
      </c>
      <c r="L300" s="49" t="s">
        <v>1883</v>
      </c>
      <c r="M300" s="49">
        <f t="shared" si="13"/>
        <v>6</v>
      </c>
      <c r="N300" s="54" t="s">
        <v>2039</v>
      </c>
      <c r="O300" s="49">
        <f t="shared" si="14"/>
        <v>7</v>
      </c>
      <c r="P300" s="54" t="s">
        <v>2007</v>
      </c>
    </row>
    <row r="301" spans="1:16" ht="26.25" thickBot="1">
      <c r="A301" s="49" t="s">
        <v>482</v>
      </c>
      <c r="B301" s="49" t="s">
        <v>927</v>
      </c>
      <c r="C301" s="49" t="s">
        <v>1842</v>
      </c>
      <c r="D301" s="67" t="s">
        <v>1880</v>
      </c>
      <c r="E301" s="67" t="s">
        <v>691</v>
      </c>
      <c r="F301" s="67" t="s">
        <v>1884</v>
      </c>
      <c r="G301" s="67"/>
      <c r="H301" s="68" t="s">
        <v>1090</v>
      </c>
      <c r="I301" s="49">
        <f t="shared" si="11"/>
        <v>46</v>
      </c>
      <c r="J301" s="49" t="s">
        <v>1885</v>
      </c>
      <c r="K301" s="49">
        <f t="shared" si="12"/>
        <v>42</v>
      </c>
      <c r="L301" s="49" t="s">
        <v>1886</v>
      </c>
      <c r="M301" s="49">
        <f t="shared" si="13"/>
        <v>6</v>
      </c>
      <c r="N301" s="54" t="s">
        <v>2039</v>
      </c>
      <c r="O301" s="49">
        <f t="shared" si="14"/>
        <v>7</v>
      </c>
      <c r="P301" s="54" t="s">
        <v>2007</v>
      </c>
    </row>
    <row r="302" spans="1:16" ht="39" thickBot="1">
      <c r="A302" s="49" t="s">
        <v>483</v>
      </c>
      <c r="B302" s="49" t="s">
        <v>927</v>
      </c>
      <c r="C302" s="49" t="s">
        <v>1842</v>
      </c>
      <c r="D302" s="67" t="s">
        <v>1887</v>
      </c>
      <c r="E302" s="67" t="s">
        <v>387</v>
      </c>
      <c r="F302" s="67" t="s">
        <v>1884</v>
      </c>
      <c r="G302" s="67"/>
      <c r="H302" s="68" t="s">
        <v>1090</v>
      </c>
      <c r="I302" s="49">
        <f t="shared" si="11"/>
        <v>92</v>
      </c>
      <c r="J302" s="49" t="s">
        <v>1888</v>
      </c>
      <c r="K302" s="49">
        <f t="shared" si="12"/>
        <v>15</v>
      </c>
      <c r="L302" s="49" t="s">
        <v>1889</v>
      </c>
      <c r="M302" s="49">
        <f t="shared" si="13"/>
        <v>6</v>
      </c>
      <c r="N302" s="54" t="s">
        <v>2039</v>
      </c>
      <c r="O302" s="49">
        <f t="shared" si="14"/>
        <v>7</v>
      </c>
      <c r="P302" s="54" t="s">
        <v>2007</v>
      </c>
    </row>
    <row r="303" spans="1:16" ht="77.25" thickBot="1">
      <c r="A303" s="49" t="s">
        <v>484</v>
      </c>
      <c r="B303" s="49" t="s">
        <v>927</v>
      </c>
      <c r="C303" s="49" t="s">
        <v>1842</v>
      </c>
      <c r="D303" s="67" t="s">
        <v>1887</v>
      </c>
      <c r="E303" s="67" t="s">
        <v>397</v>
      </c>
      <c r="F303" s="67" t="s">
        <v>1884</v>
      </c>
      <c r="G303" s="67"/>
      <c r="H303" s="68" t="s">
        <v>1090</v>
      </c>
      <c r="I303" s="49">
        <f t="shared" si="11"/>
        <v>94</v>
      </c>
      <c r="J303" s="49" t="s">
        <v>1872</v>
      </c>
      <c r="K303" s="49">
        <f t="shared" si="12"/>
        <v>122</v>
      </c>
      <c r="L303" s="49" t="s">
        <v>1890</v>
      </c>
      <c r="M303" s="49">
        <f t="shared" si="13"/>
        <v>6</v>
      </c>
      <c r="N303" s="54" t="s">
        <v>2039</v>
      </c>
      <c r="O303" s="49">
        <f t="shared" si="14"/>
        <v>133</v>
      </c>
      <c r="P303" s="54" t="s">
        <v>1952</v>
      </c>
    </row>
    <row r="304" spans="1:16" ht="77.25" thickBot="1">
      <c r="A304" s="49" t="s">
        <v>485</v>
      </c>
      <c r="B304" s="49" t="s">
        <v>927</v>
      </c>
      <c r="C304" s="49" t="s">
        <v>1842</v>
      </c>
      <c r="D304" s="67" t="s">
        <v>1891</v>
      </c>
      <c r="E304" s="67" t="s">
        <v>196</v>
      </c>
      <c r="F304" s="67" t="s">
        <v>1892</v>
      </c>
      <c r="G304" s="67"/>
      <c r="H304" s="68" t="s">
        <v>1090</v>
      </c>
      <c r="I304" s="49">
        <f t="shared" si="11"/>
        <v>146</v>
      </c>
      <c r="J304" s="49" t="s">
        <v>2022</v>
      </c>
      <c r="K304" s="49">
        <f t="shared" si="12"/>
        <v>35</v>
      </c>
      <c r="L304" s="49" t="s">
        <v>2023</v>
      </c>
      <c r="M304" s="49">
        <f t="shared" si="13"/>
        <v>6</v>
      </c>
      <c r="N304" s="54" t="s">
        <v>2039</v>
      </c>
      <c r="O304" s="49">
        <f t="shared" si="14"/>
        <v>7</v>
      </c>
      <c r="P304" s="54" t="s">
        <v>2007</v>
      </c>
    </row>
    <row r="305" spans="1:16" ht="90" thickBot="1">
      <c r="A305" s="49" t="s">
        <v>486</v>
      </c>
      <c r="B305" s="49" t="s">
        <v>927</v>
      </c>
      <c r="C305" s="49" t="s">
        <v>1842</v>
      </c>
      <c r="D305" s="67" t="s">
        <v>2024</v>
      </c>
      <c r="E305" s="67" t="s">
        <v>1735</v>
      </c>
      <c r="F305" s="67" t="s">
        <v>2025</v>
      </c>
      <c r="G305" s="67"/>
      <c r="H305" s="68" t="s">
        <v>1090</v>
      </c>
      <c r="I305" s="49">
        <f t="shared" si="11"/>
        <v>211</v>
      </c>
      <c r="J305" s="49" t="s">
        <v>2026</v>
      </c>
      <c r="K305" s="49">
        <f t="shared" si="12"/>
        <v>27</v>
      </c>
      <c r="L305" s="49" t="s">
        <v>2027</v>
      </c>
      <c r="M305" s="49">
        <f t="shared" si="13"/>
        <v>6</v>
      </c>
      <c r="N305" s="54" t="s">
        <v>2039</v>
      </c>
      <c r="O305" s="49">
        <f t="shared" si="14"/>
        <v>7</v>
      </c>
      <c r="P305" s="54" t="s">
        <v>2007</v>
      </c>
    </row>
    <row r="306" spans="1:16" ht="64.5" thickBot="1">
      <c r="A306" s="49" t="s">
        <v>487</v>
      </c>
      <c r="B306" s="49" t="s">
        <v>927</v>
      </c>
      <c r="C306" s="49" t="s">
        <v>1842</v>
      </c>
      <c r="D306" s="67" t="s">
        <v>2028</v>
      </c>
      <c r="E306" s="67" t="s">
        <v>196</v>
      </c>
      <c r="F306" s="67" t="s">
        <v>2029</v>
      </c>
      <c r="G306" s="67"/>
      <c r="H306" s="68" t="s">
        <v>1090</v>
      </c>
      <c r="I306" s="49">
        <f aca="true" t="shared" si="15" ref="I306:I395">LEN(J306)</f>
        <v>150</v>
      </c>
      <c r="J306" s="49" t="s">
        <v>2030</v>
      </c>
      <c r="K306" s="49">
        <f t="shared" si="12"/>
        <v>71</v>
      </c>
      <c r="L306" s="49" t="s">
        <v>2031</v>
      </c>
      <c r="M306" s="49">
        <f t="shared" si="13"/>
        <v>6</v>
      </c>
      <c r="N306" s="54" t="s">
        <v>2039</v>
      </c>
      <c r="O306" s="49">
        <f t="shared" si="14"/>
        <v>7</v>
      </c>
      <c r="P306" s="54" t="s">
        <v>2007</v>
      </c>
    </row>
    <row r="307" spans="1:16" ht="90" thickBot="1">
      <c r="A307" s="49" t="s">
        <v>488</v>
      </c>
      <c r="B307" s="49" t="s">
        <v>927</v>
      </c>
      <c r="C307" s="49" t="s">
        <v>1842</v>
      </c>
      <c r="D307" s="67" t="s">
        <v>2028</v>
      </c>
      <c r="E307" s="67" t="s">
        <v>386</v>
      </c>
      <c r="F307" s="67" t="s">
        <v>2032</v>
      </c>
      <c r="G307" s="67"/>
      <c r="H307" s="68" t="s">
        <v>1110</v>
      </c>
      <c r="I307" s="49">
        <f t="shared" si="15"/>
        <v>220</v>
      </c>
      <c r="J307" s="49" t="s">
        <v>1347</v>
      </c>
      <c r="K307" s="49">
        <f t="shared" si="12"/>
        <v>135</v>
      </c>
      <c r="L307" s="49" t="s">
        <v>1348</v>
      </c>
      <c r="M307" s="49">
        <f t="shared" si="13"/>
        <v>68</v>
      </c>
      <c r="N307" s="54" t="s">
        <v>294</v>
      </c>
      <c r="O307" s="49">
        <f t="shared" si="14"/>
        <v>7</v>
      </c>
      <c r="P307" s="54" t="s">
        <v>2007</v>
      </c>
    </row>
    <row r="308" spans="1:16" ht="89.25">
      <c r="A308" s="79" t="s">
        <v>489</v>
      </c>
      <c r="B308" s="79" t="s">
        <v>927</v>
      </c>
      <c r="C308" s="79" t="s">
        <v>1842</v>
      </c>
      <c r="D308" s="80" t="s">
        <v>1349</v>
      </c>
      <c r="E308" s="80" t="s">
        <v>425</v>
      </c>
      <c r="F308" s="80" t="s">
        <v>1350</v>
      </c>
      <c r="G308" s="80"/>
      <c r="H308" s="81" t="s">
        <v>1090</v>
      </c>
      <c r="I308" s="79">
        <f t="shared" si="15"/>
        <v>207</v>
      </c>
      <c r="J308" s="79" t="s">
        <v>1714</v>
      </c>
      <c r="K308" s="79">
        <f t="shared" si="12"/>
        <v>102</v>
      </c>
      <c r="L308" s="79" t="s">
        <v>1351</v>
      </c>
      <c r="M308" s="79">
        <f t="shared" si="13"/>
        <v>6</v>
      </c>
      <c r="N308" s="78" t="s">
        <v>2039</v>
      </c>
      <c r="O308" s="79">
        <f t="shared" si="14"/>
        <v>7</v>
      </c>
      <c r="P308" s="78" t="s">
        <v>2007</v>
      </c>
    </row>
    <row r="309" spans="1:16" ht="39" thickBot="1">
      <c r="A309" s="43"/>
      <c r="B309" s="43"/>
      <c r="C309" s="43"/>
      <c r="D309" s="69"/>
      <c r="E309" s="69"/>
      <c r="F309" s="69"/>
      <c r="G309" s="69"/>
      <c r="H309" s="70"/>
      <c r="I309" s="43">
        <f>LEN(J309)</f>
        <v>87</v>
      </c>
      <c r="J309" s="43" t="s">
        <v>1715</v>
      </c>
      <c r="K309" s="43">
        <f t="shared" si="12"/>
        <v>0</v>
      </c>
      <c r="L309" s="43"/>
      <c r="M309" s="43">
        <f t="shared" si="13"/>
        <v>0</v>
      </c>
      <c r="N309" s="48"/>
      <c r="O309" s="43">
        <f t="shared" si="14"/>
        <v>0</v>
      </c>
      <c r="P309" s="48"/>
    </row>
    <row r="310" spans="1:16" ht="51.75" thickBot="1">
      <c r="A310" s="49" t="s">
        <v>490</v>
      </c>
      <c r="B310" s="49" t="s">
        <v>927</v>
      </c>
      <c r="C310" s="49" t="s">
        <v>1842</v>
      </c>
      <c r="D310" s="67" t="s">
        <v>1352</v>
      </c>
      <c r="E310" s="67" t="s">
        <v>1474</v>
      </c>
      <c r="F310" s="67" t="s">
        <v>1353</v>
      </c>
      <c r="G310" s="67"/>
      <c r="H310" s="68" t="s">
        <v>1090</v>
      </c>
      <c r="I310" s="49">
        <f t="shared" si="15"/>
        <v>114</v>
      </c>
      <c r="J310" s="49" t="s">
        <v>312</v>
      </c>
      <c r="K310" s="49">
        <f t="shared" si="12"/>
        <v>30</v>
      </c>
      <c r="L310" s="49" t="s">
        <v>313</v>
      </c>
      <c r="M310" s="49">
        <f t="shared" si="13"/>
        <v>6</v>
      </c>
      <c r="N310" s="54" t="s">
        <v>2039</v>
      </c>
      <c r="O310" s="49">
        <f t="shared" si="14"/>
        <v>7</v>
      </c>
      <c r="P310" s="54" t="s">
        <v>2007</v>
      </c>
    </row>
    <row r="311" spans="1:16" ht="26.25" thickBot="1">
      <c r="A311" s="49" t="s">
        <v>491</v>
      </c>
      <c r="B311" s="49" t="s">
        <v>927</v>
      </c>
      <c r="C311" s="49" t="s">
        <v>1842</v>
      </c>
      <c r="D311" s="67" t="s">
        <v>314</v>
      </c>
      <c r="E311" s="67" t="s">
        <v>1088</v>
      </c>
      <c r="F311" s="67" t="s">
        <v>315</v>
      </c>
      <c r="G311" s="67"/>
      <c r="H311" s="68" t="s">
        <v>1090</v>
      </c>
      <c r="I311" s="49">
        <f t="shared" si="15"/>
        <v>58</v>
      </c>
      <c r="J311" s="49" t="s">
        <v>316</v>
      </c>
      <c r="K311" s="49">
        <f t="shared" si="12"/>
        <v>17</v>
      </c>
      <c r="L311" s="49" t="s">
        <v>317</v>
      </c>
      <c r="M311" s="49">
        <f t="shared" si="13"/>
        <v>6</v>
      </c>
      <c r="N311" s="54" t="s">
        <v>2039</v>
      </c>
      <c r="O311" s="49">
        <f t="shared" si="14"/>
        <v>7</v>
      </c>
      <c r="P311" s="54" t="s">
        <v>2007</v>
      </c>
    </row>
    <row r="312" spans="1:16" ht="114.75">
      <c r="A312" s="79" t="s">
        <v>492</v>
      </c>
      <c r="B312" s="79" t="s">
        <v>927</v>
      </c>
      <c r="C312" s="79" t="s">
        <v>1842</v>
      </c>
      <c r="D312" s="80" t="s">
        <v>318</v>
      </c>
      <c r="E312" s="80" t="s">
        <v>1482</v>
      </c>
      <c r="F312" s="80" t="s">
        <v>319</v>
      </c>
      <c r="G312" s="80"/>
      <c r="H312" s="81" t="s">
        <v>1090</v>
      </c>
      <c r="I312" s="79">
        <f t="shared" si="15"/>
        <v>245</v>
      </c>
      <c r="J312" s="79" t="s">
        <v>320</v>
      </c>
      <c r="K312" s="79">
        <f t="shared" si="12"/>
        <v>247</v>
      </c>
      <c r="L312" s="79" t="s">
        <v>1716</v>
      </c>
      <c r="M312" s="79">
        <f t="shared" si="13"/>
        <v>6</v>
      </c>
      <c r="N312" s="78" t="s">
        <v>2039</v>
      </c>
      <c r="O312" s="79">
        <f t="shared" si="14"/>
        <v>7</v>
      </c>
      <c r="P312" s="78" t="s">
        <v>2007</v>
      </c>
    </row>
    <row r="313" spans="1:16" ht="128.25" thickBot="1">
      <c r="A313" s="43"/>
      <c r="B313" s="43"/>
      <c r="C313" s="43"/>
      <c r="D313" s="69"/>
      <c r="E313" s="69"/>
      <c r="F313" s="69"/>
      <c r="G313" s="69"/>
      <c r="H313" s="70"/>
      <c r="I313" s="43">
        <f>LEN(J313)</f>
        <v>0</v>
      </c>
      <c r="J313" s="43"/>
      <c r="K313" s="43">
        <f t="shared" si="12"/>
        <v>252</v>
      </c>
      <c r="L313" s="43" t="s">
        <v>1717</v>
      </c>
      <c r="M313" s="43">
        <f t="shared" si="13"/>
        <v>0</v>
      </c>
      <c r="N313" s="48"/>
      <c r="O313" s="43">
        <f t="shared" si="14"/>
        <v>0</v>
      </c>
      <c r="P313" s="48"/>
    </row>
    <row r="314" spans="1:16" ht="26.25" thickBot="1">
      <c r="A314" s="49" t="s">
        <v>493</v>
      </c>
      <c r="B314" s="49" t="s">
        <v>927</v>
      </c>
      <c r="C314" s="49" t="s">
        <v>1842</v>
      </c>
      <c r="D314" s="67" t="s">
        <v>318</v>
      </c>
      <c r="E314" s="67" t="s">
        <v>1186</v>
      </c>
      <c r="F314" s="67" t="s">
        <v>319</v>
      </c>
      <c r="G314" s="67"/>
      <c r="H314" s="68" t="s">
        <v>1090</v>
      </c>
      <c r="I314" s="49">
        <f t="shared" si="15"/>
        <v>59</v>
      </c>
      <c r="J314" s="49" t="s">
        <v>321</v>
      </c>
      <c r="K314" s="49">
        <f t="shared" si="12"/>
        <v>37</v>
      </c>
      <c r="L314" s="49" t="s">
        <v>217</v>
      </c>
      <c r="M314" s="49">
        <f t="shared" si="13"/>
        <v>6</v>
      </c>
      <c r="N314" s="54" t="s">
        <v>2039</v>
      </c>
      <c r="O314" s="49">
        <f t="shared" si="14"/>
        <v>7</v>
      </c>
      <c r="P314" s="54" t="s">
        <v>2007</v>
      </c>
    </row>
    <row r="315" spans="1:16" ht="64.5" thickBot="1">
      <c r="A315" s="49" t="s">
        <v>494</v>
      </c>
      <c r="B315" s="49" t="s">
        <v>927</v>
      </c>
      <c r="C315" s="49" t="s">
        <v>1842</v>
      </c>
      <c r="D315" s="67" t="s">
        <v>318</v>
      </c>
      <c r="E315" s="67" t="s">
        <v>401</v>
      </c>
      <c r="F315" s="67" t="s">
        <v>322</v>
      </c>
      <c r="G315" s="67"/>
      <c r="H315" s="68" t="s">
        <v>1090</v>
      </c>
      <c r="I315" s="49">
        <f t="shared" si="15"/>
        <v>59</v>
      </c>
      <c r="J315" s="49" t="s">
        <v>321</v>
      </c>
      <c r="K315" s="49">
        <f t="shared" si="12"/>
        <v>152</v>
      </c>
      <c r="L315" s="49" t="s">
        <v>323</v>
      </c>
      <c r="M315" s="49">
        <f t="shared" si="13"/>
        <v>6</v>
      </c>
      <c r="N315" s="54" t="s">
        <v>2039</v>
      </c>
      <c r="O315" s="49">
        <f t="shared" si="14"/>
        <v>7</v>
      </c>
      <c r="P315" s="54" t="s">
        <v>2007</v>
      </c>
    </row>
    <row r="316" spans="1:16" ht="39" thickBot="1">
      <c r="A316" s="49" t="s">
        <v>495</v>
      </c>
      <c r="B316" s="49" t="s">
        <v>927</v>
      </c>
      <c r="C316" s="49" t="s">
        <v>1842</v>
      </c>
      <c r="D316" s="67" t="s">
        <v>324</v>
      </c>
      <c r="E316" s="67" t="s">
        <v>702</v>
      </c>
      <c r="F316" s="67" t="s">
        <v>322</v>
      </c>
      <c r="G316" s="67"/>
      <c r="H316" s="68" t="s">
        <v>1090</v>
      </c>
      <c r="I316" s="49">
        <f t="shared" si="15"/>
        <v>83</v>
      </c>
      <c r="J316" s="49" t="s">
        <v>325</v>
      </c>
      <c r="K316" s="49">
        <f t="shared" si="12"/>
        <v>37</v>
      </c>
      <c r="L316" s="49" t="s">
        <v>217</v>
      </c>
      <c r="M316" s="49">
        <f t="shared" si="13"/>
        <v>6</v>
      </c>
      <c r="N316" s="54" t="s">
        <v>2039</v>
      </c>
      <c r="O316" s="49">
        <f t="shared" si="14"/>
        <v>7</v>
      </c>
      <c r="P316" s="54" t="s">
        <v>2007</v>
      </c>
    </row>
    <row r="317" spans="1:16" ht="102.75" thickBot="1">
      <c r="A317" s="49" t="s">
        <v>496</v>
      </c>
      <c r="B317" s="49" t="s">
        <v>927</v>
      </c>
      <c r="C317" s="49" t="s">
        <v>1842</v>
      </c>
      <c r="D317" s="67" t="s">
        <v>324</v>
      </c>
      <c r="E317" s="67" t="s">
        <v>1488</v>
      </c>
      <c r="F317" s="67" t="s">
        <v>326</v>
      </c>
      <c r="G317" s="67"/>
      <c r="H317" s="68" t="s">
        <v>1090</v>
      </c>
      <c r="I317" s="49">
        <f t="shared" si="15"/>
        <v>233</v>
      </c>
      <c r="J317" s="49" t="s">
        <v>327</v>
      </c>
      <c r="K317" s="49">
        <f t="shared" si="12"/>
        <v>43</v>
      </c>
      <c r="L317" s="49" t="s">
        <v>328</v>
      </c>
      <c r="M317" s="49">
        <f t="shared" si="13"/>
        <v>6</v>
      </c>
      <c r="N317" s="54" t="s">
        <v>2039</v>
      </c>
      <c r="O317" s="49">
        <f t="shared" si="14"/>
        <v>7</v>
      </c>
      <c r="P317" s="54" t="s">
        <v>2007</v>
      </c>
    </row>
    <row r="318" spans="1:16" ht="26.25" thickBot="1">
      <c r="A318" s="49" t="s">
        <v>497</v>
      </c>
      <c r="B318" s="49" t="s">
        <v>927</v>
      </c>
      <c r="C318" s="49" t="s">
        <v>1842</v>
      </c>
      <c r="D318" s="67" t="s">
        <v>329</v>
      </c>
      <c r="E318" s="67" t="s">
        <v>1765</v>
      </c>
      <c r="F318" s="67" t="s">
        <v>326</v>
      </c>
      <c r="G318" s="67"/>
      <c r="H318" s="68" t="s">
        <v>1090</v>
      </c>
      <c r="I318" s="49">
        <f t="shared" si="15"/>
        <v>59</v>
      </c>
      <c r="J318" s="49" t="s">
        <v>330</v>
      </c>
      <c r="K318" s="49">
        <f aca="true" t="shared" si="16" ref="K318:K409">LEN(L318)</f>
        <v>22</v>
      </c>
      <c r="L318" s="49" t="s">
        <v>331</v>
      </c>
      <c r="M318" s="49">
        <f aca="true" t="shared" si="17" ref="M318:M409">LEN(N318)</f>
        <v>6</v>
      </c>
      <c r="N318" s="54" t="s">
        <v>2039</v>
      </c>
      <c r="O318" s="49">
        <f aca="true" t="shared" si="18" ref="O318:O409">LEN(P318)</f>
        <v>7</v>
      </c>
      <c r="P318" s="54" t="s">
        <v>2007</v>
      </c>
    </row>
    <row r="319" spans="1:16" ht="102.75" thickBot="1">
      <c r="A319" s="49" t="s">
        <v>498</v>
      </c>
      <c r="B319" s="49" t="s">
        <v>927</v>
      </c>
      <c r="C319" s="49" t="s">
        <v>1842</v>
      </c>
      <c r="D319" s="67" t="s">
        <v>332</v>
      </c>
      <c r="E319" s="67" t="s">
        <v>1474</v>
      </c>
      <c r="F319" s="67" t="s">
        <v>333</v>
      </c>
      <c r="G319" s="67"/>
      <c r="H319" s="68" t="s">
        <v>1090</v>
      </c>
      <c r="I319" s="49">
        <f t="shared" si="15"/>
        <v>231</v>
      </c>
      <c r="J319" s="49" t="s">
        <v>334</v>
      </c>
      <c r="K319" s="49">
        <f t="shared" si="16"/>
        <v>29</v>
      </c>
      <c r="L319" s="49" t="s">
        <v>335</v>
      </c>
      <c r="M319" s="49">
        <f t="shared" si="17"/>
        <v>6</v>
      </c>
      <c r="N319" s="54" t="s">
        <v>2039</v>
      </c>
      <c r="O319" s="49">
        <f t="shared" si="18"/>
        <v>7</v>
      </c>
      <c r="P319" s="54" t="s">
        <v>2007</v>
      </c>
    </row>
    <row r="320" spans="1:16" ht="77.25" thickBot="1">
      <c r="A320" s="49" t="s">
        <v>499</v>
      </c>
      <c r="B320" s="49" t="s">
        <v>927</v>
      </c>
      <c r="C320" s="49" t="s">
        <v>1842</v>
      </c>
      <c r="D320" s="67" t="s">
        <v>336</v>
      </c>
      <c r="E320" s="67" t="s">
        <v>703</v>
      </c>
      <c r="F320" s="67">
        <v>9</v>
      </c>
      <c r="G320" s="67"/>
      <c r="H320" s="68" t="s">
        <v>1090</v>
      </c>
      <c r="I320" s="49">
        <f t="shared" si="15"/>
        <v>179</v>
      </c>
      <c r="J320" s="49" t="s">
        <v>1373</v>
      </c>
      <c r="K320" s="49">
        <f t="shared" si="16"/>
        <v>27</v>
      </c>
      <c r="L320" s="49" t="s">
        <v>1374</v>
      </c>
      <c r="M320" s="49">
        <f t="shared" si="17"/>
        <v>6</v>
      </c>
      <c r="N320" s="54" t="s">
        <v>2039</v>
      </c>
      <c r="O320" s="49">
        <f t="shared" si="18"/>
        <v>7</v>
      </c>
      <c r="P320" s="54" t="s">
        <v>2007</v>
      </c>
    </row>
    <row r="321" spans="1:16" ht="77.25" thickBot="1">
      <c r="A321" s="49" t="s">
        <v>500</v>
      </c>
      <c r="B321" s="49" t="s">
        <v>927</v>
      </c>
      <c r="C321" s="49" t="s">
        <v>1842</v>
      </c>
      <c r="D321" s="67" t="s">
        <v>336</v>
      </c>
      <c r="E321" s="67" t="s">
        <v>193</v>
      </c>
      <c r="F321" s="67">
        <v>9</v>
      </c>
      <c r="G321" s="67"/>
      <c r="H321" s="68" t="s">
        <v>1090</v>
      </c>
      <c r="I321" s="49">
        <f t="shared" si="15"/>
        <v>163</v>
      </c>
      <c r="J321" s="49" t="s">
        <v>1375</v>
      </c>
      <c r="K321" s="49">
        <f t="shared" si="16"/>
        <v>43</v>
      </c>
      <c r="L321" s="49" t="s">
        <v>1376</v>
      </c>
      <c r="M321" s="49">
        <f t="shared" si="17"/>
        <v>6</v>
      </c>
      <c r="N321" s="54" t="s">
        <v>2039</v>
      </c>
      <c r="O321" s="49">
        <f t="shared" si="18"/>
        <v>7</v>
      </c>
      <c r="P321" s="54" t="s">
        <v>2007</v>
      </c>
    </row>
    <row r="322" spans="1:16" ht="89.25">
      <c r="A322" s="7" t="s">
        <v>501</v>
      </c>
      <c r="B322" s="7" t="s">
        <v>927</v>
      </c>
      <c r="C322" s="7" t="s">
        <v>1842</v>
      </c>
      <c r="D322" s="12" t="s">
        <v>1377</v>
      </c>
      <c r="E322" s="12" t="s">
        <v>1089</v>
      </c>
      <c r="F322" s="12" t="s">
        <v>1378</v>
      </c>
      <c r="H322" s="8" t="s">
        <v>1090</v>
      </c>
      <c r="I322" s="7">
        <f t="shared" si="15"/>
        <v>220</v>
      </c>
      <c r="J322" s="7" t="s">
        <v>1718</v>
      </c>
      <c r="K322" s="7">
        <f t="shared" si="16"/>
        <v>69</v>
      </c>
      <c r="L322" s="7" t="s">
        <v>1379</v>
      </c>
      <c r="M322" s="7">
        <f t="shared" si="17"/>
        <v>6</v>
      </c>
      <c r="N322" s="16" t="s">
        <v>2039</v>
      </c>
      <c r="O322" s="7">
        <f t="shared" si="18"/>
        <v>7</v>
      </c>
      <c r="P322" s="16" t="s">
        <v>2007</v>
      </c>
    </row>
    <row r="323" spans="1:16" ht="39" thickBot="1">
      <c r="A323" s="43"/>
      <c r="B323" s="43"/>
      <c r="C323" s="43"/>
      <c r="D323" s="69"/>
      <c r="E323" s="69"/>
      <c r="F323" s="69"/>
      <c r="G323" s="69"/>
      <c r="H323" s="70"/>
      <c r="I323" s="43">
        <f>LEN(J323)</f>
        <v>80</v>
      </c>
      <c r="J323" s="43" t="s">
        <v>1719</v>
      </c>
      <c r="K323" s="43">
        <f t="shared" si="16"/>
        <v>0</v>
      </c>
      <c r="L323" s="43"/>
      <c r="M323" s="43">
        <f t="shared" si="17"/>
        <v>0</v>
      </c>
      <c r="N323" s="48"/>
      <c r="O323" s="43">
        <f t="shared" si="18"/>
        <v>0</v>
      </c>
      <c r="P323" s="48"/>
    </row>
    <row r="324" spans="1:16" ht="39" thickBot="1">
      <c r="A324" s="43" t="s">
        <v>502</v>
      </c>
      <c r="B324" s="43" t="s">
        <v>927</v>
      </c>
      <c r="C324" s="43" t="s">
        <v>1842</v>
      </c>
      <c r="D324" s="69" t="s">
        <v>1380</v>
      </c>
      <c r="E324" s="69" t="s">
        <v>378</v>
      </c>
      <c r="F324" s="69" t="s">
        <v>1381</v>
      </c>
      <c r="G324" s="69"/>
      <c r="H324" s="70" t="s">
        <v>1090</v>
      </c>
      <c r="I324" s="43">
        <f t="shared" si="15"/>
        <v>69</v>
      </c>
      <c r="J324" s="43" t="s">
        <v>1382</v>
      </c>
      <c r="K324" s="43">
        <f t="shared" si="16"/>
        <v>64</v>
      </c>
      <c r="L324" s="43" t="s">
        <v>1383</v>
      </c>
      <c r="M324" s="43">
        <f t="shared" si="17"/>
        <v>6</v>
      </c>
      <c r="N324" s="48" t="s">
        <v>2039</v>
      </c>
      <c r="O324" s="43">
        <f t="shared" si="18"/>
        <v>7</v>
      </c>
      <c r="P324" s="48" t="s">
        <v>2007</v>
      </c>
    </row>
    <row r="325" spans="1:16" ht="77.25" thickBot="1">
      <c r="A325" s="43" t="s">
        <v>503</v>
      </c>
      <c r="B325" s="43" t="s">
        <v>927</v>
      </c>
      <c r="C325" s="43" t="s">
        <v>1842</v>
      </c>
      <c r="D325" s="69" t="s">
        <v>1380</v>
      </c>
      <c r="E325" s="69" t="s">
        <v>1471</v>
      </c>
      <c r="F325" s="69" t="s">
        <v>1384</v>
      </c>
      <c r="G325" s="69"/>
      <c r="H325" s="70" t="s">
        <v>1090</v>
      </c>
      <c r="I325" s="43">
        <f t="shared" si="15"/>
        <v>136</v>
      </c>
      <c r="J325" s="43" t="s">
        <v>1385</v>
      </c>
      <c r="K325" s="43">
        <f t="shared" si="16"/>
        <v>169</v>
      </c>
      <c r="L325" s="43" t="s">
        <v>1386</v>
      </c>
      <c r="M325" s="43">
        <f t="shared" si="17"/>
        <v>6</v>
      </c>
      <c r="N325" s="48" t="s">
        <v>2039</v>
      </c>
      <c r="O325" s="43">
        <f t="shared" si="18"/>
        <v>7</v>
      </c>
      <c r="P325" s="48" t="s">
        <v>2007</v>
      </c>
    </row>
    <row r="326" spans="1:16" ht="114.75">
      <c r="A326" s="7" t="s">
        <v>504</v>
      </c>
      <c r="B326" s="7" t="s">
        <v>927</v>
      </c>
      <c r="C326" s="7" t="s">
        <v>1842</v>
      </c>
      <c r="D326" s="12" t="s">
        <v>1387</v>
      </c>
      <c r="E326" s="12" t="s">
        <v>1759</v>
      </c>
      <c r="F326" s="12">
        <v>9.2</v>
      </c>
      <c r="H326" s="8" t="s">
        <v>1090</v>
      </c>
      <c r="I326" s="7">
        <f t="shared" si="15"/>
        <v>236</v>
      </c>
      <c r="J326" s="7" t="s">
        <v>1720</v>
      </c>
      <c r="K326" s="7">
        <f t="shared" si="16"/>
        <v>94</v>
      </c>
      <c r="L326" s="7" t="s">
        <v>1388</v>
      </c>
      <c r="M326" s="7">
        <f t="shared" si="17"/>
        <v>6</v>
      </c>
      <c r="N326" s="16" t="s">
        <v>2039</v>
      </c>
      <c r="O326" s="7">
        <f t="shared" si="18"/>
        <v>7</v>
      </c>
      <c r="P326" s="16" t="s">
        <v>2007</v>
      </c>
    </row>
    <row r="327" spans="1:16" ht="51.75" thickBot="1">
      <c r="A327" s="43"/>
      <c r="B327" s="43"/>
      <c r="C327" s="43"/>
      <c r="D327" s="69"/>
      <c r="E327" s="69"/>
      <c r="F327" s="69"/>
      <c r="G327" s="69"/>
      <c r="H327" s="70"/>
      <c r="I327" s="43">
        <f>LEN(J327)</f>
        <v>121</v>
      </c>
      <c r="J327" s="43" t="s">
        <v>1721</v>
      </c>
      <c r="K327" s="43">
        <f t="shared" si="16"/>
        <v>0</v>
      </c>
      <c r="L327" s="43"/>
      <c r="M327" s="43">
        <f t="shared" si="17"/>
        <v>0</v>
      </c>
      <c r="N327" s="48"/>
      <c r="O327" s="43">
        <f t="shared" si="18"/>
        <v>0</v>
      </c>
      <c r="P327" s="48"/>
    </row>
    <row r="328" spans="1:16" ht="114.75">
      <c r="A328" s="7" t="s">
        <v>505</v>
      </c>
      <c r="B328" s="7" t="s">
        <v>927</v>
      </c>
      <c r="C328" s="7" t="s">
        <v>1842</v>
      </c>
      <c r="D328" s="12" t="s">
        <v>1387</v>
      </c>
      <c r="E328" s="12" t="s">
        <v>386</v>
      </c>
      <c r="F328" s="12" t="s">
        <v>1389</v>
      </c>
      <c r="H328" s="8" t="s">
        <v>1090</v>
      </c>
      <c r="I328" s="7">
        <f t="shared" si="15"/>
        <v>255</v>
      </c>
      <c r="J328" s="7" t="s">
        <v>1722</v>
      </c>
      <c r="K328" s="7">
        <f t="shared" si="16"/>
        <v>255</v>
      </c>
      <c r="L328" s="7" t="s">
        <v>1724</v>
      </c>
      <c r="M328" s="7">
        <f t="shared" si="17"/>
        <v>6</v>
      </c>
      <c r="N328" s="16" t="s">
        <v>2039</v>
      </c>
      <c r="O328" s="7">
        <f t="shared" si="18"/>
        <v>7</v>
      </c>
      <c r="P328" s="16" t="s">
        <v>2007</v>
      </c>
    </row>
    <row r="329" spans="1:15" ht="114.75">
      <c r="A329" s="7"/>
      <c r="B329" s="7"/>
      <c r="C329" s="7"/>
      <c r="I329" s="7">
        <f>LEN(J329)</f>
        <v>140</v>
      </c>
      <c r="J329" s="7" t="s">
        <v>1723</v>
      </c>
      <c r="K329" s="7">
        <f t="shared" si="16"/>
        <v>247</v>
      </c>
      <c r="L329" s="7" t="s">
        <v>1725</v>
      </c>
      <c r="M329" s="7">
        <f t="shared" si="17"/>
        <v>0</v>
      </c>
      <c r="O329" s="7">
        <f t="shared" si="18"/>
        <v>0</v>
      </c>
    </row>
    <row r="330" spans="1:16" ht="102.75" thickBot="1">
      <c r="A330" s="43"/>
      <c r="B330" s="43"/>
      <c r="C330" s="43"/>
      <c r="D330" s="69"/>
      <c r="E330" s="69"/>
      <c r="F330" s="69"/>
      <c r="G330" s="69"/>
      <c r="H330" s="70"/>
      <c r="I330" s="43">
        <f>LEN(J330)</f>
        <v>0</v>
      </c>
      <c r="J330" s="43"/>
      <c r="K330" s="43">
        <f t="shared" si="16"/>
        <v>217</v>
      </c>
      <c r="L330" s="43" t="s">
        <v>1726</v>
      </c>
      <c r="M330" s="43">
        <f t="shared" si="17"/>
        <v>0</v>
      </c>
      <c r="N330" s="48"/>
      <c r="O330" s="43">
        <f t="shared" si="18"/>
        <v>0</v>
      </c>
      <c r="P330" s="48"/>
    </row>
    <row r="331" spans="1:16" ht="128.25" thickBot="1">
      <c r="A331" s="43" t="s">
        <v>506</v>
      </c>
      <c r="B331" s="43" t="s">
        <v>927</v>
      </c>
      <c r="C331" s="43" t="s">
        <v>1842</v>
      </c>
      <c r="D331" s="69" t="s">
        <v>1390</v>
      </c>
      <c r="E331" s="69" t="s">
        <v>412</v>
      </c>
      <c r="F331" s="69" t="s">
        <v>1391</v>
      </c>
      <c r="G331" s="69"/>
      <c r="H331" s="70" t="s">
        <v>1090</v>
      </c>
      <c r="I331" s="43">
        <f t="shared" si="15"/>
        <v>138</v>
      </c>
      <c r="J331" s="43" t="s">
        <v>1392</v>
      </c>
      <c r="K331" s="43">
        <f t="shared" si="16"/>
        <v>82</v>
      </c>
      <c r="L331" s="43" t="s">
        <v>1393</v>
      </c>
      <c r="M331" s="43">
        <f t="shared" si="17"/>
        <v>6</v>
      </c>
      <c r="N331" s="48" t="s">
        <v>2039</v>
      </c>
      <c r="O331" s="43">
        <f t="shared" si="18"/>
        <v>196</v>
      </c>
      <c r="P331" s="48" t="s">
        <v>1950</v>
      </c>
    </row>
    <row r="332" spans="1:16" ht="51.75" thickBot="1">
      <c r="A332" s="49" t="s">
        <v>507</v>
      </c>
      <c r="B332" s="49" t="s">
        <v>927</v>
      </c>
      <c r="C332" s="49" t="s">
        <v>1842</v>
      </c>
      <c r="D332" s="67" t="s">
        <v>1394</v>
      </c>
      <c r="E332" s="67" t="s">
        <v>1765</v>
      </c>
      <c r="F332" s="67" t="s">
        <v>1391</v>
      </c>
      <c r="G332" s="67"/>
      <c r="H332" s="68" t="s">
        <v>1090</v>
      </c>
      <c r="I332" s="49">
        <f t="shared" si="15"/>
        <v>120</v>
      </c>
      <c r="J332" s="49" t="s">
        <v>1395</v>
      </c>
      <c r="K332" s="49">
        <f t="shared" si="16"/>
        <v>107</v>
      </c>
      <c r="L332" s="49" t="s">
        <v>1396</v>
      </c>
      <c r="M332" s="49">
        <f t="shared" si="17"/>
        <v>6</v>
      </c>
      <c r="N332" s="54" t="s">
        <v>2039</v>
      </c>
      <c r="O332" s="49">
        <f t="shared" si="18"/>
        <v>7</v>
      </c>
      <c r="P332" s="54" t="s">
        <v>2007</v>
      </c>
    </row>
    <row r="333" spans="1:16" ht="51.75" thickBot="1">
      <c r="A333" s="49" t="s">
        <v>508</v>
      </c>
      <c r="B333" s="49" t="s">
        <v>927</v>
      </c>
      <c r="C333" s="49" t="s">
        <v>1842</v>
      </c>
      <c r="D333" s="67" t="s">
        <v>1394</v>
      </c>
      <c r="E333" s="67" t="s">
        <v>1470</v>
      </c>
      <c r="F333" s="67" t="s">
        <v>1391</v>
      </c>
      <c r="G333" s="67"/>
      <c r="H333" s="68" t="s">
        <v>1090</v>
      </c>
      <c r="I333" s="49">
        <f t="shared" si="15"/>
        <v>113</v>
      </c>
      <c r="J333" s="49" t="s">
        <v>1397</v>
      </c>
      <c r="K333" s="49">
        <f t="shared" si="16"/>
        <v>47</v>
      </c>
      <c r="L333" s="49" t="s">
        <v>1398</v>
      </c>
      <c r="M333" s="49">
        <f t="shared" si="17"/>
        <v>6</v>
      </c>
      <c r="N333" s="54" t="s">
        <v>2039</v>
      </c>
      <c r="O333" s="49">
        <f t="shared" si="18"/>
        <v>7</v>
      </c>
      <c r="P333" s="54" t="s">
        <v>2007</v>
      </c>
    </row>
    <row r="334" spans="1:16" ht="114.75">
      <c r="A334" s="7" t="s">
        <v>509</v>
      </c>
      <c r="B334" s="7" t="s">
        <v>927</v>
      </c>
      <c r="C334" s="7" t="s">
        <v>1842</v>
      </c>
      <c r="D334" s="12" t="s">
        <v>1390</v>
      </c>
      <c r="E334" s="12" t="s">
        <v>1186</v>
      </c>
      <c r="F334" s="12" t="s">
        <v>1391</v>
      </c>
      <c r="H334" s="8" t="s">
        <v>1090</v>
      </c>
      <c r="I334" s="7">
        <f t="shared" si="15"/>
        <v>207</v>
      </c>
      <c r="J334" s="7" t="s">
        <v>1399</v>
      </c>
      <c r="K334" s="7">
        <f t="shared" si="16"/>
        <v>246</v>
      </c>
      <c r="L334" s="7" t="s">
        <v>1727</v>
      </c>
      <c r="M334" s="7">
        <f t="shared" si="17"/>
        <v>6</v>
      </c>
      <c r="N334" s="16" t="s">
        <v>2039</v>
      </c>
      <c r="O334" s="7">
        <f t="shared" si="18"/>
        <v>7</v>
      </c>
      <c r="P334" s="16" t="s">
        <v>2007</v>
      </c>
    </row>
    <row r="335" spans="1:16" ht="77.25" thickBot="1">
      <c r="A335" s="43"/>
      <c r="B335" s="43"/>
      <c r="C335" s="43"/>
      <c r="D335" s="69"/>
      <c r="E335" s="69"/>
      <c r="F335" s="69"/>
      <c r="G335" s="69"/>
      <c r="H335" s="70"/>
      <c r="I335" s="43">
        <f>LEN(J335)</f>
        <v>0</v>
      </c>
      <c r="J335" s="43"/>
      <c r="K335" s="43">
        <f t="shared" si="16"/>
        <v>156</v>
      </c>
      <c r="L335" s="43" t="s">
        <v>1728</v>
      </c>
      <c r="M335" s="43">
        <f t="shared" si="17"/>
        <v>0</v>
      </c>
      <c r="N335" s="48"/>
      <c r="O335" s="43">
        <f t="shared" si="18"/>
        <v>0</v>
      </c>
      <c r="P335" s="48"/>
    </row>
    <row r="336" spans="1:16" ht="64.5" thickBot="1">
      <c r="A336" s="49" t="s">
        <v>510</v>
      </c>
      <c r="B336" s="49" t="s">
        <v>927</v>
      </c>
      <c r="C336" s="49" t="s">
        <v>1842</v>
      </c>
      <c r="D336" s="67" t="s">
        <v>1394</v>
      </c>
      <c r="E336" s="67" t="s">
        <v>1488</v>
      </c>
      <c r="F336" s="67">
        <v>9.3</v>
      </c>
      <c r="G336" s="67"/>
      <c r="H336" s="68" t="s">
        <v>1090</v>
      </c>
      <c r="I336" s="49">
        <f t="shared" si="15"/>
        <v>23</v>
      </c>
      <c r="J336" s="49" t="s">
        <v>1400</v>
      </c>
      <c r="K336" s="49">
        <f t="shared" si="16"/>
        <v>126</v>
      </c>
      <c r="L336" s="49" t="s">
        <v>1401</v>
      </c>
      <c r="M336" s="49">
        <f t="shared" si="17"/>
        <v>6</v>
      </c>
      <c r="N336" s="54" t="s">
        <v>2039</v>
      </c>
      <c r="O336" s="49">
        <f t="shared" si="18"/>
        <v>7</v>
      </c>
      <c r="P336" s="54" t="s">
        <v>2007</v>
      </c>
    </row>
    <row r="337" spans="1:16" ht="102.75" thickBot="1">
      <c r="A337" s="49" t="s">
        <v>511</v>
      </c>
      <c r="B337" s="49" t="s">
        <v>927</v>
      </c>
      <c r="C337" s="49" t="s">
        <v>1842</v>
      </c>
      <c r="D337" s="67" t="s">
        <v>1394</v>
      </c>
      <c r="E337" s="67" t="s">
        <v>379</v>
      </c>
      <c r="F337" s="67" t="s">
        <v>1402</v>
      </c>
      <c r="G337" s="67"/>
      <c r="H337" s="68" t="s">
        <v>1090</v>
      </c>
      <c r="I337" s="49">
        <f t="shared" si="15"/>
        <v>25</v>
      </c>
      <c r="J337" s="49" t="s">
        <v>1403</v>
      </c>
      <c r="K337" s="49">
        <f t="shared" si="16"/>
        <v>214</v>
      </c>
      <c r="L337" s="49" t="s">
        <v>1404</v>
      </c>
      <c r="M337" s="49">
        <f t="shared" si="17"/>
        <v>6</v>
      </c>
      <c r="N337" s="54" t="s">
        <v>2039</v>
      </c>
      <c r="O337" s="49">
        <f t="shared" si="18"/>
        <v>7</v>
      </c>
      <c r="P337" s="54" t="s">
        <v>2007</v>
      </c>
    </row>
    <row r="338" spans="1:16" ht="90" thickBot="1">
      <c r="A338" s="49" t="s">
        <v>512</v>
      </c>
      <c r="B338" s="49" t="s">
        <v>927</v>
      </c>
      <c r="C338" s="49" t="s">
        <v>1842</v>
      </c>
      <c r="D338" s="67" t="s">
        <v>1394</v>
      </c>
      <c r="E338" s="67" t="s">
        <v>425</v>
      </c>
      <c r="F338" s="67" t="s">
        <v>1405</v>
      </c>
      <c r="G338" s="67"/>
      <c r="H338" s="68" t="s">
        <v>1090</v>
      </c>
      <c r="I338" s="49">
        <f t="shared" si="15"/>
        <v>184</v>
      </c>
      <c r="J338" s="49" t="s">
        <v>1406</v>
      </c>
      <c r="K338" s="49">
        <f t="shared" si="16"/>
        <v>155</v>
      </c>
      <c r="L338" s="49" t="s">
        <v>1407</v>
      </c>
      <c r="M338" s="49">
        <f t="shared" si="17"/>
        <v>6</v>
      </c>
      <c r="N338" s="54" t="s">
        <v>2039</v>
      </c>
      <c r="O338" s="49">
        <f t="shared" si="18"/>
        <v>7</v>
      </c>
      <c r="P338" s="54" t="s">
        <v>2007</v>
      </c>
    </row>
    <row r="339" spans="1:16" ht="128.25" thickBot="1">
      <c r="A339" s="49" t="s">
        <v>513</v>
      </c>
      <c r="B339" s="49" t="s">
        <v>927</v>
      </c>
      <c r="C339" s="49" t="s">
        <v>1842</v>
      </c>
      <c r="D339" s="67" t="s">
        <v>1408</v>
      </c>
      <c r="E339" s="67" t="s">
        <v>220</v>
      </c>
      <c r="F339" s="67" t="s">
        <v>1405</v>
      </c>
      <c r="G339" s="67"/>
      <c r="H339" s="68" t="s">
        <v>1090</v>
      </c>
      <c r="I339" s="49">
        <f t="shared" si="15"/>
        <v>138</v>
      </c>
      <c r="J339" s="49" t="s">
        <v>1392</v>
      </c>
      <c r="K339" s="49">
        <f t="shared" si="16"/>
        <v>49</v>
      </c>
      <c r="L339" s="49" t="s">
        <v>1409</v>
      </c>
      <c r="M339" s="49">
        <f t="shared" si="17"/>
        <v>6</v>
      </c>
      <c r="N339" s="54" t="s">
        <v>2039</v>
      </c>
      <c r="O339" s="49">
        <f t="shared" si="18"/>
        <v>196</v>
      </c>
      <c r="P339" s="54" t="s">
        <v>1950</v>
      </c>
    </row>
    <row r="340" spans="1:16" ht="114.75">
      <c r="A340" s="7" t="s">
        <v>514</v>
      </c>
      <c r="B340" s="7" t="s">
        <v>927</v>
      </c>
      <c r="C340" s="7" t="s">
        <v>1842</v>
      </c>
      <c r="D340" s="12" t="s">
        <v>1410</v>
      </c>
      <c r="E340" s="12" t="s">
        <v>1480</v>
      </c>
      <c r="F340" s="12" t="s">
        <v>1405</v>
      </c>
      <c r="H340" s="8" t="s">
        <v>1110</v>
      </c>
      <c r="I340" s="7">
        <f t="shared" si="15"/>
        <v>244</v>
      </c>
      <c r="J340" s="7" t="s">
        <v>2118</v>
      </c>
      <c r="K340" s="7">
        <f t="shared" si="16"/>
        <v>251</v>
      </c>
      <c r="L340" s="7" t="s">
        <v>2119</v>
      </c>
      <c r="M340" s="7">
        <f t="shared" si="17"/>
        <v>68</v>
      </c>
      <c r="N340" s="16" t="s">
        <v>294</v>
      </c>
      <c r="O340" s="7">
        <f t="shared" si="18"/>
        <v>7</v>
      </c>
      <c r="P340" s="16" t="s">
        <v>2007</v>
      </c>
    </row>
    <row r="341" spans="1:15" ht="114.75">
      <c r="A341" s="7"/>
      <c r="B341" s="7"/>
      <c r="C341" s="7"/>
      <c r="I341" s="7">
        <f>LEN(J341)</f>
        <v>222</v>
      </c>
      <c r="J341" s="7" t="s">
        <v>2120</v>
      </c>
      <c r="K341" s="7">
        <f t="shared" si="16"/>
        <v>243</v>
      </c>
      <c r="L341" s="7" t="s">
        <v>2122</v>
      </c>
      <c r="M341" s="7">
        <f t="shared" si="17"/>
        <v>0</v>
      </c>
      <c r="O341" s="7">
        <f t="shared" si="18"/>
        <v>0</v>
      </c>
    </row>
    <row r="342" spans="1:15" ht="114.75">
      <c r="A342" s="7"/>
      <c r="B342" s="7"/>
      <c r="C342" s="7"/>
      <c r="I342" s="7">
        <f>LEN(J342)</f>
        <v>132</v>
      </c>
      <c r="J342" s="7" t="s">
        <v>2121</v>
      </c>
      <c r="K342" s="7">
        <f t="shared" si="16"/>
        <v>254</v>
      </c>
      <c r="L342" s="7" t="s">
        <v>2123</v>
      </c>
      <c r="M342" s="7">
        <f t="shared" si="17"/>
        <v>0</v>
      </c>
      <c r="O342" s="7">
        <f t="shared" si="18"/>
        <v>0</v>
      </c>
    </row>
    <row r="343" spans="1:16" ht="90" thickBot="1">
      <c r="A343" s="43"/>
      <c r="B343" s="43"/>
      <c r="C343" s="43"/>
      <c r="D343" s="69"/>
      <c r="E343" s="69"/>
      <c r="F343" s="69"/>
      <c r="G343" s="69"/>
      <c r="H343" s="70"/>
      <c r="I343" s="43">
        <f>LEN(J343)</f>
        <v>0</v>
      </c>
      <c r="J343" s="43"/>
      <c r="K343" s="43">
        <f t="shared" si="16"/>
        <v>176</v>
      </c>
      <c r="L343" s="43" t="s">
        <v>2124</v>
      </c>
      <c r="M343" s="43">
        <f t="shared" si="17"/>
        <v>0</v>
      </c>
      <c r="N343" s="48"/>
      <c r="O343" s="43">
        <f t="shared" si="18"/>
        <v>0</v>
      </c>
      <c r="P343" s="48"/>
    </row>
    <row r="344" spans="1:16" ht="114.75">
      <c r="A344" s="7" t="s">
        <v>515</v>
      </c>
      <c r="B344" s="7" t="s">
        <v>927</v>
      </c>
      <c r="C344" s="7" t="s">
        <v>1842</v>
      </c>
      <c r="D344" s="12" t="s">
        <v>1411</v>
      </c>
      <c r="E344" s="12" t="s">
        <v>1412</v>
      </c>
      <c r="F344" s="12" t="s">
        <v>1413</v>
      </c>
      <c r="H344" s="8" t="s">
        <v>1110</v>
      </c>
      <c r="I344" s="7">
        <f t="shared" si="15"/>
        <v>230</v>
      </c>
      <c r="J344" s="7" t="s">
        <v>2125</v>
      </c>
      <c r="K344" s="7">
        <f t="shared" si="16"/>
        <v>240</v>
      </c>
      <c r="L344" s="7" t="s">
        <v>306</v>
      </c>
      <c r="M344" s="7">
        <f t="shared" si="17"/>
        <v>68</v>
      </c>
      <c r="N344" s="16" t="s">
        <v>294</v>
      </c>
      <c r="O344" s="7">
        <f t="shared" si="18"/>
        <v>7</v>
      </c>
      <c r="P344" s="16" t="s">
        <v>2007</v>
      </c>
    </row>
    <row r="345" spans="1:16" ht="102.75" thickBot="1">
      <c r="A345" s="43"/>
      <c r="B345" s="43"/>
      <c r="C345" s="43"/>
      <c r="D345" s="69"/>
      <c r="E345" s="69"/>
      <c r="F345" s="69"/>
      <c r="G345" s="69"/>
      <c r="H345" s="70"/>
      <c r="I345" s="43">
        <f>LEN(J345)</f>
        <v>220</v>
      </c>
      <c r="J345" s="43" t="s">
        <v>2126</v>
      </c>
      <c r="K345" s="43">
        <f t="shared" si="16"/>
        <v>0</v>
      </c>
      <c r="L345" s="43"/>
      <c r="M345" s="43">
        <f t="shared" si="17"/>
        <v>0</v>
      </c>
      <c r="N345" s="48"/>
      <c r="O345" s="43">
        <f t="shared" si="18"/>
        <v>0</v>
      </c>
      <c r="P345" s="48"/>
    </row>
    <row r="346" spans="1:16" ht="90" thickBot="1">
      <c r="A346" s="49" t="s">
        <v>516</v>
      </c>
      <c r="B346" s="49" t="s">
        <v>927</v>
      </c>
      <c r="C346" s="49" t="s">
        <v>1842</v>
      </c>
      <c r="D346" s="67" t="s">
        <v>1414</v>
      </c>
      <c r="E346" s="67" t="s">
        <v>198</v>
      </c>
      <c r="F346" s="67" t="s">
        <v>1415</v>
      </c>
      <c r="G346" s="67"/>
      <c r="H346" s="68" t="s">
        <v>1090</v>
      </c>
      <c r="I346" s="49">
        <f t="shared" si="15"/>
        <v>202</v>
      </c>
      <c r="J346" s="49" t="s">
        <v>1416</v>
      </c>
      <c r="K346" s="49">
        <f t="shared" si="16"/>
        <v>71</v>
      </c>
      <c r="L346" s="49" t="s">
        <v>1417</v>
      </c>
      <c r="M346" s="49">
        <f t="shared" si="17"/>
        <v>6</v>
      </c>
      <c r="N346" s="54" t="s">
        <v>2039</v>
      </c>
      <c r="O346" s="49">
        <f t="shared" si="18"/>
        <v>7</v>
      </c>
      <c r="P346" s="54" t="s">
        <v>2007</v>
      </c>
    </row>
    <row r="347" spans="1:15" ht="114.75">
      <c r="A347" s="7" t="s">
        <v>517</v>
      </c>
      <c r="B347" s="7" t="s">
        <v>927</v>
      </c>
      <c r="C347" s="7" t="s">
        <v>1842</v>
      </c>
      <c r="D347" s="12" t="s">
        <v>1414</v>
      </c>
      <c r="E347" s="12" t="s">
        <v>1735</v>
      </c>
      <c r="F347" s="12" t="s">
        <v>1415</v>
      </c>
      <c r="H347" s="8" t="s">
        <v>1110</v>
      </c>
      <c r="I347" s="7">
        <f t="shared" si="15"/>
        <v>249</v>
      </c>
      <c r="J347" s="7" t="s">
        <v>2127</v>
      </c>
      <c r="K347" s="7">
        <f t="shared" si="16"/>
        <v>195</v>
      </c>
      <c r="L347" s="7" t="s">
        <v>1418</v>
      </c>
      <c r="M347" s="7">
        <f t="shared" si="17"/>
        <v>8</v>
      </c>
      <c r="N347" s="71" t="s">
        <v>1705</v>
      </c>
      <c r="O347" s="7">
        <f t="shared" si="18"/>
        <v>0</v>
      </c>
    </row>
    <row r="348" spans="1:15" ht="102">
      <c r="A348" s="7"/>
      <c r="B348" s="7"/>
      <c r="C348" s="7"/>
      <c r="I348" s="7">
        <f>LEN(J348)</f>
        <v>247</v>
      </c>
      <c r="J348" s="7" t="s">
        <v>2128</v>
      </c>
      <c r="K348" s="7">
        <f t="shared" si="16"/>
        <v>0</v>
      </c>
      <c r="M348" s="7">
        <f t="shared" si="17"/>
        <v>0</v>
      </c>
      <c r="O348" s="7">
        <f t="shared" si="18"/>
        <v>0</v>
      </c>
    </row>
    <row r="349" spans="1:16" ht="64.5" thickBot="1">
      <c r="A349" s="43"/>
      <c r="B349" s="43"/>
      <c r="C349" s="43"/>
      <c r="D349" s="69"/>
      <c r="E349" s="69"/>
      <c r="F349" s="69"/>
      <c r="G349" s="69"/>
      <c r="H349" s="70"/>
      <c r="I349" s="43">
        <f>LEN(J349)</f>
        <v>162</v>
      </c>
      <c r="J349" s="43" t="s">
        <v>2129</v>
      </c>
      <c r="K349" s="43">
        <f t="shared" si="16"/>
        <v>0</v>
      </c>
      <c r="L349" s="43"/>
      <c r="M349" s="43">
        <f t="shared" si="17"/>
        <v>0</v>
      </c>
      <c r="N349" s="48"/>
      <c r="O349" s="43">
        <f t="shared" si="18"/>
        <v>0</v>
      </c>
      <c r="P349" s="48"/>
    </row>
    <row r="350" spans="1:16" ht="26.25" thickBot="1">
      <c r="A350" s="49" t="s">
        <v>518</v>
      </c>
      <c r="B350" s="49" t="s">
        <v>927</v>
      </c>
      <c r="C350" s="49" t="s">
        <v>1842</v>
      </c>
      <c r="D350" s="67" t="s">
        <v>1419</v>
      </c>
      <c r="E350" s="67" t="s">
        <v>425</v>
      </c>
      <c r="F350" s="67" t="s">
        <v>1420</v>
      </c>
      <c r="G350" s="67"/>
      <c r="H350" s="68" t="s">
        <v>1090</v>
      </c>
      <c r="I350" s="49">
        <f t="shared" si="15"/>
        <v>54</v>
      </c>
      <c r="J350" s="49" t="s">
        <v>1421</v>
      </c>
      <c r="K350" s="49">
        <f t="shared" si="16"/>
        <v>23</v>
      </c>
      <c r="L350" s="49" t="s">
        <v>1422</v>
      </c>
      <c r="M350" s="49">
        <f t="shared" si="17"/>
        <v>6</v>
      </c>
      <c r="N350" s="54" t="s">
        <v>2039</v>
      </c>
      <c r="O350" s="49">
        <f t="shared" si="18"/>
        <v>7</v>
      </c>
      <c r="P350" s="54" t="s">
        <v>2007</v>
      </c>
    </row>
    <row r="351" spans="1:16" ht="102.75" thickBot="1">
      <c r="A351" s="49" t="s">
        <v>519</v>
      </c>
      <c r="B351" s="49" t="s">
        <v>927</v>
      </c>
      <c r="C351" s="49" t="s">
        <v>1842</v>
      </c>
      <c r="D351" s="67" t="s">
        <v>1423</v>
      </c>
      <c r="E351" s="67" t="s">
        <v>1412</v>
      </c>
      <c r="F351" s="67" t="s">
        <v>1424</v>
      </c>
      <c r="G351" s="67"/>
      <c r="H351" s="68" t="s">
        <v>1090</v>
      </c>
      <c r="I351" s="49">
        <f t="shared" si="15"/>
        <v>205</v>
      </c>
      <c r="J351" s="49" t="s">
        <v>1425</v>
      </c>
      <c r="K351" s="49">
        <f t="shared" si="16"/>
        <v>18</v>
      </c>
      <c r="L351" s="49" t="s">
        <v>1426</v>
      </c>
      <c r="M351" s="49">
        <f t="shared" si="17"/>
        <v>6</v>
      </c>
      <c r="N351" s="54" t="s">
        <v>2039</v>
      </c>
      <c r="O351" s="49">
        <f t="shared" si="18"/>
        <v>7</v>
      </c>
      <c r="P351" s="54" t="s">
        <v>2007</v>
      </c>
    </row>
    <row r="352" spans="1:16" ht="102">
      <c r="A352" s="7" t="s">
        <v>520</v>
      </c>
      <c r="B352" s="7"/>
      <c r="C352" s="7" t="s">
        <v>1842</v>
      </c>
      <c r="D352" s="12" t="s">
        <v>1423</v>
      </c>
      <c r="E352" s="12" t="s">
        <v>709</v>
      </c>
      <c r="F352" s="12" t="s">
        <v>1424</v>
      </c>
      <c r="H352" s="8" t="s">
        <v>1090</v>
      </c>
      <c r="I352" s="7">
        <f t="shared" si="15"/>
        <v>207</v>
      </c>
      <c r="J352" s="7" t="s">
        <v>2130</v>
      </c>
      <c r="K352" s="7">
        <f t="shared" si="16"/>
        <v>218</v>
      </c>
      <c r="L352" s="7" t="s">
        <v>1427</v>
      </c>
      <c r="M352" s="7">
        <f t="shared" si="17"/>
        <v>6</v>
      </c>
      <c r="N352" s="16" t="s">
        <v>2039</v>
      </c>
      <c r="O352" s="7">
        <f t="shared" si="18"/>
        <v>7</v>
      </c>
      <c r="P352" s="16" t="s">
        <v>2007</v>
      </c>
    </row>
    <row r="353" spans="1:16" ht="64.5" thickBot="1">
      <c r="A353" s="43"/>
      <c r="B353" s="43"/>
      <c r="C353" s="43"/>
      <c r="D353" s="69"/>
      <c r="E353" s="69"/>
      <c r="F353" s="69"/>
      <c r="G353" s="69"/>
      <c r="H353" s="70"/>
      <c r="I353" s="43">
        <f>LEN(J353)</f>
        <v>121</v>
      </c>
      <c r="J353" s="43" t="s">
        <v>2131</v>
      </c>
      <c r="K353" s="43">
        <f t="shared" si="16"/>
        <v>0</v>
      </c>
      <c r="L353" s="43"/>
      <c r="M353" s="43">
        <f t="shared" si="17"/>
        <v>0</v>
      </c>
      <c r="N353" s="48"/>
      <c r="O353" s="43">
        <f t="shared" si="18"/>
        <v>0</v>
      </c>
      <c r="P353" s="48"/>
    </row>
    <row r="354" spans="1:16" ht="64.5" thickBot="1">
      <c r="A354" s="49" t="s">
        <v>521</v>
      </c>
      <c r="B354" s="49" t="s">
        <v>927</v>
      </c>
      <c r="C354" s="49" t="s">
        <v>1842</v>
      </c>
      <c r="D354" s="67" t="s">
        <v>1423</v>
      </c>
      <c r="E354" s="67" t="s">
        <v>691</v>
      </c>
      <c r="F354" s="67" t="s">
        <v>1428</v>
      </c>
      <c r="G354" s="67"/>
      <c r="H354" s="68" t="s">
        <v>1090</v>
      </c>
      <c r="I354" s="49">
        <f t="shared" si="15"/>
        <v>133</v>
      </c>
      <c r="J354" s="49" t="s">
        <v>1429</v>
      </c>
      <c r="K354" s="49">
        <f t="shared" si="16"/>
        <v>12</v>
      </c>
      <c r="L354" s="49" t="s">
        <v>1430</v>
      </c>
      <c r="M354" s="49">
        <f t="shared" si="17"/>
        <v>6</v>
      </c>
      <c r="N354" s="54" t="s">
        <v>2039</v>
      </c>
      <c r="O354" s="49">
        <f t="shared" si="18"/>
        <v>7</v>
      </c>
      <c r="P354" s="54" t="s">
        <v>2007</v>
      </c>
    </row>
    <row r="355" spans="1:16" ht="90" thickBot="1">
      <c r="A355" s="49" t="s">
        <v>522</v>
      </c>
      <c r="B355" s="49" t="s">
        <v>927</v>
      </c>
      <c r="C355" s="49" t="s">
        <v>1842</v>
      </c>
      <c r="D355" s="67" t="s">
        <v>1431</v>
      </c>
      <c r="E355" s="67" t="s">
        <v>215</v>
      </c>
      <c r="F355" s="67" t="s">
        <v>1432</v>
      </c>
      <c r="G355" s="67"/>
      <c r="H355" s="68" t="s">
        <v>1110</v>
      </c>
      <c r="I355" s="49">
        <f t="shared" si="15"/>
        <v>215</v>
      </c>
      <c r="J355" s="49" t="s">
        <v>1433</v>
      </c>
      <c r="K355" s="49">
        <f t="shared" si="16"/>
        <v>138</v>
      </c>
      <c r="L355" s="49" t="s">
        <v>1434</v>
      </c>
      <c r="M355" s="49">
        <f t="shared" si="17"/>
        <v>68</v>
      </c>
      <c r="N355" s="54" t="s">
        <v>294</v>
      </c>
      <c r="O355" s="49">
        <f t="shared" si="18"/>
        <v>7</v>
      </c>
      <c r="P355" s="54" t="s">
        <v>2007</v>
      </c>
    </row>
    <row r="356" spans="1:16" ht="102.75" thickBot="1">
      <c r="A356" s="49" t="s">
        <v>523</v>
      </c>
      <c r="B356" s="49" t="s">
        <v>927</v>
      </c>
      <c r="C356" s="49" t="s">
        <v>1842</v>
      </c>
      <c r="D356" s="67" t="s">
        <v>1431</v>
      </c>
      <c r="E356" s="67" t="s">
        <v>704</v>
      </c>
      <c r="F356" s="67" t="s">
        <v>1432</v>
      </c>
      <c r="G356" s="67"/>
      <c r="H356" s="68" t="s">
        <v>1110</v>
      </c>
      <c r="I356" s="49">
        <f t="shared" si="15"/>
        <v>225</v>
      </c>
      <c r="J356" s="49" t="s">
        <v>1435</v>
      </c>
      <c r="K356" s="49">
        <f t="shared" si="16"/>
        <v>149</v>
      </c>
      <c r="L356" s="49" t="s">
        <v>1436</v>
      </c>
      <c r="M356" s="49">
        <f t="shared" si="17"/>
        <v>68</v>
      </c>
      <c r="N356" s="54" t="s">
        <v>294</v>
      </c>
      <c r="O356" s="49">
        <f t="shared" si="18"/>
        <v>7</v>
      </c>
      <c r="P356" s="54" t="s">
        <v>2007</v>
      </c>
    </row>
    <row r="357" spans="1:16" ht="77.25" thickBot="1">
      <c r="A357" s="49" t="s">
        <v>524</v>
      </c>
      <c r="B357" s="49" t="s">
        <v>927</v>
      </c>
      <c r="C357" s="49" t="s">
        <v>1842</v>
      </c>
      <c r="D357" s="67" t="s">
        <v>1437</v>
      </c>
      <c r="E357" s="67" t="s">
        <v>1482</v>
      </c>
      <c r="F357" s="67" t="s">
        <v>1438</v>
      </c>
      <c r="G357" s="67"/>
      <c r="H357" s="68" t="s">
        <v>1090</v>
      </c>
      <c r="I357" s="49">
        <f t="shared" si="15"/>
        <v>157</v>
      </c>
      <c r="J357" s="49" t="s">
        <v>79</v>
      </c>
      <c r="K357" s="49">
        <f t="shared" si="16"/>
        <v>65</v>
      </c>
      <c r="L357" s="49" t="s">
        <v>80</v>
      </c>
      <c r="M357" s="49">
        <f t="shared" si="17"/>
        <v>6</v>
      </c>
      <c r="N357" s="54" t="s">
        <v>2039</v>
      </c>
      <c r="O357" s="49">
        <f t="shared" si="18"/>
        <v>7</v>
      </c>
      <c r="P357" s="54" t="s">
        <v>2007</v>
      </c>
    </row>
    <row r="358" spans="1:16" ht="26.25" thickBot="1">
      <c r="A358" s="49" t="s">
        <v>525</v>
      </c>
      <c r="B358" s="49" t="s">
        <v>927</v>
      </c>
      <c r="C358" s="49" t="s">
        <v>1842</v>
      </c>
      <c r="D358" s="67" t="s">
        <v>1437</v>
      </c>
      <c r="E358" s="67" t="s">
        <v>81</v>
      </c>
      <c r="F358" s="67" t="s">
        <v>1438</v>
      </c>
      <c r="G358" s="67"/>
      <c r="H358" s="68" t="s">
        <v>1090</v>
      </c>
      <c r="I358" s="49">
        <f t="shared" si="15"/>
        <v>47</v>
      </c>
      <c r="J358" s="49" t="s">
        <v>82</v>
      </c>
      <c r="K358" s="49">
        <f t="shared" si="16"/>
        <v>33</v>
      </c>
      <c r="L358" s="49" t="s">
        <v>83</v>
      </c>
      <c r="M358" s="49">
        <f t="shared" si="17"/>
        <v>6</v>
      </c>
      <c r="N358" s="54" t="s">
        <v>2039</v>
      </c>
      <c r="O358" s="49">
        <f t="shared" si="18"/>
        <v>7</v>
      </c>
      <c r="P358" s="54" t="s">
        <v>2007</v>
      </c>
    </row>
    <row r="359" spans="1:16" ht="102">
      <c r="A359" s="7" t="s">
        <v>526</v>
      </c>
      <c r="B359" s="7" t="s">
        <v>927</v>
      </c>
      <c r="C359" s="7" t="s">
        <v>1842</v>
      </c>
      <c r="D359" s="12" t="s">
        <v>84</v>
      </c>
      <c r="E359" s="12" t="s">
        <v>198</v>
      </c>
      <c r="F359" s="12" t="s">
        <v>85</v>
      </c>
      <c r="H359" s="8" t="s">
        <v>1090</v>
      </c>
      <c r="I359" s="7">
        <f t="shared" si="15"/>
        <v>204</v>
      </c>
      <c r="J359" s="7" t="s">
        <v>2132</v>
      </c>
      <c r="K359" s="7">
        <f t="shared" si="16"/>
        <v>244</v>
      </c>
      <c r="L359" s="7" t="s">
        <v>86</v>
      </c>
      <c r="M359" s="7">
        <f t="shared" si="17"/>
        <v>6</v>
      </c>
      <c r="N359" s="16" t="s">
        <v>2039</v>
      </c>
      <c r="O359" s="7">
        <f t="shared" si="18"/>
        <v>7</v>
      </c>
      <c r="P359" s="16" t="s">
        <v>2007</v>
      </c>
    </row>
    <row r="360" spans="1:16" ht="51.75" thickBot="1">
      <c r="A360" s="43"/>
      <c r="B360" s="43"/>
      <c r="C360" s="43"/>
      <c r="D360" s="69"/>
      <c r="E360" s="69"/>
      <c r="F360" s="69"/>
      <c r="G360" s="69"/>
      <c r="H360" s="70"/>
      <c r="I360" s="43">
        <f>LEN(J360)</f>
        <v>100</v>
      </c>
      <c r="J360" s="43" t="s">
        <v>2133</v>
      </c>
      <c r="K360" s="43">
        <f t="shared" si="16"/>
        <v>0</v>
      </c>
      <c r="L360" s="43"/>
      <c r="M360" s="43">
        <f t="shared" si="17"/>
        <v>0</v>
      </c>
      <c r="N360" s="48"/>
      <c r="O360" s="43">
        <f t="shared" si="18"/>
        <v>0</v>
      </c>
      <c r="P360" s="48"/>
    </row>
    <row r="361" spans="1:16" ht="102">
      <c r="A361" s="7" t="s">
        <v>527</v>
      </c>
      <c r="B361" s="7" t="s">
        <v>927</v>
      </c>
      <c r="C361" s="7" t="s">
        <v>1842</v>
      </c>
      <c r="D361" s="12" t="s">
        <v>87</v>
      </c>
      <c r="E361" s="12" t="s">
        <v>391</v>
      </c>
      <c r="F361" s="12" t="s">
        <v>88</v>
      </c>
      <c r="H361" s="8" t="s">
        <v>1110</v>
      </c>
      <c r="I361" s="7">
        <f t="shared" si="15"/>
        <v>247</v>
      </c>
      <c r="J361" s="7" t="s">
        <v>2134</v>
      </c>
      <c r="K361" s="7">
        <f t="shared" si="16"/>
        <v>237</v>
      </c>
      <c r="L361" s="7" t="s">
        <v>2136</v>
      </c>
      <c r="M361" s="7">
        <f t="shared" si="17"/>
        <v>68</v>
      </c>
      <c r="N361" s="16" t="s">
        <v>294</v>
      </c>
      <c r="O361" s="7">
        <f t="shared" si="18"/>
        <v>7</v>
      </c>
      <c r="P361" s="16" t="s">
        <v>2007</v>
      </c>
    </row>
    <row r="362" spans="1:16" ht="102.75" thickBot="1">
      <c r="A362" s="43"/>
      <c r="B362" s="43"/>
      <c r="C362" s="43"/>
      <c r="D362" s="69"/>
      <c r="E362" s="69"/>
      <c r="F362" s="69"/>
      <c r="G362" s="69"/>
      <c r="H362" s="70"/>
      <c r="I362" s="43">
        <f>LEN(J362)</f>
        <v>215</v>
      </c>
      <c r="J362" s="43" t="s">
        <v>2135</v>
      </c>
      <c r="K362" s="43">
        <f t="shared" si="16"/>
        <v>76</v>
      </c>
      <c r="L362" s="43" t="s">
        <v>2137</v>
      </c>
      <c r="M362" s="43">
        <f t="shared" si="17"/>
        <v>0</v>
      </c>
      <c r="N362" s="48"/>
      <c r="O362" s="43">
        <f t="shared" si="18"/>
        <v>0</v>
      </c>
      <c r="P362" s="48"/>
    </row>
    <row r="363" spans="1:16" ht="77.25" thickBot="1">
      <c r="A363" s="49" t="s">
        <v>528</v>
      </c>
      <c r="B363" s="49" t="s">
        <v>927</v>
      </c>
      <c r="C363" s="49" t="s">
        <v>1842</v>
      </c>
      <c r="D363" s="67" t="s">
        <v>89</v>
      </c>
      <c r="E363" s="67" t="s">
        <v>1412</v>
      </c>
      <c r="F363" s="67" t="s">
        <v>90</v>
      </c>
      <c r="G363" s="67"/>
      <c r="H363" s="68" t="s">
        <v>1090</v>
      </c>
      <c r="I363" s="49">
        <f t="shared" si="15"/>
        <v>167</v>
      </c>
      <c r="J363" s="49" t="s">
        <v>91</v>
      </c>
      <c r="K363" s="49">
        <f t="shared" si="16"/>
        <v>40</v>
      </c>
      <c r="L363" s="49" t="s">
        <v>92</v>
      </c>
      <c r="M363" s="49">
        <f t="shared" si="17"/>
        <v>6</v>
      </c>
      <c r="N363" s="54" t="s">
        <v>2039</v>
      </c>
      <c r="O363" s="49">
        <f t="shared" si="18"/>
        <v>7</v>
      </c>
      <c r="P363" s="54" t="s">
        <v>2007</v>
      </c>
    </row>
    <row r="364" spans="1:16" ht="102">
      <c r="A364" s="7" t="s">
        <v>529</v>
      </c>
      <c r="B364" s="7" t="s">
        <v>927</v>
      </c>
      <c r="C364" s="7" t="s">
        <v>1842</v>
      </c>
      <c r="D364" s="12" t="s">
        <v>89</v>
      </c>
      <c r="E364" s="12" t="s">
        <v>1484</v>
      </c>
      <c r="F364" s="12" t="s">
        <v>93</v>
      </c>
      <c r="H364" s="8" t="s">
        <v>1090</v>
      </c>
      <c r="I364" s="7">
        <f t="shared" si="15"/>
        <v>227</v>
      </c>
      <c r="J364" s="7" t="s">
        <v>2138</v>
      </c>
      <c r="K364" s="7">
        <f t="shared" si="16"/>
        <v>98</v>
      </c>
      <c r="L364" s="7" t="s">
        <v>94</v>
      </c>
      <c r="M364" s="7">
        <f t="shared" si="17"/>
        <v>6</v>
      </c>
      <c r="N364" s="16" t="s">
        <v>2039</v>
      </c>
      <c r="O364" s="7">
        <f t="shared" si="18"/>
        <v>7</v>
      </c>
      <c r="P364" s="16" t="s">
        <v>2007</v>
      </c>
    </row>
    <row r="365" spans="1:16" ht="39" thickBot="1">
      <c r="A365" s="43"/>
      <c r="B365" s="43"/>
      <c r="C365" s="43"/>
      <c r="D365" s="69"/>
      <c r="E365" s="69"/>
      <c r="F365" s="69"/>
      <c r="G365" s="69"/>
      <c r="H365" s="70"/>
      <c r="I365" s="43">
        <f>LEN(J365)</f>
        <v>92</v>
      </c>
      <c r="J365" s="43" t="s">
        <v>2139</v>
      </c>
      <c r="K365" s="43">
        <f t="shared" si="16"/>
        <v>0</v>
      </c>
      <c r="L365" s="43"/>
      <c r="M365" s="43">
        <f t="shared" si="17"/>
        <v>0</v>
      </c>
      <c r="N365" s="48"/>
      <c r="O365" s="43">
        <f t="shared" si="18"/>
        <v>0</v>
      </c>
      <c r="P365" s="48"/>
    </row>
    <row r="366" spans="1:16" ht="102">
      <c r="A366" s="7" t="s">
        <v>530</v>
      </c>
      <c r="B366" s="7" t="s">
        <v>927</v>
      </c>
      <c r="C366" s="7" t="s">
        <v>1842</v>
      </c>
      <c r="D366" s="12" t="s">
        <v>95</v>
      </c>
      <c r="E366" s="12" t="s">
        <v>709</v>
      </c>
      <c r="F366" s="12" t="s">
        <v>96</v>
      </c>
      <c r="H366" s="8" t="s">
        <v>1110</v>
      </c>
      <c r="I366" s="7">
        <f t="shared" si="15"/>
        <v>235</v>
      </c>
      <c r="J366" s="7" t="s">
        <v>2140</v>
      </c>
      <c r="K366" s="7">
        <f t="shared" si="16"/>
        <v>243</v>
      </c>
      <c r="L366" s="104" t="s">
        <v>2141</v>
      </c>
      <c r="M366" s="7">
        <f t="shared" si="17"/>
        <v>68</v>
      </c>
      <c r="N366" s="16" t="s">
        <v>294</v>
      </c>
      <c r="O366" s="7">
        <f t="shared" si="18"/>
        <v>7</v>
      </c>
      <c r="P366" s="16" t="s">
        <v>2007</v>
      </c>
    </row>
    <row r="367" spans="1:16" ht="64.5" thickBot="1">
      <c r="A367" s="43"/>
      <c r="B367" s="43"/>
      <c r="C367" s="43"/>
      <c r="D367" s="69"/>
      <c r="E367" s="69"/>
      <c r="F367" s="69"/>
      <c r="G367" s="69"/>
      <c r="H367" s="70"/>
      <c r="I367" s="43">
        <f>LEN(J367)</f>
        <v>140</v>
      </c>
      <c r="J367" s="43" t="s">
        <v>2143</v>
      </c>
      <c r="K367" s="43">
        <f t="shared" si="16"/>
        <v>86</v>
      </c>
      <c r="L367" s="43" t="s">
        <v>2142</v>
      </c>
      <c r="M367" s="43">
        <f t="shared" si="17"/>
        <v>0</v>
      </c>
      <c r="N367" s="48"/>
      <c r="O367" s="43">
        <f t="shared" si="18"/>
        <v>0</v>
      </c>
      <c r="P367" s="48"/>
    </row>
    <row r="368" spans="1:16" ht="102.75" thickBot="1">
      <c r="A368" s="43" t="s">
        <v>531</v>
      </c>
      <c r="B368" s="43" t="s">
        <v>927</v>
      </c>
      <c r="C368" s="43" t="s">
        <v>1842</v>
      </c>
      <c r="D368" s="69" t="s">
        <v>97</v>
      </c>
      <c r="E368" s="69" t="s">
        <v>704</v>
      </c>
      <c r="F368" s="69" t="s">
        <v>98</v>
      </c>
      <c r="G368" s="69"/>
      <c r="H368" s="70" t="s">
        <v>1090</v>
      </c>
      <c r="I368" s="43">
        <f t="shared" si="15"/>
        <v>242</v>
      </c>
      <c r="J368" s="43" t="s">
        <v>99</v>
      </c>
      <c r="K368" s="43">
        <f t="shared" si="16"/>
        <v>22</v>
      </c>
      <c r="L368" s="43" t="s">
        <v>100</v>
      </c>
      <c r="M368" s="43">
        <f t="shared" si="17"/>
        <v>6</v>
      </c>
      <c r="N368" s="48" t="s">
        <v>2039</v>
      </c>
      <c r="O368" s="43">
        <f t="shared" si="18"/>
        <v>7</v>
      </c>
      <c r="P368" s="48" t="s">
        <v>2007</v>
      </c>
    </row>
    <row r="369" spans="1:16" ht="114.75">
      <c r="A369" s="7" t="s">
        <v>532</v>
      </c>
      <c r="B369" s="7" t="s">
        <v>927</v>
      </c>
      <c r="C369" s="7" t="s">
        <v>1842</v>
      </c>
      <c r="D369" s="12" t="s">
        <v>97</v>
      </c>
      <c r="E369" s="12" t="s">
        <v>1473</v>
      </c>
      <c r="F369" s="12" t="s">
        <v>98</v>
      </c>
      <c r="H369" s="8" t="s">
        <v>1110</v>
      </c>
      <c r="I369" s="7">
        <f t="shared" si="15"/>
        <v>221</v>
      </c>
      <c r="J369" s="7" t="s">
        <v>2144</v>
      </c>
      <c r="K369" s="7">
        <f t="shared" si="16"/>
        <v>253</v>
      </c>
      <c r="L369" s="7" t="s">
        <v>2146</v>
      </c>
      <c r="M369" s="7">
        <f t="shared" si="17"/>
        <v>68</v>
      </c>
      <c r="N369" s="16" t="s">
        <v>294</v>
      </c>
      <c r="O369" s="7">
        <f t="shared" si="18"/>
        <v>7</v>
      </c>
      <c r="P369" s="16" t="s">
        <v>2007</v>
      </c>
    </row>
    <row r="370" spans="1:15" ht="89.25">
      <c r="A370" s="7"/>
      <c r="B370" s="7"/>
      <c r="C370" s="7"/>
      <c r="I370" s="7">
        <f>LEN(J370)</f>
        <v>100</v>
      </c>
      <c r="J370" s="7" t="s">
        <v>2145</v>
      </c>
      <c r="K370" s="7">
        <f t="shared" si="16"/>
        <v>194</v>
      </c>
      <c r="L370" s="7" t="s">
        <v>2147</v>
      </c>
      <c r="M370" s="7">
        <f t="shared" si="17"/>
        <v>0</v>
      </c>
      <c r="O370" s="7">
        <f t="shared" si="18"/>
        <v>0</v>
      </c>
    </row>
    <row r="371" spans="1:16" ht="51.75" thickBot="1">
      <c r="A371" s="43"/>
      <c r="B371" s="43"/>
      <c r="C371" s="43"/>
      <c r="D371" s="69"/>
      <c r="E371" s="69"/>
      <c r="F371" s="69"/>
      <c r="G371" s="69"/>
      <c r="H371" s="70"/>
      <c r="I371" s="43">
        <f>LEN(J371)</f>
        <v>0</v>
      </c>
      <c r="J371" s="43"/>
      <c r="K371" s="43">
        <f t="shared" si="16"/>
        <v>90</v>
      </c>
      <c r="L371" s="43" t="s">
        <v>2148</v>
      </c>
      <c r="M371" s="43">
        <f t="shared" si="17"/>
        <v>0</v>
      </c>
      <c r="N371" s="48"/>
      <c r="O371" s="43">
        <f t="shared" si="18"/>
        <v>0</v>
      </c>
      <c r="P371" s="48"/>
    </row>
    <row r="372" spans="1:16" ht="102.75" thickBot="1">
      <c r="A372" s="49" t="s">
        <v>533</v>
      </c>
      <c r="B372" s="49" t="s">
        <v>927</v>
      </c>
      <c r="C372" s="49" t="s">
        <v>1842</v>
      </c>
      <c r="D372" s="67" t="s">
        <v>101</v>
      </c>
      <c r="E372" s="67" t="s">
        <v>193</v>
      </c>
      <c r="F372" s="67" t="s">
        <v>102</v>
      </c>
      <c r="G372" s="67"/>
      <c r="H372" s="68" t="s">
        <v>1090</v>
      </c>
      <c r="I372" s="49">
        <f t="shared" si="15"/>
        <v>21</v>
      </c>
      <c r="J372" s="49" t="s">
        <v>103</v>
      </c>
      <c r="K372" s="49">
        <f t="shared" si="16"/>
        <v>208</v>
      </c>
      <c r="L372" s="49" t="s">
        <v>104</v>
      </c>
      <c r="M372" s="49">
        <f t="shared" si="17"/>
        <v>6</v>
      </c>
      <c r="N372" s="54" t="s">
        <v>2039</v>
      </c>
      <c r="O372" s="49">
        <f t="shared" si="18"/>
        <v>7</v>
      </c>
      <c r="P372" s="54" t="s">
        <v>2007</v>
      </c>
    </row>
    <row r="373" spans="1:16" ht="64.5" thickBot="1">
      <c r="A373" s="49" t="s">
        <v>534</v>
      </c>
      <c r="B373" s="49" t="s">
        <v>927</v>
      </c>
      <c r="C373" s="49" t="s">
        <v>1842</v>
      </c>
      <c r="D373" s="67" t="s">
        <v>105</v>
      </c>
      <c r="E373" s="67" t="s">
        <v>718</v>
      </c>
      <c r="F373" s="67" t="s">
        <v>106</v>
      </c>
      <c r="G373" s="67"/>
      <c r="H373" s="68" t="s">
        <v>1090</v>
      </c>
      <c r="I373" s="49">
        <f t="shared" si="15"/>
        <v>153</v>
      </c>
      <c r="J373" s="49" t="s">
        <v>107</v>
      </c>
      <c r="K373" s="49">
        <f t="shared" si="16"/>
        <v>71</v>
      </c>
      <c r="L373" s="49" t="s">
        <v>1417</v>
      </c>
      <c r="M373" s="49">
        <f t="shared" si="17"/>
        <v>6</v>
      </c>
      <c r="N373" s="54" t="s">
        <v>2039</v>
      </c>
      <c r="O373" s="49">
        <f t="shared" si="18"/>
        <v>7</v>
      </c>
      <c r="P373" s="54" t="s">
        <v>2007</v>
      </c>
    </row>
    <row r="374" spans="1:16" ht="26.25" thickBot="1">
      <c r="A374" s="49" t="s">
        <v>535</v>
      </c>
      <c r="B374" s="49" t="s">
        <v>927</v>
      </c>
      <c r="C374" s="49" t="s">
        <v>1842</v>
      </c>
      <c r="D374" s="67" t="s">
        <v>105</v>
      </c>
      <c r="E374" s="67" t="s">
        <v>405</v>
      </c>
      <c r="F374" s="67" t="s">
        <v>106</v>
      </c>
      <c r="G374" s="67"/>
      <c r="H374" s="68" t="s">
        <v>1090</v>
      </c>
      <c r="I374" s="49">
        <f t="shared" si="15"/>
        <v>36</v>
      </c>
      <c r="J374" s="49" t="s">
        <v>108</v>
      </c>
      <c r="K374" s="49">
        <f t="shared" si="16"/>
        <v>24</v>
      </c>
      <c r="L374" s="49" t="s">
        <v>109</v>
      </c>
      <c r="M374" s="49">
        <f t="shared" si="17"/>
        <v>6</v>
      </c>
      <c r="N374" s="54" t="s">
        <v>2039</v>
      </c>
      <c r="O374" s="49">
        <f t="shared" si="18"/>
        <v>7</v>
      </c>
      <c r="P374" s="54" t="s">
        <v>2007</v>
      </c>
    </row>
    <row r="375" spans="1:16" ht="102.75" thickBot="1">
      <c r="A375" s="49" t="s">
        <v>536</v>
      </c>
      <c r="B375" s="49" t="s">
        <v>927</v>
      </c>
      <c r="C375" s="49" t="s">
        <v>1842</v>
      </c>
      <c r="D375" s="67" t="s">
        <v>110</v>
      </c>
      <c r="E375" s="67" t="s">
        <v>394</v>
      </c>
      <c r="F375" s="67" t="s">
        <v>106</v>
      </c>
      <c r="G375" s="67"/>
      <c r="H375" s="68" t="s">
        <v>1110</v>
      </c>
      <c r="I375" s="49">
        <f t="shared" si="15"/>
        <v>228</v>
      </c>
      <c r="J375" s="49" t="s">
        <v>111</v>
      </c>
      <c r="K375" s="49">
        <f t="shared" si="16"/>
        <v>197</v>
      </c>
      <c r="L375" s="49" t="s">
        <v>112</v>
      </c>
      <c r="M375" s="49">
        <f t="shared" si="17"/>
        <v>8</v>
      </c>
      <c r="N375" s="88" t="s">
        <v>1705</v>
      </c>
      <c r="O375" s="49">
        <f t="shared" si="18"/>
        <v>0</v>
      </c>
      <c r="P375" s="54"/>
    </row>
    <row r="376" spans="1:16" ht="115.5" thickBot="1">
      <c r="A376" s="49" t="s">
        <v>537</v>
      </c>
      <c r="B376" s="49" t="s">
        <v>927</v>
      </c>
      <c r="C376" s="49" t="s">
        <v>1842</v>
      </c>
      <c r="D376" s="67" t="s">
        <v>110</v>
      </c>
      <c r="E376" s="67" t="s">
        <v>709</v>
      </c>
      <c r="F376" s="67" t="s">
        <v>106</v>
      </c>
      <c r="G376" s="67"/>
      <c r="H376" s="68" t="s">
        <v>1090</v>
      </c>
      <c r="I376" s="49">
        <f t="shared" si="15"/>
        <v>250</v>
      </c>
      <c r="J376" s="49" t="s">
        <v>113</v>
      </c>
      <c r="K376" s="49">
        <f t="shared" si="16"/>
        <v>37</v>
      </c>
      <c r="L376" s="49" t="s">
        <v>114</v>
      </c>
      <c r="M376" s="49">
        <f t="shared" si="17"/>
        <v>6</v>
      </c>
      <c r="N376" s="54" t="s">
        <v>2039</v>
      </c>
      <c r="O376" s="49">
        <f t="shared" si="18"/>
        <v>7</v>
      </c>
      <c r="P376" s="54" t="s">
        <v>2007</v>
      </c>
    </row>
    <row r="377" spans="1:16" ht="114.75">
      <c r="A377" s="7" t="s">
        <v>538</v>
      </c>
      <c r="B377" s="7" t="s">
        <v>927</v>
      </c>
      <c r="C377" s="7" t="s">
        <v>1842</v>
      </c>
      <c r="D377" s="12" t="s">
        <v>110</v>
      </c>
      <c r="E377" s="12" t="s">
        <v>405</v>
      </c>
      <c r="F377" s="12" t="s">
        <v>106</v>
      </c>
      <c r="H377" s="8" t="s">
        <v>1090</v>
      </c>
      <c r="I377" s="7">
        <f t="shared" si="15"/>
        <v>235</v>
      </c>
      <c r="J377" s="7" t="s">
        <v>2149</v>
      </c>
      <c r="K377" s="7">
        <f t="shared" si="16"/>
        <v>163</v>
      </c>
      <c r="L377" s="7" t="s">
        <v>1193</v>
      </c>
      <c r="M377" s="7">
        <f t="shared" si="17"/>
        <v>6</v>
      </c>
      <c r="N377" s="16" t="s">
        <v>2039</v>
      </c>
      <c r="O377" s="7">
        <f t="shared" si="18"/>
        <v>7</v>
      </c>
      <c r="P377" s="16" t="s">
        <v>2007</v>
      </c>
    </row>
    <row r="378" spans="1:16" ht="77.25" thickBot="1">
      <c r="A378" s="43"/>
      <c r="B378" s="43"/>
      <c r="C378" s="43"/>
      <c r="D378" s="69"/>
      <c r="E378" s="69"/>
      <c r="F378" s="69"/>
      <c r="G378" s="69"/>
      <c r="H378" s="70"/>
      <c r="I378" s="43">
        <f>LEN(J378)</f>
        <v>170</v>
      </c>
      <c r="J378" s="43" t="s">
        <v>2150</v>
      </c>
      <c r="K378" s="43">
        <f t="shared" si="16"/>
        <v>0</v>
      </c>
      <c r="L378" s="43"/>
      <c r="M378" s="43">
        <f t="shared" si="17"/>
        <v>0</v>
      </c>
      <c r="N378" s="48"/>
      <c r="O378" s="43">
        <f t="shared" si="18"/>
        <v>0</v>
      </c>
      <c r="P378" s="48"/>
    </row>
    <row r="379" spans="1:16" ht="102.75" thickBot="1">
      <c r="A379" s="49" t="s">
        <v>539</v>
      </c>
      <c r="B379" s="49" t="s">
        <v>927</v>
      </c>
      <c r="C379" s="49" t="s">
        <v>1842</v>
      </c>
      <c r="D379" s="67" t="s">
        <v>110</v>
      </c>
      <c r="E379" s="67" t="s">
        <v>198</v>
      </c>
      <c r="F379" s="67" t="s">
        <v>1194</v>
      </c>
      <c r="G379" s="67"/>
      <c r="H379" s="68" t="s">
        <v>1090</v>
      </c>
      <c r="I379" s="49">
        <f t="shared" si="15"/>
        <v>25</v>
      </c>
      <c r="J379" s="49" t="s">
        <v>1195</v>
      </c>
      <c r="K379" s="49">
        <f t="shared" si="16"/>
        <v>229</v>
      </c>
      <c r="L379" s="49" t="s">
        <v>1196</v>
      </c>
      <c r="M379" s="49">
        <f t="shared" si="17"/>
        <v>6</v>
      </c>
      <c r="N379" s="54" t="s">
        <v>2039</v>
      </c>
      <c r="O379" s="49">
        <f t="shared" si="18"/>
        <v>7</v>
      </c>
      <c r="P379" s="54" t="s">
        <v>2007</v>
      </c>
    </row>
    <row r="380" spans="1:16" ht="77.25" thickBot="1">
      <c r="A380" s="49" t="s">
        <v>540</v>
      </c>
      <c r="B380" s="49" t="s">
        <v>927</v>
      </c>
      <c r="C380" s="49" t="s">
        <v>1842</v>
      </c>
      <c r="D380" s="67" t="s">
        <v>110</v>
      </c>
      <c r="E380" s="67" t="s">
        <v>1732</v>
      </c>
      <c r="F380" s="67" t="s">
        <v>1197</v>
      </c>
      <c r="G380" s="67"/>
      <c r="H380" s="68" t="s">
        <v>1090</v>
      </c>
      <c r="I380" s="49">
        <f t="shared" si="15"/>
        <v>152</v>
      </c>
      <c r="J380" s="49" t="s">
        <v>1198</v>
      </c>
      <c r="K380" s="49">
        <f t="shared" si="16"/>
        <v>112</v>
      </c>
      <c r="L380" s="49" t="s">
        <v>1199</v>
      </c>
      <c r="M380" s="49">
        <f t="shared" si="17"/>
        <v>6</v>
      </c>
      <c r="N380" s="54" t="s">
        <v>2039</v>
      </c>
      <c r="O380" s="49">
        <f t="shared" si="18"/>
        <v>7</v>
      </c>
      <c r="P380" s="54" t="s">
        <v>2007</v>
      </c>
    </row>
    <row r="381" spans="1:16" ht="90" thickBot="1">
      <c r="A381" s="49" t="s">
        <v>541</v>
      </c>
      <c r="B381" s="49" t="s">
        <v>927</v>
      </c>
      <c r="C381" s="49" t="s">
        <v>1842</v>
      </c>
      <c r="D381" s="67"/>
      <c r="E381" s="67"/>
      <c r="F381" s="67"/>
      <c r="G381" s="67"/>
      <c r="H381" s="68" t="s">
        <v>1110</v>
      </c>
      <c r="I381" s="49">
        <f t="shared" si="15"/>
        <v>225</v>
      </c>
      <c r="J381" s="49" t="s">
        <v>1200</v>
      </c>
      <c r="K381" s="49">
        <f t="shared" si="16"/>
        <v>193</v>
      </c>
      <c r="L381" s="49" t="s">
        <v>1201</v>
      </c>
      <c r="M381" s="49">
        <f t="shared" si="17"/>
        <v>8</v>
      </c>
      <c r="N381" s="88" t="s">
        <v>1705</v>
      </c>
      <c r="O381" s="49">
        <f t="shared" si="18"/>
        <v>0</v>
      </c>
      <c r="P381" s="54"/>
    </row>
    <row r="382" spans="1:16" ht="26.25" thickBot="1">
      <c r="A382" s="49" t="s">
        <v>542</v>
      </c>
      <c r="B382" s="49" t="s">
        <v>927</v>
      </c>
      <c r="C382" s="49" t="s">
        <v>1842</v>
      </c>
      <c r="D382" s="67" t="s">
        <v>1202</v>
      </c>
      <c r="E382" s="67" t="s">
        <v>1480</v>
      </c>
      <c r="F382" s="67" t="s">
        <v>1203</v>
      </c>
      <c r="G382" s="67"/>
      <c r="H382" s="68" t="s">
        <v>1090</v>
      </c>
      <c r="I382" s="49">
        <f t="shared" si="15"/>
        <v>59</v>
      </c>
      <c r="J382" s="49" t="s">
        <v>1204</v>
      </c>
      <c r="K382" s="49">
        <f t="shared" si="16"/>
        <v>38</v>
      </c>
      <c r="L382" s="49" t="s">
        <v>1205</v>
      </c>
      <c r="M382" s="49">
        <f t="shared" si="17"/>
        <v>6</v>
      </c>
      <c r="N382" s="54" t="s">
        <v>2039</v>
      </c>
      <c r="O382" s="49">
        <f t="shared" si="18"/>
        <v>7</v>
      </c>
      <c r="P382" s="54" t="s">
        <v>2007</v>
      </c>
    </row>
    <row r="383" spans="1:16" ht="114.75">
      <c r="A383" s="7" t="s">
        <v>543</v>
      </c>
      <c r="B383" s="7" t="s">
        <v>927</v>
      </c>
      <c r="C383" s="7" t="s">
        <v>1842</v>
      </c>
      <c r="D383" s="12" t="s">
        <v>1202</v>
      </c>
      <c r="E383" s="12" t="s">
        <v>382</v>
      </c>
      <c r="F383" s="12" t="s">
        <v>1203</v>
      </c>
      <c r="H383" s="8" t="s">
        <v>1090</v>
      </c>
      <c r="I383" s="7">
        <f t="shared" si="15"/>
        <v>219</v>
      </c>
      <c r="J383" s="7" t="s">
        <v>2151</v>
      </c>
      <c r="K383" s="7">
        <f t="shared" si="16"/>
        <v>232</v>
      </c>
      <c r="L383" s="7" t="s">
        <v>2153</v>
      </c>
      <c r="M383" s="7">
        <f t="shared" si="17"/>
        <v>6</v>
      </c>
      <c r="N383" s="16" t="s">
        <v>2039</v>
      </c>
      <c r="O383" s="7">
        <f t="shared" si="18"/>
        <v>7</v>
      </c>
      <c r="P383" s="16" t="s">
        <v>2007</v>
      </c>
    </row>
    <row r="384" spans="1:16" ht="51.75" thickBot="1">
      <c r="A384" s="43"/>
      <c r="B384" s="43"/>
      <c r="C384" s="43"/>
      <c r="D384" s="69"/>
      <c r="E384" s="69"/>
      <c r="F384" s="69"/>
      <c r="G384" s="69"/>
      <c r="H384" s="70"/>
      <c r="I384" s="43">
        <f>LEN(J384)</f>
        <v>119</v>
      </c>
      <c r="J384" s="43" t="s">
        <v>2152</v>
      </c>
      <c r="K384" s="43">
        <f t="shared" si="16"/>
        <v>62</v>
      </c>
      <c r="L384" s="43" t="s">
        <v>2154</v>
      </c>
      <c r="M384" s="43">
        <f t="shared" si="17"/>
        <v>0</v>
      </c>
      <c r="N384" s="48"/>
      <c r="O384" s="43">
        <f t="shared" si="18"/>
        <v>0</v>
      </c>
      <c r="P384" s="48"/>
    </row>
    <row r="385" spans="1:16" ht="115.5" thickBot="1">
      <c r="A385" s="49" t="s">
        <v>544</v>
      </c>
      <c r="B385" s="49" t="s">
        <v>927</v>
      </c>
      <c r="C385" s="49" t="s">
        <v>1842</v>
      </c>
      <c r="D385" s="67" t="s">
        <v>1206</v>
      </c>
      <c r="E385" s="67" t="s">
        <v>1186</v>
      </c>
      <c r="F385" s="67" t="s">
        <v>1207</v>
      </c>
      <c r="G385" s="67"/>
      <c r="H385" s="68" t="s">
        <v>1090</v>
      </c>
      <c r="I385" s="49">
        <f t="shared" si="15"/>
        <v>252</v>
      </c>
      <c r="J385" s="49" t="s">
        <v>1208</v>
      </c>
      <c r="K385" s="49">
        <f t="shared" si="16"/>
        <v>14</v>
      </c>
      <c r="L385" s="49" t="s">
        <v>1165</v>
      </c>
      <c r="M385" s="49">
        <f t="shared" si="17"/>
        <v>6</v>
      </c>
      <c r="N385" s="54" t="s">
        <v>2039</v>
      </c>
      <c r="O385" s="49">
        <f t="shared" si="18"/>
        <v>7</v>
      </c>
      <c r="P385" s="54" t="s">
        <v>2007</v>
      </c>
    </row>
    <row r="386" spans="1:16" ht="89.25">
      <c r="A386" s="7" t="s">
        <v>545</v>
      </c>
      <c r="B386" s="7" t="s">
        <v>927</v>
      </c>
      <c r="C386" s="7" t="s">
        <v>1842</v>
      </c>
      <c r="D386" s="12" t="s">
        <v>1206</v>
      </c>
      <c r="E386" s="12" t="s">
        <v>1089</v>
      </c>
      <c r="F386" s="12" t="s">
        <v>1209</v>
      </c>
      <c r="H386" s="8" t="s">
        <v>1090</v>
      </c>
      <c r="I386" s="7">
        <f t="shared" si="15"/>
        <v>209</v>
      </c>
      <c r="J386" s="7" t="s">
        <v>2155</v>
      </c>
      <c r="K386" s="7">
        <f t="shared" si="16"/>
        <v>74</v>
      </c>
      <c r="L386" s="7" t="s">
        <v>1210</v>
      </c>
      <c r="M386" s="7">
        <f t="shared" si="17"/>
        <v>6</v>
      </c>
      <c r="N386" s="16" t="s">
        <v>2039</v>
      </c>
      <c r="O386" s="7">
        <f t="shared" si="18"/>
        <v>7</v>
      </c>
      <c r="P386" s="16" t="s">
        <v>2007</v>
      </c>
    </row>
    <row r="387" spans="1:16" ht="90" thickBot="1">
      <c r="A387" s="43"/>
      <c r="B387" s="43"/>
      <c r="C387" s="43"/>
      <c r="D387" s="69"/>
      <c r="E387" s="69"/>
      <c r="F387" s="69"/>
      <c r="G387" s="69"/>
      <c r="H387" s="70"/>
      <c r="I387" s="43">
        <f>LEN(J387)</f>
        <v>164</v>
      </c>
      <c r="J387" s="43" t="s">
        <v>2156</v>
      </c>
      <c r="K387" s="43">
        <f t="shared" si="16"/>
        <v>0</v>
      </c>
      <c r="L387" s="43"/>
      <c r="M387" s="43">
        <f t="shared" si="17"/>
        <v>0</v>
      </c>
      <c r="N387" s="48"/>
      <c r="O387" s="43">
        <f t="shared" si="18"/>
        <v>0</v>
      </c>
      <c r="P387" s="48"/>
    </row>
    <row r="388" spans="1:16" ht="89.25">
      <c r="A388" s="7" t="s">
        <v>546</v>
      </c>
      <c r="B388" s="7" t="s">
        <v>927</v>
      </c>
      <c r="C388" s="7" t="s">
        <v>1842</v>
      </c>
      <c r="D388" s="12" t="s">
        <v>1206</v>
      </c>
      <c r="E388" s="12" t="s">
        <v>196</v>
      </c>
      <c r="F388" s="12" t="s">
        <v>1209</v>
      </c>
      <c r="H388" s="8" t="s">
        <v>1110</v>
      </c>
      <c r="I388" s="7">
        <f t="shared" si="15"/>
        <v>161</v>
      </c>
      <c r="J388" s="7" t="s">
        <v>2157</v>
      </c>
      <c r="K388" s="7">
        <f t="shared" si="16"/>
        <v>98</v>
      </c>
      <c r="L388" s="7" t="s">
        <v>1211</v>
      </c>
      <c r="M388" s="7">
        <f t="shared" si="17"/>
        <v>68</v>
      </c>
      <c r="N388" s="16" t="s">
        <v>294</v>
      </c>
      <c r="O388" s="7">
        <f t="shared" si="18"/>
        <v>7</v>
      </c>
      <c r="P388" s="16" t="s">
        <v>2007</v>
      </c>
    </row>
    <row r="389" spans="1:16" ht="102.75" thickBot="1">
      <c r="A389" s="43"/>
      <c r="B389" s="43"/>
      <c r="C389" s="43"/>
      <c r="D389" s="69"/>
      <c r="E389" s="69"/>
      <c r="F389" s="69"/>
      <c r="G389" s="69"/>
      <c r="H389" s="70"/>
      <c r="I389" s="43">
        <f>LEN(J389)</f>
        <v>246</v>
      </c>
      <c r="J389" s="43" t="s">
        <v>2158</v>
      </c>
      <c r="K389" s="43">
        <f t="shared" si="16"/>
        <v>0</v>
      </c>
      <c r="L389" s="43"/>
      <c r="M389" s="43">
        <f t="shared" si="17"/>
        <v>0</v>
      </c>
      <c r="N389" s="48"/>
      <c r="O389" s="43">
        <f t="shared" si="18"/>
        <v>0</v>
      </c>
      <c r="P389" s="48"/>
    </row>
    <row r="390" spans="1:16" ht="102.75" thickBot="1">
      <c r="A390" s="49" t="s">
        <v>547</v>
      </c>
      <c r="B390" s="49" t="s">
        <v>927</v>
      </c>
      <c r="C390" s="49" t="s">
        <v>1842</v>
      </c>
      <c r="D390" s="67" t="s">
        <v>1212</v>
      </c>
      <c r="E390" s="67" t="s">
        <v>386</v>
      </c>
      <c r="F390" s="67" t="s">
        <v>1213</v>
      </c>
      <c r="G390" s="67"/>
      <c r="H390" s="68" t="s">
        <v>1110</v>
      </c>
      <c r="I390" s="49">
        <f t="shared" si="15"/>
        <v>220</v>
      </c>
      <c r="J390" s="49" t="s">
        <v>1214</v>
      </c>
      <c r="K390" s="49">
        <f t="shared" si="16"/>
        <v>68</v>
      </c>
      <c r="L390" s="49" t="s">
        <v>1215</v>
      </c>
      <c r="M390" s="49">
        <f t="shared" si="17"/>
        <v>7</v>
      </c>
      <c r="N390" s="54" t="s">
        <v>292</v>
      </c>
      <c r="O390" s="49">
        <f t="shared" si="18"/>
        <v>7</v>
      </c>
      <c r="P390" s="54" t="s">
        <v>2007</v>
      </c>
    </row>
    <row r="391" spans="1:16" ht="102">
      <c r="A391" s="7" t="s">
        <v>548</v>
      </c>
      <c r="B391" s="7" t="s">
        <v>927</v>
      </c>
      <c r="C391" s="7" t="s">
        <v>1842</v>
      </c>
      <c r="D391" s="12" t="s">
        <v>1216</v>
      </c>
      <c r="E391" s="12" t="s">
        <v>721</v>
      </c>
      <c r="F391" s="12" t="s">
        <v>1217</v>
      </c>
      <c r="H391" s="8" t="s">
        <v>1090</v>
      </c>
      <c r="I391" s="7">
        <f t="shared" si="15"/>
        <v>241</v>
      </c>
      <c r="J391" s="7" t="s">
        <v>2159</v>
      </c>
      <c r="K391" s="7">
        <f t="shared" si="16"/>
        <v>81</v>
      </c>
      <c r="L391" s="7" t="s">
        <v>1218</v>
      </c>
      <c r="M391" s="7">
        <f t="shared" si="17"/>
        <v>6</v>
      </c>
      <c r="N391" s="16" t="s">
        <v>2039</v>
      </c>
      <c r="O391" s="7">
        <f t="shared" si="18"/>
        <v>7</v>
      </c>
      <c r="P391" s="16" t="s">
        <v>2007</v>
      </c>
    </row>
    <row r="392" spans="1:16" ht="51.75" thickBot="1">
      <c r="A392" s="43"/>
      <c r="B392" s="43"/>
      <c r="C392" s="43"/>
      <c r="D392" s="69"/>
      <c r="E392" s="69"/>
      <c r="F392" s="69"/>
      <c r="G392" s="69"/>
      <c r="H392" s="70"/>
      <c r="I392" s="43">
        <f>LEN(J392)</f>
        <v>102</v>
      </c>
      <c r="J392" s="43" t="s">
        <v>2160</v>
      </c>
      <c r="K392" s="43">
        <f t="shared" si="16"/>
        <v>0</v>
      </c>
      <c r="L392" s="43"/>
      <c r="M392" s="43">
        <f t="shared" si="17"/>
        <v>0</v>
      </c>
      <c r="N392" s="48"/>
      <c r="O392" s="43">
        <f t="shared" si="18"/>
        <v>0</v>
      </c>
      <c r="P392" s="48"/>
    </row>
    <row r="393" spans="1:16" ht="102">
      <c r="A393" s="7" t="s">
        <v>549</v>
      </c>
      <c r="B393" s="7" t="s">
        <v>927</v>
      </c>
      <c r="C393" s="7" t="s">
        <v>1842</v>
      </c>
      <c r="D393" s="12" t="s">
        <v>1219</v>
      </c>
      <c r="E393" s="12" t="s">
        <v>1735</v>
      </c>
      <c r="F393" s="12" t="s">
        <v>1220</v>
      </c>
      <c r="H393" s="8" t="s">
        <v>1090</v>
      </c>
      <c r="I393" s="7">
        <f t="shared" si="15"/>
        <v>243</v>
      </c>
      <c r="J393" s="7" t="s">
        <v>1489</v>
      </c>
      <c r="K393" s="7">
        <f t="shared" si="16"/>
        <v>109</v>
      </c>
      <c r="L393" s="7" t="s">
        <v>1221</v>
      </c>
      <c r="M393" s="7">
        <f t="shared" si="17"/>
        <v>6</v>
      </c>
      <c r="N393" s="16" t="s">
        <v>2039</v>
      </c>
      <c r="O393" s="7">
        <f t="shared" si="18"/>
        <v>7</v>
      </c>
      <c r="P393" s="16" t="s">
        <v>2007</v>
      </c>
    </row>
    <row r="394" spans="1:16" ht="90" thickBot="1">
      <c r="A394" s="43"/>
      <c r="B394" s="43"/>
      <c r="C394" s="43"/>
      <c r="D394" s="69"/>
      <c r="E394" s="69"/>
      <c r="F394" s="69"/>
      <c r="G394" s="69"/>
      <c r="H394" s="70"/>
      <c r="I394" s="43">
        <f>LEN(J394)</f>
        <v>164</v>
      </c>
      <c r="J394" s="43" t="s">
        <v>1490</v>
      </c>
      <c r="K394" s="43">
        <f t="shared" si="16"/>
        <v>0</v>
      </c>
      <c r="L394" s="43"/>
      <c r="M394" s="43">
        <f t="shared" si="17"/>
        <v>0</v>
      </c>
      <c r="N394" s="48"/>
      <c r="O394" s="43">
        <f t="shared" si="18"/>
        <v>0</v>
      </c>
      <c r="P394" s="48"/>
    </row>
    <row r="395" spans="1:16" ht="89.25">
      <c r="A395" s="7" t="s">
        <v>550</v>
      </c>
      <c r="B395" s="7" t="s">
        <v>927</v>
      </c>
      <c r="C395" s="7" t="s">
        <v>1842</v>
      </c>
      <c r="D395" s="12" t="s">
        <v>1219</v>
      </c>
      <c r="E395" s="12" t="s">
        <v>220</v>
      </c>
      <c r="F395" s="12" t="s">
        <v>1220</v>
      </c>
      <c r="H395" s="8" t="s">
        <v>1090</v>
      </c>
      <c r="I395" s="7">
        <f t="shared" si="15"/>
        <v>199</v>
      </c>
      <c r="J395" s="7" t="s">
        <v>1491</v>
      </c>
      <c r="K395" s="7">
        <f t="shared" si="16"/>
        <v>84</v>
      </c>
      <c r="L395" s="7" t="s">
        <v>1222</v>
      </c>
      <c r="M395" s="7">
        <f t="shared" si="17"/>
        <v>6</v>
      </c>
      <c r="N395" s="16" t="s">
        <v>2039</v>
      </c>
      <c r="O395" s="7">
        <f t="shared" si="18"/>
        <v>7</v>
      </c>
      <c r="P395" s="16" t="s">
        <v>2007</v>
      </c>
    </row>
    <row r="396" spans="1:16" ht="64.5" thickBot="1">
      <c r="A396" s="43"/>
      <c r="B396" s="43"/>
      <c r="C396" s="43"/>
      <c r="D396" s="69"/>
      <c r="E396" s="69"/>
      <c r="F396" s="69"/>
      <c r="G396" s="69"/>
      <c r="H396" s="70"/>
      <c r="I396" s="43">
        <f>LEN(J396)</f>
        <v>140</v>
      </c>
      <c r="J396" s="43" t="s">
        <v>1492</v>
      </c>
      <c r="K396" s="43">
        <f t="shared" si="16"/>
        <v>0</v>
      </c>
      <c r="L396" s="43"/>
      <c r="M396" s="43">
        <f t="shared" si="17"/>
        <v>0</v>
      </c>
      <c r="N396" s="48"/>
      <c r="O396" s="43">
        <f t="shared" si="18"/>
        <v>0</v>
      </c>
      <c r="P396" s="48"/>
    </row>
    <row r="397" spans="1:16" ht="102.75" thickBot="1">
      <c r="A397" s="49" t="s">
        <v>551</v>
      </c>
      <c r="B397" s="49" t="s">
        <v>927</v>
      </c>
      <c r="C397" s="49" t="s">
        <v>1842</v>
      </c>
      <c r="D397" s="67" t="s">
        <v>1223</v>
      </c>
      <c r="E397" s="67" t="s">
        <v>81</v>
      </c>
      <c r="F397" s="67" t="s">
        <v>1220</v>
      </c>
      <c r="G397" s="67"/>
      <c r="H397" s="68" t="s">
        <v>1090</v>
      </c>
      <c r="I397" s="49">
        <f aca="true" t="shared" si="19" ref="I397:I466">LEN(J397)</f>
        <v>207</v>
      </c>
      <c r="J397" s="49" t="s">
        <v>1224</v>
      </c>
      <c r="K397" s="49">
        <f t="shared" si="16"/>
        <v>113</v>
      </c>
      <c r="L397" s="49" t="s">
        <v>1225</v>
      </c>
      <c r="M397" s="49">
        <f t="shared" si="17"/>
        <v>6</v>
      </c>
      <c r="N397" s="54" t="s">
        <v>2039</v>
      </c>
      <c r="O397" s="49">
        <f t="shared" si="18"/>
        <v>7</v>
      </c>
      <c r="P397" s="54" t="s">
        <v>2007</v>
      </c>
    </row>
    <row r="398" spans="1:16" ht="26.25" thickBot="1">
      <c r="A398" s="49" t="s">
        <v>552</v>
      </c>
      <c r="B398" s="49" t="s">
        <v>927</v>
      </c>
      <c r="C398" s="49" t="s">
        <v>1842</v>
      </c>
      <c r="D398" s="67" t="s">
        <v>1223</v>
      </c>
      <c r="E398" s="67" t="s">
        <v>378</v>
      </c>
      <c r="F398" s="67" t="s">
        <v>1226</v>
      </c>
      <c r="G398" s="67"/>
      <c r="H398" s="68" t="s">
        <v>1090</v>
      </c>
      <c r="I398" s="49">
        <f t="shared" si="19"/>
        <v>33</v>
      </c>
      <c r="J398" s="49" t="s">
        <v>1227</v>
      </c>
      <c r="K398" s="49">
        <f t="shared" si="16"/>
        <v>28</v>
      </c>
      <c r="L398" s="49" t="s">
        <v>1228</v>
      </c>
      <c r="M398" s="49">
        <f t="shared" si="17"/>
        <v>6</v>
      </c>
      <c r="N398" s="54" t="s">
        <v>2039</v>
      </c>
      <c r="O398" s="49">
        <f t="shared" si="18"/>
        <v>7</v>
      </c>
      <c r="P398" s="54" t="s">
        <v>2007</v>
      </c>
    </row>
    <row r="399" spans="1:16" ht="102.75" thickBot="1">
      <c r="A399" s="49" t="s">
        <v>553</v>
      </c>
      <c r="B399" s="49" t="s">
        <v>927</v>
      </c>
      <c r="C399" s="49" t="s">
        <v>1842</v>
      </c>
      <c r="D399" s="67" t="s">
        <v>1223</v>
      </c>
      <c r="E399" s="67" t="s">
        <v>380</v>
      </c>
      <c r="F399" s="67" t="s">
        <v>1226</v>
      </c>
      <c r="G399" s="67"/>
      <c r="H399" s="68" t="s">
        <v>1090</v>
      </c>
      <c r="I399" s="49">
        <f t="shared" si="19"/>
        <v>89</v>
      </c>
      <c r="J399" s="49" t="s">
        <v>1229</v>
      </c>
      <c r="K399" s="49">
        <f t="shared" si="16"/>
        <v>222</v>
      </c>
      <c r="L399" s="49" t="s">
        <v>1230</v>
      </c>
      <c r="M399" s="49">
        <f t="shared" si="17"/>
        <v>6</v>
      </c>
      <c r="N399" s="54" t="s">
        <v>2039</v>
      </c>
      <c r="O399" s="49">
        <f t="shared" si="18"/>
        <v>7</v>
      </c>
      <c r="P399" s="54" t="s">
        <v>2007</v>
      </c>
    </row>
    <row r="400" spans="1:16" ht="114.75">
      <c r="A400" s="7" t="s">
        <v>554</v>
      </c>
      <c r="B400" s="7" t="s">
        <v>927</v>
      </c>
      <c r="C400" s="7" t="s">
        <v>1842</v>
      </c>
      <c r="D400" s="12" t="s">
        <v>1231</v>
      </c>
      <c r="E400" s="12" t="s">
        <v>709</v>
      </c>
      <c r="F400" s="12" t="s">
        <v>1232</v>
      </c>
      <c r="H400" s="8" t="s">
        <v>1090</v>
      </c>
      <c r="I400" s="7">
        <f t="shared" si="19"/>
        <v>246</v>
      </c>
      <c r="J400" s="7" t="s">
        <v>1493</v>
      </c>
      <c r="K400" s="7">
        <f t="shared" si="16"/>
        <v>237</v>
      </c>
      <c r="L400" s="7" t="s">
        <v>1233</v>
      </c>
      <c r="M400" s="7">
        <f t="shared" si="17"/>
        <v>6</v>
      </c>
      <c r="N400" s="16" t="s">
        <v>2039</v>
      </c>
      <c r="O400" s="7">
        <f t="shared" si="18"/>
        <v>7</v>
      </c>
      <c r="P400" s="16" t="s">
        <v>2007</v>
      </c>
    </row>
    <row r="401" spans="1:16" ht="64.5" thickBot="1">
      <c r="A401" s="43"/>
      <c r="B401" s="43"/>
      <c r="C401" s="43"/>
      <c r="D401" s="69"/>
      <c r="E401" s="69"/>
      <c r="F401" s="69"/>
      <c r="G401" s="69"/>
      <c r="H401" s="70"/>
      <c r="I401" s="43">
        <f>LEN(J401)</f>
        <v>126</v>
      </c>
      <c r="J401" s="43" t="s">
        <v>1494</v>
      </c>
      <c r="K401" s="43">
        <f t="shared" si="16"/>
        <v>0</v>
      </c>
      <c r="L401" s="43"/>
      <c r="M401" s="43">
        <f t="shared" si="17"/>
        <v>0</v>
      </c>
      <c r="N401" s="48"/>
      <c r="O401" s="43">
        <f t="shared" si="18"/>
        <v>0</v>
      </c>
      <c r="P401" s="48"/>
    </row>
    <row r="402" spans="1:16" ht="114.75">
      <c r="A402" s="7" t="s">
        <v>555</v>
      </c>
      <c r="B402" s="7" t="s">
        <v>927</v>
      </c>
      <c r="C402" s="7" t="s">
        <v>1842</v>
      </c>
      <c r="D402" s="12" t="s">
        <v>1234</v>
      </c>
      <c r="E402" s="12" t="s">
        <v>401</v>
      </c>
      <c r="F402" s="12" t="s">
        <v>1235</v>
      </c>
      <c r="H402" s="8" t="s">
        <v>1090</v>
      </c>
      <c r="I402" s="7">
        <f t="shared" si="19"/>
        <v>252</v>
      </c>
      <c r="J402" s="7" t="s">
        <v>1495</v>
      </c>
      <c r="K402" s="7">
        <f t="shared" si="16"/>
        <v>233</v>
      </c>
      <c r="L402" s="7" t="s">
        <v>1497</v>
      </c>
      <c r="M402" s="7">
        <f t="shared" si="17"/>
        <v>6</v>
      </c>
      <c r="N402" s="16" t="s">
        <v>2039</v>
      </c>
      <c r="O402" s="7">
        <f t="shared" si="18"/>
        <v>7</v>
      </c>
      <c r="P402" s="16" t="s">
        <v>2007</v>
      </c>
    </row>
    <row r="403" spans="1:16" ht="77.25" thickBot="1">
      <c r="A403" s="43"/>
      <c r="B403" s="43"/>
      <c r="C403" s="43"/>
      <c r="D403" s="69"/>
      <c r="E403" s="69"/>
      <c r="F403" s="69"/>
      <c r="G403" s="69"/>
      <c r="H403" s="70"/>
      <c r="I403" s="43">
        <f>LEN(J403)</f>
        <v>169</v>
      </c>
      <c r="J403" s="43" t="s">
        <v>1496</v>
      </c>
      <c r="K403" s="43">
        <f t="shared" si="16"/>
        <v>59</v>
      </c>
      <c r="L403" s="43" t="s">
        <v>1498</v>
      </c>
      <c r="M403" s="43">
        <f t="shared" si="17"/>
        <v>0</v>
      </c>
      <c r="N403" s="48"/>
      <c r="O403" s="43">
        <f t="shared" si="18"/>
        <v>0</v>
      </c>
      <c r="P403" s="48"/>
    </row>
    <row r="404" spans="1:16" ht="102">
      <c r="A404" s="7" t="s">
        <v>556</v>
      </c>
      <c r="B404" s="7" t="s">
        <v>927</v>
      </c>
      <c r="C404" s="7" t="s">
        <v>1842</v>
      </c>
      <c r="D404" s="12" t="s">
        <v>1236</v>
      </c>
      <c r="E404" s="12" t="s">
        <v>378</v>
      </c>
      <c r="F404" s="12" t="s">
        <v>1237</v>
      </c>
      <c r="H404" s="8" t="s">
        <v>1090</v>
      </c>
      <c r="I404" s="7">
        <f t="shared" si="19"/>
        <v>214</v>
      </c>
      <c r="J404" s="7" t="s">
        <v>1499</v>
      </c>
      <c r="K404" s="7">
        <f t="shared" si="16"/>
        <v>235</v>
      </c>
      <c r="L404" s="7" t="s">
        <v>754</v>
      </c>
      <c r="M404" s="7">
        <f t="shared" si="17"/>
        <v>6</v>
      </c>
      <c r="N404" s="16" t="s">
        <v>2039</v>
      </c>
      <c r="O404" s="7">
        <f t="shared" si="18"/>
        <v>7</v>
      </c>
      <c r="P404" s="16" t="s">
        <v>2007</v>
      </c>
    </row>
    <row r="405" spans="1:16" ht="39" thickBot="1">
      <c r="A405" s="43"/>
      <c r="B405" s="43"/>
      <c r="C405" s="43"/>
      <c r="D405" s="69"/>
      <c r="E405" s="69"/>
      <c r="F405" s="69"/>
      <c r="G405" s="69"/>
      <c r="H405" s="70"/>
      <c r="I405" s="43">
        <f>LEN(J405)</f>
        <v>85</v>
      </c>
      <c r="J405" s="43" t="s">
        <v>1500</v>
      </c>
      <c r="K405" s="43">
        <f t="shared" si="16"/>
        <v>0</v>
      </c>
      <c r="L405" s="43"/>
      <c r="M405" s="43">
        <f t="shared" si="17"/>
        <v>0</v>
      </c>
      <c r="N405" s="48"/>
      <c r="O405" s="43">
        <f t="shared" si="18"/>
        <v>0</v>
      </c>
      <c r="P405" s="48"/>
    </row>
    <row r="406" spans="1:16" ht="26.25" thickBot="1">
      <c r="A406" s="49" t="s">
        <v>557</v>
      </c>
      <c r="B406" s="49" t="s">
        <v>927</v>
      </c>
      <c r="C406" s="49" t="s">
        <v>1842</v>
      </c>
      <c r="D406" s="67" t="s">
        <v>736</v>
      </c>
      <c r="E406" s="67" t="s">
        <v>388</v>
      </c>
      <c r="F406" s="67" t="s">
        <v>737</v>
      </c>
      <c r="G406" s="67"/>
      <c r="H406" s="68" t="s">
        <v>1090</v>
      </c>
      <c r="I406" s="49">
        <f t="shared" si="19"/>
        <v>34</v>
      </c>
      <c r="J406" s="49" t="s">
        <v>738</v>
      </c>
      <c r="K406" s="49">
        <f t="shared" si="16"/>
        <v>31</v>
      </c>
      <c r="L406" s="49" t="s">
        <v>739</v>
      </c>
      <c r="M406" s="49">
        <f t="shared" si="17"/>
        <v>6</v>
      </c>
      <c r="N406" s="54" t="s">
        <v>2039</v>
      </c>
      <c r="O406" s="49">
        <f t="shared" si="18"/>
        <v>7</v>
      </c>
      <c r="P406" s="54" t="s">
        <v>2007</v>
      </c>
    </row>
    <row r="407" spans="1:16" ht="51.75" thickBot="1">
      <c r="A407" s="49" t="s">
        <v>558</v>
      </c>
      <c r="B407" s="49" t="s">
        <v>927</v>
      </c>
      <c r="C407" s="49" t="s">
        <v>1842</v>
      </c>
      <c r="D407" s="67" t="s">
        <v>740</v>
      </c>
      <c r="E407" s="67" t="s">
        <v>1186</v>
      </c>
      <c r="F407" s="67" t="s">
        <v>741</v>
      </c>
      <c r="G407" s="67"/>
      <c r="H407" s="68" t="s">
        <v>1090</v>
      </c>
      <c r="I407" s="49">
        <f t="shared" si="19"/>
        <v>118</v>
      </c>
      <c r="J407" s="49" t="s">
        <v>742</v>
      </c>
      <c r="K407" s="49">
        <f t="shared" si="16"/>
        <v>37</v>
      </c>
      <c r="L407" s="49" t="s">
        <v>743</v>
      </c>
      <c r="M407" s="49">
        <f t="shared" si="17"/>
        <v>6</v>
      </c>
      <c r="N407" s="54" t="s">
        <v>2039</v>
      </c>
      <c r="O407" s="49">
        <f t="shared" si="18"/>
        <v>7</v>
      </c>
      <c r="P407" s="54" t="s">
        <v>2007</v>
      </c>
    </row>
    <row r="408" spans="1:16" ht="77.25" thickBot="1">
      <c r="A408" s="49" t="s">
        <v>559</v>
      </c>
      <c r="B408" s="49" t="s">
        <v>927</v>
      </c>
      <c r="C408" s="49" t="s">
        <v>1842</v>
      </c>
      <c r="D408" s="67" t="s">
        <v>744</v>
      </c>
      <c r="E408" s="67" t="s">
        <v>386</v>
      </c>
      <c r="F408" s="67" t="s">
        <v>745</v>
      </c>
      <c r="G408" s="67"/>
      <c r="H408" s="68" t="s">
        <v>1090</v>
      </c>
      <c r="I408" s="49">
        <f t="shared" si="19"/>
        <v>187</v>
      </c>
      <c r="J408" s="49" t="s">
        <v>1648</v>
      </c>
      <c r="K408" s="49">
        <f t="shared" si="16"/>
        <v>24</v>
      </c>
      <c r="L408" s="49" t="s">
        <v>1649</v>
      </c>
      <c r="M408" s="49">
        <f t="shared" si="17"/>
        <v>6</v>
      </c>
      <c r="N408" s="54" t="s">
        <v>2039</v>
      </c>
      <c r="O408" s="49">
        <f t="shared" si="18"/>
        <v>7</v>
      </c>
      <c r="P408" s="54" t="s">
        <v>2007</v>
      </c>
    </row>
    <row r="409" spans="1:16" ht="102.75" thickBot="1">
      <c r="A409" s="49" t="s">
        <v>560</v>
      </c>
      <c r="B409" s="49" t="s">
        <v>927</v>
      </c>
      <c r="C409" s="49" t="s">
        <v>1842</v>
      </c>
      <c r="D409" s="67" t="s">
        <v>744</v>
      </c>
      <c r="E409" s="67" t="s">
        <v>379</v>
      </c>
      <c r="F409" s="67" t="s">
        <v>745</v>
      </c>
      <c r="G409" s="67"/>
      <c r="H409" s="68" t="s">
        <v>1090</v>
      </c>
      <c r="I409" s="49">
        <f t="shared" si="19"/>
        <v>218</v>
      </c>
      <c r="J409" s="49" t="s">
        <v>1650</v>
      </c>
      <c r="K409" s="49">
        <f t="shared" si="16"/>
        <v>104</v>
      </c>
      <c r="L409" s="49" t="s">
        <v>1651</v>
      </c>
      <c r="M409" s="49">
        <f t="shared" si="17"/>
        <v>6</v>
      </c>
      <c r="N409" s="54" t="s">
        <v>2039</v>
      </c>
      <c r="O409" s="49">
        <f t="shared" si="18"/>
        <v>7</v>
      </c>
      <c r="P409" s="54" t="s">
        <v>2007</v>
      </c>
    </row>
    <row r="410" spans="1:16" ht="64.5" thickBot="1">
      <c r="A410" s="49" t="s">
        <v>561</v>
      </c>
      <c r="B410" s="49" t="s">
        <v>927</v>
      </c>
      <c r="C410" s="49" t="s">
        <v>1842</v>
      </c>
      <c r="D410" s="67" t="s">
        <v>744</v>
      </c>
      <c r="E410" s="67" t="s">
        <v>1750</v>
      </c>
      <c r="F410" s="67" t="s">
        <v>745</v>
      </c>
      <c r="G410" s="67"/>
      <c r="H410" s="68" t="s">
        <v>1090</v>
      </c>
      <c r="I410" s="49">
        <f t="shared" si="19"/>
        <v>153</v>
      </c>
      <c r="J410" s="49" t="s">
        <v>1652</v>
      </c>
      <c r="K410" s="49">
        <f aca="true" t="shared" si="20" ref="K410:K466">LEN(L410)</f>
        <v>116</v>
      </c>
      <c r="L410" s="49" t="s">
        <v>1653</v>
      </c>
      <c r="M410" s="49">
        <f aca="true" t="shared" si="21" ref="M410:M466">LEN(N410)</f>
        <v>6</v>
      </c>
      <c r="N410" s="54" t="s">
        <v>2039</v>
      </c>
      <c r="O410" s="49">
        <f aca="true" t="shared" si="22" ref="O410:O466">LEN(P410)</f>
        <v>7</v>
      </c>
      <c r="P410" s="54" t="s">
        <v>2007</v>
      </c>
    </row>
    <row r="411" spans="1:16" ht="102.75" thickBot="1">
      <c r="A411" s="49" t="s">
        <v>562</v>
      </c>
      <c r="B411" s="49" t="s">
        <v>927</v>
      </c>
      <c r="C411" s="49" t="s">
        <v>1842</v>
      </c>
      <c r="D411" s="67" t="s">
        <v>1654</v>
      </c>
      <c r="E411" s="67" t="s">
        <v>196</v>
      </c>
      <c r="F411" s="67" t="s">
        <v>1655</v>
      </c>
      <c r="G411" s="67"/>
      <c r="H411" s="68" t="s">
        <v>1090</v>
      </c>
      <c r="I411" s="49">
        <f t="shared" si="19"/>
        <v>150</v>
      </c>
      <c r="J411" s="49" t="s">
        <v>1656</v>
      </c>
      <c r="K411" s="49">
        <f t="shared" si="20"/>
        <v>218</v>
      </c>
      <c r="L411" s="49" t="s">
        <v>1657</v>
      </c>
      <c r="M411" s="49">
        <f t="shared" si="21"/>
        <v>6</v>
      </c>
      <c r="N411" s="54" t="s">
        <v>2039</v>
      </c>
      <c r="O411" s="49">
        <f t="shared" si="22"/>
        <v>7</v>
      </c>
      <c r="P411" s="54" t="s">
        <v>2007</v>
      </c>
    </row>
    <row r="412" spans="1:16" ht="90" thickBot="1">
      <c r="A412" s="49" t="s">
        <v>563</v>
      </c>
      <c r="B412" s="49" t="s">
        <v>927</v>
      </c>
      <c r="C412" s="49" t="s">
        <v>1842</v>
      </c>
      <c r="D412" s="67" t="s">
        <v>1654</v>
      </c>
      <c r="E412" s="67" t="s">
        <v>718</v>
      </c>
      <c r="F412" s="67" t="s">
        <v>1658</v>
      </c>
      <c r="G412" s="67"/>
      <c r="H412" s="68" t="s">
        <v>1090</v>
      </c>
      <c r="I412" s="49">
        <f t="shared" si="19"/>
        <v>193</v>
      </c>
      <c r="J412" s="49" t="s">
        <v>1659</v>
      </c>
      <c r="K412" s="49">
        <f t="shared" si="20"/>
        <v>125</v>
      </c>
      <c r="L412" s="49" t="s">
        <v>761</v>
      </c>
      <c r="M412" s="49">
        <f t="shared" si="21"/>
        <v>6</v>
      </c>
      <c r="N412" s="54" t="s">
        <v>2039</v>
      </c>
      <c r="O412" s="49">
        <f t="shared" si="22"/>
        <v>7</v>
      </c>
      <c r="P412" s="54" t="s">
        <v>2007</v>
      </c>
    </row>
    <row r="413" spans="1:16" ht="90" thickBot="1">
      <c r="A413" s="43" t="s">
        <v>564</v>
      </c>
      <c r="B413" s="43"/>
      <c r="C413" s="43" t="s">
        <v>1842</v>
      </c>
      <c r="D413" s="69"/>
      <c r="E413" s="69" t="s">
        <v>1412</v>
      </c>
      <c r="F413" s="69"/>
      <c r="G413" s="69"/>
      <c r="H413" s="70" t="s">
        <v>1090</v>
      </c>
      <c r="I413" s="43">
        <f t="shared" si="19"/>
        <v>191</v>
      </c>
      <c r="J413" s="43" t="s">
        <v>762</v>
      </c>
      <c r="K413" s="43">
        <f t="shared" si="20"/>
        <v>194</v>
      </c>
      <c r="L413" s="43" t="s">
        <v>763</v>
      </c>
      <c r="M413" s="43">
        <f t="shared" si="21"/>
        <v>6</v>
      </c>
      <c r="N413" s="48" t="s">
        <v>2039</v>
      </c>
      <c r="O413" s="43">
        <f t="shared" si="22"/>
        <v>7</v>
      </c>
      <c r="P413" s="48" t="s">
        <v>2007</v>
      </c>
    </row>
    <row r="414" spans="1:16" ht="114.75">
      <c r="A414" s="7" t="s">
        <v>565</v>
      </c>
      <c r="B414" s="7" t="s">
        <v>927</v>
      </c>
      <c r="C414" s="7" t="s">
        <v>1842</v>
      </c>
      <c r="E414" s="12" t="s">
        <v>387</v>
      </c>
      <c r="H414" s="8" t="s">
        <v>1090</v>
      </c>
      <c r="I414" s="7">
        <f t="shared" si="19"/>
        <v>252</v>
      </c>
      <c r="J414" s="7" t="s">
        <v>1501</v>
      </c>
      <c r="K414" s="7">
        <f t="shared" si="20"/>
        <v>42</v>
      </c>
      <c r="L414" s="7" t="s">
        <v>764</v>
      </c>
      <c r="M414" s="7">
        <f t="shared" si="21"/>
        <v>6</v>
      </c>
      <c r="N414" s="16" t="s">
        <v>2039</v>
      </c>
      <c r="O414" s="7">
        <f t="shared" si="22"/>
        <v>7</v>
      </c>
      <c r="P414" s="16" t="s">
        <v>2007</v>
      </c>
    </row>
    <row r="415" spans="1:15" ht="114.75">
      <c r="A415" s="7"/>
      <c r="B415" s="7"/>
      <c r="C415" s="7"/>
      <c r="I415" s="7">
        <f>LEN(J415)</f>
        <v>229</v>
      </c>
      <c r="J415" s="7" t="s">
        <v>1502</v>
      </c>
      <c r="K415" s="7">
        <f t="shared" si="20"/>
        <v>0</v>
      </c>
      <c r="M415" s="7">
        <f t="shared" si="21"/>
        <v>0</v>
      </c>
      <c r="O415" s="7">
        <f t="shared" si="22"/>
        <v>0</v>
      </c>
    </row>
    <row r="416" spans="1:16" ht="64.5" thickBot="1">
      <c r="A416" s="43"/>
      <c r="B416" s="43"/>
      <c r="C416" s="43"/>
      <c r="D416" s="69"/>
      <c r="E416" s="69"/>
      <c r="F416" s="69"/>
      <c r="G416" s="69"/>
      <c r="H416" s="70"/>
      <c r="I416" s="43">
        <f>LEN(J416)</f>
        <v>155</v>
      </c>
      <c r="J416" s="43" t="s">
        <v>1503</v>
      </c>
      <c r="K416" s="43">
        <f t="shared" si="20"/>
        <v>0</v>
      </c>
      <c r="L416" s="43"/>
      <c r="M416" s="43">
        <f t="shared" si="21"/>
        <v>0</v>
      </c>
      <c r="N416" s="48"/>
      <c r="O416" s="43">
        <f t="shared" si="22"/>
        <v>0</v>
      </c>
      <c r="P416" s="48"/>
    </row>
    <row r="417" spans="1:16" ht="90" thickBot="1">
      <c r="A417" s="49" t="s">
        <v>566</v>
      </c>
      <c r="B417" s="49" t="s">
        <v>927</v>
      </c>
      <c r="C417" s="49" t="s">
        <v>1842</v>
      </c>
      <c r="D417" s="67" t="s">
        <v>765</v>
      </c>
      <c r="E417" s="67" t="s">
        <v>1765</v>
      </c>
      <c r="F417" s="67" t="s">
        <v>766</v>
      </c>
      <c r="G417" s="67"/>
      <c r="H417" s="68" t="s">
        <v>1110</v>
      </c>
      <c r="I417" s="49">
        <f t="shared" si="19"/>
        <v>214</v>
      </c>
      <c r="J417" s="49" t="s">
        <v>767</v>
      </c>
      <c r="K417" s="49">
        <f t="shared" si="20"/>
        <v>108</v>
      </c>
      <c r="L417" s="49" t="s">
        <v>307</v>
      </c>
      <c r="M417" s="49">
        <f t="shared" si="21"/>
        <v>68</v>
      </c>
      <c r="N417" s="54" t="s">
        <v>294</v>
      </c>
      <c r="O417" s="49">
        <f t="shared" si="22"/>
        <v>7</v>
      </c>
      <c r="P417" s="54" t="s">
        <v>2007</v>
      </c>
    </row>
    <row r="418" spans="1:16" ht="77.25" thickBot="1">
      <c r="A418" s="49" t="s">
        <v>567</v>
      </c>
      <c r="B418" s="49" t="s">
        <v>927</v>
      </c>
      <c r="C418" s="49" t="s">
        <v>1842</v>
      </c>
      <c r="D418" s="67" t="s">
        <v>765</v>
      </c>
      <c r="E418" s="67" t="s">
        <v>1765</v>
      </c>
      <c r="F418" s="67" t="s">
        <v>766</v>
      </c>
      <c r="G418" s="67"/>
      <c r="H418" s="68" t="s">
        <v>1090</v>
      </c>
      <c r="I418" s="49">
        <f t="shared" si="19"/>
        <v>159</v>
      </c>
      <c r="J418" s="49" t="s">
        <v>768</v>
      </c>
      <c r="K418" s="49">
        <f t="shared" si="20"/>
        <v>30</v>
      </c>
      <c r="L418" s="49" t="s">
        <v>769</v>
      </c>
      <c r="M418" s="49">
        <f t="shared" si="21"/>
        <v>6</v>
      </c>
      <c r="N418" s="54" t="s">
        <v>2039</v>
      </c>
      <c r="O418" s="49">
        <f t="shared" si="22"/>
        <v>7</v>
      </c>
      <c r="P418" s="54" t="s">
        <v>2007</v>
      </c>
    </row>
    <row r="419" spans="1:16" ht="102">
      <c r="A419" s="7" t="s">
        <v>568</v>
      </c>
      <c r="B419" s="7" t="s">
        <v>927</v>
      </c>
      <c r="C419" s="7" t="s">
        <v>1842</v>
      </c>
      <c r="D419" s="12" t="s">
        <v>770</v>
      </c>
      <c r="E419" s="12" t="s">
        <v>1480</v>
      </c>
      <c r="F419" s="12" t="s">
        <v>766</v>
      </c>
      <c r="H419" s="8" t="s">
        <v>1090</v>
      </c>
      <c r="I419" s="7">
        <f t="shared" si="19"/>
        <v>241</v>
      </c>
      <c r="J419" s="7" t="s">
        <v>1504</v>
      </c>
      <c r="K419" s="7">
        <f t="shared" si="20"/>
        <v>121</v>
      </c>
      <c r="L419" s="7" t="s">
        <v>771</v>
      </c>
      <c r="M419" s="7">
        <f t="shared" si="21"/>
        <v>6</v>
      </c>
      <c r="N419" s="16" t="s">
        <v>2039</v>
      </c>
      <c r="O419" s="7">
        <f t="shared" si="22"/>
        <v>7</v>
      </c>
      <c r="P419" s="16" t="s">
        <v>2007</v>
      </c>
    </row>
    <row r="420" spans="1:16" ht="64.5" thickBot="1">
      <c r="A420" s="43"/>
      <c r="B420" s="43"/>
      <c r="C420" s="43"/>
      <c r="D420" s="69"/>
      <c r="E420" s="69"/>
      <c r="F420" s="69"/>
      <c r="G420" s="69"/>
      <c r="H420" s="70"/>
      <c r="I420" s="43">
        <f>LEN(J420)</f>
        <v>161</v>
      </c>
      <c r="J420" s="43" t="s">
        <v>1505</v>
      </c>
      <c r="K420" s="43">
        <f t="shared" si="20"/>
        <v>0</v>
      </c>
      <c r="L420" s="43"/>
      <c r="M420" s="43">
        <f t="shared" si="21"/>
        <v>0</v>
      </c>
      <c r="N420" s="48"/>
      <c r="O420" s="43">
        <f t="shared" si="22"/>
        <v>0</v>
      </c>
      <c r="P420" s="48"/>
    </row>
    <row r="421" spans="1:16" ht="102.75" thickBot="1">
      <c r="A421" s="49" t="s">
        <v>569</v>
      </c>
      <c r="B421" s="49" t="s">
        <v>927</v>
      </c>
      <c r="C421" s="49" t="s">
        <v>1842</v>
      </c>
      <c r="D421" s="67" t="s">
        <v>1663</v>
      </c>
      <c r="E421" s="67" t="s">
        <v>198</v>
      </c>
      <c r="F421" s="67" t="s">
        <v>1664</v>
      </c>
      <c r="G421" s="67"/>
      <c r="H421" s="68" t="s">
        <v>1090</v>
      </c>
      <c r="I421" s="49">
        <f t="shared" si="19"/>
        <v>236</v>
      </c>
      <c r="J421" s="49" t="s">
        <v>1665</v>
      </c>
      <c r="K421" s="49">
        <f t="shared" si="20"/>
        <v>44</v>
      </c>
      <c r="L421" s="49" t="s">
        <v>1666</v>
      </c>
      <c r="M421" s="49">
        <f t="shared" si="21"/>
        <v>6</v>
      </c>
      <c r="N421" s="54" t="s">
        <v>2039</v>
      </c>
      <c r="O421" s="49">
        <f t="shared" si="22"/>
        <v>7</v>
      </c>
      <c r="P421" s="54" t="s">
        <v>2007</v>
      </c>
    </row>
    <row r="422" spans="1:16" ht="102.75" thickBot="1">
      <c r="A422" s="49" t="s">
        <v>570</v>
      </c>
      <c r="B422" s="49" t="s">
        <v>927</v>
      </c>
      <c r="C422" s="49" t="s">
        <v>1842</v>
      </c>
      <c r="D422" s="67" t="s">
        <v>1667</v>
      </c>
      <c r="E422" s="67" t="s">
        <v>193</v>
      </c>
      <c r="F422" s="67" t="s">
        <v>1668</v>
      </c>
      <c r="G422" s="67"/>
      <c r="H422" s="68" t="s">
        <v>1090</v>
      </c>
      <c r="I422" s="49">
        <f t="shared" si="19"/>
        <v>249</v>
      </c>
      <c r="J422" s="49" t="s">
        <v>1561</v>
      </c>
      <c r="K422" s="49">
        <f t="shared" si="20"/>
        <v>105</v>
      </c>
      <c r="L422" s="49" t="s">
        <v>1562</v>
      </c>
      <c r="M422" s="49">
        <f t="shared" si="21"/>
        <v>6</v>
      </c>
      <c r="N422" s="54" t="s">
        <v>2039</v>
      </c>
      <c r="O422" s="49">
        <f t="shared" si="22"/>
        <v>7</v>
      </c>
      <c r="P422" s="54" t="s">
        <v>2007</v>
      </c>
    </row>
    <row r="423" spans="1:16" ht="39" thickBot="1">
      <c r="A423" s="49" t="s">
        <v>571</v>
      </c>
      <c r="B423" s="49" t="s">
        <v>927</v>
      </c>
      <c r="C423" s="49" t="s">
        <v>1842</v>
      </c>
      <c r="D423" s="67" t="s">
        <v>1563</v>
      </c>
      <c r="E423" s="67" t="s">
        <v>1849</v>
      </c>
      <c r="F423" s="67">
        <v>10.1</v>
      </c>
      <c r="G423" s="67"/>
      <c r="H423" s="68" t="s">
        <v>1090</v>
      </c>
      <c r="I423" s="49">
        <f t="shared" si="19"/>
        <v>92</v>
      </c>
      <c r="J423" s="49" t="s">
        <v>1564</v>
      </c>
      <c r="K423" s="49">
        <f t="shared" si="20"/>
        <v>28</v>
      </c>
      <c r="L423" s="49" t="s">
        <v>1565</v>
      </c>
      <c r="M423" s="49">
        <f t="shared" si="21"/>
        <v>6</v>
      </c>
      <c r="N423" s="54" t="s">
        <v>2039</v>
      </c>
      <c r="O423" s="49">
        <f t="shared" si="22"/>
        <v>7</v>
      </c>
      <c r="P423" s="54" t="s">
        <v>2007</v>
      </c>
    </row>
    <row r="424" spans="1:16" ht="90" thickBot="1">
      <c r="A424" s="49" t="s">
        <v>572</v>
      </c>
      <c r="B424" s="49" t="s">
        <v>927</v>
      </c>
      <c r="C424" s="49" t="s">
        <v>1842</v>
      </c>
      <c r="D424" s="67" t="s">
        <v>1563</v>
      </c>
      <c r="E424" s="67" t="s">
        <v>215</v>
      </c>
      <c r="F424" s="67">
        <v>10.2</v>
      </c>
      <c r="G424" s="67"/>
      <c r="H424" s="68" t="s">
        <v>1090</v>
      </c>
      <c r="I424" s="49">
        <f t="shared" si="19"/>
        <v>205</v>
      </c>
      <c r="J424" s="49" t="s">
        <v>1566</v>
      </c>
      <c r="K424" s="49">
        <f t="shared" si="20"/>
        <v>40</v>
      </c>
      <c r="L424" s="49" t="s">
        <v>1567</v>
      </c>
      <c r="M424" s="49">
        <f t="shared" si="21"/>
        <v>6</v>
      </c>
      <c r="N424" s="54" t="s">
        <v>2039</v>
      </c>
      <c r="O424" s="49">
        <f t="shared" si="22"/>
        <v>7</v>
      </c>
      <c r="P424" s="54" t="s">
        <v>2007</v>
      </c>
    </row>
    <row r="425" spans="1:16" ht="39" thickBot="1">
      <c r="A425" s="49" t="s">
        <v>573</v>
      </c>
      <c r="B425" s="49" t="s">
        <v>927</v>
      </c>
      <c r="C425" s="49" t="s">
        <v>1842</v>
      </c>
      <c r="D425" s="67" t="s">
        <v>1563</v>
      </c>
      <c r="E425" s="67" t="s">
        <v>394</v>
      </c>
      <c r="F425" s="67">
        <v>10.3</v>
      </c>
      <c r="G425" s="67"/>
      <c r="H425" s="68" t="s">
        <v>1090</v>
      </c>
      <c r="I425" s="49">
        <f t="shared" si="19"/>
        <v>82</v>
      </c>
      <c r="J425" s="49" t="s">
        <v>1568</v>
      </c>
      <c r="K425" s="49">
        <f t="shared" si="20"/>
        <v>28</v>
      </c>
      <c r="L425" s="49" t="s">
        <v>1569</v>
      </c>
      <c r="M425" s="49">
        <f t="shared" si="21"/>
        <v>6</v>
      </c>
      <c r="N425" s="54" t="s">
        <v>2039</v>
      </c>
      <c r="O425" s="49">
        <f t="shared" si="22"/>
        <v>7</v>
      </c>
      <c r="P425" s="54" t="s">
        <v>2007</v>
      </c>
    </row>
    <row r="426" spans="1:16" ht="39" thickBot="1">
      <c r="A426" s="49" t="s">
        <v>574</v>
      </c>
      <c r="B426" s="49" t="s">
        <v>927</v>
      </c>
      <c r="C426" s="49" t="s">
        <v>1842</v>
      </c>
      <c r="D426" s="67" t="s">
        <v>1563</v>
      </c>
      <c r="E426" s="67" t="s">
        <v>1474</v>
      </c>
      <c r="F426" s="67">
        <v>10.4</v>
      </c>
      <c r="G426" s="67"/>
      <c r="H426" s="68" t="s">
        <v>1090</v>
      </c>
      <c r="I426" s="49">
        <f t="shared" si="19"/>
        <v>73</v>
      </c>
      <c r="J426" s="49" t="s">
        <v>1570</v>
      </c>
      <c r="K426" s="49">
        <f t="shared" si="20"/>
        <v>46</v>
      </c>
      <c r="L426" s="49" t="s">
        <v>1571</v>
      </c>
      <c r="M426" s="49">
        <f t="shared" si="21"/>
        <v>6</v>
      </c>
      <c r="N426" s="54" t="s">
        <v>2039</v>
      </c>
      <c r="O426" s="49">
        <f t="shared" si="22"/>
        <v>7</v>
      </c>
      <c r="P426" s="54" t="s">
        <v>2007</v>
      </c>
    </row>
    <row r="427" spans="1:16" ht="64.5" thickBot="1">
      <c r="A427" s="49" t="s">
        <v>575</v>
      </c>
      <c r="B427" s="49" t="s">
        <v>927</v>
      </c>
      <c r="C427" s="49" t="s">
        <v>1842</v>
      </c>
      <c r="D427" s="67" t="s">
        <v>1563</v>
      </c>
      <c r="E427" s="67" t="s">
        <v>379</v>
      </c>
      <c r="F427" s="67">
        <v>10.5</v>
      </c>
      <c r="G427" s="67"/>
      <c r="H427" s="68" t="s">
        <v>1090</v>
      </c>
      <c r="I427" s="49">
        <f t="shared" si="19"/>
        <v>21</v>
      </c>
      <c r="J427" s="49" t="s">
        <v>1572</v>
      </c>
      <c r="K427" s="49">
        <f t="shared" si="20"/>
        <v>137</v>
      </c>
      <c r="L427" s="49" t="s">
        <v>1573</v>
      </c>
      <c r="M427" s="49">
        <f t="shared" si="21"/>
        <v>6</v>
      </c>
      <c r="N427" s="54" t="s">
        <v>2039</v>
      </c>
      <c r="O427" s="49">
        <f t="shared" si="22"/>
        <v>7</v>
      </c>
      <c r="P427" s="54" t="s">
        <v>2007</v>
      </c>
    </row>
    <row r="428" spans="1:16" ht="77.25" thickBot="1">
      <c r="A428" s="49" t="s">
        <v>576</v>
      </c>
      <c r="B428" s="49" t="s">
        <v>927</v>
      </c>
      <c r="C428" s="49" t="s">
        <v>1842</v>
      </c>
      <c r="D428" s="67" t="s">
        <v>1574</v>
      </c>
      <c r="E428" s="67" t="s">
        <v>198</v>
      </c>
      <c r="F428" s="67" t="s">
        <v>1575</v>
      </c>
      <c r="G428" s="67"/>
      <c r="H428" s="68" t="s">
        <v>1090</v>
      </c>
      <c r="I428" s="49">
        <f t="shared" si="19"/>
        <v>178</v>
      </c>
      <c r="J428" s="49" t="s">
        <v>1576</v>
      </c>
      <c r="K428" s="49">
        <f t="shared" si="20"/>
        <v>30</v>
      </c>
      <c r="L428" s="49" t="s">
        <v>1577</v>
      </c>
      <c r="M428" s="49">
        <f t="shared" si="21"/>
        <v>6</v>
      </c>
      <c r="N428" s="54" t="s">
        <v>2039</v>
      </c>
      <c r="O428" s="49">
        <f t="shared" si="22"/>
        <v>7</v>
      </c>
      <c r="P428" s="54" t="s">
        <v>2007</v>
      </c>
    </row>
    <row r="429" spans="1:16" ht="76.5">
      <c r="A429" s="7" t="s">
        <v>577</v>
      </c>
      <c r="B429" s="7" t="s">
        <v>927</v>
      </c>
      <c r="C429" s="7" t="s">
        <v>1842</v>
      </c>
      <c r="D429" s="12" t="s">
        <v>1578</v>
      </c>
      <c r="E429" s="12" t="s">
        <v>1186</v>
      </c>
      <c r="F429" s="12">
        <v>11</v>
      </c>
      <c r="H429" s="8" t="s">
        <v>1090</v>
      </c>
      <c r="I429" s="7">
        <f t="shared" si="19"/>
        <v>190</v>
      </c>
      <c r="J429" s="7" t="s">
        <v>1506</v>
      </c>
      <c r="K429" s="7">
        <f t="shared" si="20"/>
        <v>107</v>
      </c>
      <c r="L429" s="7" t="s">
        <v>1579</v>
      </c>
      <c r="M429" s="7">
        <f t="shared" si="21"/>
        <v>6</v>
      </c>
      <c r="N429" s="16" t="s">
        <v>2039</v>
      </c>
      <c r="O429" s="7">
        <f t="shared" si="22"/>
        <v>7</v>
      </c>
      <c r="P429" s="16" t="s">
        <v>2007</v>
      </c>
    </row>
    <row r="430" spans="1:16" ht="51.75" thickBot="1">
      <c r="A430" s="43"/>
      <c r="B430" s="43"/>
      <c r="C430" s="43"/>
      <c r="D430" s="69"/>
      <c r="E430" s="69"/>
      <c r="F430" s="69"/>
      <c r="G430" s="69"/>
      <c r="H430" s="70"/>
      <c r="I430" s="43">
        <f>LEN(J430)</f>
        <v>96</v>
      </c>
      <c r="J430" s="43" t="s">
        <v>1507</v>
      </c>
      <c r="K430" s="43">
        <f t="shared" si="20"/>
        <v>0</v>
      </c>
      <c r="L430" s="43"/>
      <c r="M430" s="43">
        <f t="shared" si="21"/>
        <v>0</v>
      </c>
      <c r="N430" s="48"/>
      <c r="O430" s="43">
        <f t="shared" si="22"/>
        <v>0</v>
      </c>
      <c r="P430" s="48"/>
    </row>
    <row r="431" spans="1:16" ht="51.75" thickBot="1">
      <c r="A431" s="49" t="s">
        <v>578</v>
      </c>
      <c r="B431" s="49"/>
      <c r="C431" s="49" t="s">
        <v>1842</v>
      </c>
      <c r="D431" s="67" t="s">
        <v>1578</v>
      </c>
      <c r="E431" s="67" t="s">
        <v>220</v>
      </c>
      <c r="F431" s="67">
        <v>11.1</v>
      </c>
      <c r="G431" s="67"/>
      <c r="H431" s="68" t="s">
        <v>1090</v>
      </c>
      <c r="I431" s="49">
        <f t="shared" si="19"/>
        <v>111</v>
      </c>
      <c r="J431" s="49" t="s">
        <v>1580</v>
      </c>
      <c r="K431" s="49">
        <f t="shared" si="20"/>
        <v>86</v>
      </c>
      <c r="L431" s="49" t="s">
        <v>1581</v>
      </c>
      <c r="M431" s="49">
        <f t="shared" si="21"/>
        <v>6</v>
      </c>
      <c r="N431" s="54" t="s">
        <v>2039</v>
      </c>
      <c r="O431" s="49">
        <f t="shared" si="22"/>
        <v>7</v>
      </c>
      <c r="P431" s="54" t="s">
        <v>2007</v>
      </c>
    </row>
    <row r="432" spans="1:16" ht="39" thickBot="1">
      <c r="A432" s="49" t="s">
        <v>579</v>
      </c>
      <c r="B432" s="49" t="s">
        <v>927</v>
      </c>
      <c r="C432" s="49" t="s">
        <v>1842</v>
      </c>
      <c r="D432" s="67" t="s">
        <v>1582</v>
      </c>
      <c r="E432" s="67" t="s">
        <v>1088</v>
      </c>
      <c r="F432" s="67">
        <v>11.1</v>
      </c>
      <c r="G432" s="67"/>
      <c r="H432" s="68" t="s">
        <v>1090</v>
      </c>
      <c r="I432" s="49">
        <f t="shared" si="19"/>
        <v>85</v>
      </c>
      <c r="J432" s="49" t="s">
        <v>1583</v>
      </c>
      <c r="K432" s="49">
        <f t="shared" si="20"/>
        <v>38</v>
      </c>
      <c r="L432" s="49" t="s">
        <v>1584</v>
      </c>
      <c r="M432" s="49">
        <f t="shared" si="21"/>
        <v>6</v>
      </c>
      <c r="N432" s="54" t="s">
        <v>2039</v>
      </c>
      <c r="O432" s="49">
        <f t="shared" si="22"/>
        <v>7</v>
      </c>
      <c r="P432" s="54" t="s">
        <v>1954</v>
      </c>
    </row>
    <row r="433" spans="1:16" ht="115.5" thickBot="1">
      <c r="A433" s="49" t="s">
        <v>580</v>
      </c>
      <c r="B433" s="49" t="s">
        <v>927</v>
      </c>
      <c r="C433" s="49" t="s">
        <v>1842</v>
      </c>
      <c r="D433" s="67" t="s">
        <v>1582</v>
      </c>
      <c r="E433" s="67" t="s">
        <v>691</v>
      </c>
      <c r="F433" s="67">
        <v>11.3</v>
      </c>
      <c r="G433" s="67"/>
      <c r="H433" s="68" t="s">
        <v>1090</v>
      </c>
      <c r="I433" s="49">
        <f t="shared" si="19"/>
        <v>163</v>
      </c>
      <c r="J433" s="49" t="s">
        <v>1585</v>
      </c>
      <c r="K433" s="49">
        <f t="shared" si="20"/>
        <v>245</v>
      </c>
      <c r="L433" s="49" t="s">
        <v>1586</v>
      </c>
      <c r="M433" s="49">
        <f t="shared" si="21"/>
        <v>6</v>
      </c>
      <c r="N433" s="54" t="s">
        <v>2039</v>
      </c>
      <c r="O433" s="49">
        <f t="shared" si="22"/>
        <v>7</v>
      </c>
      <c r="P433" s="54" t="s">
        <v>2007</v>
      </c>
    </row>
    <row r="434" spans="1:16" ht="39" thickBot="1">
      <c r="A434" s="49" t="s">
        <v>581</v>
      </c>
      <c r="B434" s="49" t="s">
        <v>927</v>
      </c>
      <c r="C434" s="49" t="s">
        <v>1842</v>
      </c>
      <c r="D434" s="67" t="s">
        <v>1587</v>
      </c>
      <c r="E434" s="67" t="s">
        <v>394</v>
      </c>
      <c r="F434" s="67" t="s">
        <v>1588</v>
      </c>
      <c r="G434" s="67"/>
      <c r="H434" s="68" t="s">
        <v>1090</v>
      </c>
      <c r="I434" s="49">
        <f t="shared" si="19"/>
        <v>64</v>
      </c>
      <c r="J434" s="49" t="s">
        <v>1589</v>
      </c>
      <c r="K434" s="49">
        <f t="shared" si="20"/>
        <v>32</v>
      </c>
      <c r="L434" s="49" t="s">
        <v>1590</v>
      </c>
      <c r="M434" s="49">
        <f t="shared" si="21"/>
        <v>6</v>
      </c>
      <c r="N434" s="54" t="s">
        <v>2039</v>
      </c>
      <c r="O434" s="49">
        <f t="shared" si="22"/>
        <v>7</v>
      </c>
      <c r="P434" s="54" t="s">
        <v>2007</v>
      </c>
    </row>
    <row r="435" spans="1:16" ht="26.25" thickBot="1">
      <c r="A435" s="49" t="s">
        <v>582</v>
      </c>
      <c r="B435" s="49" t="s">
        <v>927</v>
      </c>
      <c r="C435" s="49" t="s">
        <v>1842</v>
      </c>
      <c r="D435" s="67" t="s">
        <v>1591</v>
      </c>
      <c r="E435" s="67" t="s">
        <v>702</v>
      </c>
      <c r="F435" s="67" t="s">
        <v>1592</v>
      </c>
      <c r="G435" s="67"/>
      <c r="H435" s="68" t="s">
        <v>1090</v>
      </c>
      <c r="I435" s="49">
        <f t="shared" si="19"/>
        <v>40</v>
      </c>
      <c r="J435" s="49" t="s">
        <v>1593</v>
      </c>
      <c r="K435" s="49">
        <f t="shared" si="20"/>
        <v>31</v>
      </c>
      <c r="L435" s="49" t="s">
        <v>1594</v>
      </c>
      <c r="M435" s="49">
        <f t="shared" si="21"/>
        <v>6</v>
      </c>
      <c r="N435" s="54" t="s">
        <v>2039</v>
      </c>
      <c r="O435" s="49">
        <f t="shared" si="22"/>
        <v>7</v>
      </c>
      <c r="P435" s="54" t="s">
        <v>2007</v>
      </c>
    </row>
    <row r="436" spans="1:16" ht="26.25" thickBot="1">
      <c r="A436" s="49" t="s">
        <v>583</v>
      </c>
      <c r="B436" s="49" t="s">
        <v>927</v>
      </c>
      <c r="C436" s="49" t="s">
        <v>1842</v>
      </c>
      <c r="D436" s="67" t="s">
        <v>1595</v>
      </c>
      <c r="E436" s="67" t="s">
        <v>702</v>
      </c>
      <c r="F436" s="67" t="s">
        <v>670</v>
      </c>
      <c r="G436" s="67"/>
      <c r="H436" s="68" t="s">
        <v>1090</v>
      </c>
      <c r="I436" s="49">
        <f t="shared" si="19"/>
        <v>40</v>
      </c>
      <c r="J436" s="49" t="s">
        <v>671</v>
      </c>
      <c r="K436" s="49">
        <f t="shared" si="20"/>
        <v>31</v>
      </c>
      <c r="L436" s="49" t="s">
        <v>672</v>
      </c>
      <c r="M436" s="49">
        <f t="shared" si="21"/>
        <v>6</v>
      </c>
      <c r="N436" s="54" t="s">
        <v>2039</v>
      </c>
      <c r="O436" s="49">
        <f t="shared" si="22"/>
        <v>7</v>
      </c>
      <c r="P436" s="54" t="s">
        <v>2007</v>
      </c>
    </row>
    <row r="437" spans="1:16" ht="26.25" thickBot="1">
      <c r="A437" s="49" t="s">
        <v>584</v>
      </c>
      <c r="B437" s="49" t="s">
        <v>927</v>
      </c>
      <c r="C437" s="49" t="s">
        <v>1842</v>
      </c>
      <c r="D437" s="67" t="s">
        <v>673</v>
      </c>
      <c r="E437" s="67" t="s">
        <v>702</v>
      </c>
      <c r="F437" s="67" t="s">
        <v>674</v>
      </c>
      <c r="G437" s="67"/>
      <c r="H437" s="68" t="s">
        <v>1090</v>
      </c>
      <c r="I437" s="49">
        <f t="shared" si="19"/>
        <v>40</v>
      </c>
      <c r="J437" s="49" t="s">
        <v>675</v>
      </c>
      <c r="K437" s="49">
        <f t="shared" si="20"/>
        <v>31</v>
      </c>
      <c r="L437" s="49" t="s">
        <v>676</v>
      </c>
      <c r="M437" s="49">
        <f t="shared" si="21"/>
        <v>6</v>
      </c>
      <c r="N437" s="54" t="s">
        <v>2039</v>
      </c>
      <c r="O437" s="49">
        <f t="shared" si="22"/>
        <v>7</v>
      </c>
      <c r="P437" s="54" t="s">
        <v>2007</v>
      </c>
    </row>
    <row r="438" spans="1:16" ht="90" thickBot="1">
      <c r="A438" s="49" t="s">
        <v>585</v>
      </c>
      <c r="B438" s="49" t="s">
        <v>927</v>
      </c>
      <c r="C438" s="49" t="s">
        <v>1842</v>
      </c>
      <c r="D438" s="67" t="s">
        <v>673</v>
      </c>
      <c r="E438" s="67" t="s">
        <v>1093</v>
      </c>
      <c r="F438" s="67" t="s">
        <v>674</v>
      </c>
      <c r="G438" s="67"/>
      <c r="H438" s="68" t="s">
        <v>1090</v>
      </c>
      <c r="I438" s="49">
        <f t="shared" si="19"/>
        <v>183</v>
      </c>
      <c r="J438" s="49" t="s">
        <v>677</v>
      </c>
      <c r="K438" s="49">
        <f t="shared" si="20"/>
        <v>28</v>
      </c>
      <c r="L438" s="49" t="s">
        <v>678</v>
      </c>
      <c r="M438" s="49">
        <f t="shared" si="21"/>
        <v>6</v>
      </c>
      <c r="N438" s="54" t="s">
        <v>2039</v>
      </c>
      <c r="O438" s="49">
        <f t="shared" si="22"/>
        <v>7</v>
      </c>
      <c r="P438" s="54" t="s">
        <v>2007</v>
      </c>
    </row>
    <row r="439" spans="1:16" ht="102">
      <c r="A439" s="7" t="s">
        <v>586</v>
      </c>
      <c r="B439" s="7"/>
      <c r="C439" s="7" t="s">
        <v>1842</v>
      </c>
      <c r="D439" s="12" t="s">
        <v>673</v>
      </c>
      <c r="E439" s="12" t="s">
        <v>1412</v>
      </c>
      <c r="F439" s="12" t="s">
        <v>674</v>
      </c>
      <c r="H439" s="8" t="s">
        <v>1090</v>
      </c>
      <c r="I439" s="7">
        <f t="shared" si="19"/>
        <v>221</v>
      </c>
      <c r="J439" s="7" t="s">
        <v>1508</v>
      </c>
      <c r="K439" s="7">
        <f t="shared" si="20"/>
        <v>110</v>
      </c>
      <c r="L439" s="7" t="s">
        <v>679</v>
      </c>
      <c r="M439" s="7">
        <f t="shared" si="21"/>
        <v>6</v>
      </c>
      <c r="N439" s="16" t="s">
        <v>2039</v>
      </c>
      <c r="O439" s="7">
        <f t="shared" si="22"/>
        <v>7</v>
      </c>
      <c r="P439" s="16" t="s">
        <v>2007</v>
      </c>
    </row>
    <row r="440" spans="1:16" ht="51.75" thickBot="1">
      <c r="A440" s="43"/>
      <c r="B440" s="43"/>
      <c r="C440" s="43"/>
      <c r="D440" s="69"/>
      <c r="E440" s="69"/>
      <c r="F440" s="69"/>
      <c r="G440" s="69"/>
      <c r="H440" s="70"/>
      <c r="I440" s="43">
        <f>LEN(J440)</f>
        <v>95</v>
      </c>
      <c r="J440" s="43" t="s">
        <v>1509</v>
      </c>
      <c r="K440" s="43">
        <f t="shared" si="20"/>
        <v>0</v>
      </c>
      <c r="L440" s="43"/>
      <c r="M440" s="43">
        <f t="shared" si="21"/>
        <v>0</v>
      </c>
      <c r="N440" s="48"/>
      <c r="O440" s="43">
        <f t="shared" si="22"/>
        <v>0</v>
      </c>
      <c r="P440" s="48"/>
    </row>
    <row r="441" spans="1:16" ht="114.75">
      <c r="A441" s="7" t="s">
        <v>587</v>
      </c>
      <c r="B441" s="7"/>
      <c r="C441" s="7" t="s">
        <v>1842</v>
      </c>
      <c r="D441" s="12" t="s">
        <v>673</v>
      </c>
      <c r="E441" s="12" t="s">
        <v>400</v>
      </c>
      <c r="F441" s="12" t="s">
        <v>674</v>
      </c>
      <c r="H441" s="8" t="s">
        <v>1090</v>
      </c>
      <c r="I441" s="7">
        <f t="shared" si="19"/>
        <v>254</v>
      </c>
      <c r="J441" s="7" t="s">
        <v>1823</v>
      </c>
      <c r="K441" s="7">
        <f t="shared" si="20"/>
        <v>217</v>
      </c>
      <c r="L441" s="7" t="s">
        <v>1824</v>
      </c>
      <c r="M441" s="7">
        <f t="shared" si="21"/>
        <v>6</v>
      </c>
      <c r="N441" s="16" t="s">
        <v>2039</v>
      </c>
      <c r="O441" s="7">
        <f t="shared" si="22"/>
        <v>47</v>
      </c>
      <c r="P441" s="16" t="s">
        <v>1955</v>
      </c>
    </row>
    <row r="442" spans="1:15" ht="102">
      <c r="A442" s="7"/>
      <c r="B442" s="7"/>
      <c r="C442" s="7"/>
      <c r="I442" s="7">
        <f>LEN(J442)</f>
        <v>210</v>
      </c>
      <c r="J442" s="7" t="s">
        <v>1826</v>
      </c>
      <c r="K442" s="7">
        <f t="shared" si="20"/>
        <v>130</v>
      </c>
      <c r="L442" s="7" t="s">
        <v>1825</v>
      </c>
      <c r="M442" s="7">
        <f t="shared" si="21"/>
        <v>0</v>
      </c>
      <c r="O442" s="7">
        <f t="shared" si="22"/>
        <v>0</v>
      </c>
    </row>
    <row r="443" spans="1:16" ht="39" thickBot="1">
      <c r="A443" s="43"/>
      <c r="B443" s="43"/>
      <c r="C443" s="43"/>
      <c r="D443" s="69"/>
      <c r="E443" s="69"/>
      <c r="F443" s="69"/>
      <c r="G443" s="69"/>
      <c r="H443" s="70"/>
      <c r="I443" s="43">
        <f>LEN(J443)</f>
        <v>66</v>
      </c>
      <c r="J443" s="43" t="s">
        <v>1827</v>
      </c>
      <c r="K443" s="43">
        <f t="shared" si="20"/>
        <v>0</v>
      </c>
      <c r="L443" s="43"/>
      <c r="M443" s="43">
        <f t="shared" si="21"/>
        <v>0</v>
      </c>
      <c r="N443" s="48"/>
      <c r="O443" s="43">
        <f t="shared" si="22"/>
        <v>0</v>
      </c>
      <c r="P443" s="48"/>
    </row>
    <row r="444" spans="1:16" ht="26.25" thickBot="1">
      <c r="A444" s="49" t="s">
        <v>588</v>
      </c>
      <c r="B444" s="49" t="s">
        <v>927</v>
      </c>
      <c r="C444" s="49" t="s">
        <v>1842</v>
      </c>
      <c r="D444" s="67" t="s">
        <v>680</v>
      </c>
      <c r="E444" s="67" t="s">
        <v>702</v>
      </c>
      <c r="F444" s="67" t="s">
        <v>681</v>
      </c>
      <c r="G444" s="67"/>
      <c r="H444" s="68"/>
      <c r="I444" s="49">
        <f t="shared" si="19"/>
        <v>40</v>
      </c>
      <c r="J444" s="49" t="s">
        <v>682</v>
      </c>
      <c r="K444" s="49">
        <f t="shared" si="20"/>
        <v>0</v>
      </c>
      <c r="L444" s="49"/>
      <c r="M444" s="49">
        <f t="shared" si="21"/>
        <v>6</v>
      </c>
      <c r="N444" s="54" t="s">
        <v>2039</v>
      </c>
      <c r="O444" s="49">
        <f t="shared" si="22"/>
        <v>7</v>
      </c>
      <c r="P444" s="54" t="s">
        <v>2007</v>
      </c>
    </row>
    <row r="445" spans="1:16" ht="64.5" thickBot="1">
      <c r="A445" s="49" t="s">
        <v>589</v>
      </c>
      <c r="B445" s="49" t="s">
        <v>927</v>
      </c>
      <c r="C445" s="49" t="s">
        <v>1842</v>
      </c>
      <c r="D445" s="67" t="s">
        <v>683</v>
      </c>
      <c r="E445" s="67" t="s">
        <v>702</v>
      </c>
      <c r="F445" s="67" t="s">
        <v>684</v>
      </c>
      <c r="G445" s="67"/>
      <c r="H445" s="68" t="s">
        <v>1090</v>
      </c>
      <c r="I445" s="49">
        <f t="shared" si="19"/>
        <v>136</v>
      </c>
      <c r="J445" s="49" t="s">
        <v>685</v>
      </c>
      <c r="K445" s="49">
        <f t="shared" si="20"/>
        <v>48</v>
      </c>
      <c r="L445" s="49" t="s">
        <v>686</v>
      </c>
      <c r="M445" s="49">
        <f t="shared" si="21"/>
        <v>6</v>
      </c>
      <c r="N445" s="54" t="s">
        <v>2039</v>
      </c>
      <c r="O445" s="49">
        <f t="shared" si="22"/>
        <v>7</v>
      </c>
      <c r="P445" s="54" t="s">
        <v>2007</v>
      </c>
    </row>
    <row r="446" spans="1:16" ht="114.75">
      <c r="A446" s="7" t="s">
        <v>590</v>
      </c>
      <c r="B446" s="7" t="s">
        <v>927</v>
      </c>
      <c r="C446" s="7" t="s">
        <v>1842</v>
      </c>
      <c r="D446" s="12" t="s">
        <v>683</v>
      </c>
      <c r="E446" s="12" t="s">
        <v>401</v>
      </c>
      <c r="F446" s="12" t="s">
        <v>684</v>
      </c>
      <c r="H446" s="8" t="s">
        <v>1090</v>
      </c>
      <c r="I446" s="7">
        <f t="shared" si="19"/>
        <v>248</v>
      </c>
      <c r="J446" s="7" t="s">
        <v>1828</v>
      </c>
      <c r="K446" s="7">
        <f t="shared" si="20"/>
        <v>212</v>
      </c>
      <c r="L446" s="7" t="s">
        <v>687</v>
      </c>
      <c r="M446" s="7">
        <f t="shared" si="21"/>
        <v>6</v>
      </c>
      <c r="N446" s="16" t="s">
        <v>2039</v>
      </c>
      <c r="O446" s="7">
        <f t="shared" si="22"/>
        <v>7</v>
      </c>
      <c r="P446" s="16" t="s">
        <v>2007</v>
      </c>
    </row>
    <row r="447" spans="1:16" ht="102.75" thickBot="1">
      <c r="A447" s="43"/>
      <c r="B447" s="43"/>
      <c r="C447" s="43"/>
      <c r="D447" s="69"/>
      <c r="E447" s="69"/>
      <c r="F447" s="69"/>
      <c r="G447" s="69"/>
      <c r="H447" s="70"/>
      <c r="I447" s="43">
        <f>LEN(J447)</f>
        <v>214</v>
      </c>
      <c r="J447" s="43" t="s">
        <v>1829</v>
      </c>
      <c r="K447" s="43">
        <f t="shared" si="20"/>
        <v>0</v>
      </c>
      <c r="L447" s="43"/>
      <c r="M447" s="43">
        <f t="shared" si="21"/>
        <v>0</v>
      </c>
      <c r="N447" s="48"/>
      <c r="O447" s="43">
        <f t="shared" si="22"/>
        <v>7</v>
      </c>
      <c r="P447" s="48" t="s">
        <v>2007</v>
      </c>
    </row>
    <row r="448" spans="1:16" ht="114.75">
      <c r="A448" s="7" t="s">
        <v>591</v>
      </c>
      <c r="B448" s="7" t="s">
        <v>927</v>
      </c>
      <c r="C448" s="7" t="s">
        <v>1842</v>
      </c>
      <c r="D448" s="12" t="s">
        <v>683</v>
      </c>
      <c r="E448" s="12" t="s">
        <v>1471</v>
      </c>
      <c r="F448" s="12" t="s">
        <v>688</v>
      </c>
      <c r="H448" s="8" t="s">
        <v>1090</v>
      </c>
      <c r="I448" s="7">
        <f t="shared" si="19"/>
        <v>243</v>
      </c>
      <c r="J448" s="7" t="s">
        <v>1830</v>
      </c>
      <c r="K448" s="7">
        <f t="shared" si="20"/>
        <v>22</v>
      </c>
      <c r="L448" s="7" t="s">
        <v>1669</v>
      </c>
      <c r="M448" s="7">
        <f t="shared" si="21"/>
        <v>6</v>
      </c>
      <c r="N448" s="16" t="s">
        <v>2039</v>
      </c>
      <c r="O448" s="7">
        <f t="shared" si="22"/>
        <v>7</v>
      </c>
      <c r="P448" s="16" t="s">
        <v>2007</v>
      </c>
    </row>
    <row r="449" spans="1:15" ht="102">
      <c r="A449" s="7"/>
      <c r="B449" s="7"/>
      <c r="C449" s="7"/>
      <c r="I449" s="7">
        <f>LEN(J449)</f>
        <v>242</v>
      </c>
      <c r="J449" s="7" t="s">
        <v>1831</v>
      </c>
      <c r="K449" s="7">
        <f t="shared" si="20"/>
        <v>0</v>
      </c>
      <c r="M449" s="7">
        <f t="shared" si="21"/>
        <v>0</v>
      </c>
      <c r="O449" s="7">
        <f t="shared" si="22"/>
        <v>0</v>
      </c>
    </row>
    <row r="450" spans="1:16" ht="77.25" thickBot="1">
      <c r="A450" s="43"/>
      <c r="B450" s="43"/>
      <c r="C450" s="43"/>
      <c r="D450" s="69"/>
      <c r="E450" s="69"/>
      <c r="F450" s="69"/>
      <c r="G450" s="69"/>
      <c r="H450" s="70"/>
      <c r="I450" s="43">
        <f>LEN(J450)</f>
        <v>160</v>
      </c>
      <c r="J450" s="43" t="s">
        <v>1832</v>
      </c>
      <c r="K450" s="43">
        <f t="shared" si="20"/>
        <v>0</v>
      </c>
      <c r="L450" s="43"/>
      <c r="M450" s="43">
        <f t="shared" si="21"/>
        <v>0</v>
      </c>
      <c r="N450" s="48"/>
      <c r="O450" s="43">
        <f t="shared" si="22"/>
        <v>0</v>
      </c>
      <c r="P450" s="48"/>
    </row>
    <row r="451" spans="1:16" ht="39" thickBot="1">
      <c r="A451" s="49" t="s">
        <v>592</v>
      </c>
      <c r="B451" s="49" t="s">
        <v>927</v>
      </c>
      <c r="C451" s="49" t="s">
        <v>1842</v>
      </c>
      <c r="D451" s="67" t="s">
        <v>1670</v>
      </c>
      <c r="E451" s="67" t="s">
        <v>81</v>
      </c>
      <c r="F451" s="67" t="s">
        <v>688</v>
      </c>
      <c r="G451" s="67"/>
      <c r="H451" s="68" t="s">
        <v>1090</v>
      </c>
      <c r="I451" s="49">
        <f t="shared" si="19"/>
        <v>72</v>
      </c>
      <c r="J451" s="49" t="s">
        <v>1671</v>
      </c>
      <c r="K451" s="49">
        <f t="shared" si="20"/>
        <v>19</v>
      </c>
      <c r="L451" s="49" t="s">
        <v>1672</v>
      </c>
      <c r="M451" s="49">
        <f t="shared" si="21"/>
        <v>6</v>
      </c>
      <c r="N451" s="54" t="s">
        <v>2039</v>
      </c>
      <c r="O451" s="49">
        <f t="shared" si="22"/>
        <v>7</v>
      </c>
      <c r="P451" s="54" t="s">
        <v>2007</v>
      </c>
    </row>
    <row r="452" spans="1:16" ht="115.5" thickBot="1">
      <c r="A452" s="49" t="s">
        <v>593</v>
      </c>
      <c r="B452" s="49" t="s">
        <v>927</v>
      </c>
      <c r="C452" s="49" t="s">
        <v>1842</v>
      </c>
      <c r="D452" s="67" t="s">
        <v>1670</v>
      </c>
      <c r="E452" s="67" t="s">
        <v>193</v>
      </c>
      <c r="F452" s="67" t="s">
        <v>688</v>
      </c>
      <c r="G452" s="67"/>
      <c r="H452" s="68" t="s">
        <v>1090</v>
      </c>
      <c r="I452" s="49">
        <f t="shared" si="19"/>
        <v>244</v>
      </c>
      <c r="J452" s="49" t="s">
        <v>1673</v>
      </c>
      <c r="K452" s="49">
        <f t="shared" si="20"/>
        <v>107</v>
      </c>
      <c r="L452" s="49" t="s">
        <v>1674</v>
      </c>
      <c r="M452" s="49">
        <f t="shared" si="21"/>
        <v>6</v>
      </c>
      <c r="N452" s="54" t="s">
        <v>2039</v>
      </c>
      <c r="O452" s="49">
        <f t="shared" si="22"/>
        <v>7</v>
      </c>
      <c r="P452" s="54" t="s">
        <v>2007</v>
      </c>
    </row>
    <row r="453" spans="1:16" ht="102.75" thickBot="1">
      <c r="A453" s="49" t="s">
        <v>594</v>
      </c>
      <c r="B453" s="49" t="s">
        <v>927</v>
      </c>
      <c r="C453" s="49" t="s">
        <v>1842</v>
      </c>
      <c r="D453" s="67" t="s">
        <v>1670</v>
      </c>
      <c r="E453" s="67" t="s">
        <v>391</v>
      </c>
      <c r="F453" s="67" t="s">
        <v>688</v>
      </c>
      <c r="G453" s="67"/>
      <c r="H453" s="68" t="s">
        <v>1090</v>
      </c>
      <c r="I453" s="49">
        <f t="shared" si="19"/>
        <v>231</v>
      </c>
      <c r="J453" s="49" t="s">
        <v>1675</v>
      </c>
      <c r="K453" s="49">
        <f t="shared" si="20"/>
        <v>110</v>
      </c>
      <c r="L453" s="49" t="s">
        <v>1676</v>
      </c>
      <c r="M453" s="49">
        <f t="shared" si="21"/>
        <v>6</v>
      </c>
      <c r="N453" s="54" t="s">
        <v>2039</v>
      </c>
      <c r="O453" s="49">
        <f t="shared" si="22"/>
        <v>7</v>
      </c>
      <c r="P453" s="54" t="s">
        <v>2007</v>
      </c>
    </row>
    <row r="454" spans="1:16" ht="63.75">
      <c r="A454" s="7" t="s">
        <v>595</v>
      </c>
      <c r="B454" s="7" t="s">
        <v>927</v>
      </c>
      <c r="C454" s="7" t="s">
        <v>1842</v>
      </c>
      <c r="D454" s="12" t="s">
        <v>1670</v>
      </c>
      <c r="E454" s="12" t="s">
        <v>209</v>
      </c>
      <c r="F454" s="12" t="s">
        <v>688</v>
      </c>
      <c r="H454" s="8" t="s">
        <v>1090</v>
      </c>
      <c r="I454" s="7">
        <f t="shared" si="19"/>
        <v>148</v>
      </c>
      <c r="J454" s="7" t="s">
        <v>1833</v>
      </c>
      <c r="K454" s="7">
        <f t="shared" si="20"/>
        <v>133</v>
      </c>
      <c r="L454" s="7" t="s">
        <v>1677</v>
      </c>
      <c r="M454" s="7">
        <f t="shared" si="21"/>
        <v>6</v>
      </c>
      <c r="N454" s="16" t="s">
        <v>2039</v>
      </c>
      <c r="O454" s="7">
        <f t="shared" si="22"/>
        <v>7</v>
      </c>
      <c r="P454" s="16" t="s">
        <v>2007</v>
      </c>
    </row>
    <row r="455" spans="1:16" ht="64.5" thickBot="1">
      <c r="A455" s="43"/>
      <c r="B455" s="43"/>
      <c r="C455" s="43"/>
      <c r="D455" s="69"/>
      <c r="E455" s="69"/>
      <c r="F455" s="69"/>
      <c r="G455" s="69"/>
      <c r="H455" s="70"/>
      <c r="I455" s="43">
        <f>LEN(J455)</f>
        <v>156</v>
      </c>
      <c r="J455" s="43" t="s">
        <v>1834</v>
      </c>
      <c r="K455" s="43">
        <f t="shared" si="20"/>
        <v>0</v>
      </c>
      <c r="L455" s="43"/>
      <c r="M455" s="43">
        <f t="shared" si="21"/>
        <v>0</v>
      </c>
      <c r="N455" s="48"/>
      <c r="O455" s="43">
        <f t="shared" si="22"/>
        <v>0</v>
      </c>
      <c r="P455" s="48"/>
    </row>
    <row r="456" spans="1:16" ht="77.25" thickBot="1">
      <c r="A456" s="49" t="s">
        <v>596</v>
      </c>
      <c r="B456" s="49" t="s">
        <v>927</v>
      </c>
      <c r="C456" s="49" t="s">
        <v>1842</v>
      </c>
      <c r="D456" s="67" t="s">
        <v>1678</v>
      </c>
      <c r="E456" s="67" t="s">
        <v>198</v>
      </c>
      <c r="F456" s="67" t="s">
        <v>688</v>
      </c>
      <c r="G456" s="67"/>
      <c r="H456" s="68" t="s">
        <v>1090</v>
      </c>
      <c r="I456" s="49">
        <f t="shared" si="19"/>
        <v>127</v>
      </c>
      <c r="J456" s="49" t="s">
        <v>1679</v>
      </c>
      <c r="K456" s="49">
        <f t="shared" si="20"/>
        <v>14</v>
      </c>
      <c r="L456" s="49" t="s">
        <v>1680</v>
      </c>
      <c r="M456" s="49">
        <f t="shared" si="21"/>
        <v>6</v>
      </c>
      <c r="N456" s="54" t="s">
        <v>2039</v>
      </c>
      <c r="O456" s="49">
        <f t="shared" si="22"/>
        <v>7</v>
      </c>
      <c r="P456" s="54" t="s">
        <v>2007</v>
      </c>
    </row>
    <row r="457" spans="1:16" ht="102">
      <c r="A457" s="7" t="s">
        <v>597</v>
      </c>
      <c r="B457" s="7" t="s">
        <v>927</v>
      </c>
      <c r="C457" s="7" t="s">
        <v>1842</v>
      </c>
      <c r="D457" s="12" t="s">
        <v>1681</v>
      </c>
      <c r="E457" s="12" t="s">
        <v>388</v>
      </c>
      <c r="F457" s="12" t="s">
        <v>1682</v>
      </c>
      <c r="H457" s="8" t="s">
        <v>1090</v>
      </c>
      <c r="I457" s="7">
        <f t="shared" si="19"/>
        <v>226</v>
      </c>
      <c r="J457" s="7" t="s">
        <v>1835</v>
      </c>
      <c r="K457" s="7">
        <f t="shared" si="20"/>
        <v>178</v>
      </c>
      <c r="L457" s="7" t="s">
        <v>1683</v>
      </c>
      <c r="M457" s="7">
        <f t="shared" si="21"/>
        <v>6</v>
      </c>
      <c r="N457" s="16" t="s">
        <v>2039</v>
      </c>
      <c r="O457" s="7">
        <f t="shared" si="22"/>
        <v>7</v>
      </c>
      <c r="P457" s="16" t="s">
        <v>2007</v>
      </c>
    </row>
    <row r="458" spans="1:16" ht="77.25" thickBot="1">
      <c r="A458" s="43"/>
      <c r="B458" s="43"/>
      <c r="C458" s="43"/>
      <c r="D458" s="69"/>
      <c r="E458" s="69"/>
      <c r="F458" s="69"/>
      <c r="G458" s="69"/>
      <c r="H458" s="70"/>
      <c r="I458" s="43">
        <f>LEN(J458)</f>
        <v>178</v>
      </c>
      <c r="J458" s="43" t="s">
        <v>1836</v>
      </c>
      <c r="K458" s="43">
        <f t="shared" si="20"/>
        <v>0</v>
      </c>
      <c r="L458" s="43"/>
      <c r="M458" s="43">
        <f t="shared" si="21"/>
        <v>0</v>
      </c>
      <c r="N458" s="48"/>
      <c r="O458" s="43">
        <f t="shared" si="22"/>
        <v>0</v>
      </c>
      <c r="P458" s="48"/>
    </row>
    <row r="459" spans="1:16" ht="102.75" thickBot="1">
      <c r="A459" s="49" t="s">
        <v>598</v>
      </c>
      <c r="B459" s="49" t="s">
        <v>927</v>
      </c>
      <c r="C459" s="49" t="s">
        <v>1842</v>
      </c>
      <c r="D459" s="67" t="s">
        <v>1684</v>
      </c>
      <c r="E459" s="67" t="s">
        <v>401</v>
      </c>
      <c r="F459" s="67" t="s">
        <v>1685</v>
      </c>
      <c r="G459" s="67"/>
      <c r="H459" s="68" t="s">
        <v>1090</v>
      </c>
      <c r="I459" s="49">
        <f t="shared" si="19"/>
        <v>219</v>
      </c>
      <c r="J459" s="49" t="s">
        <v>1686</v>
      </c>
      <c r="K459" s="49">
        <f t="shared" si="20"/>
        <v>100</v>
      </c>
      <c r="L459" s="49" t="s">
        <v>1687</v>
      </c>
      <c r="M459" s="49">
        <f t="shared" si="21"/>
        <v>6</v>
      </c>
      <c r="N459" s="54" t="s">
        <v>2039</v>
      </c>
      <c r="O459" s="49">
        <f t="shared" si="22"/>
        <v>7</v>
      </c>
      <c r="P459" s="54" t="s">
        <v>2007</v>
      </c>
    </row>
    <row r="460" spans="1:16" ht="114.75">
      <c r="A460" s="7" t="s">
        <v>599</v>
      </c>
      <c r="B460" s="7" t="s">
        <v>927</v>
      </c>
      <c r="C460" s="7" t="s">
        <v>1842</v>
      </c>
      <c r="D460" s="12" t="s">
        <v>1684</v>
      </c>
      <c r="E460" s="12" t="s">
        <v>387</v>
      </c>
      <c r="F460" s="12" t="s">
        <v>1685</v>
      </c>
      <c r="H460" s="8" t="s">
        <v>1090</v>
      </c>
      <c r="I460" s="7">
        <f t="shared" si="19"/>
        <v>249</v>
      </c>
      <c r="J460" s="7" t="s">
        <v>1838</v>
      </c>
      <c r="K460" s="7">
        <f t="shared" si="20"/>
        <v>28</v>
      </c>
      <c r="L460" s="7" t="s">
        <v>1688</v>
      </c>
      <c r="M460" s="7">
        <f t="shared" si="21"/>
        <v>6</v>
      </c>
      <c r="N460" s="16" t="s">
        <v>2039</v>
      </c>
      <c r="O460" s="7">
        <f t="shared" si="22"/>
        <v>7</v>
      </c>
      <c r="P460" s="16" t="s">
        <v>2007</v>
      </c>
    </row>
    <row r="461" spans="1:16" ht="115.5" thickBot="1">
      <c r="A461" s="43"/>
      <c r="B461" s="43"/>
      <c r="C461" s="43"/>
      <c r="D461" s="69"/>
      <c r="E461" s="69"/>
      <c r="F461" s="69"/>
      <c r="G461" s="69"/>
      <c r="H461" s="70"/>
      <c r="I461" s="43">
        <f>LEN(J461)</f>
        <v>239</v>
      </c>
      <c r="J461" s="43" t="s">
        <v>1837</v>
      </c>
      <c r="K461" s="43">
        <f t="shared" si="20"/>
        <v>0</v>
      </c>
      <c r="L461" s="43"/>
      <c r="M461" s="43">
        <f t="shared" si="21"/>
        <v>0</v>
      </c>
      <c r="N461" s="48"/>
      <c r="O461" s="43">
        <f t="shared" si="22"/>
        <v>0</v>
      </c>
      <c r="P461" s="48"/>
    </row>
    <row r="462" spans="1:16" ht="102">
      <c r="A462" s="7" t="s">
        <v>600</v>
      </c>
      <c r="B462" s="7" t="s">
        <v>927</v>
      </c>
      <c r="C462" s="7" t="s">
        <v>1842</v>
      </c>
      <c r="D462" s="12" t="s">
        <v>1684</v>
      </c>
      <c r="E462" s="12" t="s">
        <v>1750</v>
      </c>
      <c r="F462" s="12" t="s">
        <v>1689</v>
      </c>
      <c r="H462" s="8" t="s">
        <v>1110</v>
      </c>
      <c r="I462" s="7">
        <f t="shared" si="19"/>
        <v>220</v>
      </c>
      <c r="J462" s="7" t="s">
        <v>1839</v>
      </c>
      <c r="K462" s="7">
        <f t="shared" si="20"/>
        <v>166</v>
      </c>
      <c r="L462" s="7" t="s">
        <v>1690</v>
      </c>
      <c r="M462" s="7">
        <f t="shared" si="21"/>
        <v>68</v>
      </c>
      <c r="N462" s="16" t="s">
        <v>294</v>
      </c>
      <c r="O462" s="7">
        <f t="shared" si="22"/>
        <v>7</v>
      </c>
      <c r="P462" s="16" t="s">
        <v>2007</v>
      </c>
    </row>
    <row r="463" spans="1:16" ht="64.5" thickBot="1">
      <c r="A463" s="43"/>
      <c r="B463" s="43"/>
      <c r="C463" s="43"/>
      <c r="D463" s="69"/>
      <c r="E463" s="69"/>
      <c r="F463" s="69"/>
      <c r="G463" s="69"/>
      <c r="H463" s="70"/>
      <c r="I463" s="43">
        <f>LEN(J463)</f>
        <v>124</v>
      </c>
      <c r="J463" s="43" t="s">
        <v>1840</v>
      </c>
      <c r="K463" s="43">
        <f t="shared" si="20"/>
        <v>0</v>
      </c>
      <c r="L463" s="43"/>
      <c r="M463" s="43">
        <f t="shared" si="21"/>
        <v>0</v>
      </c>
      <c r="N463" s="48"/>
      <c r="O463" s="43">
        <f t="shared" si="22"/>
        <v>0</v>
      </c>
      <c r="P463" s="48"/>
    </row>
    <row r="464" spans="1:16" ht="102.75" thickBot="1">
      <c r="A464" s="49" t="s">
        <v>601</v>
      </c>
      <c r="B464" s="49" t="s">
        <v>927</v>
      </c>
      <c r="C464" s="49" t="s">
        <v>1842</v>
      </c>
      <c r="D464" s="67" t="s">
        <v>1684</v>
      </c>
      <c r="E464" s="67" t="s">
        <v>397</v>
      </c>
      <c r="F464" s="67" t="s">
        <v>1689</v>
      </c>
      <c r="G464" s="67"/>
      <c r="H464" s="68" t="s">
        <v>1090</v>
      </c>
      <c r="I464" s="49">
        <f t="shared" si="19"/>
        <v>209</v>
      </c>
      <c r="J464" s="49" t="s">
        <v>1691</v>
      </c>
      <c r="K464" s="49">
        <f t="shared" si="20"/>
        <v>96</v>
      </c>
      <c r="L464" s="49" t="s">
        <v>1692</v>
      </c>
      <c r="M464" s="49">
        <f t="shared" si="21"/>
        <v>6</v>
      </c>
      <c r="N464" s="54" t="s">
        <v>2039</v>
      </c>
      <c r="O464" s="49">
        <f t="shared" si="22"/>
        <v>7</v>
      </c>
      <c r="P464" s="54" t="s">
        <v>2007</v>
      </c>
    </row>
    <row r="465" spans="1:16" ht="102.75" thickBot="1">
      <c r="A465" s="49" t="s">
        <v>602</v>
      </c>
      <c r="B465" s="49" t="s">
        <v>927</v>
      </c>
      <c r="C465" s="49" t="s">
        <v>1842</v>
      </c>
      <c r="D465" s="67" t="s">
        <v>1684</v>
      </c>
      <c r="E465" s="67" t="s">
        <v>1735</v>
      </c>
      <c r="F465" s="67" t="s">
        <v>1689</v>
      </c>
      <c r="G465" s="67"/>
      <c r="H465" s="68" t="s">
        <v>1090</v>
      </c>
      <c r="I465" s="49">
        <f t="shared" si="19"/>
        <v>208</v>
      </c>
      <c r="J465" s="49" t="s">
        <v>818</v>
      </c>
      <c r="K465" s="49">
        <f t="shared" si="20"/>
        <v>163</v>
      </c>
      <c r="L465" s="49" t="s">
        <v>819</v>
      </c>
      <c r="M465" s="49">
        <f t="shared" si="21"/>
        <v>6</v>
      </c>
      <c r="N465" s="54" t="s">
        <v>2039</v>
      </c>
      <c r="O465" s="49">
        <f t="shared" si="22"/>
        <v>7</v>
      </c>
      <c r="P465" s="54" t="s">
        <v>2007</v>
      </c>
    </row>
    <row r="466" spans="1:16" ht="102.75" thickBot="1">
      <c r="A466" s="49" t="s">
        <v>603</v>
      </c>
      <c r="B466" s="49" t="s">
        <v>927</v>
      </c>
      <c r="C466" s="49" t="s">
        <v>1842</v>
      </c>
      <c r="D466" s="67" t="s">
        <v>1684</v>
      </c>
      <c r="E466" s="67" t="s">
        <v>1471</v>
      </c>
      <c r="F466" s="67" t="s">
        <v>1689</v>
      </c>
      <c r="G466" s="67"/>
      <c r="H466" s="68" t="s">
        <v>1110</v>
      </c>
      <c r="I466" s="49">
        <f t="shared" si="19"/>
        <v>209</v>
      </c>
      <c r="J466" s="49" t="s">
        <v>278</v>
      </c>
      <c r="K466" s="49">
        <f t="shared" si="20"/>
        <v>155</v>
      </c>
      <c r="L466" s="49" t="s">
        <v>279</v>
      </c>
      <c r="M466" s="49">
        <f t="shared" si="21"/>
        <v>68</v>
      </c>
      <c r="N466" s="54" t="s">
        <v>294</v>
      </c>
      <c r="O466" s="49">
        <f t="shared" si="22"/>
        <v>7</v>
      </c>
      <c r="P466" s="54" t="s">
        <v>2007</v>
      </c>
    </row>
    <row r="467" spans="1:16" ht="13.5" thickBot="1">
      <c r="A467" s="49"/>
      <c r="B467" s="49"/>
      <c r="C467" s="49"/>
      <c r="D467" s="67"/>
      <c r="E467" s="67"/>
      <c r="F467" s="67"/>
      <c r="G467" s="67"/>
      <c r="H467" s="68"/>
      <c r="I467" s="49"/>
      <c r="J467" s="49"/>
      <c r="K467" s="49"/>
      <c r="L467" s="49"/>
      <c r="M467" s="49"/>
      <c r="N467" s="54"/>
      <c r="O467" s="49"/>
      <c r="P467" s="54"/>
    </row>
    <row r="468" spans="1:15" ht="12.75">
      <c r="A468" s="7"/>
      <c r="B468" s="7"/>
      <c r="C468" s="7"/>
      <c r="I468" s="7"/>
      <c r="K468" s="7"/>
      <c r="M468" s="7"/>
      <c r="O468" s="7"/>
    </row>
    <row r="469" spans="1:15" ht="12.75">
      <c r="A469" s="7"/>
      <c r="B469" s="7"/>
      <c r="C469" s="7"/>
      <c r="I469" s="7"/>
      <c r="K469" s="7"/>
      <c r="M469" s="7"/>
      <c r="O46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4.xml><?xml version="1.0" encoding="utf-8"?>
<worksheet xmlns="http://schemas.openxmlformats.org/spreadsheetml/2006/main" xmlns:r="http://schemas.openxmlformats.org/officeDocument/2006/relationships">
  <dimension ref="A1:P479"/>
  <sheetViews>
    <sheetView zoomScale="103" zoomScaleNormal="103" zoomScaleSheetLayoutView="126" workbookViewId="0" topLeftCell="A1">
      <pane xSplit="1" ySplit="1" topLeftCell="B21" activePane="bottomRight" state="frozen"/>
      <selection pane="topLeft" activeCell="A1" sqref="A1"/>
      <selection pane="topRight" activeCell="B1" sqref="B1"/>
      <selection pane="bottomLeft" activeCell="A2" sqref="A2"/>
      <selection pane="bottomRight" activeCell="N28" sqref="N28"/>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20</v>
      </c>
      <c r="B1" s="3" t="s">
        <v>1083</v>
      </c>
      <c r="C1" s="3" t="s">
        <v>1903</v>
      </c>
      <c r="D1" s="3" t="s">
        <v>1078</v>
      </c>
      <c r="E1" s="3" t="s">
        <v>1079</v>
      </c>
      <c r="F1" s="3" t="s">
        <v>1080</v>
      </c>
      <c r="G1" s="3" t="s">
        <v>1081</v>
      </c>
      <c r="H1" s="4" t="s">
        <v>1082</v>
      </c>
      <c r="I1" s="3" t="s">
        <v>16</v>
      </c>
      <c r="J1" s="4" t="s">
        <v>1084</v>
      </c>
      <c r="K1" s="3" t="s">
        <v>17</v>
      </c>
      <c r="L1" s="4" t="s">
        <v>1085</v>
      </c>
      <c r="M1" s="3" t="s">
        <v>18</v>
      </c>
      <c r="N1" s="4" t="s">
        <v>1086</v>
      </c>
      <c r="O1" s="3" t="s">
        <v>19</v>
      </c>
      <c r="P1" s="14" t="s">
        <v>1087</v>
      </c>
    </row>
    <row r="2" spans="1:16" ht="77.25" thickBot="1">
      <c r="A2" s="49" t="s">
        <v>1597</v>
      </c>
      <c r="B2" s="50" t="s">
        <v>913</v>
      </c>
      <c r="C2" s="49" t="s">
        <v>1842</v>
      </c>
      <c r="D2" s="57" t="s">
        <v>1765</v>
      </c>
      <c r="E2" s="57"/>
      <c r="F2" s="57">
        <v>3.5</v>
      </c>
      <c r="G2" s="57"/>
      <c r="H2" s="58"/>
      <c r="I2" s="49">
        <f aca="true" t="shared" si="0" ref="I2:I26">LEN(J2)</f>
        <v>158</v>
      </c>
      <c r="J2" s="59" t="s">
        <v>1126</v>
      </c>
      <c r="K2" s="49">
        <f aca="true" t="shared" si="1" ref="K2:K26">LEN(L2)</f>
        <v>0</v>
      </c>
      <c r="L2" s="59"/>
      <c r="M2" s="49">
        <f aca="true" t="shared" si="2" ref="M2:M26">LEN(N2)</f>
        <v>60</v>
      </c>
      <c r="N2" s="60" t="s">
        <v>288</v>
      </c>
      <c r="O2" s="49">
        <f aca="true" t="shared" si="3" ref="O2:O26">LEN(P2)</f>
        <v>7</v>
      </c>
      <c r="P2" s="60" t="s">
        <v>2007</v>
      </c>
    </row>
    <row r="3" spans="1:16" ht="77.25" thickBot="1">
      <c r="A3" s="49" t="s">
        <v>1598</v>
      </c>
      <c r="B3" s="50" t="s">
        <v>913</v>
      </c>
      <c r="C3" s="49" t="s">
        <v>1842</v>
      </c>
      <c r="D3" s="57" t="s">
        <v>81</v>
      </c>
      <c r="E3" s="57"/>
      <c r="F3" s="57" t="s">
        <v>1127</v>
      </c>
      <c r="G3" s="57"/>
      <c r="H3" s="58"/>
      <c r="I3" s="49">
        <f t="shared" si="0"/>
        <v>179</v>
      </c>
      <c r="J3" s="59" t="s">
        <v>1128</v>
      </c>
      <c r="K3" s="49">
        <f t="shared" si="1"/>
        <v>0</v>
      </c>
      <c r="L3" s="59"/>
      <c r="M3" s="49">
        <f t="shared" si="2"/>
        <v>0</v>
      </c>
      <c r="N3" s="60"/>
      <c r="O3" s="49">
        <f t="shared" si="3"/>
        <v>7</v>
      </c>
      <c r="P3" s="60" t="s">
        <v>2007</v>
      </c>
    </row>
    <row r="4" spans="1:16" ht="64.5" thickBot="1">
      <c r="A4" s="49" t="s">
        <v>1599</v>
      </c>
      <c r="B4" s="50" t="s">
        <v>913</v>
      </c>
      <c r="C4" s="49" t="s">
        <v>1842</v>
      </c>
      <c r="D4" s="51" t="s">
        <v>391</v>
      </c>
      <c r="E4" s="51"/>
      <c r="F4" s="51" t="s">
        <v>1129</v>
      </c>
      <c r="G4" s="51"/>
      <c r="H4" s="52"/>
      <c r="I4" s="49">
        <f t="shared" si="0"/>
        <v>136</v>
      </c>
      <c r="J4" s="49" t="s">
        <v>1130</v>
      </c>
      <c r="K4" s="49">
        <f t="shared" si="1"/>
        <v>0</v>
      </c>
      <c r="L4" s="49"/>
      <c r="M4" s="49">
        <f t="shared" si="2"/>
        <v>0</v>
      </c>
      <c r="N4" s="54"/>
      <c r="O4" s="49">
        <f t="shared" si="3"/>
        <v>7</v>
      </c>
      <c r="P4" s="60" t="s">
        <v>2007</v>
      </c>
    </row>
    <row r="5" spans="1:16" ht="90" thickBot="1">
      <c r="A5" s="49" t="s">
        <v>1600</v>
      </c>
      <c r="B5" s="50" t="s">
        <v>913</v>
      </c>
      <c r="C5" s="49" t="s">
        <v>1842</v>
      </c>
      <c r="D5" s="51" t="s">
        <v>391</v>
      </c>
      <c r="E5" s="51"/>
      <c r="F5" s="51" t="s">
        <v>1129</v>
      </c>
      <c r="G5" s="51"/>
      <c r="H5" s="52"/>
      <c r="I5" s="49">
        <f t="shared" si="0"/>
        <v>191</v>
      </c>
      <c r="J5" s="49" t="s">
        <v>1131</v>
      </c>
      <c r="K5" s="49">
        <f t="shared" si="1"/>
        <v>0</v>
      </c>
      <c r="L5" s="49"/>
      <c r="M5" s="49">
        <f t="shared" si="2"/>
        <v>182</v>
      </c>
      <c r="N5" s="54" t="s">
        <v>1987</v>
      </c>
      <c r="O5" s="49">
        <f t="shared" si="3"/>
        <v>18</v>
      </c>
      <c r="P5" s="54" t="s">
        <v>1990</v>
      </c>
    </row>
    <row r="6" spans="1:16" ht="123.75" customHeight="1">
      <c r="A6" s="7" t="s">
        <v>1601</v>
      </c>
      <c r="B6" s="23" t="s">
        <v>913</v>
      </c>
      <c r="C6" s="7" t="s">
        <v>1842</v>
      </c>
      <c r="D6" s="21" t="s">
        <v>386</v>
      </c>
      <c r="E6" s="21"/>
      <c r="F6" s="21" t="s">
        <v>1132</v>
      </c>
      <c r="G6" s="21"/>
      <c r="H6" s="20"/>
      <c r="I6" s="7">
        <f t="shared" si="0"/>
        <v>241</v>
      </c>
      <c r="J6" s="7" t="s">
        <v>1611</v>
      </c>
      <c r="K6" s="7">
        <f t="shared" si="1"/>
        <v>0</v>
      </c>
      <c r="M6" s="7">
        <f t="shared" si="2"/>
        <v>107</v>
      </c>
      <c r="N6" s="16" t="s">
        <v>1988</v>
      </c>
      <c r="O6" s="7">
        <f t="shared" si="3"/>
        <v>20</v>
      </c>
      <c r="P6" s="16" t="s">
        <v>1989</v>
      </c>
    </row>
    <row r="7" spans="1:15" ht="111" customHeight="1">
      <c r="A7" s="7"/>
      <c r="B7" s="61"/>
      <c r="C7" s="7"/>
      <c r="D7" s="21"/>
      <c r="E7" s="21"/>
      <c r="F7" s="21"/>
      <c r="G7" s="21"/>
      <c r="H7" s="20"/>
      <c r="I7" s="7">
        <f t="shared" si="0"/>
        <v>226</v>
      </c>
      <c r="J7" s="7" t="s">
        <v>1612</v>
      </c>
      <c r="K7" s="7">
        <f t="shared" si="1"/>
        <v>0</v>
      </c>
      <c r="M7" s="7">
        <f t="shared" si="2"/>
        <v>0</v>
      </c>
      <c r="O7" s="7">
        <f t="shared" si="3"/>
        <v>0</v>
      </c>
    </row>
    <row r="8" spans="1:16" ht="91.5" customHeight="1" thickBot="1">
      <c r="A8" s="43"/>
      <c r="B8" s="44"/>
      <c r="C8" s="43"/>
      <c r="D8" s="45"/>
      <c r="E8" s="45"/>
      <c r="F8" s="45"/>
      <c r="G8" s="45"/>
      <c r="H8" s="46"/>
      <c r="I8" s="43">
        <f t="shared" si="0"/>
        <v>187</v>
      </c>
      <c r="J8" s="43" t="s">
        <v>1613</v>
      </c>
      <c r="K8" s="43">
        <f t="shared" si="1"/>
        <v>0</v>
      </c>
      <c r="L8" s="43"/>
      <c r="M8" s="43">
        <f t="shared" si="2"/>
        <v>0</v>
      </c>
      <c r="N8" s="48"/>
      <c r="O8" s="43">
        <f t="shared" si="3"/>
        <v>0</v>
      </c>
      <c r="P8" s="48"/>
    </row>
    <row r="9" spans="1:16" ht="79.5">
      <c r="A9" s="7" t="s">
        <v>1602</v>
      </c>
      <c r="B9" s="23" t="s">
        <v>913</v>
      </c>
      <c r="C9" s="7" t="s">
        <v>1842</v>
      </c>
      <c r="D9" s="21" t="s">
        <v>198</v>
      </c>
      <c r="E9" s="21"/>
      <c r="F9" s="21" t="s">
        <v>58</v>
      </c>
      <c r="G9" s="21"/>
      <c r="H9" s="20"/>
      <c r="I9" s="7">
        <f t="shared" si="0"/>
        <v>179</v>
      </c>
      <c r="J9" s="7" t="s">
        <v>1614</v>
      </c>
      <c r="K9" s="7">
        <f t="shared" si="1"/>
        <v>0</v>
      </c>
      <c r="M9" s="7">
        <f t="shared" si="2"/>
        <v>0</v>
      </c>
      <c r="O9" s="7">
        <f t="shared" si="3"/>
        <v>7</v>
      </c>
      <c r="P9" s="16" t="s">
        <v>2007</v>
      </c>
    </row>
    <row r="10" spans="1:16" ht="64.5" thickBot="1">
      <c r="A10" s="43"/>
      <c r="B10" s="44"/>
      <c r="C10" s="43"/>
      <c r="D10" s="45"/>
      <c r="E10" s="45"/>
      <c r="F10" s="45"/>
      <c r="G10" s="45"/>
      <c r="H10" s="46"/>
      <c r="I10" s="43">
        <f t="shared" si="0"/>
        <v>132</v>
      </c>
      <c r="J10" s="43" t="s">
        <v>1615</v>
      </c>
      <c r="K10" s="43">
        <f t="shared" si="1"/>
        <v>0</v>
      </c>
      <c r="L10" s="43"/>
      <c r="M10" s="43">
        <f t="shared" si="2"/>
        <v>0</v>
      </c>
      <c r="N10" s="48"/>
      <c r="O10" s="43">
        <f t="shared" si="3"/>
        <v>0</v>
      </c>
      <c r="P10" s="48"/>
    </row>
    <row r="11" spans="1:16" ht="136.5">
      <c r="A11" s="7"/>
      <c r="B11" s="23"/>
      <c r="C11" s="7"/>
      <c r="D11" s="21"/>
      <c r="E11" s="21"/>
      <c r="F11" s="21"/>
      <c r="G11" s="21"/>
      <c r="H11" s="20"/>
      <c r="I11" s="7">
        <f t="shared" si="0"/>
        <v>249</v>
      </c>
      <c r="J11" s="7" t="s">
        <v>1616</v>
      </c>
      <c r="K11" s="7">
        <f t="shared" si="1"/>
        <v>0</v>
      </c>
      <c r="M11" s="7">
        <f t="shared" si="2"/>
        <v>134</v>
      </c>
      <c r="N11" s="16" t="s">
        <v>1991</v>
      </c>
      <c r="O11" s="7">
        <f t="shared" si="3"/>
        <v>8</v>
      </c>
      <c r="P11" s="16" t="s">
        <v>2008</v>
      </c>
    </row>
    <row r="12" spans="1:15" ht="117.75">
      <c r="A12" s="7"/>
      <c r="B12" s="23"/>
      <c r="C12" s="7"/>
      <c r="D12" s="21"/>
      <c r="E12" s="21"/>
      <c r="F12" s="21"/>
      <c r="G12" s="21"/>
      <c r="H12" s="20"/>
      <c r="I12" s="7">
        <f t="shared" si="0"/>
        <v>232</v>
      </c>
      <c r="J12" s="7" t="s">
        <v>1617</v>
      </c>
      <c r="K12" s="7">
        <f t="shared" si="1"/>
        <v>0</v>
      </c>
      <c r="M12" s="7">
        <f t="shared" si="2"/>
        <v>0</v>
      </c>
      <c r="O12" s="7">
        <f t="shared" si="3"/>
        <v>0</v>
      </c>
    </row>
    <row r="13" spans="1:15" ht="102">
      <c r="A13" s="7"/>
      <c r="B13" s="23"/>
      <c r="C13" s="7"/>
      <c r="D13" s="21"/>
      <c r="E13" s="21"/>
      <c r="F13" s="21"/>
      <c r="G13" s="21"/>
      <c r="H13" s="20"/>
      <c r="I13" s="7">
        <f t="shared" si="0"/>
        <v>175</v>
      </c>
      <c r="J13" s="7" t="s">
        <v>1618</v>
      </c>
      <c r="K13" s="7">
        <f t="shared" si="1"/>
        <v>0</v>
      </c>
      <c r="M13" s="7">
        <f t="shared" si="2"/>
        <v>0</v>
      </c>
      <c r="O13" s="7">
        <f t="shared" si="3"/>
        <v>0</v>
      </c>
    </row>
    <row r="14" spans="1:15" ht="114.75">
      <c r="A14" s="7"/>
      <c r="B14" s="23"/>
      <c r="C14" s="7"/>
      <c r="D14" s="21"/>
      <c r="E14" s="21"/>
      <c r="F14" s="21"/>
      <c r="G14" s="21"/>
      <c r="H14" s="20"/>
      <c r="I14" s="7">
        <f t="shared" si="0"/>
        <v>245</v>
      </c>
      <c r="J14" s="7" t="s">
        <v>1619</v>
      </c>
      <c r="K14" s="7">
        <f t="shared" si="1"/>
        <v>0</v>
      </c>
      <c r="M14" s="7">
        <f t="shared" si="2"/>
        <v>0</v>
      </c>
      <c r="O14" s="7">
        <f t="shared" si="3"/>
        <v>0</v>
      </c>
    </row>
    <row r="15" spans="1:15" ht="127.5">
      <c r="A15" s="7"/>
      <c r="B15" s="23"/>
      <c r="C15" s="7"/>
      <c r="D15" s="21"/>
      <c r="E15" s="21"/>
      <c r="F15" s="21"/>
      <c r="G15" s="21"/>
      <c r="H15" s="20"/>
      <c r="I15" s="7">
        <f t="shared" si="0"/>
        <v>245</v>
      </c>
      <c r="J15" s="7" t="s">
        <v>1620</v>
      </c>
      <c r="K15" s="7">
        <f t="shared" si="1"/>
        <v>0</v>
      </c>
      <c r="M15" s="7">
        <f t="shared" si="2"/>
        <v>0</v>
      </c>
      <c r="O15" s="7">
        <f t="shared" si="3"/>
        <v>0</v>
      </c>
    </row>
    <row r="16" spans="1:16" ht="90" thickBot="1">
      <c r="A16" s="43"/>
      <c r="B16" s="44"/>
      <c r="C16" s="43"/>
      <c r="D16" s="45"/>
      <c r="E16" s="45"/>
      <c r="F16" s="45"/>
      <c r="G16" s="45"/>
      <c r="H16" s="46"/>
      <c r="I16" s="43">
        <f t="shared" si="0"/>
        <v>167</v>
      </c>
      <c r="J16" s="43" t="s">
        <v>1621</v>
      </c>
      <c r="K16" s="43">
        <f t="shared" si="1"/>
        <v>0</v>
      </c>
      <c r="L16" s="43"/>
      <c r="M16" s="43">
        <f t="shared" si="2"/>
        <v>0</v>
      </c>
      <c r="N16" s="48"/>
      <c r="O16" s="43">
        <f t="shared" si="3"/>
        <v>0</v>
      </c>
      <c r="P16" s="48"/>
    </row>
    <row r="17" spans="1:16" ht="108.75" customHeight="1">
      <c r="A17" s="7" t="s">
        <v>1603</v>
      </c>
      <c r="B17" s="23" t="s">
        <v>913</v>
      </c>
      <c r="C17" s="7" t="s">
        <v>1842</v>
      </c>
      <c r="D17" s="21" t="s">
        <v>198</v>
      </c>
      <c r="E17" s="21"/>
      <c r="F17" s="21" t="s">
        <v>59</v>
      </c>
      <c r="G17" s="21"/>
      <c r="H17" s="20"/>
      <c r="I17" s="7">
        <f t="shared" si="0"/>
        <v>234</v>
      </c>
      <c r="J17" s="7" t="s">
        <v>1933</v>
      </c>
      <c r="K17" s="7">
        <f t="shared" si="1"/>
        <v>0</v>
      </c>
      <c r="M17" s="7">
        <f t="shared" si="2"/>
        <v>248</v>
      </c>
      <c r="N17" s="89" t="s">
        <v>1992</v>
      </c>
      <c r="O17" s="7">
        <f t="shared" si="3"/>
        <v>8</v>
      </c>
      <c r="P17" s="16" t="s">
        <v>1705</v>
      </c>
    </row>
    <row r="18" spans="1:16" ht="26.25" thickBot="1">
      <c r="A18" s="43"/>
      <c r="B18" s="44"/>
      <c r="C18" s="43"/>
      <c r="D18" s="45"/>
      <c r="E18" s="45"/>
      <c r="F18" s="45"/>
      <c r="G18" s="45"/>
      <c r="H18" s="46"/>
      <c r="I18" s="43">
        <f t="shared" si="0"/>
        <v>47</v>
      </c>
      <c r="J18" s="43" t="s">
        <v>1934</v>
      </c>
      <c r="K18" s="43">
        <f t="shared" si="1"/>
        <v>0</v>
      </c>
      <c r="L18" s="43"/>
      <c r="M18" s="43">
        <f t="shared" si="2"/>
        <v>0</v>
      </c>
      <c r="N18" s="48"/>
      <c r="O18" s="43">
        <f t="shared" si="3"/>
        <v>0</v>
      </c>
      <c r="P18" s="48"/>
    </row>
    <row r="19" spans="1:16" ht="26.25" thickBot="1">
      <c r="A19" s="49" t="s">
        <v>1604</v>
      </c>
      <c r="B19" s="50" t="s">
        <v>913</v>
      </c>
      <c r="C19" s="49" t="s">
        <v>1842</v>
      </c>
      <c r="D19" s="51" t="s">
        <v>691</v>
      </c>
      <c r="E19" s="51"/>
      <c r="F19" s="51" t="s">
        <v>60</v>
      </c>
      <c r="G19" s="51"/>
      <c r="H19" s="52"/>
      <c r="I19" s="49">
        <f t="shared" si="0"/>
        <v>64</v>
      </c>
      <c r="J19" s="49" t="s">
        <v>70</v>
      </c>
      <c r="K19" s="49">
        <f t="shared" si="1"/>
        <v>0</v>
      </c>
      <c r="L19" s="49"/>
      <c r="M19" s="49">
        <f t="shared" si="2"/>
        <v>59</v>
      </c>
      <c r="N19" s="54" t="s">
        <v>1993</v>
      </c>
      <c r="O19" s="49">
        <f t="shared" si="3"/>
        <v>8</v>
      </c>
      <c r="P19" s="54" t="s">
        <v>1705</v>
      </c>
    </row>
    <row r="20" spans="1:16" ht="77.25" thickBot="1">
      <c r="A20" s="49" t="s">
        <v>1605</v>
      </c>
      <c r="B20" s="50" t="s">
        <v>913</v>
      </c>
      <c r="C20" s="49" t="s">
        <v>1842</v>
      </c>
      <c r="D20" s="51" t="s">
        <v>61</v>
      </c>
      <c r="E20" s="51"/>
      <c r="F20" s="51" t="s">
        <v>62</v>
      </c>
      <c r="G20" s="51"/>
      <c r="H20" s="52"/>
      <c r="I20" s="49">
        <f t="shared" si="0"/>
        <v>174</v>
      </c>
      <c r="J20" s="49" t="s">
        <v>71</v>
      </c>
      <c r="K20" s="49">
        <f t="shared" si="1"/>
        <v>0</v>
      </c>
      <c r="L20" s="49"/>
      <c r="M20" s="49">
        <f t="shared" si="2"/>
        <v>107</v>
      </c>
      <c r="N20" s="16" t="s">
        <v>1988</v>
      </c>
      <c r="O20" s="49">
        <f t="shared" si="3"/>
        <v>8</v>
      </c>
      <c r="P20" s="54" t="s">
        <v>2008</v>
      </c>
    </row>
    <row r="21" spans="1:16" ht="89.25">
      <c r="A21" s="7" t="s">
        <v>1606</v>
      </c>
      <c r="B21" s="23" t="s">
        <v>913</v>
      </c>
      <c r="C21" s="7" t="s">
        <v>1842</v>
      </c>
      <c r="D21" s="21" t="s">
        <v>1352</v>
      </c>
      <c r="E21" s="21"/>
      <c r="F21" s="21" t="s">
        <v>63</v>
      </c>
      <c r="G21" s="21"/>
      <c r="H21" s="20"/>
      <c r="I21" s="7">
        <f t="shared" si="0"/>
        <v>204</v>
      </c>
      <c r="J21" s="7" t="s">
        <v>1935</v>
      </c>
      <c r="K21" s="7">
        <f t="shared" si="1"/>
        <v>0</v>
      </c>
      <c r="M21" s="7">
        <f t="shared" si="2"/>
        <v>60</v>
      </c>
      <c r="N21" s="16" t="s">
        <v>288</v>
      </c>
      <c r="O21" s="7">
        <f t="shared" si="3"/>
        <v>35</v>
      </c>
      <c r="P21" s="16" t="s">
        <v>1994</v>
      </c>
    </row>
    <row r="22" spans="1:16" ht="64.5" thickBot="1">
      <c r="A22" s="43"/>
      <c r="B22" s="44"/>
      <c r="C22" s="43"/>
      <c r="D22" s="45"/>
      <c r="E22" s="45"/>
      <c r="F22" s="45"/>
      <c r="G22" s="45"/>
      <c r="H22" s="46"/>
      <c r="I22" s="43">
        <f t="shared" si="0"/>
        <v>136</v>
      </c>
      <c r="J22" s="47" t="s">
        <v>1936</v>
      </c>
      <c r="K22" s="43">
        <f t="shared" si="1"/>
        <v>0</v>
      </c>
      <c r="L22" s="43"/>
      <c r="M22" s="43">
        <f t="shared" si="2"/>
        <v>0</v>
      </c>
      <c r="N22" s="48"/>
      <c r="O22" s="43">
        <f t="shared" si="3"/>
        <v>0</v>
      </c>
      <c r="P22" s="48"/>
    </row>
    <row r="23" spans="1:16" ht="140.25" customHeight="1" thickBot="1">
      <c r="A23" s="49" t="s">
        <v>1607</v>
      </c>
      <c r="B23" s="50" t="s">
        <v>913</v>
      </c>
      <c r="C23" s="49" t="s">
        <v>1842</v>
      </c>
      <c r="D23" s="51" t="s">
        <v>64</v>
      </c>
      <c r="E23" s="51"/>
      <c r="F23" s="51" t="s">
        <v>65</v>
      </c>
      <c r="G23" s="51"/>
      <c r="H23" s="52"/>
      <c r="I23" s="49">
        <f t="shared" si="0"/>
        <v>232</v>
      </c>
      <c r="J23" s="53" t="s">
        <v>72</v>
      </c>
      <c r="K23" s="49">
        <f t="shared" si="1"/>
        <v>0</v>
      </c>
      <c r="L23" s="49"/>
      <c r="M23" s="49">
        <f t="shared" si="2"/>
        <v>304</v>
      </c>
      <c r="N23" s="54" t="s">
        <v>1995</v>
      </c>
      <c r="O23" s="49">
        <f t="shared" si="3"/>
        <v>0</v>
      </c>
      <c r="P23" s="54"/>
    </row>
    <row r="24" spans="1:16" ht="78.75" thickBot="1">
      <c r="A24" s="49" t="s">
        <v>1608</v>
      </c>
      <c r="B24" s="50" t="s">
        <v>913</v>
      </c>
      <c r="C24" s="49" t="s">
        <v>1842</v>
      </c>
      <c r="D24" s="51" t="s">
        <v>66</v>
      </c>
      <c r="E24" s="51"/>
      <c r="F24" s="51" t="s">
        <v>67</v>
      </c>
      <c r="G24" s="51"/>
      <c r="H24" s="52"/>
      <c r="I24" s="49">
        <f t="shared" si="0"/>
        <v>188</v>
      </c>
      <c r="J24" s="49" t="s">
        <v>73</v>
      </c>
      <c r="K24" s="49">
        <f t="shared" si="1"/>
        <v>0</v>
      </c>
      <c r="L24" s="49"/>
      <c r="M24" s="49">
        <f t="shared" si="2"/>
        <v>6</v>
      </c>
      <c r="N24" s="54" t="s">
        <v>2039</v>
      </c>
      <c r="O24" s="49">
        <f t="shared" si="3"/>
        <v>7</v>
      </c>
      <c r="P24" s="54" t="s">
        <v>2007</v>
      </c>
    </row>
    <row r="25" spans="1:16" ht="26.25" thickBot="1">
      <c r="A25" s="49" t="s">
        <v>1609</v>
      </c>
      <c r="B25" s="50" t="s">
        <v>913</v>
      </c>
      <c r="C25" s="49" t="s">
        <v>1842</v>
      </c>
      <c r="D25" s="51" t="s">
        <v>68</v>
      </c>
      <c r="E25" s="51"/>
      <c r="F25" s="51" t="s">
        <v>69</v>
      </c>
      <c r="G25" s="51"/>
      <c r="H25" s="55"/>
      <c r="I25" s="49">
        <f t="shared" si="0"/>
        <v>52</v>
      </c>
      <c r="J25" s="49" t="s">
        <v>74</v>
      </c>
      <c r="K25" s="49">
        <f t="shared" si="1"/>
        <v>0</v>
      </c>
      <c r="L25" s="49"/>
      <c r="M25" s="49">
        <f t="shared" si="2"/>
        <v>33</v>
      </c>
      <c r="N25" s="54" t="s">
        <v>1996</v>
      </c>
      <c r="O25" s="7">
        <f t="shared" si="3"/>
        <v>7</v>
      </c>
      <c r="P25" s="54" t="s">
        <v>2007</v>
      </c>
    </row>
    <row r="26" spans="1:16" ht="64.5" thickBot="1">
      <c r="A26" s="43" t="s">
        <v>1610</v>
      </c>
      <c r="B26" s="44" t="s">
        <v>913</v>
      </c>
      <c r="C26" s="43" t="s">
        <v>1842</v>
      </c>
      <c r="D26" s="45" t="s">
        <v>76</v>
      </c>
      <c r="E26" s="45"/>
      <c r="F26" s="45"/>
      <c r="G26" s="45"/>
      <c r="H26" s="56"/>
      <c r="I26" s="43">
        <f t="shared" si="0"/>
        <v>141</v>
      </c>
      <c r="J26" s="47" t="s">
        <v>75</v>
      </c>
      <c r="K26" s="43">
        <f t="shared" si="1"/>
        <v>0</v>
      </c>
      <c r="L26" s="43"/>
      <c r="M26" s="43">
        <f t="shared" si="2"/>
        <v>53</v>
      </c>
      <c r="N26" s="48" t="s">
        <v>1997</v>
      </c>
      <c r="O26" s="43">
        <f t="shared" si="3"/>
        <v>7</v>
      </c>
      <c r="P26" s="54" t="s">
        <v>2007</v>
      </c>
    </row>
    <row r="27" spans="1:15" ht="12.75">
      <c r="A27" s="7"/>
      <c r="B27" s="7"/>
      <c r="C27" s="7"/>
      <c r="D27" s="21"/>
      <c r="E27" s="21"/>
      <c r="F27" s="21"/>
      <c r="G27" s="21"/>
      <c r="H27" s="22"/>
      <c r="I27" s="7"/>
      <c r="J27" s="10"/>
      <c r="K27" s="7"/>
      <c r="M27" s="7"/>
      <c r="O27" s="7"/>
    </row>
    <row r="28" spans="1:15" ht="12.75">
      <c r="A28" s="7"/>
      <c r="B28" s="7"/>
      <c r="C28" s="7"/>
      <c r="D28" s="21"/>
      <c r="E28" s="21"/>
      <c r="F28" s="21"/>
      <c r="G28" s="21"/>
      <c r="H28" s="20"/>
      <c r="I28" s="7"/>
      <c r="K28" s="7"/>
      <c r="M28" s="7"/>
      <c r="O28" s="7"/>
    </row>
    <row r="29" spans="1:15" ht="12.75">
      <c r="A29" s="7"/>
      <c r="B29" s="7"/>
      <c r="C29" s="7"/>
      <c r="D29" s="21"/>
      <c r="E29" s="21"/>
      <c r="F29" s="21"/>
      <c r="G29" s="21"/>
      <c r="H29" s="20"/>
      <c r="I29" s="7"/>
      <c r="K29" s="7"/>
      <c r="M29" s="7"/>
      <c r="O29" s="7"/>
    </row>
    <row r="30" spans="1:15" ht="12.75">
      <c r="A30" s="7"/>
      <c r="B30" s="7"/>
      <c r="C30" s="7"/>
      <c r="D30" s="21"/>
      <c r="E30" s="21"/>
      <c r="F30" s="21"/>
      <c r="G30" s="21"/>
      <c r="H30" s="22"/>
      <c r="I30" s="7"/>
      <c r="K30" s="7"/>
      <c r="M30" s="7"/>
      <c r="O30" s="7"/>
    </row>
    <row r="31" spans="1:15" ht="12.75">
      <c r="A31" s="7"/>
      <c r="B31" s="7"/>
      <c r="C31" s="7"/>
      <c r="D31" s="21"/>
      <c r="E31" s="21"/>
      <c r="F31" s="21"/>
      <c r="G31" s="21"/>
      <c r="H31" s="20"/>
      <c r="I31" s="7"/>
      <c r="K31" s="7"/>
      <c r="M31" s="7"/>
      <c r="O31" s="7"/>
    </row>
    <row r="32" spans="1:15" ht="12.75">
      <c r="A32" s="7"/>
      <c r="B32" s="7"/>
      <c r="C32" s="7"/>
      <c r="D32" s="11"/>
      <c r="E32" s="11"/>
      <c r="F32" s="11"/>
      <c r="G32" s="11"/>
      <c r="H32" s="9"/>
      <c r="I32" s="7"/>
      <c r="K32" s="7"/>
      <c r="M32" s="7"/>
      <c r="O32" s="7"/>
    </row>
    <row r="33" spans="1:15" ht="12.75">
      <c r="A33" s="7"/>
      <c r="B33" s="7"/>
      <c r="C33" s="7"/>
      <c r="D33" s="11"/>
      <c r="E33" s="11"/>
      <c r="F33" s="11"/>
      <c r="G33" s="11"/>
      <c r="H33" s="9"/>
      <c r="I33" s="7"/>
      <c r="K33" s="7"/>
      <c r="M33" s="7"/>
      <c r="O33" s="7"/>
    </row>
    <row r="34" spans="1:15" ht="12.75">
      <c r="A34" s="7"/>
      <c r="B34" s="7"/>
      <c r="C34" s="7"/>
      <c r="D34" s="11"/>
      <c r="E34" s="11"/>
      <c r="F34" s="11"/>
      <c r="G34" s="11"/>
      <c r="H34" s="7"/>
      <c r="I34" s="7"/>
      <c r="K34" s="7"/>
      <c r="M34" s="7"/>
      <c r="O34" s="7"/>
    </row>
    <row r="35" spans="1:15" ht="12.75">
      <c r="A35" s="7"/>
      <c r="B35" s="7"/>
      <c r="C35" s="7"/>
      <c r="D35" s="11"/>
      <c r="E35" s="11"/>
      <c r="F35" s="11"/>
      <c r="G35" s="11"/>
      <c r="H35" s="7"/>
      <c r="I35" s="7"/>
      <c r="K35" s="7"/>
      <c r="M35" s="7"/>
      <c r="O35" s="7"/>
    </row>
    <row r="36" spans="1:15" ht="12.75">
      <c r="A36" s="7"/>
      <c r="B36" s="7"/>
      <c r="C36" s="7"/>
      <c r="D36" s="11"/>
      <c r="E36" s="11"/>
      <c r="F36" s="11"/>
      <c r="G36" s="11"/>
      <c r="H36" s="9"/>
      <c r="I36" s="7"/>
      <c r="K36" s="7"/>
      <c r="M36" s="7"/>
      <c r="O36" s="7"/>
    </row>
    <row r="37" spans="1:15" ht="12.75">
      <c r="A37" s="7"/>
      <c r="B37" s="7"/>
      <c r="C37" s="7"/>
      <c r="D37" s="11"/>
      <c r="E37" s="11"/>
      <c r="F37" s="11"/>
      <c r="G37" s="11"/>
      <c r="H37" s="9"/>
      <c r="I37" s="7"/>
      <c r="K37" s="7"/>
      <c r="M37" s="7"/>
      <c r="O37" s="7"/>
    </row>
    <row r="38" spans="1:15" ht="12.75">
      <c r="A38" s="7"/>
      <c r="B38" s="7"/>
      <c r="C38" s="7"/>
      <c r="D38" s="11"/>
      <c r="E38" s="11"/>
      <c r="F38" s="11"/>
      <c r="G38" s="11"/>
      <c r="H38" s="7"/>
      <c r="I38" s="7"/>
      <c r="K38" s="7"/>
      <c r="M38" s="7"/>
      <c r="O38" s="7"/>
    </row>
    <row r="39" spans="1:15" ht="12.75">
      <c r="A39" s="7"/>
      <c r="B39" s="7"/>
      <c r="C39" s="7"/>
      <c r="D39" s="11"/>
      <c r="E39" s="11"/>
      <c r="F39" s="11"/>
      <c r="G39" s="11"/>
      <c r="H39" s="7"/>
      <c r="I39" s="7"/>
      <c r="K39" s="7"/>
      <c r="M39" s="7"/>
      <c r="O39" s="7"/>
    </row>
    <row r="40" spans="1:15" ht="12.75">
      <c r="A40" s="7"/>
      <c r="B40" s="7"/>
      <c r="C40" s="7"/>
      <c r="D40" s="11"/>
      <c r="E40" s="11"/>
      <c r="F40" s="11"/>
      <c r="G40" s="11"/>
      <c r="H40" s="7"/>
      <c r="I40" s="7"/>
      <c r="K40" s="7"/>
      <c r="M40" s="7"/>
      <c r="O40" s="7"/>
    </row>
    <row r="41" spans="1:15" ht="12.75">
      <c r="A41" s="7"/>
      <c r="B41" s="7"/>
      <c r="C41" s="7"/>
      <c r="D41" s="11"/>
      <c r="E41" s="11"/>
      <c r="F41" s="11"/>
      <c r="G41" s="11"/>
      <c r="H41" s="7"/>
      <c r="I41" s="7"/>
      <c r="K41" s="7"/>
      <c r="M41" s="7"/>
      <c r="O41" s="7"/>
    </row>
    <row r="42" spans="1:15" ht="12.75">
      <c r="A42" s="7"/>
      <c r="B42" s="7"/>
      <c r="C42" s="7"/>
      <c r="D42" s="11"/>
      <c r="E42" s="11"/>
      <c r="F42" s="11"/>
      <c r="G42" s="11"/>
      <c r="H42" s="7"/>
      <c r="I42" s="7"/>
      <c r="K42" s="7"/>
      <c r="M42" s="7"/>
      <c r="O42" s="7"/>
    </row>
    <row r="43" spans="1:15" ht="12.75">
      <c r="A43" s="7"/>
      <c r="B43" s="7"/>
      <c r="C43" s="7"/>
      <c r="D43" s="11"/>
      <c r="E43" s="11"/>
      <c r="F43" s="11"/>
      <c r="G43" s="11"/>
      <c r="H43" s="7"/>
      <c r="I43" s="7"/>
      <c r="K43" s="7"/>
      <c r="M43" s="7"/>
      <c r="O43" s="7"/>
    </row>
    <row r="44" spans="1:15" ht="12.75">
      <c r="A44" s="7"/>
      <c r="B44" s="7"/>
      <c r="C44" s="7"/>
      <c r="D44" s="11"/>
      <c r="E44" s="11"/>
      <c r="F44" s="11"/>
      <c r="G44" s="11"/>
      <c r="H44" s="7"/>
      <c r="I44" s="7"/>
      <c r="K44" s="7"/>
      <c r="M44" s="7"/>
      <c r="O44" s="7"/>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5.xml><?xml version="1.0" encoding="utf-8"?>
<worksheet xmlns="http://schemas.openxmlformats.org/spreadsheetml/2006/main" xmlns:r="http://schemas.openxmlformats.org/officeDocument/2006/relationships">
  <dimension ref="A1:P479"/>
  <sheetViews>
    <sheetView workbookViewId="0" topLeftCell="A1">
      <pane ySplit="1" topLeftCell="BM15" activePane="bottomLeft" state="frozen"/>
      <selection pane="topLeft" activeCell="A1" sqref="A1"/>
      <selection pane="bottomLeft" activeCell="J26" sqref="J26"/>
    </sheetView>
  </sheetViews>
  <sheetFormatPr defaultColWidth="9.140625" defaultRowHeight="12.75"/>
  <cols>
    <col min="1" max="1" width="13.00390625" style="8" customWidth="1"/>
    <col min="2" max="2" width="9.00390625" style="8" customWidth="1"/>
    <col min="3" max="3" width="5.00390625" style="8" bestFit="1" customWidth="1"/>
    <col min="4" max="4" width="4.00390625" style="12" customWidth="1"/>
    <col min="5" max="5" width="5.7109375" style="12" bestFit="1" customWidth="1"/>
    <col min="6" max="6" width="4.140625" style="12" customWidth="1"/>
    <col min="7" max="7" width="5.28125" style="12"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20</v>
      </c>
      <c r="B1" s="3" t="s">
        <v>1083</v>
      </c>
      <c r="C1" s="3" t="s">
        <v>1903</v>
      </c>
      <c r="D1" s="3" t="s">
        <v>1078</v>
      </c>
      <c r="E1" s="3" t="s">
        <v>1079</v>
      </c>
      <c r="F1" s="3" t="s">
        <v>1080</v>
      </c>
      <c r="G1" s="3" t="s">
        <v>1081</v>
      </c>
      <c r="H1" s="4" t="s">
        <v>1082</v>
      </c>
      <c r="I1" s="3" t="s">
        <v>16</v>
      </c>
      <c r="J1" s="4" t="s">
        <v>1084</v>
      </c>
      <c r="K1" s="3" t="s">
        <v>17</v>
      </c>
      <c r="L1" s="4" t="s">
        <v>1085</v>
      </c>
      <c r="M1" s="3" t="s">
        <v>18</v>
      </c>
      <c r="N1" s="4" t="s">
        <v>1086</v>
      </c>
      <c r="O1" s="3" t="s">
        <v>19</v>
      </c>
      <c r="P1" s="14" t="s">
        <v>1087</v>
      </c>
    </row>
    <row r="2" spans="1:16" ht="153.75" thickBot="1">
      <c r="A2" s="41" t="s">
        <v>795</v>
      </c>
      <c r="B2" s="29" t="s">
        <v>757</v>
      </c>
      <c r="C2" s="41" t="s">
        <v>1842</v>
      </c>
      <c r="D2" s="29">
        <v>15</v>
      </c>
      <c r="E2" s="29"/>
      <c r="F2" s="29">
        <v>0</v>
      </c>
      <c r="G2" s="29">
        <v>0</v>
      </c>
      <c r="H2" s="29" t="s">
        <v>1090</v>
      </c>
      <c r="I2" s="29" t="s">
        <v>261</v>
      </c>
      <c r="J2" s="29" t="s">
        <v>2050</v>
      </c>
      <c r="K2" s="29"/>
      <c r="L2" s="29" t="s">
        <v>262</v>
      </c>
      <c r="M2" s="30" t="s">
        <v>263</v>
      </c>
      <c r="N2" s="77" t="s">
        <v>1695</v>
      </c>
      <c r="O2" s="7">
        <f>LEN(P2)</f>
        <v>7</v>
      </c>
      <c r="P2" s="15" t="s">
        <v>2007</v>
      </c>
    </row>
    <row r="3" spans="1:16" ht="102.75" thickBot="1">
      <c r="A3" s="41" t="s">
        <v>796</v>
      </c>
      <c r="B3" s="29" t="s">
        <v>757</v>
      </c>
      <c r="C3" s="41" t="s">
        <v>1842</v>
      </c>
      <c r="D3" s="29">
        <v>55</v>
      </c>
      <c r="E3" s="29">
        <v>1</v>
      </c>
      <c r="F3" s="29">
        <v>0</v>
      </c>
      <c r="G3" s="29">
        <v>0</v>
      </c>
      <c r="H3" s="29" t="s">
        <v>1090</v>
      </c>
      <c r="I3" s="29" t="s">
        <v>264</v>
      </c>
      <c r="J3" s="29" t="s">
        <v>2051</v>
      </c>
      <c r="K3" s="29"/>
      <c r="L3" s="29" t="s">
        <v>265</v>
      </c>
      <c r="M3" s="32"/>
      <c r="N3" s="77" t="s">
        <v>1695</v>
      </c>
      <c r="O3" s="7"/>
      <c r="P3" s="15" t="s">
        <v>2007</v>
      </c>
    </row>
    <row r="4" spans="1:16" ht="102.75" thickBot="1">
      <c r="A4" s="41" t="s">
        <v>797</v>
      </c>
      <c r="B4" s="29" t="s">
        <v>757</v>
      </c>
      <c r="C4" s="41" t="s">
        <v>1842</v>
      </c>
      <c r="D4" s="29">
        <v>20</v>
      </c>
      <c r="E4" s="29">
        <v>1</v>
      </c>
      <c r="F4" s="29">
        <v>1</v>
      </c>
      <c r="G4" s="29">
        <v>1</v>
      </c>
      <c r="H4" s="29" t="s">
        <v>1090</v>
      </c>
      <c r="I4" s="29" t="s">
        <v>266</v>
      </c>
      <c r="J4" s="41" t="s">
        <v>2052</v>
      </c>
      <c r="K4" s="29"/>
      <c r="L4" s="29" t="s">
        <v>267</v>
      </c>
      <c r="M4" s="32" t="s">
        <v>263</v>
      </c>
      <c r="N4" s="42" t="s">
        <v>1695</v>
      </c>
      <c r="O4" s="7"/>
      <c r="P4" s="16" t="s">
        <v>2007</v>
      </c>
    </row>
    <row r="5" spans="1:16" ht="64.5" thickBot="1">
      <c r="A5" s="41" t="s">
        <v>798</v>
      </c>
      <c r="B5" s="29" t="s">
        <v>757</v>
      </c>
      <c r="C5" s="41" t="s">
        <v>1842</v>
      </c>
      <c r="D5" s="29">
        <v>37</v>
      </c>
      <c r="E5" s="29">
        <v>1</v>
      </c>
      <c r="F5" s="29">
        <v>1</v>
      </c>
      <c r="G5" s="29">
        <v>1.1</v>
      </c>
      <c r="H5" s="29" t="s">
        <v>1090</v>
      </c>
      <c r="I5" s="29" t="s">
        <v>268</v>
      </c>
      <c r="J5" s="41" t="s">
        <v>2053</v>
      </c>
      <c r="K5" s="29"/>
      <c r="L5" s="29" t="s">
        <v>269</v>
      </c>
      <c r="M5" s="32" t="s">
        <v>263</v>
      </c>
      <c r="N5" s="42" t="s">
        <v>309</v>
      </c>
      <c r="O5" s="7"/>
      <c r="P5" s="16" t="s">
        <v>2008</v>
      </c>
    </row>
    <row r="6" spans="1:16" ht="166.5" thickBot="1">
      <c r="A6" s="41" t="s">
        <v>799</v>
      </c>
      <c r="B6" s="29" t="s">
        <v>757</v>
      </c>
      <c r="C6" s="41" t="s">
        <v>1842</v>
      </c>
      <c r="D6" s="29">
        <v>154</v>
      </c>
      <c r="E6" s="29">
        <v>4</v>
      </c>
      <c r="F6" s="29">
        <v>2</v>
      </c>
      <c r="G6" s="29">
        <v>2.4</v>
      </c>
      <c r="H6" s="29" t="s">
        <v>1090</v>
      </c>
      <c r="I6" s="29" t="s">
        <v>270</v>
      </c>
      <c r="J6" s="41" t="s">
        <v>2054</v>
      </c>
      <c r="K6" s="29"/>
      <c r="L6" s="29" t="s">
        <v>772</v>
      </c>
      <c r="M6" s="32" t="s">
        <v>263</v>
      </c>
      <c r="N6" s="42" t="s">
        <v>285</v>
      </c>
      <c r="O6" s="7"/>
      <c r="P6" s="16" t="s">
        <v>2008</v>
      </c>
    </row>
    <row r="7" spans="1:16" ht="64.5" thickBot="1">
      <c r="A7" s="41" t="s">
        <v>800</v>
      </c>
      <c r="B7" s="29" t="s">
        <v>757</v>
      </c>
      <c r="C7" s="41" t="s">
        <v>1842</v>
      </c>
      <c r="D7" s="29">
        <v>4</v>
      </c>
      <c r="E7" s="29">
        <v>5</v>
      </c>
      <c r="F7" s="29">
        <v>3</v>
      </c>
      <c r="G7" s="29">
        <v>3</v>
      </c>
      <c r="H7" s="29" t="s">
        <v>1090</v>
      </c>
      <c r="I7" s="29" t="s">
        <v>773</v>
      </c>
      <c r="J7" s="41" t="s">
        <v>2055</v>
      </c>
      <c r="K7" s="29"/>
      <c r="L7" s="29" t="s">
        <v>774</v>
      </c>
      <c r="M7" s="32" t="s">
        <v>263</v>
      </c>
      <c r="N7" s="42" t="s">
        <v>286</v>
      </c>
      <c r="O7" s="7"/>
      <c r="P7" s="16" t="s">
        <v>2008</v>
      </c>
    </row>
    <row r="8" spans="1:16" ht="77.25" thickBot="1">
      <c r="A8" s="41" t="s">
        <v>801</v>
      </c>
      <c r="B8" s="29" t="s">
        <v>757</v>
      </c>
      <c r="C8" s="41" t="s">
        <v>1842</v>
      </c>
      <c r="D8" s="29">
        <v>31</v>
      </c>
      <c r="E8" s="29">
        <v>5</v>
      </c>
      <c r="F8" s="29">
        <v>3</v>
      </c>
      <c r="G8" s="29">
        <v>3.9</v>
      </c>
      <c r="H8" s="29" t="s">
        <v>1090</v>
      </c>
      <c r="I8" s="29" t="s">
        <v>775</v>
      </c>
      <c r="J8" s="41" t="s">
        <v>2056</v>
      </c>
      <c r="K8" s="29"/>
      <c r="L8" s="29" t="s">
        <v>776</v>
      </c>
      <c r="M8" s="32" t="s">
        <v>263</v>
      </c>
      <c r="N8" s="42" t="s">
        <v>1695</v>
      </c>
      <c r="O8" s="7"/>
      <c r="P8" s="16" t="s">
        <v>2007</v>
      </c>
    </row>
    <row r="9" spans="1:16" ht="192" thickBot="1">
      <c r="A9" s="41" t="s">
        <v>802</v>
      </c>
      <c r="B9" s="29" t="s">
        <v>757</v>
      </c>
      <c r="C9" s="41" t="s">
        <v>1842</v>
      </c>
      <c r="D9" s="29">
        <v>7</v>
      </c>
      <c r="E9" s="29">
        <v>5</v>
      </c>
      <c r="F9" s="29">
        <v>3</v>
      </c>
      <c r="G9" s="29">
        <v>3.1</v>
      </c>
      <c r="H9" s="29" t="s">
        <v>1090</v>
      </c>
      <c r="I9" s="29" t="s">
        <v>777</v>
      </c>
      <c r="J9" s="41" t="s">
        <v>2057</v>
      </c>
      <c r="K9" s="29"/>
      <c r="L9" s="29" t="s">
        <v>778</v>
      </c>
      <c r="M9" s="32" t="s">
        <v>263</v>
      </c>
      <c r="N9" s="42" t="s">
        <v>287</v>
      </c>
      <c r="O9" s="7"/>
      <c r="P9" s="16" t="s">
        <v>2008</v>
      </c>
    </row>
    <row r="10" spans="1:15" ht="204.75" thickBot="1">
      <c r="A10" s="41" t="s">
        <v>803</v>
      </c>
      <c r="B10" s="29" t="s">
        <v>757</v>
      </c>
      <c r="C10" s="41" t="s">
        <v>1842</v>
      </c>
      <c r="D10" s="29">
        <v>4</v>
      </c>
      <c r="E10" s="29">
        <v>11</v>
      </c>
      <c r="F10" s="29">
        <v>4</v>
      </c>
      <c r="G10" s="29">
        <v>4.1</v>
      </c>
      <c r="H10" s="29" t="s">
        <v>1090</v>
      </c>
      <c r="I10" s="29" t="s">
        <v>779</v>
      </c>
      <c r="J10" s="41" t="s">
        <v>2058</v>
      </c>
      <c r="K10" s="29"/>
      <c r="L10" s="29" t="s">
        <v>780</v>
      </c>
      <c r="M10" s="32" t="s">
        <v>263</v>
      </c>
      <c r="N10" s="42" t="s">
        <v>308</v>
      </c>
      <c r="O10" s="7"/>
    </row>
    <row r="11" spans="1:16" ht="179.25" thickBot="1">
      <c r="A11" s="41" t="s">
        <v>804</v>
      </c>
      <c r="B11" s="29" t="s">
        <v>757</v>
      </c>
      <c r="C11" s="41" t="s">
        <v>1842</v>
      </c>
      <c r="D11" s="29">
        <v>15</v>
      </c>
      <c r="E11" s="29">
        <v>15</v>
      </c>
      <c r="F11" s="29">
        <v>5</v>
      </c>
      <c r="G11" s="29">
        <v>5.1</v>
      </c>
      <c r="H11" s="29" t="s">
        <v>1090</v>
      </c>
      <c r="I11" s="29" t="s">
        <v>781</v>
      </c>
      <c r="J11" s="41" t="s">
        <v>2059</v>
      </c>
      <c r="K11" s="29"/>
      <c r="L11" s="29" t="s">
        <v>782</v>
      </c>
      <c r="M11" s="32" t="s">
        <v>263</v>
      </c>
      <c r="N11" s="42" t="s">
        <v>1695</v>
      </c>
      <c r="O11" s="7"/>
      <c r="P11" s="16" t="s">
        <v>2007</v>
      </c>
    </row>
    <row r="12" spans="1:16" ht="128.25" thickBot="1">
      <c r="A12" s="41" t="s">
        <v>805</v>
      </c>
      <c r="B12" s="29" t="s">
        <v>757</v>
      </c>
      <c r="C12" s="41" t="s">
        <v>1842</v>
      </c>
      <c r="D12" s="29">
        <v>3550</v>
      </c>
      <c r="E12" s="29">
        <v>15</v>
      </c>
      <c r="F12" s="29">
        <v>5</v>
      </c>
      <c r="G12" s="29" t="s">
        <v>783</v>
      </c>
      <c r="H12" s="29" t="s">
        <v>1090</v>
      </c>
      <c r="I12" s="29" t="s">
        <v>784</v>
      </c>
      <c r="J12" s="41" t="s">
        <v>2060</v>
      </c>
      <c r="K12" s="29"/>
      <c r="L12" s="29" t="s">
        <v>785</v>
      </c>
      <c r="M12" s="32" t="s">
        <v>263</v>
      </c>
      <c r="N12" s="42" t="s">
        <v>287</v>
      </c>
      <c r="O12" s="7"/>
      <c r="P12" s="16" t="s">
        <v>2007</v>
      </c>
    </row>
    <row r="13" spans="1:16" ht="90" thickBot="1">
      <c r="A13" s="41" t="s">
        <v>806</v>
      </c>
      <c r="B13" s="29" t="s">
        <v>757</v>
      </c>
      <c r="C13" s="41" t="s">
        <v>1842</v>
      </c>
      <c r="D13" s="29">
        <v>6</v>
      </c>
      <c r="E13" s="29">
        <v>16</v>
      </c>
      <c r="F13" s="29">
        <v>5</v>
      </c>
      <c r="G13" s="29" t="s">
        <v>786</v>
      </c>
      <c r="H13" s="29" t="s">
        <v>1090</v>
      </c>
      <c r="I13" s="29" t="s">
        <v>787</v>
      </c>
      <c r="J13" s="41" t="s">
        <v>2061</v>
      </c>
      <c r="K13" s="29"/>
      <c r="L13" s="29" t="s">
        <v>788</v>
      </c>
      <c r="M13" s="32" t="s">
        <v>263</v>
      </c>
      <c r="N13" s="42" t="s">
        <v>287</v>
      </c>
      <c r="O13" s="7"/>
      <c r="P13" s="16" t="s">
        <v>2007</v>
      </c>
    </row>
    <row r="14" spans="1:16" ht="128.25" thickBot="1">
      <c r="A14" s="41" t="s">
        <v>807</v>
      </c>
      <c r="B14" s="29" t="s">
        <v>757</v>
      </c>
      <c r="C14" s="41" t="s">
        <v>1842</v>
      </c>
      <c r="D14" s="29">
        <v>8</v>
      </c>
      <c r="E14" s="29">
        <v>17</v>
      </c>
      <c r="F14" s="29">
        <v>6</v>
      </c>
      <c r="G14" s="29">
        <v>6</v>
      </c>
      <c r="H14" s="29" t="s">
        <v>1090</v>
      </c>
      <c r="I14" s="29" t="s">
        <v>789</v>
      </c>
      <c r="J14" s="41" t="s">
        <v>2062</v>
      </c>
      <c r="K14" s="29"/>
      <c r="L14" s="29" t="s">
        <v>790</v>
      </c>
      <c r="M14" s="32" t="s">
        <v>263</v>
      </c>
      <c r="N14" s="42" t="s">
        <v>1695</v>
      </c>
      <c r="O14" s="7"/>
      <c r="P14" s="16" t="s">
        <v>2007</v>
      </c>
    </row>
    <row r="15" spans="1:16" ht="179.25" thickBot="1">
      <c r="A15" s="41" t="s">
        <v>808</v>
      </c>
      <c r="B15" s="29" t="s">
        <v>757</v>
      </c>
      <c r="C15" s="41" t="s">
        <v>1842</v>
      </c>
      <c r="D15" s="29">
        <v>12</v>
      </c>
      <c r="E15" s="29">
        <v>17</v>
      </c>
      <c r="F15" s="29">
        <v>6</v>
      </c>
      <c r="G15" s="29">
        <v>6</v>
      </c>
      <c r="H15" s="29" t="s">
        <v>1090</v>
      </c>
      <c r="I15" s="29" t="s">
        <v>791</v>
      </c>
      <c r="J15" s="41" t="s">
        <v>2063</v>
      </c>
      <c r="K15" s="29"/>
      <c r="L15" s="29" t="s">
        <v>792</v>
      </c>
      <c r="M15" s="32" t="s">
        <v>263</v>
      </c>
      <c r="N15" s="42" t="s">
        <v>1695</v>
      </c>
      <c r="O15" s="7"/>
      <c r="P15" s="16" t="s">
        <v>2007</v>
      </c>
    </row>
    <row r="16" spans="1:16" ht="128.25" thickBot="1">
      <c r="A16" s="41" t="s">
        <v>809</v>
      </c>
      <c r="B16" s="29" t="s">
        <v>757</v>
      </c>
      <c r="C16" s="41" t="s">
        <v>1842</v>
      </c>
      <c r="D16" s="29">
        <v>13</v>
      </c>
      <c r="E16" s="29">
        <v>17</v>
      </c>
      <c r="F16" s="29">
        <v>6</v>
      </c>
      <c r="G16" s="29">
        <v>6</v>
      </c>
      <c r="H16" s="29" t="s">
        <v>1090</v>
      </c>
      <c r="I16" s="29" t="s">
        <v>793</v>
      </c>
      <c r="J16" s="41" t="s">
        <v>2064</v>
      </c>
      <c r="K16" s="29"/>
      <c r="L16" s="29" t="s">
        <v>794</v>
      </c>
      <c r="M16" s="32" t="s">
        <v>263</v>
      </c>
      <c r="N16" s="42" t="s">
        <v>288</v>
      </c>
      <c r="O16" s="7"/>
      <c r="P16" s="16" t="s">
        <v>2007</v>
      </c>
    </row>
    <row r="17" spans="1:15" ht="12.75">
      <c r="A17" s="7"/>
      <c r="B17" s="20"/>
      <c r="C17" s="7"/>
      <c r="D17" s="21"/>
      <c r="E17" s="21"/>
      <c r="F17" s="21"/>
      <c r="G17" s="21"/>
      <c r="H17" s="20"/>
      <c r="I17" s="7"/>
      <c r="K17" s="7"/>
      <c r="M17" s="7"/>
      <c r="O17" s="7"/>
    </row>
    <row r="18" spans="1:15" ht="12.75">
      <c r="A18" s="7"/>
      <c r="B18" s="23"/>
      <c r="C18" s="7"/>
      <c r="D18" s="21"/>
      <c r="E18" s="21"/>
      <c r="F18" s="21"/>
      <c r="G18" s="21"/>
      <c r="H18" s="20"/>
      <c r="I18" s="7"/>
      <c r="K18" s="7"/>
      <c r="M18" s="7"/>
      <c r="O18" s="7"/>
    </row>
    <row r="19" spans="1:15" ht="12.75">
      <c r="A19" s="7"/>
      <c r="B19" s="23"/>
      <c r="C19" s="7"/>
      <c r="D19" s="21"/>
      <c r="E19" s="21"/>
      <c r="F19" s="21"/>
      <c r="G19" s="21"/>
      <c r="H19" s="20"/>
      <c r="I19" s="7"/>
      <c r="K19" s="7"/>
      <c r="M19" s="7"/>
      <c r="O19" s="7"/>
    </row>
    <row r="20" spans="1:15" ht="12.75">
      <c r="A20" s="7"/>
      <c r="B20" s="23"/>
      <c r="C20" s="7"/>
      <c r="D20" s="21"/>
      <c r="E20" s="21"/>
      <c r="F20" s="21"/>
      <c r="G20" s="21"/>
      <c r="H20" s="20"/>
      <c r="I20" s="7"/>
      <c r="K20" s="7"/>
      <c r="M20" s="7"/>
      <c r="O20" s="7"/>
    </row>
    <row r="21" spans="1:15" ht="12.75">
      <c r="A21" s="7"/>
      <c r="B21" s="23"/>
      <c r="C21" s="7"/>
      <c r="D21" s="21"/>
      <c r="E21" s="21"/>
      <c r="F21" s="21"/>
      <c r="G21" s="21"/>
      <c r="H21" s="20"/>
      <c r="I21" s="7"/>
      <c r="K21" s="7"/>
      <c r="M21" s="7"/>
      <c r="O21" s="7"/>
    </row>
    <row r="22" spans="1:15" ht="12.75">
      <c r="A22" s="7"/>
      <c r="B22" s="23"/>
      <c r="C22" s="7"/>
      <c r="D22" s="21"/>
      <c r="E22" s="21"/>
      <c r="F22" s="21"/>
      <c r="G22" s="21"/>
      <c r="H22" s="20"/>
      <c r="I22" s="7"/>
      <c r="J22" s="10"/>
      <c r="K22" s="7"/>
      <c r="M22" s="7"/>
      <c r="O22" s="7"/>
    </row>
    <row r="23" spans="1:15" ht="12.75">
      <c r="A23" s="7"/>
      <c r="B23" s="23"/>
      <c r="C23" s="7"/>
      <c r="D23" s="21"/>
      <c r="E23" s="21"/>
      <c r="F23" s="21"/>
      <c r="G23" s="21"/>
      <c r="H23" s="20"/>
      <c r="I23" s="7"/>
      <c r="J23" s="10"/>
      <c r="K23" s="7"/>
      <c r="M23" s="7"/>
      <c r="O23" s="7"/>
    </row>
    <row r="24" spans="1:15" ht="12.75">
      <c r="A24" s="7"/>
      <c r="B24" s="23"/>
      <c r="C24" s="7"/>
      <c r="D24" s="21"/>
      <c r="E24" s="21"/>
      <c r="F24" s="21"/>
      <c r="G24" s="21"/>
      <c r="H24" s="20"/>
      <c r="I24" s="7"/>
      <c r="K24" s="7"/>
      <c r="M24" s="7"/>
      <c r="O24" s="7"/>
    </row>
    <row r="25" spans="1:15" ht="12.75">
      <c r="A25" s="7"/>
      <c r="B25" s="23"/>
      <c r="C25" s="7"/>
      <c r="D25" s="21"/>
      <c r="E25" s="21"/>
      <c r="F25" s="21"/>
      <c r="G25" s="21"/>
      <c r="H25" s="22"/>
      <c r="I25" s="7"/>
      <c r="K25" s="7"/>
      <c r="M25" s="7"/>
      <c r="O25" s="7"/>
    </row>
    <row r="26" spans="1:15" ht="12.75">
      <c r="A26" s="7"/>
      <c r="B26" s="23"/>
      <c r="C26" s="7"/>
      <c r="D26" s="21"/>
      <c r="E26" s="21"/>
      <c r="F26" s="21"/>
      <c r="G26" s="21"/>
      <c r="H26" s="22"/>
      <c r="I26" s="7"/>
      <c r="J26" s="10"/>
      <c r="K26" s="7"/>
      <c r="M26" s="7"/>
      <c r="O26" s="7"/>
    </row>
    <row r="27" spans="1:15" ht="12.75">
      <c r="A27" s="7"/>
      <c r="B27" s="7"/>
      <c r="C27" s="7"/>
      <c r="D27" s="21"/>
      <c r="E27" s="21"/>
      <c r="F27" s="21"/>
      <c r="G27" s="21"/>
      <c r="H27" s="22"/>
      <c r="I27" s="7"/>
      <c r="J27" s="10"/>
      <c r="K27" s="7"/>
      <c r="M27" s="7"/>
      <c r="O27" s="7"/>
    </row>
    <row r="28" spans="1:15" ht="12.75">
      <c r="A28" s="7"/>
      <c r="B28" s="7"/>
      <c r="C28" s="7"/>
      <c r="D28" s="21"/>
      <c r="E28" s="21"/>
      <c r="F28" s="21"/>
      <c r="G28" s="21"/>
      <c r="H28" s="20"/>
      <c r="I28" s="7"/>
      <c r="K28" s="7"/>
      <c r="M28" s="7"/>
      <c r="O28" s="7"/>
    </row>
    <row r="29" spans="1:15" ht="12.75">
      <c r="A29" s="7"/>
      <c r="B29" s="7"/>
      <c r="C29" s="7"/>
      <c r="D29" s="21"/>
      <c r="E29" s="21"/>
      <c r="F29" s="21"/>
      <c r="G29" s="21"/>
      <c r="H29" s="20"/>
      <c r="I29" s="7"/>
      <c r="K29" s="7"/>
      <c r="M29" s="7"/>
      <c r="O29" s="7"/>
    </row>
    <row r="30" spans="1:15" ht="12.75">
      <c r="A30" s="7"/>
      <c r="B30" s="7"/>
      <c r="C30" s="7"/>
      <c r="D30" s="21"/>
      <c r="E30" s="21"/>
      <c r="F30" s="21"/>
      <c r="G30" s="21"/>
      <c r="H30" s="22"/>
      <c r="I30" s="7"/>
      <c r="K30" s="7"/>
      <c r="M30" s="7"/>
      <c r="O30" s="7"/>
    </row>
    <row r="31" spans="1:15" ht="12.75">
      <c r="A31" s="7"/>
      <c r="B31" s="7"/>
      <c r="C31" s="7"/>
      <c r="D31" s="21"/>
      <c r="E31" s="21"/>
      <c r="F31" s="21"/>
      <c r="G31" s="21"/>
      <c r="H31" s="20"/>
      <c r="I31" s="7"/>
      <c r="K31" s="7"/>
      <c r="M31" s="7"/>
      <c r="O31" s="7"/>
    </row>
    <row r="32" spans="1:15" ht="12.75">
      <c r="A32" s="7"/>
      <c r="B32" s="7"/>
      <c r="C32" s="7"/>
      <c r="D32" s="11"/>
      <c r="E32" s="11"/>
      <c r="F32" s="11"/>
      <c r="G32" s="11"/>
      <c r="H32" s="9"/>
      <c r="I32" s="7"/>
      <c r="K32" s="7"/>
      <c r="M32" s="7"/>
      <c r="O32" s="7"/>
    </row>
    <row r="33" spans="1:15" ht="12.75">
      <c r="A33" s="7"/>
      <c r="B33" s="7"/>
      <c r="C33" s="7"/>
      <c r="D33" s="11"/>
      <c r="E33" s="11"/>
      <c r="F33" s="11"/>
      <c r="G33" s="11"/>
      <c r="H33" s="9"/>
      <c r="I33" s="7"/>
      <c r="K33" s="7"/>
      <c r="M33" s="7"/>
      <c r="O33" s="7"/>
    </row>
    <row r="34" spans="1:15" ht="12.75">
      <c r="A34" s="7"/>
      <c r="B34" s="7"/>
      <c r="C34" s="7"/>
      <c r="D34" s="11"/>
      <c r="E34" s="11"/>
      <c r="F34" s="11"/>
      <c r="G34" s="11"/>
      <c r="H34" s="7"/>
      <c r="I34" s="7"/>
      <c r="K34" s="7"/>
      <c r="M34" s="7"/>
      <c r="O34" s="7"/>
    </row>
    <row r="35" spans="1:15" ht="12.75">
      <c r="A35" s="7"/>
      <c r="B35" s="7"/>
      <c r="C35" s="7"/>
      <c r="D35" s="11"/>
      <c r="E35" s="11"/>
      <c r="F35" s="11"/>
      <c r="G35" s="11"/>
      <c r="H35" s="7"/>
      <c r="I35" s="7"/>
      <c r="K35" s="7"/>
      <c r="M35" s="7"/>
      <c r="O35" s="7"/>
    </row>
    <row r="36" spans="1:15" ht="12.75">
      <c r="A36" s="7"/>
      <c r="B36" s="7"/>
      <c r="C36" s="7"/>
      <c r="D36" s="11"/>
      <c r="E36" s="11"/>
      <c r="F36" s="11"/>
      <c r="G36" s="11"/>
      <c r="H36" s="9"/>
      <c r="I36" s="7"/>
      <c r="K36" s="7"/>
      <c r="M36" s="7"/>
      <c r="O36" s="7"/>
    </row>
    <row r="37" spans="1:15" ht="12.75">
      <c r="A37" s="7"/>
      <c r="B37" s="7"/>
      <c r="C37" s="7"/>
      <c r="D37" s="11"/>
      <c r="E37" s="11"/>
      <c r="F37" s="11"/>
      <c r="G37" s="11"/>
      <c r="H37" s="9"/>
      <c r="I37" s="7"/>
      <c r="K37" s="7"/>
      <c r="M37" s="7"/>
      <c r="O37" s="7"/>
    </row>
    <row r="38" spans="1:15" ht="12.75">
      <c r="A38" s="7"/>
      <c r="B38" s="7"/>
      <c r="C38" s="7"/>
      <c r="D38" s="11"/>
      <c r="E38" s="11"/>
      <c r="F38" s="11"/>
      <c r="G38" s="11"/>
      <c r="H38" s="7"/>
      <c r="I38" s="7"/>
      <c r="K38" s="7"/>
      <c r="M38" s="7"/>
      <c r="O38" s="7"/>
    </row>
    <row r="39" spans="1:15" ht="12.75">
      <c r="A39" s="7"/>
      <c r="B39" s="7"/>
      <c r="C39" s="7"/>
      <c r="D39" s="11"/>
      <c r="E39" s="11"/>
      <c r="F39" s="11"/>
      <c r="G39" s="11"/>
      <c r="H39" s="7"/>
      <c r="I39" s="7"/>
      <c r="K39" s="7"/>
      <c r="M39" s="7"/>
      <c r="O39" s="7"/>
    </row>
    <row r="40" spans="1:15" ht="12.75">
      <c r="A40" s="7"/>
      <c r="B40" s="7"/>
      <c r="C40" s="7"/>
      <c r="D40" s="11"/>
      <c r="E40" s="11"/>
      <c r="F40" s="11"/>
      <c r="G40" s="11"/>
      <c r="H40" s="7"/>
      <c r="I40" s="7"/>
      <c r="K40" s="7"/>
      <c r="M40" s="7"/>
      <c r="O40" s="7"/>
    </row>
    <row r="41" spans="1:15" ht="12.75">
      <c r="A41" s="7"/>
      <c r="B41" s="7"/>
      <c r="C41" s="7"/>
      <c r="D41" s="11"/>
      <c r="E41" s="11"/>
      <c r="F41" s="11"/>
      <c r="G41" s="11"/>
      <c r="H41" s="7"/>
      <c r="I41" s="7"/>
      <c r="K41" s="7"/>
      <c r="M41" s="7"/>
      <c r="O41" s="7"/>
    </row>
    <row r="42" spans="1:15" ht="12.75">
      <c r="A42" s="7"/>
      <c r="B42" s="7"/>
      <c r="C42" s="7"/>
      <c r="D42" s="11"/>
      <c r="E42" s="11"/>
      <c r="F42" s="11"/>
      <c r="G42" s="11"/>
      <c r="H42" s="7"/>
      <c r="I42" s="7"/>
      <c r="K42" s="7"/>
      <c r="M42" s="7"/>
      <c r="O42" s="7"/>
    </row>
    <row r="43" spans="1:15" ht="12.75">
      <c r="A43" s="7"/>
      <c r="B43" s="7"/>
      <c r="C43" s="7"/>
      <c r="D43" s="11"/>
      <c r="E43" s="11"/>
      <c r="F43" s="11"/>
      <c r="G43" s="11"/>
      <c r="H43" s="7"/>
      <c r="I43" s="7"/>
      <c r="K43" s="7"/>
      <c r="M43" s="7"/>
      <c r="O43" s="7"/>
    </row>
    <row r="44" spans="1:15" ht="12.75">
      <c r="A44" s="7"/>
      <c r="B44" s="7"/>
      <c r="C44" s="7"/>
      <c r="D44" s="11"/>
      <c r="E44" s="11"/>
      <c r="F44" s="11"/>
      <c r="G44" s="11"/>
      <c r="H44" s="7"/>
      <c r="I44" s="7"/>
      <c r="K44" s="7"/>
      <c r="M44" s="7"/>
      <c r="O44" s="7"/>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479"/>
  <sheetViews>
    <sheetView zoomScale="103" zoomScaleNormal="103" zoomScaleSheetLayoutView="126" workbookViewId="0" topLeftCell="A1">
      <pane xSplit="1" ySplit="1" topLeftCell="C44" activePane="bottomRight" state="frozen"/>
      <selection pane="topLeft" activeCell="A1" sqref="A1"/>
      <selection pane="topRight" activeCell="B1" sqref="B1"/>
      <selection pane="bottomLeft" activeCell="A2" sqref="A2"/>
      <selection pane="bottomRight" activeCell="Q35" sqref="Q35"/>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20</v>
      </c>
      <c r="B1" s="3" t="s">
        <v>1083</v>
      </c>
      <c r="C1" s="3" t="s">
        <v>1903</v>
      </c>
      <c r="D1" s="3" t="s">
        <v>1078</v>
      </c>
      <c r="E1" s="3" t="s">
        <v>1079</v>
      </c>
      <c r="F1" s="3" t="s">
        <v>1080</v>
      </c>
      <c r="G1" s="3" t="s">
        <v>1081</v>
      </c>
      <c r="H1" s="4" t="s">
        <v>1082</v>
      </c>
      <c r="I1" s="3" t="s">
        <v>16</v>
      </c>
      <c r="J1" s="4" t="s">
        <v>1084</v>
      </c>
      <c r="K1" s="3" t="s">
        <v>17</v>
      </c>
      <c r="L1" s="4" t="s">
        <v>1085</v>
      </c>
      <c r="M1" s="3" t="s">
        <v>18</v>
      </c>
      <c r="N1" s="4" t="s">
        <v>1086</v>
      </c>
      <c r="O1" s="3" t="s">
        <v>19</v>
      </c>
      <c r="P1" s="14" t="s">
        <v>1087</v>
      </c>
    </row>
    <row r="2" spans="1:16" ht="96" customHeight="1">
      <c r="A2" s="7" t="s">
        <v>2072</v>
      </c>
      <c r="B2" s="23" t="s">
        <v>1926</v>
      </c>
      <c r="C2" s="7" t="s">
        <v>1927</v>
      </c>
      <c r="D2" s="17" t="s">
        <v>1928</v>
      </c>
      <c r="E2" s="17" t="s">
        <v>1929</v>
      </c>
      <c r="F2" s="17" t="s">
        <v>1930</v>
      </c>
      <c r="G2" s="17"/>
      <c r="H2" s="18" t="s">
        <v>1090</v>
      </c>
      <c r="I2" s="7">
        <f aca="true" t="shared" si="0" ref="I2:I44">LEN(J2)</f>
        <v>111</v>
      </c>
      <c r="J2" s="19" t="s">
        <v>1931</v>
      </c>
      <c r="K2" s="7">
        <f aca="true" t="shared" si="1" ref="K2:K44">LEN(L2)</f>
        <v>98</v>
      </c>
      <c r="L2" s="18" t="s">
        <v>1932</v>
      </c>
      <c r="M2" s="7">
        <f>LEN(N2)</f>
        <v>138</v>
      </c>
      <c r="N2" s="6" t="s">
        <v>1696</v>
      </c>
      <c r="O2" s="7">
        <f>LEN(P2)</f>
        <v>8</v>
      </c>
      <c r="P2" s="6" t="s">
        <v>1695</v>
      </c>
    </row>
    <row r="3" spans="1:16" ht="171.75" customHeight="1">
      <c r="A3" s="7" t="s">
        <v>2073</v>
      </c>
      <c r="B3" s="23" t="s">
        <v>1926</v>
      </c>
      <c r="C3" s="7" t="s">
        <v>1927</v>
      </c>
      <c r="D3" s="17">
        <v>4</v>
      </c>
      <c r="E3" s="17">
        <v>7</v>
      </c>
      <c r="F3" s="17">
        <v>2</v>
      </c>
      <c r="G3" s="17"/>
      <c r="H3" s="18" t="s">
        <v>1110</v>
      </c>
      <c r="I3" s="7">
        <f t="shared" si="0"/>
        <v>230</v>
      </c>
      <c r="J3" s="6" t="s">
        <v>1240</v>
      </c>
      <c r="K3" s="7">
        <f t="shared" si="1"/>
        <v>212</v>
      </c>
      <c r="L3" s="6" t="s">
        <v>1241</v>
      </c>
      <c r="M3" s="7"/>
      <c r="N3" s="6" t="s">
        <v>1697</v>
      </c>
      <c r="O3" s="7"/>
      <c r="P3" s="6" t="s">
        <v>1698</v>
      </c>
    </row>
    <row r="4" spans="1:16" ht="25.5">
      <c r="A4" s="7" t="s">
        <v>2074</v>
      </c>
      <c r="B4" s="23" t="s">
        <v>1926</v>
      </c>
      <c r="C4" s="7" t="s">
        <v>1927</v>
      </c>
      <c r="D4" s="21">
        <v>5</v>
      </c>
      <c r="E4" s="21">
        <v>7</v>
      </c>
      <c r="F4" s="21">
        <v>3</v>
      </c>
      <c r="G4" s="21"/>
      <c r="H4" s="20" t="s">
        <v>1090</v>
      </c>
      <c r="I4" s="7">
        <f t="shared" si="0"/>
        <v>42</v>
      </c>
      <c r="J4" s="7" t="s">
        <v>1242</v>
      </c>
      <c r="K4" s="7">
        <f t="shared" si="1"/>
        <v>19</v>
      </c>
      <c r="L4" s="7" t="s">
        <v>1243</v>
      </c>
      <c r="M4" s="7"/>
      <c r="N4" s="16" t="s">
        <v>1699</v>
      </c>
      <c r="O4" s="7"/>
      <c r="P4" s="16" t="s">
        <v>2007</v>
      </c>
    </row>
    <row r="5" spans="1:16" ht="71.25" customHeight="1">
      <c r="A5" s="7" t="s">
        <v>2075</v>
      </c>
      <c r="B5" s="23" t="s">
        <v>1926</v>
      </c>
      <c r="C5" s="7" t="s">
        <v>1927</v>
      </c>
      <c r="D5" s="21">
        <v>5</v>
      </c>
      <c r="E5" s="21">
        <v>10</v>
      </c>
      <c r="F5" s="21">
        <v>3.2</v>
      </c>
      <c r="G5" s="21"/>
      <c r="H5" s="20" t="s">
        <v>1090</v>
      </c>
      <c r="I5" s="7">
        <f t="shared" si="0"/>
        <v>121</v>
      </c>
      <c r="J5" s="7" t="s">
        <v>1244</v>
      </c>
      <c r="K5" s="7">
        <f t="shared" si="1"/>
        <v>92</v>
      </c>
      <c r="L5" s="7" t="s">
        <v>1245</v>
      </c>
      <c r="M5" s="7"/>
      <c r="N5" s="16" t="s">
        <v>1699</v>
      </c>
      <c r="O5" s="7"/>
      <c r="P5" s="16" t="s">
        <v>2007</v>
      </c>
    </row>
    <row r="6" spans="1:16" ht="38.25">
      <c r="A6" s="7" t="s">
        <v>2076</v>
      </c>
      <c r="B6" s="23" t="s">
        <v>1926</v>
      </c>
      <c r="C6" s="7" t="s">
        <v>1927</v>
      </c>
      <c r="D6" s="21">
        <v>5</v>
      </c>
      <c r="E6" s="21">
        <v>16</v>
      </c>
      <c r="F6" s="21">
        <v>3.4</v>
      </c>
      <c r="G6" s="21"/>
      <c r="H6" s="20" t="s">
        <v>1090</v>
      </c>
      <c r="I6" s="7">
        <f t="shared" si="0"/>
        <v>70</v>
      </c>
      <c r="J6" s="7" t="s">
        <v>1246</v>
      </c>
      <c r="K6" s="7">
        <f t="shared" si="1"/>
        <v>19</v>
      </c>
      <c r="L6" s="7" t="s">
        <v>1247</v>
      </c>
      <c r="M6" s="7"/>
      <c r="N6" s="16" t="s">
        <v>1699</v>
      </c>
      <c r="O6" s="7"/>
      <c r="P6" s="16" t="s">
        <v>2007</v>
      </c>
    </row>
    <row r="7" spans="1:16" ht="25.5">
      <c r="A7" s="7" t="s">
        <v>2077</v>
      </c>
      <c r="B7" s="23" t="s">
        <v>1926</v>
      </c>
      <c r="C7" s="7" t="s">
        <v>1927</v>
      </c>
      <c r="D7" s="21">
        <v>5</v>
      </c>
      <c r="E7" s="21">
        <v>20</v>
      </c>
      <c r="F7" s="21">
        <v>3.5</v>
      </c>
      <c r="G7" s="21"/>
      <c r="H7" s="20" t="s">
        <v>1090</v>
      </c>
      <c r="I7" s="7">
        <f t="shared" si="0"/>
        <v>33</v>
      </c>
      <c r="J7" s="7" t="s">
        <v>1248</v>
      </c>
      <c r="K7" s="7">
        <f t="shared" si="1"/>
        <v>19</v>
      </c>
      <c r="L7" s="7" t="s">
        <v>1243</v>
      </c>
      <c r="M7" s="7"/>
      <c r="N7" s="16" t="s">
        <v>1695</v>
      </c>
      <c r="O7" s="7"/>
      <c r="P7" s="16" t="s">
        <v>2007</v>
      </c>
    </row>
    <row r="8" spans="1:16" ht="38.25">
      <c r="A8" s="7" t="s">
        <v>2078</v>
      </c>
      <c r="B8" s="23" t="s">
        <v>1926</v>
      </c>
      <c r="C8" s="7" t="s">
        <v>1927</v>
      </c>
      <c r="D8" s="21">
        <v>5</v>
      </c>
      <c r="E8" s="21">
        <v>23</v>
      </c>
      <c r="F8" s="21">
        <v>3.6</v>
      </c>
      <c r="G8" s="21"/>
      <c r="H8" s="20" t="s">
        <v>1090</v>
      </c>
      <c r="I8" s="7">
        <f t="shared" si="0"/>
        <v>77</v>
      </c>
      <c r="J8" s="7" t="s">
        <v>1249</v>
      </c>
      <c r="K8" s="7">
        <f t="shared" si="1"/>
        <v>55</v>
      </c>
      <c r="L8" s="7" t="s">
        <v>1250</v>
      </c>
      <c r="M8" s="7"/>
      <c r="N8" s="16" t="s">
        <v>1695</v>
      </c>
      <c r="O8" s="7"/>
      <c r="P8" s="16" t="s">
        <v>2007</v>
      </c>
    </row>
    <row r="9" spans="1:16" ht="38.25">
      <c r="A9" s="7" t="s">
        <v>2079</v>
      </c>
      <c r="B9" s="23" t="s">
        <v>1926</v>
      </c>
      <c r="C9" s="7" t="s">
        <v>1927</v>
      </c>
      <c r="D9" s="21">
        <v>5</v>
      </c>
      <c r="E9" s="21">
        <v>31</v>
      </c>
      <c r="F9" s="21">
        <v>3</v>
      </c>
      <c r="G9" s="21"/>
      <c r="H9" s="20" t="s">
        <v>1090</v>
      </c>
      <c r="I9" s="7">
        <f t="shared" si="0"/>
        <v>21</v>
      </c>
      <c r="J9" s="7" t="s">
        <v>1251</v>
      </c>
      <c r="K9" s="7">
        <f t="shared" si="1"/>
        <v>17</v>
      </c>
      <c r="L9" s="7" t="s">
        <v>1252</v>
      </c>
      <c r="M9" s="7"/>
      <c r="N9" s="16" t="s">
        <v>1700</v>
      </c>
      <c r="O9" s="7"/>
      <c r="P9" s="16" t="s">
        <v>2007</v>
      </c>
    </row>
    <row r="10" spans="1:16" ht="38.25">
      <c r="A10" s="7" t="s">
        <v>2080</v>
      </c>
      <c r="B10" s="23" t="s">
        <v>1926</v>
      </c>
      <c r="C10" s="7" t="s">
        <v>1927</v>
      </c>
      <c r="D10" s="21">
        <v>7</v>
      </c>
      <c r="E10" s="21">
        <v>49</v>
      </c>
      <c r="F10" s="21">
        <v>3.46</v>
      </c>
      <c r="G10" s="21"/>
      <c r="H10" s="20" t="s">
        <v>1090</v>
      </c>
      <c r="I10" s="7">
        <f t="shared" si="0"/>
        <v>15</v>
      </c>
      <c r="J10" s="7" t="s">
        <v>1253</v>
      </c>
      <c r="K10" s="7">
        <f t="shared" si="1"/>
        <v>75</v>
      </c>
      <c r="L10" s="7" t="s">
        <v>1254</v>
      </c>
      <c r="M10" s="7"/>
      <c r="N10" s="16" t="s">
        <v>1701</v>
      </c>
      <c r="O10" s="7"/>
      <c r="P10" s="16" t="s">
        <v>2007</v>
      </c>
    </row>
    <row r="11" spans="1:16" ht="76.5">
      <c r="A11" s="7" t="s">
        <v>2081</v>
      </c>
      <c r="B11" s="23" t="s">
        <v>1926</v>
      </c>
      <c r="C11" s="7" t="s">
        <v>1927</v>
      </c>
      <c r="D11" s="21">
        <v>6</v>
      </c>
      <c r="E11" s="21">
        <v>4</v>
      </c>
      <c r="F11" s="21" t="s">
        <v>1255</v>
      </c>
      <c r="G11" s="21"/>
      <c r="H11" s="20" t="s">
        <v>1090</v>
      </c>
      <c r="I11" s="7">
        <f t="shared" si="0"/>
        <v>168</v>
      </c>
      <c r="J11" s="7" t="s">
        <v>1256</v>
      </c>
      <c r="K11" s="7">
        <f t="shared" si="1"/>
        <v>55</v>
      </c>
      <c r="L11" s="7" t="s">
        <v>1250</v>
      </c>
      <c r="M11" s="7"/>
      <c r="N11" s="16" t="s">
        <v>1702</v>
      </c>
      <c r="O11" s="7"/>
      <c r="P11" s="16" t="s">
        <v>2007</v>
      </c>
    </row>
    <row r="12" spans="1:16" ht="63.75">
      <c r="A12" s="7" t="s">
        <v>2082</v>
      </c>
      <c r="B12" s="23" t="s">
        <v>1926</v>
      </c>
      <c r="C12" s="7" t="s">
        <v>1927</v>
      </c>
      <c r="D12" s="21">
        <v>9</v>
      </c>
      <c r="E12" s="21" t="s">
        <v>1257</v>
      </c>
      <c r="F12" s="21">
        <v>4</v>
      </c>
      <c r="G12" s="21"/>
      <c r="H12" s="20" t="s">
        <v>1090</v>
      </c>
      <c r="I12" s="7">
        <f t="shared" si="0"/>
        <v>121</v>
      </c>
      <c r="J12" s="7" t="s">
        <v>1258</v>
      </c>
      <c r="K12" s="7">
        <f t="shared" si="1"/>
        <v>0</v>
      </c>
      <c r="M12" s="7"/>
      <c r="N12" s="16" t="s">
        <v>1702</v>
      </c>
      <c r="O12" s="7"/>
      <c r="P12" s="16" t="s">
        <v>2007</v>
      </c>
    </row>
    <row r="13" spans="1:16" ht="25.5">
      <c r="A13" s="7" t="s">
        <v>2083</v>
      </c>
      <c r="B13" s="23" t="s">
        <v>1926</v>
      </c>
      <c r="C13" s="7" t="s">
        <v>1927</v>
      </c>
      <c r="D13" s="21">
        <v>45</v>
      </c>
      <c r="E13" s="21">
        <v>12</v>
      </c>
      <c r="F13" s="21">
        <v>7</v>
      </c>
      <c r="G13" s="21"/>
      <c r="H13" s="20" t="s">
        <v>1090</v>
      </c>
      <c r="I13" s="7">
        <f t="shared" si="0"/>
        <v>36</v>
      </c>
      <c r="J13" s="7" t="s">
        <v>1259</v>
      </c>
      <c r="K13" s="7">
        <f t="shared" si="1"/>
        <v>28</v>
      </c>
      <c r="L13" s="7" t="s">
        <v>1260</v>
      </c>
      <c r="M13" s="7"/>
      <c r="N13" s="16" t="s">
        <v>1703</v>
      </c>
      <c r="O13" s="7"/>
      <c r="P13" s="16" t="s">
        <v>2007</v>
      </c>
    </row>
    <row r="14" spans="1:16" ht="38.25">
      <c r="A14" s="7" t="s">
        <v>2084</v>
      </c>
      <c r="B14" s="23" t="s">
        <v>1926</v>
      </c>
      <c r="C14" s="7" t="s">
        <v>1927</v>
      </c>
      <c r="D14" s="21">
        <v>46</v>
      </c>
      <c r="E14" s="21">
        <v>41</v>
      </c>
      <c r="F14" s="21">
        <v>7.2</v>
      </c>
      <c r="G14" s="21"/>
      <c r="H14" s="20" t="s">
        <v>1110</v>
      </c>
      <c r="I14" s="7">
        <f t="shared" si="0"/>
        <v>49</v>
      </c>
      <c r="J14" s="7" t="s">
        <v>1261</v>
      </c>
      <c r="K14" s="7">
        <f t="shared" si="1"/>
        <v>83</v>
      </c>
      <c r="L14" s="7" t="s">
        <v>1262</v>
      </c>
      <c r="M14" s="7"/>
      <c r="N14" s="16" t="s">
        <v>1704</v>
      </c>
      <c r="O14" s="7"/>
      <c r="P14" s="16" t="s">
        <v>1844</v>
      </c>
    </row>
    <row r="15" spans="1:16" ht="140.25" customHeight="1">
      <c r="A15" s="7" t="s">
        <v>2085</v>
      </c>
      <c r="B15" s="23" t="s">
        <v>1926</v>
      </c>
      <c r="C15" s="7" t="s">
        <v>1927</v>
      </c>
      <c r="D15" s="21">
        <v>46</v>
      </c>
      <c r="E15" s="21">
        <v>13</v>
      </c>
      <c r="F15" s="21" t="s">
        <v>1263</v>
      </c>
      <c r="G15" s="21"/>
      <c r="H15" s="20" t="s">
        <v>1110</v>
      </c>
      <c r="I15" s="7">
        <f t="shared" si="0"/>
        <v>211</v>
      </c>
      <c r="J15" s="7" t="s">
        <v>1264</v>
      </c>
      <c r="K15" s="7">
        <f t="shared" si="1"/>
        <v>116</v>
      </c>
      <c r="L15" s="7" t="s">
        <v>1265</v>
      </c>
      <c r="M15" s="7"/>
      <c r="N15" s="16" t="s">
        <v>2033</v>
      </c>
      <c r="O15" s="7"/>
      <c r="P15" s="16" t="s">
        <v>2007</v>
      </c>
    </row>
    <row r="16" spans="1:16" ht="38.25">
      <c r="A16" s="7" t="s">
        <v>2086</v>
      </c>
      <c r="B16" s="23" t="s">
        <v>1926</v>
      </c>
      <c r="C16" s="7" t="s">
        <v>1927</v>
      </c>
      <c r="D16" s="21">
        <v>47</v>
      </c>
      <c r="E16" s="21">
        <v>1</v>
      </c>
      <c r="F16" s="21">
        <v>7.2</v>
      </c>
      <c r="G16" s="21"/>
      <c r="H16" s="20" t="s">
        <v>1090</v>
      </c>
      <c r="I16" s="7">
        <f t="shared" si="0"/>
        <v>81</v>
      </c>
      <c r="J16" s="7" t="s">
        <v>1266</v>
      </c>
      <c r="K16" s="7">
        <f t="shared" si="1"/>
        <v>49</v>
      </c>
      <c r="L16" s="7" t="s">
        <v>1267</v>
      </c>
      <c r="M16" s="7"/>
      <c r="N16" s="16" t="s">
        <v>2034</v>
      </c>
      <c r="O16" s="7"/>
      <c r="P16" s="16" t="s">
        <v>2007</v>
      </c>
    </row>
    <row r="17" spans="1:16" ht="89.25">
      <c r="A17" s="7" t="s">
        <v>2087</v>
      </c>
      <c r="B17" s="23" t="s">
        <v>1926</v>
      </c>
      <c r="C17" s="7" t="s">
        <v>1927</v>
      </c>
      <c r="D17" s="21">
        <v>48</v>
      </c>
      <c r="E17" s="21">
        <v>49</v>
      </c>
      <c r="F17" s="21" t="s">
        <v>1268</v>
      </c>
      <c r="G17" s="21"/>
      <c r="H17" s="20" t="s">
        <v>1110</v>
      </c>
      <c r="I17" s="7">
        <f t="shared" si="0"/>
        <v>183</v>
      </c>
      <c r="J17" s="7" t="s">
        <v>1269</v>
      </c>
      <c r="K17" s="7">
        <f t="shared" si="1"/>
        <v>150</v>
      </c>
      <c r="L17" s="7" t="s">
        <v>1270</v>
      </c>
      <c r="M17" s="7"/>
      <c r="N17" s="16" t="s">
        <v>2035</v>
      </c>
      <c r="O17" s="16"/>
      <c r="P17" s="16" t="s">
        <v>2007</v>
      </c>
    </row>
    <row r="18" spans="1:16" ht="38.25">
      <c r="A18" s="7" t="s">
        <v>2088</v>
      </c>
      <c r="B18" s="23" t="s">
        <v>1926</v>
      </c>
      <c r="C18" s="7" t="s">
        <v>1927</v>
      </c>
      <c r="D18" s="21">
        <v>51</v>
      </c>
      <c r="E18" s="21">
        <v>37</v>
      </c>
      <c r="F18" s="21" t="s">
        <v>60</v>
      </c>
      <c r="G18" s="21"/>
      <c r="H18" s="20" t="s">
        <v>1090</v>
      </c>
      <c r="I18" s="7">
        <f t="shared" si="0"/>
        <v>84</v>
      </c>
      <c r="J18" s="7" t="s">
        <v>1271</v>
      </c>
      <c r="K18" s="7">
        <f t="shared" si="1"/>
        <v>19</v>
      </c>
      <c r="L18" s="7" t="s">
        <v>1243</v>
      </c>
      <c r="M18" s="7"/>
      <c r="N18" s="16" t="s">
        <v>2036</v>
      </c>
      <c r="O18" s="7"/>
      <c r="P18" s="16" t="s">
        <v>2007</v>
      </c>
    </row>
    <row r="19" spans="1:16" ht="127.5">
      <c r="A19" s="7" t="s">
        <v>2089</v>
      </c>
      <c r="B19" s="23" t="s">
        <v>1926</v>
      </c>
      <c r="C19" s="7" t="s">
        <v>1927</v>
      </c>
      <c r="D19" s="21">
        <v>57</v>
      </c>
      <c r="E19" s="21">
        <v>3</v>
      </c>
      <c r="F19" s="21" t="s">
        <v>1272</v>
      </c>
      <c r="G19" s="21"/>
      <c r="H19" s="20" t="s">
        <v>1090</v>
      </c>
      <c r="I19" s="7">
        <f t="shared" si="0"/>
        <v>43</v>
      </c>
      <c r="J19" s="7" t="s">
        <v>1273</v>
      </c>
      <c r="K19" s="7">
        <f t="shared" si="1"/>
        <v>288</v>
      </c>
      <c r="L19" s="7" t="s">
        <v>1274</v>
      </c>
      <c r="M19" s="7"/>
      <c r="N19" s="16" t="s">
        <v>2034</v>
      </c>
      <c r="O19" s="7"/>
      <c r="P19" s="16" t="s">
        <v>1985</v>
      </c>
    </row>
    <row r="20" spans="1:16" ht="25.5">
      <c r="A20" s="7" t="s">
        <v>2090</v>
      </c>
      <c r="B20" s="23" t="s">
        <v>1926</v>
      </c>
      <c r="C20" s="7" t="s">
        <v>1927</v>
      </c>
      <c r="D20" s="21">
        <v>61</v>
      </c>
      <c r="E20" s="21">
        <v>1</v>
      </c>
      <c r="F20" s="21" t="s">
        <v>1275</v>
      </c>
      <c r="G20" s="21"/>
      <c r="H20" s="20" t="s">
        <v>1090</v>
      </c>
      <c r="I20" s="7">
        <f t="shared" si="0"/>
        <v>38</v>
      </c>
      <c r="J20" s="7" t="s">
        <v>1276</v>
      </c>
      <c r="K20" s="7">
        <f t="shared" si="1"/>
        <v>45</v>
      </c>
      <c r="L20" s="7" t="s">
        <v>1277</v>
      </c>
      <c r="M20" s="7"/>
      <c r="N20" s="16" t="s">
        <v>2037</v>
      </c>
      <c r="O20" s="7"/>
      <c r="P20" s="16" t="s">
        <v>2007</v>
      </c>
    </row>
    <row r="21" spans="1:16" ht="51">
      <c r="A21" s="7" t="s">
        <v>2091</v>
      </c>
      <c r="B21" s="23" t="s">
        <v>1926</v>
      </c>
      <c r="C21" s="7" t="s">
        <v>1927</v>
      </c>
      <c r="D21" s="21">
        <v>69</v>
      </c>
      <c r="E21" s="21">
        <v>1</v>
      </c>
      <c r="F21" s="21" t="s">
        <v>1278</v>
      </c>
      <c r="G21" s="21"/>
      <c r="H21" s="20" t="s">
        <v>1110</v>
      </c>
      <c r="I21" s="7">
        <f t="shared" si="0"/>
        <v>65</v>
      </c>
      <c r="J21" s="7" t="s">
        <v>1279</v>
      </c>
      <c r="K21" s="7">
        <f t="shared" si="1"/>
        <v>35</v>
      </c>
      <c r="L21" s="7" t="s">
        <v>1280</v>
      </c>
      <c r="M21" s="7"/>
      <c r="N21" s="16" t="s">
        <v>2038</v>
      </c>
      <c r="O21" s="7"/>
      <c r="P21" s="16" t="s">
        <v>1705</v>
      </c>
    </row>
    <row r="22" spans="1:16" ht="76.5">
      <c r="A22" s="7" t="s">
        <v>2092</v>
      </c>
      <c r="B22" s="23" t="s">
        <v>1926</v>
      </c>
      <c r="C22" s="7" t="s">
        <v>1927</v>
      </c>
      <c r="D22" s="21">
        <v>78</v>
      </c>
      <c r="E22" s="21">
        <v>4</v>
      </c>
      <c r="F22" s="21" t="s">
        <v>1956</v>
      </c>
      <c r="G22" s="21"/>
      <c r="H22" s="20" t="s">
        <v>1110</v>
      </c>
      <c r="I22" s="7">
        <f t="shared" si="0"/>
        <v>145</v>
      </c>
      <c r="J22" s="10" t="s">
        <v>1957</v>
      </c>
      <c r="K22" s="7">
        <f t="shared" si="1"/>
        <v>19</v>
      </c>
      <c r="L22" s="7" t="s">
        <v>1243</v>
      </c>
      <c r="M22" s="7"/>
      <c r="N22" s="16" t="s">
        <v>2040</v>
      </c>
      <c r="O22" s="7"/>
      <c r="P22" s="16" t="s">
        <v>2007</v>
      </c>
    </row>
    <row r="23" spans="1:16" ht="38.25">
      <c r="A23" s="7" t="s">
        <v>2093</v>
      </c>
      <c r="B23" s="23" t="s">
        <v>1926</v>
      </c>
      <c r="C23" s="7" t="s">
        <v>1927</v>
      </c>
      <c r="D23" s="21">
        <v>80</v>
      </c>
      <c r="E23" s="21">
        <v>32</v>
      </c>
      <c r="F23" s="21" t="s">
        <v>1958</v>
      </c>
      <c r="G23" s="21"/>
      <c r="H23" s="20" t="s">
        <v>1090</v>
      </c>
      <c r="I23" s="7">
        <f t="shared" si="0"/>
        <v>91</v>
      </c>
      <c r="J23" s="10" t="s">
        <v>1959</v>
      </c>
      <c r="K23" s="7">
        <f t="shared" si="1"/>
        <v>50</v>
      </c>
      <c r="L23" s="7" t="s">
        <v>1960</v>
      </c>
      <c r="M23" s="7"/>
      <c r="N23" s="16" t="s">
        <v>1702</v>
      </c>
      <c r="O23" s="7"/>
      <c r="P23" s="16" t="s">
        <v>2007</v>
      </c>
    </row>
    <row r="24" spans="1:16" ht="25.5">
      <c r="A24" s="7" t="s">
        <v>2094</v>
      </c>
      <c r="B24" s="23" t="s">
        <v>1926</v>
      </c>
      <c r="C24" s="7" t="s">
        <v>1927</v>
      </c>
      <c r="D24" s="21">
        <v>81</v>
      </c>
      <c r="E24" s="21">
        <v>20</v>
      </c>
      <c r="F24" s="21" t="s">
        <v>1761</v>
      </c>
      <c r="G24" s="21"/>
      <c r="H24" s="20" t="s">
        <v>1090</v>
      </c>
      <c r="I24" s="7">
        <f t="shared" si="0"/>
        <v>62</v>
      </c>
      <c r="J24" s="7" t="s">
        <v>1961</v>
      </c>
      <c r="K24" s="7">
        <f t="shared" si="1"/>
        <v>20</v>
      </c>
      <c r="L24" s="7" t="s">
        <v>1962</v>
      </c>
      <c r="M24" s="7"/>
      <c r="N24" s="16" t="s">
        <v>2034</v>
      </c>
      <c r="O24" s="7"/>
      <c r="P24" s="16" t="s">
        <v>2007</v>
      </c>
    </row>
    <row r="25" spans="1:16" ht="89.25">
      <c r="A25" s="7" t="s">
        <v>2095</v>
      </c>
      <c r="B25" s="23" t="s">
        <v>1926</v>
      </c>
      <c r="C25" s="7" t="s">
        <v>1927</v>
      </c>
      <c r="D25" s="21">
        <v>82</v>
      </c>
      <c r="E25" s="21">
        <v>15</v>
      </c>
      <c r="F25" s="21" t="s">
        <v>1963</v>
      </c>
      <c r="G25" s="21"/>
      <c r="H25" s="22" t="s">
        <v>1110</v>
      </c>
      <c r="I25" s="7">
        <f t="shared" si="0"/>
        <v>211</v>
      </c>
      <c r="J25" s="7" t="s">
        <v>1964</v>
      </c>
      <c r="K25" s="7">
        <f t="shared" si="1"/>
        <v>136</v>
      </c>
      <c r="L25" s="7" t="s">
        <v>1965</v>
      </c>
      <c r="M25" s="7"/>
      <c r="N25" s="16" t="s">
        <v>2041</v>
      </c>
      <c r="O25" s="7"/>
      <c r="P25" s="16" t="s">
        <v>2007</v>
      </c>
    </row>
    <row r="26" spans="1:16" ht="102">
      <c r="A26" s="7" t="s">
        <v>2096</v>
      </c>
      <c r="B26" s="23" t="s">
        <v>1926</v>
      </c>
      <c r="C26" s="7" t="s">
        <v>1927</v>
      </c>
      <c r="D26" s="21">
        <v>84</v>
      </c>
      <c r="E26" s="21">
        <v>8</v>
      </c>
      <c r="F26" s="21" t="s">
        <v>1966</v>
      </c>
      <c r="G26" s="21"/>
      <c r="H26" s="22" t="s">
        <v>1110</v>
      </c>
      <c r="I26" s="7">
        <f t="shared" si="0"/>
        <v>126</v>
      </c>
      <c r="J26" s="10" t="s">
        <v>1967</v>
      </c>
      <c r="K26" s="7">
        <f t="shared" si="1"/>
        <v>226</v>
      </c>
      <c r="L26" s="7" t="s">
        <v>1968</v>
      </c>
      <c r="M26" s="7"/>
      <c r="N26" s="16" t="s">
        <v>2042</v>
      </c>
      <c r="O26" s="7"/>
      <c r="P26" s="16" t="s">
        <v>2007</v>
      </c>
    </row>
    <row r="27" spans="1:17" ht="63.75">
      <c r="A27" s="7" t="s">
        <v>2097</v>
      </c>
      <c r="B27" s="7" t="s">
        <v>1926</v>
      </c>
      <c r="C27" s="7" t="s">
        <v>1927</v>
      </c>
      <c r="D27" s="21">
        <v>99</v>
      </c>
      <c r="E27" s="21">
        <v>25</v>
      </c>
      <c r="F27" s="21" t="s">
        <v>1797</v>
      </c>
      <c r="G27" s="21"/>
      <c r="H27" s="22" t="s">
        <v>1090</v>
      </c>
      <c r="I27" s="7">
        <f t="shared" si="0"/>
        <v>130</v>
      </c>
      <c r="J27" s="10" t="s">
        <v>1969</v>
      </c>
      <c r="K27" s="7">
        <f t="shared" si="1"/>
        <v>95</v>
      </c>
      <c r="L27" s="7" t="s">
        <v>1970</v>
      </c>
      <c r="M27" s="7"/>
      <c r="N27" s="16" t="s">
        <v>2043</v>
      </c>
      <c r="O27" s="7"/>
      <c r="P27" s="16" t="s">
        <v>2007</v>
      </c>
      <c r="Q27" s="16"/>
    </row>
    <row r="28" spans="1:16" ht="51">
      <c r="A28" s="7" t="s">
        <v>2098</v>
      </c>
      <c r="B28" s="7" t="s">
        <v>1926</v>
      </c>
      <c r="C28" s="7" t="s">
        <v>1927</v>
      </c>
      <c r="D28" s="21">
        <v>101</v>
      </c>
      <c r="E28" s="21">
        <v>46</v>
      </c>
      <c r="F28" s="21" t="s">
        <v>1801</v>
      </c>
      <c r="G28" s="21"/>
      <c r="H28" s="20" t="s">
        <v>1090</v>
      </c>
      <c r="I28" s="7">
        <f t="shared" si="0"/>
        <v>70</v>
      </c>
      <c r="J28" s="7" t="s">
        <v>1971</v>
      </c>
      <c r="K28" s="7">
        <f t="shared" si="1"/>
        <v>111</v>
      </c>
      <c r="L28" s="7" t="s">
        <v>1972</v>
      </c>
      <c r="M28" s="7"/>
      <c r="N28" s="16" t="s">
        <v>2044</v>
      </c>
      <c r="O28" s="7"/>
      <c r="P28" s="16" t="s">
        <v>2007</v>
      </c>
    </row>
    <row r="29" spans="1:16" ht="51">
      <c r="A29" s="7" t="s">
        <v>2099</v>
      </c>
      <c r="B29" s="7" t="s">
        <v>1926</v>
      </c>
      <c r="C29" s="7" t="s">
        <v>1927</v>
      </c>
      <c r="D29" s="21">
        <v>104</v>
      </c>
      <c r="E29" s="21">
        <v>13</v>
      </c>
      <c r="F29" s="21" t="s">
        <v>1973</v>
      </c>
      <c r="G29" s="21"/>
      <c r="H29" s="20" t="s">
        <v>1090</v>
      </c>
      <c r="I29" s="7">
        <f t="shared" si="0"/>
        <v>21</v>
      </c>
      <c r="J29" s="7" t="s">
        <v>1251</v>
      </c>
      <c r="K29" s="7">
        <f t="shared" si="1"/>
        <v>121</v>
      </c>
      <c r="L29" s="7" t="s">
        <v>1974</v>
      </c>
      <c r="M29" s="7"/>
      <c r="N29" s="16" t="s">
        <v>2034</v>
      </c>
      <c r="O29" s="7"/>
      <c r="P29" s="16" t="s">
        <v>2007</v>
      </c>
    </row>
    <row r="30" spans="1:16" ht="76.5">
      <c r="A30" s="7" t="s">
        <v>2100</v>
      </c>
      <c r="B30" s="7" t="s">
        <v>1926</v>
      </c>
      <c r="C30" s="7" t="s">
        <v>1927</v>
      </c>
      <c r="D30" s="21">
        <v>106</v>
      </c>
      <c r="E30" s="21">
        <v>51</v>
      </c>
      <c r="F30" s="21" t="s">
        <v>1975</v>
      </c>
      <c r="G30" s="21"/>
      <c r="H30" s="22" t="s">
        <v>1110</v>
      </c>
      <c r="I30" s="7">
        <f t="shared" si="0"/>
        <v>151</v>
      </c>
      <c r="J30" s="7" t="s">
        <v>1976</v>
      </c>
      <c r="K30" s="7">
        <f t="shared" si="1"/>
        <v>43</v>
      </c>
      <c r="L30" s="7" t="s">
        <v>1977</v>
      </c>
      <c r="M30" s="7"/>
      <c r="N30" s="16" t="s">
        <v>2045</v>
      </c>
      <c r="O30" s="7"/>
      <c r="P30" s="16" t="s">
        <v>303</v>
      </c>
    </row>
    <row r="31" spans="1:16" ht="51">
      <c r="A31" s="7" t="s">
        <v>2101</v>
      </c>
      <c r="B31" s="7" t="s">
        <v>1926</v>
      </c>
      <c r="C31" s="7" t="s">
        <v>1927</v>
      </c>
      <c r="D31" s="21">
        <v>108</v>
      </c>
      <c r="E31" s="21">
        <v>2</v>
      </c>
      <c r="F31" s="21" t="s">
        <v>1978</v>
      </c>
      <c r="G31" s="21"/>
      <c r="H31" s="20" t="s">
        <v>1110</v>
      </c>
      <c r="I31" s="7">
        <f t="shared" si="0"/>
        <v>93</v>
      </c>
      <c r="J31" s="7" t="s">
        <v>1291</v>
      </c>
      <c r="K31" s="7">
        <f t="shared" si="1"/>
        <v>35</v>
      </c>
      <c r="L31" s="7" t="s">
        <v>1280</v>
      </c>
      <c r="M31" s="7"/>
      <c r="N31" s="16" t="s">
        <v>2038</v>
      </c>
      <c r="O31" s="7"/>
      <c r="P31" s="16" t="s">
        <v>1705</v>
      </c>
    </row>
    <row r="32" spans="1:16" ht="51">
      <c r="A32" s="7" t="s">
        <v>2102</v>
      </c>
      <c r="B32" s="7" t="s">
        <v>1926</v>
      </c>
      <c r="C32" s="7" t="s">
        <v>1927</v>
      </c>
      <c r="D32" s="11">
        <v>263</v>
      </c>
      <c r="E32" s="11">
        <v>48</v>
      </c>
      <c r="F32" s="11" t="s">
        <v>1292</v>
      </c>
      <c r="G32" s="11"/>
      <c r="H32" s="9" t="s">
        <v>1110</v>
      </c>
      <c r="I32" s="7">
        <f t="shared" si="0"/>
        <v>113</v>
      </c>
      <c r="J32" s="7" t="s">
        <v>1293</v>
      </c>
      <c r="K32" s="7">
        <f t="shared" si="1"/>
        <v>75</v>
      </c>
      <c r="L32" s="7" t="s">
        <v>1294</v>
      </c>
      <c r="M32" s="7"/>
      <c r="N32" s="16" t="s">
        <v>2034</v>
      </c>
      <c r="O32" s="7"/>
      <c r="P32" s="16" t="s">
        <v>2007</v>
      </c>
    </row>
    <row r="33" spans="1:16" ht="76.5">
      <c r="A33" s="7" t="s">
        <v>2103</v>
      </c>
      <c r="B33" s="7" t="s">
        <v>1926</v>
      </c>
      <c r="C33" s="7" t="s">
        <v>1927</v>
      </c>
      <c r="D33" s="11">
        <v>267</v>
      </c>
      <c r="E33" s="11">
        <v>33</v>
      </c>
      <c r="F33" s="11" t="s">
        <v>69</v>
      </c>
      <c r="G33" s="11"/>
      <c r="H33" s="9" t="s">
        <v>1110</v>
      </c>
      <c r="I33" s="7">
        <f t="shared" si="0"/>
        <v>70</v>
      </c>
      <c r="J33" s="7" t="s">
        <v>1295</v>
      </c>
      <c r="K33" s="7">
        <f t="shared" si="1"/>
        <v>185</v>
      </c>
      <c r="L33" s="7" t="s">
        <v>1296</v>
      </c>
      <c r="M33" s="7"/>
      <c r="N33" s="16" t="s">
        <v>2034</v>
      </c>
      <c r="O33" s="7"/>
      <c r="P33" s="16" t="s">
        <v>2007</v>
      </c>
    </row>
    <row r="34" spans="1:16" ht="51">
      <c r="A34" s="7" t="s">
        <v>2104</v>
      </c>
      <c r="B34" s="7" t="s">
        <v>1926</v>
      </c>
      <c r="C34" s="7" t="s">
        <v>1927</v>
      </c>
      <c r="D34" s="11">
        <v>281</v>
      </c>
      <c r="E34" s="11">
        <v>44</v>
      </c>
      <c r="F34" s="11" t="s">
        <v>1297</v>
      </c>
      <c r="G34" s="11"/>
      <c r="H34" s="7" t="s">
        <v>1090</v>
      </c>
      <c r="I34" s="7">
        <f t="shared" si="0"/>
        <v>55</v>
      </c>
      <c r="J34" s="7" t="s">
        <v>1298</v>
      </c>
      <c r="K34" s="7">
        <f t="shared" si="1"/>
        <v>91</v>
      </c>
      <c r="L34" s="7" t="s">
        <v>1354</v>
      </c>
      <c r="M34" s="7"/>
      <c r="N34" s="16" t="s">
        <v>2034</v>
      </c>
      <c r="O34" s="7"/>
      <c r="P34" s="16" t="s">
        <v>2007</v>
      </c>
    </row>
    <row r="35" spans="1:16" ht="51">
      <c r="A35" s="7" t="s">
        <v>2105</v>
      </c>
      <c r="B35" s="7" t="s">
        <v>1926</v>
      </c>
      <c r="C35" s="7" t="s">
        <v>1927</v>
      </c>
      <c r="D35" s="11">
        <v>281</v>
      </c>
      <c r="E35" s="11">
        <v>7</v>
      </c>
      <c r="F35" s="11" t="s">
        <v>1297</v>
      </c>
      <c r="G35" s="11"/>
      <c r="H35" s="7" t="s">
        <v>1090</v>
      </c>
      <c r="I35" s="7">
        <f t="shared" si="0"/>
        <v>90</v>
      </c>
      <c r="J35" s="7" t="s">
        <v>1355</v>
      </c>
      <c r="K35" s="7">
        <f t="shared" si="1"/>
        <v>76</v>
      </c>
      <c r="L35" s="7" t="s">
        <v>1356</v>
      </c>
      <c r="M35" s="7"/>
      <c r="N35" s="16" t="s">
        <v>2034</v>
      </c>
      <c r="O35" s="7"/>
      <c r="P35" s="16" t="s">
        <v>2007</v>
      </c>
    </row>
    <row r="36" spans="1:16" ht="51">
      <c r="A36" s="7" t="s">
        <v>2106</v>
      </c>
      <c r="B36" s="7" t="s">
        <v>1926</v>
      </c>
      <c r="C36" s="7" t="s">
        <v>1927</v>
      </c>
      <c r="D36" s="11">
        <v>560</v>
      </c>
      <c r="E36" s="11">
        <v>27</v>
      </c>
      <c r="F36" s="11" t="s">
        <v>1357</v>
      </c>
      <c r="G36" s="11"/>
      <c r="H36" s="9" t="s">
        <v>1110</v>
      </c>
      <c r="I36" s="7">
        <f t="shared" si="0"/>
        <v>121</v>
      </c>
      <c r="J36" s="7" t="s">
        <v>1358</v>
      </c>
      <c r="K36" s="7">
        <f t="shared" si="1"/>
        <v>64</v>
      </c>
      <c r="L36" s="7" t="s">
        <v>1359</v>
      </c>
      <c r="M36" s="7"/>
      <c r="N36" s="16" t="s">
        <v>2046</v>
      </c>
      <c r="O36" s="7"/>
      <c r="P36" s="16" t="s">
        <v>2007</v>
      </c>
    </row>
    <row r="37" spans="1:16" ht="38.25">
      <c r="A37" s="7" t="s">
        <v>2107</v>
      </c>
      <c r="B37" s="7" t="s">
        <v>1926</v>
      </c>
      <c r="C37" s="7" t="s">
        <v>1927</v>
      </c>
      <c r="D37" s="11">
        <v>600</v>
      </c>
      <c r="E37" s="11">
        <v>21</v>
      </c>
      <c r="F37" s="11">
        <v>14.9</v>
      </c>
      <c r="G37" s="11"/>
      <c r="H37" s="9" t="s">
        <v>1090</v>
      </c>
      <c r="I37" s="7">
        <f t="shared" si="0"/>
        <v>55</v>
      </c>
      <c r="J37" s="7" t="s">
        <v>1360</v>
      </c>
      <c r="K37" s="7">
        <f t="shared" si="1"/>
        <v>86</v>
      </c>
      <c r="L37" s="7" t="s">
        <v>1361</v>
      </c>
      <c r="M37" s="7"/>
      <c r="N37" s="16" t="s">
        <v>2034</v>
      </c>
      <c r="O37" s="7"/>
      <c r="P37" s="16" t="s">
        <v>2007</v>
      </c>
    </row>
    <row r="38" spans="1:17" ht="38.25">
      <c r="A38" s="7" t="s">
        <v>2108</v>
      </c>
      <c r="B38" s="7" t="s">
        <v>1926</v>
      </c>
      <c r="C38" s="7" t="s">
        <v>1927</v>
      </c>
      <c r="D38" s="11">
        <v>611</v>
      </c>
      <c r="E38" s="11">
        <v>3</v>
      </c>
      <c r="F38" s="11">
        <v>15.3</v>
      </c>
      <c r="G38" s="11"/>
      <c r="H38" s="7" t="s">
        <v>1110</v>
      </c>
      <c r="I38" s="7">
        <f t="shared" si="0"/>
        <v>67</v>
      </c>
      <c r="J38" s="7" t="s">
        <v>1362</v>
      </c>
      <c r="K38" s="7">
        <f t="shared" si="1"/>
        <v>39</v>
      </c>
      <c r="L38" s="7" t="s">
        <v>1363</v>
      </c>
      <c r="M38" s="7"/>
      <c r="N38" s="16" t="s">
        <v>2034</v>
      </c>
      <c r="O38" s="7"/>
      <c r="P38" s="16" t="s">
        <v>2007</v>
      </c>
      <c r="Q38" s="83"/>
    </row>
    <row r="39" spans="1:16" ht="38.25">
      <c r="A39" s="7" t="s">
        <v>2109</v>
      </c>
      <c r="B39" s="7" t="s">
        <v>1926</v>
      </c>
      <c r="C39" s="7" t="s">
        <v>1927</v>
      </c>
      <c r="D39" s="11">
        <v>603</v>
      </c>
      <c r="E39" s="11">
        <v>32</v>
      </c>
      <c r="F39" s="11">
        <v>15</v>
      </c>
      <c r="G39" s="11"/>
      <c r="H39" s="7" t="s">
        <v>1110</v>
      </c>
      <c r="I39" s="7">
        <f t="shared" si="0"/>
        <v>81</v>
      </c>
      <c r="J39" s="7" t="s">
        <v>1364</v>
      </c>
      <c r="K39" s="7">
        <f t="shared" si="1"/>
        <v>84</v>
      </c>
      <c r="L39" s="7" t="s">
        <v>1365</v>
      </c>
      <c r="M39" s="7"/>
      <c r="N39" s="16" t="s">
        <v>2034</v>
      </c>
      <c r="O39" s="7"/>
      <c r="P39" s="16" t="s">
        <v>2007</v>
      </c>
    </row>
    <row r="40" spans="1:16" ht="76.5">
      <c r="A40" s="7" t="s">
        <v>2110</v>
      </c>
      <c r="B40" s="7" t="s">
        <v>1926</v>
      </c>
      <c r="C40" s="7" t="s">
        <v>1927</v>
      </c>
      <c r="D40" s="11" t="s">
        <v>1366</v>
      </c>
      <c r="E40" s="11">
        <v>53</v>
      </c>
      <c r="F40" s="11">
        <v>15</v>
      </c>
      <c r="G40" s="11"/>
      <c r="H40" s="7" t="s">
        <v>1110</v>
      </c>
      <c r="I40" s="7">
        <f t="shared" si="0"/>
        <v>80</v>
      </c>
      <c r="J40" s="7" t="s">
        <v>1367</v>
      </c>
      <c r="K40" s="7">
        <f t="shared" si="1"/>
        <v>162</v>
      </c>
      <c r="L40" s="7" t="s">
        <v>1368</v>
      </c>
      <c r="M40" s="7"/>
      <c r="N40" s="16" t="s">
        <v>2047</v>
      </c>
      <c r="O40" s="7"/>
      <c r="P40" s="16" t="s">
        <v>2007</v>
      </c>
    </row>
    <row r="41" spans="1:16" ht="51">
      <c r="A41" s="7" t="s">
        <v>2111</v>
      </c>
      <c r="B41" s="7" t="s">
        <v>1926</v>
      </c>
      <c r="C41" s="7" t="s">
        <v>1927</v>
      </c>
      <c r="D41" s="11">
        <v>665</v>
      </c>
      <c r="E41" s="11">
        <v>18</v>
      </c>
      <c r="F41" s="11">
        <v>16.9</v>
      </c>
      <c r="G41" s="11"/>
      <c r="H41" s="7" t="s">
        <v>1110</v>
      </c>
      <c r="I41" s="7">
        <f t="shared" si="0"/>
        <v>117</v>
      </c>
      <c r="J41" s="7" t="s">
        <v>1369</v>
      </c>
      <c r="K41" s="7">
        <f t="shared" si="1"/>
        <v>18</v>
      </c>
      <c r="L41" s="7" t="s">
        <v>1370</v>
      </c>
      <c r="M41" s="7"/>
      <c r="N41" s="16" t="s">
        <v>2039</v>
      </c>
      <c r="O41" s="7"/>
      <c r="P41" s="16" t="s">
        <v>1986</v>
      </c>
    </row>
    <row r="42" spans="1:16" ht="89.25">
      <c r="A42" s="7" t="s">
        <v>2112</v>
      </c>
      <c r="B42" s="7" t="s">
        <v>1926</v>
      </c>
      <c r="C42" s="7" t="s">
        <v>1927</v>
      </c>
      <c r="D42" s="11">
        <v>673</v>
      </c>
      <c r="E42" s="11">
        <v>1</v>
      </c>
      <c r="F42" s="11" t="s">
        <v>1371</v>
      </c>
      <c r="G42" s="11"/>
      <c r="H42" s="7" t="s">
        <v>1110</v>
      </c>
      <c r="I42" s="7">
        <f t="shared" si="0"/>
        <v>104</v>
      </c>
      <c r="J42" s="7" t="s">
        <v>1372</v>
      </c>
      <c r="K42" s="7">
        <f t="shared" si="1"/>
        <v>193</v>
      </c>
      <c r="L42" s="7" t="s">
        <v>2065</v>
      </c>
      <c r="M42" s="7"/>
      <c r="N42" s="16" t="s">
        <v>2048</v>
      </c>
      <c r="O42" s="7"/>
      <c r="P42" s="16" t="s">
        <v>2007</v>
      </c>
    </row>
    <row r="43" spans="1:16" ht="182.25" customHeight="1">
      <c r="A43" s="7" t="s">
        <v>2113</v>
      </c>
      <c r="B43" s="7" t="s">
        <v>1926</v>
      </c>
      <c r="C43" s="7" t="s">
        <v>1927</v>
      </c>
      <c r="D43" s="11">
        <v>8</v>
      </c>
      <c r="E43" s="11" t="s">
        <v>2066</v>
      </c>
      <c r="F43" s="11">
        <v>3</v>
      </c>
      <c r="G43" s="11"/>
      <c r="H43" s="7" t="s">
        <v>1090</v>
      </c>
      <c r="I43" s="7">
        <f t="shared" si="0"/>
        <v>117</v>
      </c>
      <c r="J43" s="7" t="s">
        <v>2067</v>
      </c>
      <c r="K43" s="7">
        <f t="shared" si="1"/>
        <v>364</v>
      </c>
      <c r="L43" s="7" t="s">
        <v>2068</v>
      </c>
      <c r="M43" s="7"/>
      <c r="N43" s="16" t="s">
        <v>2034</v>
      </c>
      <c r="O43" s="7"/>
      <c r="P43" s="16" t="s">
        <v>2007</v>
      </c>
    </row>
    <row r="44" spans="1:16" ht="102">
      <c r="A44" s="7" t="s">
        <v>2114</v>
      </c>
      <c r="B44" s="7" t="s">
        <v>1926</v>
      </c>
      <c r="C44" s="7" t="s">
        <v>1927</v>
      </c>
      <c r="D44" s="11" t="s">
        <v>2069</v>
      </c>
      <c r="E44" s="11"/>
      <c r="F44" s="11" t="s">
        <v>2069</v>
      </c>
      <c r="G44" s="11"/>
      <c r="H44" s="7" t="s">
        <v>1110</v>
      </c>
      <c r="I44" s="7">
        <f t="shared" si="0"/>
        <v>224</v>
      </c>
      <c r="J44" s="7" t="s">
        <v>2070</v>
      </c>
      <c r="K44" s="7">
        <f t="shared" si="1"/>
        <v>222</v>
      </c>
      <c r="L44" s="7" t="s">
        <v>2071</v>
      </c>
      <c r="M44" s="7"/>
      <c r="N44" s="16" t="s">
        <v>2049</v>
      </c>
      <c r="O44" s="7"/>
      <c r="P44" s="16" t="s">
        <v>1705</v>
      </c>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7.xml><?xml version="1.0" encoding="utf-8"?>
<worksheet xmlns="http://schemas.openxmlformats.org/spreadsheetml/2006/main" xmlns:r="http://schemas.openxmlformats.org/officeDocument/2006/relationships">
  <dimension ref="A1:P479"/>
  <sheetViews>
    <sheetView zoomScale="104" zoomScaleNormal="104" zoomScaleSheetLayoutView="126" workbookViewId="0" topLeftCell="A1">
      <pane xSplit="1" ySplit="1" topLeftCell="C2" activePane="bottomRight" state="frozen"/>
      <selection pane="topLeft" activeCell="A1" sqref="A1"/>
      <selection pane="topRight" activeCell="B1" sqref="B1"/>
      <selection pane="bottomLeft" activeCell="A2" sqref="A2"/>
      <selection pane="bottomRight" activeCell="P6" sqref="P6"/>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20</v>
      </c>
      <c r="B1" s="3" t="s">
        <v>1083</v>
      </c>
      <c r="C1" s="3" t="s">
        <v>1903</v>
      </c>
      <c r="D1" s="3" t="s">
        <v>1078</v>
      </c>
      <c r="E1" s="3" t="s">
        <v>1079</v>
      </c>
      <c r="F1" s="3" t="s">
        <v>1080</v>
      </c>
      <c r="G1" s="3" t="s">
        <v>1081</v>
      </c>
      <c r="H1" s="4" t="s">
        <v>1082</v>
      </c>
      <c r="I1" s="3" t="s">
        <v>16</v>
      </c>
      <c r="J1" s="4" t="s">
        <v>1084</v>
      </c>
      <c r="K1" s="3" t="s">
        <v>17</v>
      </c>
      <c r="L1" s="4" t="s">
        <v>1085</v>
      </c>
      <c r="M1" s="3" t="s">
        <v>18</v>
      </c>
      <c r="N1" s="4" t="s">
        <v>1086</v>
      </c>
      <c r="O1" s="3" t="s">
        <v>19</v>
      </c>
      <c r="P1" s="14" t="s">
        <v>1087</v>
      </c>
    </row>
    <row r="2" spans="1:16" ht="63.75">
      <c r="A2" s="7" t="s">
        <v>1937</v>
      </c>
      <c r="B2" s="23" t="s">
        <v>1537</v>
      </c>
      <c r="C2" s="7" t="s">
        <v>1842</v>
      </c>
      <c r="D2" s="17" t="s">
        <v>1841</v>
      </c>
      <c r="E2" s="17"/>
      <c r="F2" s="17"/>
      <c r="G2" s="17"/>
      <c r="H2" s="18"/>
      <c r="I2" s="7">
        <f>LEN(J2)</f>
        <v>74</v>
      </c>
      <c r="J2" s="19" t="s">
        <v>77</v>
      </c>
      <c r="K2" s="7">
        <f>LEN(L2)</f>
        <v>125</v>
      </c>
      <c r="L2" s="18" t="s">
        <v>78</v>
      </c>
      <c r="M2" s="7">
        <f>LEN(N2)</f>
        <v>8</v>
      </c>
      <c r="N2" s="15" t="s">
        <v>1695</v>
      </c>
      <c r="O2" s="7">
        <f>LEN(P2)</f>
        <v>7</v>
      </c>
      <c r="P2" s="15" t="s">
        <v>2007</v>
      </c>
    </row>
    <row r="3" spans="1:16" ht="12.75">
      <c r="A3" s="7"/>
      <c r="B3" s="23"/>
      <c r="C3" s="7"/>
      <c r="D3" s="17"/>
      <c r="E3" s="17"/>
      <c r="F3" s="17"/>
      <c r="G3" s="17"/>
      <c r="H3" s="18"/>
      <c r="I3" s="7"/>
      <c r="J3" s="6"/>
      <c r="K3" s="7"/>
      <c r="L3" s="6"/>
      <c r="M3" s="7"/>
      <c r="N3" s="15"/>
      <c r="O3" s="7"/>
      <c r="P3" s="15"/>
    </row>
    <row r="4" spans="1:15" ht="12.75">
      <c r="A4" s="7"/>
      <c r="B4" s="23"/>
      <c r="C4" s="7"/>
      <c r="D4" s="21"/>
      <c r="E4" s="21"/>
      <c r="F4" s="21"/>
      <c r="G4" s="21"/>
      <c r="H4" s="20"/>
      <c r="I4" s="7"/>
      <c r="K4" s="7"/>
      <c r="M4" s="7"/>
      <c r="O4" s="7"/>
    </row>
    <row r="5" spans="1:15" ht="12.75">
      <c r="A5" s="7"/>
      <c r="B5" s="23"/>
      <c r="C5" s="7"/>
      <c r="D5" s="21"/>
      <c r="E5" s="21"/>
      <c r="F5" s="21"/>
      <c r="G5" s="21"/>
      <c r="H5" s="20"/>
      <c r="I5" s="7"/>
      <c r="K5" s="7"/>
      <c r="M5" s="7"/>
      <c r="O5" s="7"/>
    </row>
    <row r="6" spans="1:15" ht="12.75">
      <c r="A6" s="7"/>
      <c r="B6" s="23"/>
      <c r="C6" s="7"/>
      <c r="D6" s="21"/>
      <c r="E6" s="21"/>
      <c r="F6" s="21"/>
      <c r="G6" s="21"/>
      <c r="H6" s="20"/>
      <c r="I6" s="7"/>
      <c r="K6" s="7"/>
      <c r="M6" s="7"/>
      <c r="O6" s="7"/>
    </row>
    <row r="7" spans="1:15" ht="12.75">
      <c r="A7" s="7"/>
      <c r="B7" s="23"/>
      <c r="C7" s="7"/>
      <c r="D7" s="21"/>
      <c r="E7" s="21"/>
      <c r="F7" s="21"/>
      <c r="G7" s="21"/>
      <c r="H7" s="20"/>
      <c r="I7" s="7"/>
      <c r="K7" s="7"/>
      <c r="M7" s="7"/>
      <c r="O7" s="7"/>
    </row>
    <row r="8" spans="1:15" ht="12.75">
      <c r="A8" s="7"/>
      <c r="B8" s="23"/>
      <c r="C8" s="7"/>
      <c r="D8" s="21"/>
      <c r="E8" s="21"/>
      <c r="F8" s="21"/>
      <c r="G8" s="21"/>
      <c r="H8" s="20"/>
      <c r="I8" s="7"/>
      <c r="K8" s="7"/>
      <c r="M8" s="7"/>
      <c r="O8" s="7"/>
    </row>
    <row r="9" spans="1:15" ht="12.75">
      <c r="A9" s="7"/>
      <c r="B9" s="23"/>
      <c r="C9" s="7"/>
      <c r="D9" s="21"/>
      <c r="E9" s="21"/>
      <c r="F9" s="21"/>
      <c r="G9" s="21"/>
      <c r="H9" s="20"/>
      <c r="I9" s="7"/>
      <c r="K9" s="7"/>
      <c r="M9" s="7"/>
      <c r="O9" s="7"/>
    </row>
    <row r="10" spans="1:15" ht="12.75">
      <c r="A10" s="7"/>
      <c r="B10" s="23"/>
      <c r="C10" s="7"/>
      <c r="D10" s="21"/>
      <c r="E10" s="21"/>
      <c r="F10" s="21"/>
      <c r="G10" s="21"/>
      <c r="H10" s="20"/>
      <c r="I10" s="7"/>
      <c r="K10" s="7"/>
      <c r="M10" s="7"/>
      <c r="O10" s="7"/>
    </row>
    <row r="11" spans="1:15" ht="12.75">
      <c r="A11" s="7"/>
      <c r="B11" s="23"/>
      <c r="C11" s="7"/>
      <c r="D11" s="21"/>
      <c r="E11" s="21"/>
      <c r="F11" s="21"/>
      <c r="G11" s="21"/>
      <c r="H11" s="20"/>
      <c r="I11" s="7"/>
      <c r="K11" s="7"/>
      <c r="M11" s="7"/>
      <c r="O11" s="7"/>
    </row>
    <row r="12" spans="1:15" ht="12.75">
      <c r="A12" s="7"/>
      <c r="B12" s="23"/>
      <c r="C12" s="7"/>
      <c r="D12" s="21"/>
      <c r="E12" s="21"/>
      <c r="F12" s="21"/>
      <c r="G12" s="21"/>
      <c r="H12" s="20"/>
      <c r="I12" s="7"/>
      <c r="K12" s="7"/>
      <c r="M12" s="7"/>
      <c r="O12" s="7"/>
    </row>
    <row r="13" spans="1:15" ht="12.75">
      <c r="A13" s="7"/>
      <c r="B13" s="23"/>
      <c r="C13" s="7"/>
      <c r="D13" s="21"/>
      <c r="E13" s="21"/>
      <c r="F13" s="21"/>
      <c r="G13" s="21"/>
      <c r="H13" s="20"/>
      <c r="I13" s="7"/>
      <c r="K13" s="7"/>
      <c r="M13" s="7"/>
      <c r="O13" s="7"/>
    </row>
    <row r="14" spans="1:15" ht="12.75">
      <c r="A14" s="7"/>
      <c r="B14" s="23"/>
      <c r="C14" s="7"/>
      <c r="D14" s="21"/>
      <c r="E14" s="21"/>
      <c r="F14" s="21"/>
      <c r="G14" s="21"/>
      <c r="H14" s="20"/>
      <c r="I14" s="7"/>
      <c r="K14" s="7"/>
      <c r="M14" s="7"/>
      <c r="O14" s="7"/>
    </row>
    <row r="15" spans="1:15" ht="12.75">
      <c r="A15" s="7"/>
      <c r="B15" s="23"/>
      <c r="C15" s="7"/>
      <c r="D15" s="21"/>
      <c r="E15" s="21"/>
      <c r="F15" s="21"/>
      <c r="G15" s="21"/>
      <c r="H15" s="20"/>
      <c r="I15" s="7"/>
      <c r="K15" s="7"/>
      <c r="M15" s="7"/>
      <c r="O15" s="7"/>
    </row>
    <row r="16" spans="1:15" ht="12.75">
      <c r="A16" s="7"/>
      <c r="B16" s="23"/>
      <c r="C16" s="7"/>
      <c r="D16" s="21"/>
      <c r="E16" s="21"/>
      <c r="F16" s="21"/>
      <c r="G16" s="21"/>
      <c r="H16" s="20"/>
      <c r="I16" s="7"/>
      <c r="K16" s="7"/>
      <c r="M16" s="7"/>
      <c r="O16" s="7"/>
    </row>
    <row r="17" spans="1:15" ht="12.75">
      <c r="A17" s="7"/>
      <c r="B17" s="23"/>
      <c r="C17" s="7"/>
      <c r="D17" s="21"/>
      <c r="E17" s="21"/>
      <c r="F17" s="21"/>
      <c r="G17" s="21"/>
      <c r="H17" s="20"/>
      <c r="I17" s="7"/>
      <c r="K17" s="7"/>
      <c r="M17" s="7"/>
      <c r="O17" s="7"/>
    </row>
    <row r="18" spans="1:15" ht="12.75">
      <c r="A18" s="7"/>
      <c r="B18" s="23"/>
      <c r="C18" s="7"/>
      <c r="D18" s="21"/>
      <c r="E18" s="21"/>
      <c r="F18" s="21"/>
      <c r="G18" s="21"/>
      <c r="H18" s="20"/>
      <c r="I18" s="7"/>
      <c r="K18" s="7"/>
      <c r="M18" s="7"/>
      <c r="O18" s="7"/>
    </row>
    <row r="19" spans="1:15" ht="12.75">
      <c r="A19" s="7"/>
      <c r="B19" s="23"/>
      <c r="C19" s="7"/>
      <c r="D19" s="21"/>
      <c r="E19" s="21"/>
      <c r="F19" s="21"/>
      <c r="G19" s="21"/>
      <c r="H19" s="20"/>
      <c r="I19" s="7"/>
      <c r="K19" s="7"/>
      <c r="M19" s="7"/>
      <c r="O19" s="7"/>
    </row>
    <row r="20" spans="1:15" ht="12.75">
      <c r="A20" s="7"/>
      <c r="B20" s="23"/>
      <c r="C20" s="7"/>
      <c r="D20" s="21"/>
      <c r="E20" s="21"/>
      <c r="F20" s="21"/>
      <c r="G20" s="21"/>
      <c r="H20" s="20"/>
      <c r="I20" s="7"/>
      <c r="K20" s="7"/>
      <c r="M20" s="7"/>
      <c r="O20" s="7"/>
    </row>
    <row r="21" spans="1:15" ht="12.75">
      <c r="A21" s="7"/>
      <c r="B21" s="23"/>
      <c r="C21" s="7"/>
      <c r="D21" s="21"/>
      <c r="E21" s="21"/>
      <c r="F21" s="21"/>
      <c r="G21" s="21"/>
      <c r="H21" s="20"/>
      <c r="I21" s="7"/>
      <c r="K21" s="7"/>
      <c r="M21" s="7"/>
      <c r="O21" s="7"/>
    </row>
    <row r="22" spans="1:15" ht="12.75">
      <c r="A22" s="7"/>
      <c r="B22" s="23"/>
      <c r="C22" s="7"/>
      <c r="D22" s="21"/>
      <c r="E22" s="21"/>
      <c r="F22" s="21"/>
      <c r="G22" s="21"/>
      <c r="H22" s="20"/>
      <c r="I22" s="7"/>
      <c r="J22" s="10"/>
      <c r="K22" s="7"/>
      <c r="M22" s="7"/>
      <c r="O22" s="7"/>
    </row>
    <row r="23" spans="1:15" ht="12.75">
      <c r="A23" s="7"/>
      <c r="B23" s="23"/>
      <c r="C23" s="7"/>
      <c r="D23" s="21"/>
      <c r="E23" s="21"/>
      <c r="F23" s="21"/>
      <c r="G23" s="21"/>
      <c r="H23" s="20"/>
      <c r="I23" s="7"/>
      <c r="J23" s="10"/>
      <c r="K23" s="7"/>
      <c r="M23" s="7"/>
      <c r="O23" s="7"/>
    </row>
    <row r="24" spans="1:15" ht="12.75">
      <c r="A24" s="7"/>
      <c r="B24" s="23"/>
      <c r="C24" s="7"/>
      <c r="D24" s="21"/>
      <c r="E24" s="21"/>
      <c r="F24" s="21"/>
      <c r="G24" s="21"/>
      <c r="H24" s="20"/>
      <c r="I24" s="7"/>
      <c r="K24" s="7"/>
      <c r="M24" s="7"/>
      <c r="O24" s="7"/>
    </row>
    <row r="25" spans="1:15" ht="12.75">
      <c r="A25" s="7"/>
      <c r="B25" s="23"/>
      <c r="C25" s="7"/>
      <c r="D25" s="21"/>
      <c r="E25" s="21"/>
      <c r="F25" s="21"/>
      <c r="G25" s="21"/>
      <c r="H25" s="22"/>
      <c r="I25" s="7"/>
      <c r="K25" s="7"/>
      <c r="M25" s="7"/>
      <c r="O25" s="7"/>
    </row>
    <row r="26" spans="1:15" ht="12.75">
      <c r="A26" s="7"/>
      <c r="B26" s="23"/>
      <c r="C26" s="7"/>
      <c r="D26" s="21"/>
      <c r="E26" s="21"/>
      <c r="F26" s="21"/>
      <c r="G26" s="21"/>
      <c r="H26" s="22"/>
      <c r="I26" s="7"/>
      <c r="J26" s="10"/>
      <c r="K26" s="7"/>
      <c r="M26" s="7"/>
      <c r="O26" s="7"/>
    </row>
    <row r="27" spans="1:15" ht="12.75">
      <c r="A27" s="7"/>
      <c r="B27" s="7"/>
      <c r="C27" s="7"/>
      <c r="D27" s="21"/>
      <c r="E27" s="21"/>
      <c r="F27" s="21"/>
      <c r="G27" s="21"/>
      <c r="H27" s="22"/>
      <c r="I27" s="7"/>
      <c r="J27" s="10"/>
      <c r="K27" s="7"/>
      <c r="M27" s="7"/>
      <c r="O27" s="7"/>
    </row>
    <row r="28" spans="1:15" ht="12.75">
      <c r="A28" s="7"/>
      <c r="B28" s="7"/>
      <c r="C28" s="7"/>
      <c r="D28" s="21"/>
      <c r="E28" s="21"/>
      <c r="F28" s="21"/>
      <c r="G28" s="21"/>
      <c r="H28" s="20"/>
      <c r="I28" s="7"/>
      <c r="K28" s="7"/>
      <c r="M28" s="7"/>
      <c r="O28" s="7"/>
    </row>
    <row r="29" spans="1:15" ht="12.75">
      <c r="A29" s="7"/>
      <c r="B29" s="7"/>
      <c r="C29" s="7"/>
      <c r="D29" s="21"/>
      <c r="E29" s="21"/>
      <c r="F29" s="21"/>
      <c r="G29" s="21"/>
      <c r="H29" s="20"/>
      <c r="I29" s="7"/>
      <c r="K29" s="7"/>
      <c r="M29" s="7"/>
      <c r="O29" s="7"/>
    </row>
    <row r="30" spans="1:15" ht="12.75">
      <c r="A30" s="7"/>
      <c r="B30" s="7"/>
      <c r="C30" s="7"/>
      <c r="D30" s="21"/>
      <c r="E30" s="21"/>
      <c r="F30" s="21"/>
      <c r="G30" s="21"/>
      <c r="H30" s="22"/>
      <c r="I30" s="7"/>
      <c r="K30" s="7"/>
      <c r="M30" s="7"/>
      <c r="O30" s="7"/>
    </row>
    <row r="31" spans="1:15" ht="12.75">
      <c r="A31" s="7"/>
      <c r="B31" s="7"/>
      <c r="C31" s="7"/>
      <c r="D31" s="21"/>
      <c r="E31" s="21"/>
      <c r="F31" s="21"/>
      <c r="G31" s="21"/>
      <c r="H31" s="20"/>
      <c r="I31" s="7"/>
      <c r="K31" s="7"/>
      <c r="M31" s="7"/>
      <c r="O31" s="7"/>
    </row>
    <row r="32" spans="1:15" ht="12.75">
      <c r="A32" s="7"/>
      <c r="B32" s="7"/>
      <c r="C32" s="7"/>
      <c r="D32" s="11"/>
      <c r="E32" s="11"/>
      <c r="F32" s="11"/>
      <c r="G32" s="11"/>
      <c r="H32" s="9"/>
      <c r="I32" s="7"/>
      <c r="K32" s="7"/>
      <c r="M32" s="7"/>
      <c r="O32" s="7"/>
    </row>
    <row r="33" spans="1:15" ht="12.75">
      <c r="A33" s="7"/>
      <c r="B33" s="7"/>
      <c r="C33" s="7"/>
      <c r="D33" s="11"/>
      <c r="E33" s="11"/>
      <c r="F33" s="11"/>
      <c r="G33" s="11"/>
      <c r="H33" s="9"/>
      <c r="I33" s="7"/>
      <c r="K33" s="7"/>
      <c r="M33" s="7"/>
      <c r="O33" s="7"/>
    </row>
    <row r="34" spans="1:15" ht="12.75">
      <c r="A34" s="7"/>
      <c r="B34" s="7"/>
      <c r="C34" s="7"/>
      <c r="D34" s="11"/>
      <c r="E34" s="11"/>
      <c r="F34" s="11"/>
      <c r="G34" s="11"/>
      <c r="H34" s="7"/>
      <c r="I34" s="7"/>
      <c r="K34" s="7"/>
      <c r="M34" s="7"/>
      <c r="O34" s="7"/>
    </row>
    <row r="35" spans="1:15" ht="12.75">
      <c r="A35" s="7"/>
      <c r="B35" s="7"/>
      <c r="C35" s="7"/>
      <c r="D35" s="11"/>
      <c r="E35" s="11"/>
      <c r="F35" s="11"/>
      <c r="G35" s="11"/>
      <c r="H35" s="7"/>
      <c r="I35" s="7"/>
      <c r="K35" s="7"/>
      <c r="M35" s="7"/>
      <c r="O35" s="7"/>
    </row>
    <row r="36" spans="1:15" ht="12.75">
      <c r="A36" s="7"/>
      <c r="B36" s="7"/>
      <c r="C36" s="7"/>
      <c r="D36" s="11"/>
      <c r="E36" s="11"/>
      <c r="F36" s="11"/>
      <c r="G36" s="11"/>
      <c r="H36" s="9"/>
      <c r="I36" s="7"/>
      <c r="K36" s="7"/>
      <c r="M36" s="7"/>
      <c r="O36" s="7"/>
    </row>
    <row r="37" spans="1:15" ht="12.75">
      <c r="A37" s="7"/>
      <c r="B37" s="7"/>
      <c r="C37" s="7"/>
      <c r="D37" s="11"/>
      <c r="E37" s="11"/>
      <c r="F37" s="11"/>
      <c r="G37" s="11"/>
      <c r="H37" s="9"/>
      <c r="I37" s="7"/>
      <c r="K37" s="7"/>
      <c r="M37" s="7"/>
      <c r="O37" s="7"/>
    </row>
    <row r="38" spans="1:15" ht="12.75">
      <c r="A38" s="7"/>
      <c r="B38" s="7"/>
      <c r="C38" s="7"/>
      <c r="D38" s="11"/>
      <c r="E38" s="11"/>
      <c r="F38" s="11"/>
      <c r="G38" s="11"/>
      <c r="H38" s="7"/>
      <c r="I38" s="7"/>
      <c r="K38" s="7"/>
      <c r="M38" s="7"/>
      <c r="O38" s="7"/>
    </row>
    <row r="39" spans="1:15" ht="12.75">
      <c r="A39" s="7"/>
      <c r="B39" s="7"/>
      <c r="C39" s="7"/>
      <c r="D39" s="11"/>
      <c r="E39" s="11"/>
      <c r="F39" s="11"/>
      <c r="G39" s="11"/>
      <c r="H39" s="7"/>
      <c r="I39" s="7"/>
      <c r="K39" s="7"/>
      <c r="M39" s="7"/>
      <c r="O39" s="7"/>
    </row>
    <row r="40" spans="1:15" ht="12.75">
      <c r="A40" s="7"/>
      <c r="B40" s="7"/>
      <c r="C40" s="7"/>
      <c r="D40" s="11"/>
      <c r="E40" s="11"/>
      <c r="F40" s="11"/>
      <c r="G40" s="11"/>
      <c r="H40" s="7"/>
      <c r="I40" s="7"/>
      <c r="K40" s="7"/>
      <c r="M40" s="7"/>
      <c r="O40" s="7"/>
    </row>
    <row r="41" spans="1:15" ht="12.75">
      <c r="A41" s="7"/>
      <c r="B41" s="7"/>
      <c r="C41" s="7"/>
      <c r="D41" s="11"/>
      <c r="E41" s="11"/>
      <c r="F41" s="11"/>
      <c r="G41" s="11"/>
      <c r="H41" s="7"/>
      <c r="I41" s="7"/>
      <c r="K41" s="7"/>
      <c r="M41" s="7"/>
      <c r="O41" s="7"/>
    </row>
    <row r="42" spans="1:15" ht="12.75">
      <c r="A42" s="7"/>
      <c r="B42" s="7"/>
      <c r="C42" s="7"/>
      <c r="D42" s="11"/>
      <c r="E42" s="11"/>
      <c r="F42" s="11"/>
      <c r="G42" s="11"/>
      <c r="H42" s="7"/>
      <c r="I42" s="7"/>
      <c r="K42" s="7"/>
      <c r="M42" s="7"/>
      <c r="O42" s="7"/>
    </row>
    <row r="43" spans="1:15" ht="12.75">
      <c r="A43" s="7"/>
      <c r="B43" s="7"/>
      <c r="C43" s="7"/>
      <c r="D43" s="11"/>
      <c r="E43" s="11"/>
      <c r="F43" s="11"/>
      <c r="G43" s="11"/>
      <c r="H43" s="7"/>
      <c r="I43" s="7"/>
      <c r="K43" s="7"/>
      <c r="M43" s="7"/>
      <c r="O43" s="7"/>
    </row>
    <row r="44" spans="1:15" ht="12.75">
      <c r="A44" s="7"/>
      <c r="B44" s="7"/>
      <c r="C44" s="7"/>
      <c r="D44" s="11"/>
      <c r="E44" s="11"/>
      <c r="F44" s="11"/>
      <c r="G44" s="11"/>
      <c r="H44" s="7"/>
      <c r="I44" s="7"/>
      <c r="K44" s="7"/>
      <c r="M44" s="7"/>
      <c r="O44" s="7"/>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8.xml><?xml version="1.0" encoding="utf-8"?>
<worksheet xmlns="http://schemas.openxmlformats.org/spreadsheetml/2006/main" xmlns:r="http://schemas.openxmlformats.org/officeDocument/2006/relationships">
  <dimension ref="A1:P479"/>
  <sheetViews>
    <sheetView zoomScale="104" zoomScaleNormal="104" zoomScaleSheetLayoutView="126" workbookViewId="0" topLeftCell="A1">
      <pane xSplit="1" ySplit="1" topLeftCell="E2" activePane="bottomRight" state="frozen"/>
      <selection pane="topLeft" activeCell="A1" sqref="A1"/>
      <selection pane="topRight" activeCell="B1" sqref="B1"/>
      <selection pane="bottomLeft" activeCell="A2" sqref="A2"/>
      <selection pane="bottomRight" activeCell="P3" sqref="P3"/>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20</v>
      </c>
      <c r="B1" s="3" t="s">
        <v>1083</v>
      </c>
      <c r="C1" s="3" t="s">
        <v>1903</v>
      </c>
      <c r="D1" s="3" t="s">
        <v>1078</v>
      </c>
      <c r="E1" s="3" t="s">
        <v>1079</v>
      </c>
      <c r="F1" s="3" t="s">
        <v>1080</v>
      </c>
      <c r="G1" s="3" t="s">
        <v>1081</v>
      </c>
      <c r="H1" s="4" t="s">
        <v>1082</v>
      </c>
      <c r="I1" s="3" t="s">
        <v>16</v>
      </c>
      <c r="J1" s="4" t="s">
        <v>1084</v>
      </c>
      <c r="K1" s="3" t="s">
        <v>17</v>
      </c>
      <c r="L1" s="4" t="s">
        <v>1085</v>
      </c>
      <c r="M1" s="3" t="s">
        <v>18</v>
      </c>
      <c r="N1" s="4" t="s">
        <v>1086</v>
      </c>
      <c r="O1" s="3" t="s">
        <v>19</v>
      </c>
      <c r="P1" s="14" t="s">
        <v>1087</v>
      </c>
    </row>
    <row r="2" spans="1:16" ht="102">
      <c r="A2" s="7" t="s">
        <v>172</v>
      </c>
      <c r="B2" s="23" t="s">
        <v>154</v>
      </c>
      <c r="C2" s="7" t="s">
        <v>918</v>
      </c>
      <c r="D2" s="17" t="s">
        <v>1841</v>
      </c>
      <c r="E2" s="17"/>
      <c r="F2" s="17"/>
      <c r="G2" s="17"/>
      <c r="H2" s="18"/>
      <c r="I2" s="7">
        <f>LEN(J2)</f>
        <v>193</v>
      </c>
      <c r="J2" s="19" t="s">
        <v>171</v>
      </c>
      <c r="K2" s="7">
        <f>LEN(L2)</f>
        <v>0</v>
      </c>
      <c r="L2" s="18"/>
      <c r="M2" s="7">
        <f>LEN(N2)</f>
        <v>8</v>
      </c>
      <c r="N2" s="15" t="s">
        <v>1695</v>
      </c>
      <c r="O2" s="7">
        <f>LEN(P2)</f>
        <v>7</v>
      </c>
      <c r="P2" s="15" t="s">
        <v>2007</v>
      </c>
    </row>
    <row r="3" spans="1:16" ht="76.5">
      <c r="A3" s="7" t="s">
        <v>1634</v>
      </c>
      <c r="B3" s="23" t="s">
        <v>154</v>
      </c>
      <c r="C3" s="7" t="s">
        <v>918</v>
      </c>
      <c r="D3" s="17" t="s">
        <v>1841</v>
      </c>
      <c r="E3" s="17"/>
      <c r="F3" s="17"/>
      <c r="G3" s="17"/>
      <c r="H3" s="18"/>
      <c r="I3" s="7">
        <f>LEN(J3)</f>
        <v>174</v>
      </c>
      <c r="J3" s="6" t="s">
        <v>1635</v>
      </c>
      <c r="K3" s="7"/>
      <c r="L3" s="6"/>
      <c r="M3" s="7"/>
      <c r="N3" s="15" t="s">
        <v>1695</v>
      </c>
      <c r="O3" s="7"/>
      <c r="P3" s="15" t="s">
        <v>2009</v>
      </c>
    </row>
    <row r="4" spans="1:15" ht="12.75">
      <c r="A4" s="7"/>
      <c r="B4" s="23"/>
      <c r="C4" s="7"/>
      <c r="D4" s="21"/>
      <c r="E4" s="21"/>
      <c r="F4" s="21"/>
      <c r="G4" s="21"/>
      <c r="H4" s="20"/>
      <c r="I4" s="7"/>
      <c r="K4" s="7"/>
      <c r="M4" s="7"/>
      <c r="O4" s="7"/>
    </row>
    <row r="5" spans="1:15" ht="12.75">
      <c r="A5" s="7"/>
      <c r="B5" s="23"/>
      <c r="C5" s="7"/>
      <c r="D5" s="21"/>
      <c r="E5" s="21"/>
      <c r="F5" s="21"/>
      <c r="G5" s="21"/>
      <c r="H5" s="20"/>
      <c r="I5" s="7"/>
      <c r="K5" s="7"/>
      <c r="M5" s="7"/>
      <c r="O5" s="7"/>
    </row>
    <row r="6" spans="1:15" ht="12.75">
      <c r="A6" s="7"/>
      <c r="B6" s="23"/>
      <c r="C6" s="7"/>
      <c r="D6" s="21"/>
      <c r="E6" s="21"/>
      <c r="F6" s="21"/>
      <c r="G6" s="21"/>
      <c r="H6" s="20"/>
      <c r="I6" s="7"/>
      <c r="K6" s="7"/>
      <c r="M6" s="7"/>
      <c r="O6" s="7"/>
    </row>
    <row r="7" spans="1:15" ht="12.75">
      <c r="A7" s="7"/>
      <c r="B7" s="23"/>
      <c r="C7" s="7"/>
      <c r="D7" s="21"/>
      <c r="E7" s="21"/>
      <c r="F7" s="21"/>
      <c r="G7" s="21"/>
      <c r="H7" s="20"/>
      <c r="I7" s="7"/>
      <c r="K7" s="7"/>
      <c r="M7" s="7"/>
      <c r="O7" s="7"/>
    </row>
    <row r="8" spans="1:15" ht="12.75">
      <c r="A8" s="7"/>
      <c r="B8" s="23"/>
      <c r="C8" s="7"/>
      <c r="D8" s="21"/>
      <c r="E8" s="21"/>
      <c r="F8" s="21"/>
      <c r="G8" s="21"/>
      <c r="H8" s="20"/>
      <c r="I8" s="7"/>
      <c r="K8" s="7"/>
      <c r="M8" s="7"/>
      <c r="O8" s="7"/>
    </row>
    <row r="9" spans="1:15" ht="12.75">
      <c r="A9" s="7"/>
      <c r="B9" s="23"/>
      <c r="C9" s="7"/>
      <c r="D9" s="21"/>
      <c r="E9" s="21"/>
      <c r="F9" s="21"/>
      <c r="G9" s="21"/>
      <c r="H9" s="20"/>
      <c r="I9" s="7"/>
      <c r="K9" s="7"/>
      <c r="M9" s="7"/>
      <c r="O9" s="7"/>
    </row>
    <row r="10" spans="1:15" ht="12.75">
      <c r="A10" s="7"/>
      <c r="B10" s="23"/>
      <c r="C10" s="7"/>
      <c r="D10" s="21"/>
      <c r="E10" s="21"/>
      <c r="F10" s="21"/>
      <c r="G10" s="21"/>
      <c r="H10" s="20"/>
      <c r="I10" s="7"/>
      <c r="K10" s="7"/>
      <c r="M10" s="7"/>
      <c r="O10" s="7"/>
    </row>
    <row r="11" spans="1:15" ht="12.75">
      <c r="A11" s="7"/>
      <c r="B11" s="23"/>
      <c r="C11" s="7"/>
      <c r="D11" s="21"/>
      <c r="E11" s="21"/>
      <c r="F11" s="21"/>
      <c r="G11" s="21"/>
      <c r="H11" s="20"/>
      <c r="I11" s="7"/>
      <c r="K11" s="7"/>
      <c r="M11" s="7"/>
      <c r="O11" s="7"/>
    </row>
    <row r="12" spans="1:15" ht="12.75">
      <c r="A12" s="7"/>
      <c r="B12" s="23"/>
      <c r="C12" s="7"/>
      <c r="D12" s="21"/>
      <c r="E12" s="21"/>
      <c r="F12" s="21"/>
      <c r="G12" s="21"/>
      <c r="H12" s="20"/>
      <c r="I12" s="7"/>
      <c r="K12" s="7"/>
      <c r="M12" s="7"/>
      <c r="O12" s="7"/>
    </row>
    <row r="13" spans="1:15" ht="12.75">
      <c r="A13" s="7"/>
      <c r="B13" s="23"/>
      <c r="C13" s="7"/>
      <c r="D13" s="21"/>
      <c r="E13" s="21"/>
      <c r="F13" s="21"/>
      <c r="G13" s="21"/>
      <c r="H13" s="20"/>
      <c r="I13" s="7"/>
      <c r="K13" s="7"/>
      <c r="M13" s="7"/>
      <c r="O13" s="7"/>
    </row>
    <row r="14" spans="1:15" ht="12.75">
      <c r="A14" s="7"/>
      <c r="B14" s="23"/>
      <c r="C14" s="7"/>
      <c r="D14" s="21"/>
      <c r="E14" s="21"/>
      <c r="F14" s="21"/>
      <c r="G14" s="21"/>
      <c r="H14" s="20"/>
      <c r="I14" s="7"/>
      <c r="K14" s="7"/>
      <c r="M14" s="7"/>
      <c r="O14" s="7"/>
    </row>
    <row r="15" spans="1:15" ht="12.75">
      <c r="A15" s="7"/>
      <c r="B15" s="23"/>
      <c r="C15" s="7"/>
      <c r="D15" s="21"/>
      <c r="E15" s="21"/>
      <c r="F15" s="21"/>
      <c r="G15" s="21"/>
      <c r="H15" s="20"/>
      <c r="I15" s="7"/>
      <c r="K15" s="7"/>
      <c r="M15" s="7"/>
      <c r="O15" s="7"/>
    </row>
    <row r="16" spans="1:15" ht="12.75">
      <c r="A16" s="7"/>
      <c r="B16" s="23"/>
      <c r="C16" s="7"/>
      <c r="D16" s="21"/>
      <c r="E16" s="21"/>
      <c r="F16" s="21"/>
      <c r="G16" s="21"/>
      <c r="H16" s="20"/>
      <c r="I16" s="7"/>
      <c r="K16" s="7"/>
      <c r="M16" s="7"/>
      <c r="O16" s="7"/>
    </row>
    <row r="17" spans="1:15" ht="12.75">
      <c r="A17" s="7"/>
      <c r="B17" s="23"/>
      <c r="C17" s="7"/>
      <c r="D17" s="21"/>
      <c r="E17" s="21"/>
      <c r="F17" s="21"/>
      <c r="G17" s="21"/>
      <c r="H17" s="20"/>
      <c r="I17" s="7"/>
      <c r="K17" s="7"/>
      <c r="M17" s="7"/>
      <c r="O17" s="7"/>
    </row>
    <row r="18" spans="1:15" ht="12.75">
      <c r="A18" s="7"/>
      <c r="B18" s="23"/>
      <c r="C18" s="7"/>
      <c r="D18" s="21"/>
      <c r="E18" s="21"/>
      <c r="F18" s="21"/>
      <c r="G18" s="21"/>
      <c r="H18" s="20"/>
      <c r="I18" s="7"/>
      <c r="K18" s="7"/>
      <c r="M18" s="7"/>
      <c r="O18" s="7"/>
    </row>
    <row r="19" spans="1:15" ht="12.75">
      <c r="A19" s="7"/>
      <c r="B19" s="23"/>
      <c r="C19" s="7"/>
      <c r="D19" s="21"/>
      <c r="E19" s="21"/>
      <c r="F19" s="21"/>
      <c r="G19" s="21"/>
      <c r="H19" s="20"/>
      <c r="I19" s="7"/>
      <c r="K19" s="7"/>
      <c r="M19" s="7"/>
      <c r="O19" s="7"/>
    </row>
    <row r="20" spans="1:15" ht="12.75">
      <c r="A20" s="7"/>
      <c r="B20" s="23"/>
      <c r="C20" s="7"/>
      <c r="D20" s="21"/>
      <c r="E20" s="21"/>
      <c r="F20" s="21"/>
      <c r="G20" s="21"/>
      <c r="H20" s="20"/>
      <c r="I20" s="7"/>
      <c r="K20" s="7"/>
      <c r="M20" s="7"/>
      <c r="O20" s="7"/>
    </row>
    <row r="21" spans="1:15" ht="12.75">
      <c r="A21" s="7"/>
      <c r="B21" s="23"/>
      <c r="C21" s="7"/>
      <c r="D21" s="21"/>
      <c r="E21" s="21"/>
      <c r="F21" s="21"/>
      <c r="G21" s="21"/>
      <c r="H21" s="20"/>
      <c r="I21" s="7"/>
      <c r="K21" s="7"/>
      <c r="M21" s="7"/>
      <c r="O21" s="7"/>
    </row>
    <row r="22" spans="1:15" ht="12.75">
      <c r="A22" s="7"/>
      <c r="B22" s="23"/>
      <c r="C22" s="7"/>
      <c r="D22" s="21"/>
      <c r="E22" s="21"/>
      <c r="F22" s="21"/>
      <c r="G22" s="21"/>
      <c r="H22" s="20"/>
      <c r="I22" s="7"/>
      <c r="J22" s="10"/>
      <c r="K22" s="7"/>
      <c r="M22" s="7"/>
      <c r="O22" s="7"/>
    </row>
    <row r="23" spans="1:15" ht="12.75">
      <c r="A23" s="7"/>
      <c r="B23" s="23"/>
      <c r="C23" s="7"/>
      <c r="D23" s="21"/>
      <c r="E23" s="21"/>
      <c r="F23" s="21"/>
      <c r="G23" s="21"/>
      <c r="H23" s="20"/>
      <c r="I23" s="7"/>
      <c r="J23" s="10"/>
      <c r="K23" s="7"/>
      <c r="M23" s="7"/>
      <c r="O23" s="7"/>
    </row>
    <row r="24" spans="1:15" ht="12.75">
      <c r="A24" s="7"/>
      <c r="B24" s="23"/>
      <c r="C24" s="7"/>
      <c r="D24" s="21"/>
      <c r="E24" s="21"/>
      <c r="F24" s="21"/>
      <c r="G24" s="21"/>
      <c r="H24" s="20"/>
      <c r="I24" s="7"/>
      <c r="K24" s="7"/>
      <c r="M24" s="7"/>
      <c r="O24" s="7"/>
    </row>
    <row r="25" spans="1:15" ht="12.75">
      <c r="A25" s="7"/>
      <c r="B25" s="23"/>
      <c r="C25" s="7"/>
      <c r="D25" s="21"/>
      <c r="E25" s="21"/>
      <c r="F25" s="21"/>
      <c r="G25" s="21"/>
      <c r="H25" s="22"/>
      <c r="I25" s="7"/>
      <c r="K25" s="7"/>
      <c r="M25" s="7"/>
      <c r="O25" s="7"/>
    </row>
    <row r="26" spans="1:15" ht="12.75">
      <c r="A26" s="7"/>
      <c r="B26" s="23"/>
      <c r="C26" s="7"/>
      <c r="D26" s="21"/>
      <c r="E26" s="21"/>
      <c r="F26" s="21"/>
      <c r="G26" s="21"/>
      <c r="H26" s="22"/>
      <c r="I26" s="7"/>
      <c r="J26" s="10"/>
      <c r="K26" s="7"/>
      <c r="M26" s="7"/>
      <c r="O26" s="7"/>
    </row>
    <row r="27" spans="1:15" ht="12.75">
      <c r="A27" s="7"/>
      <c r="B27" s="7"/>
      <c r="C27" s="7"/>
      <c r="D27" s="21"/>
      <c r="E27" s="21"/>
      <c r="F27" s="21"/>
      <c r="G27" s="21"/>
      <c r="H27" s="22"/>
      <c r="I27" s="7"/>
      <c r="J27" s="10"/>
      <c r="K27" s="7"/>
      <c r="M27" s="7"/>
      <c r="O27" s="7"/>
    </row>
    <row r="28" spans="1:15" ht="12.75">
      <c r="A28" s="7"/>
      <c r="B28" s="7"/>
      <c r="C28" s="7"/>
      <c r="D28" s="21"/>
      <c r="E28" s="21"/>
      <c r="F28" s="21"/>
      <c r="G28" s="21"/>
      <c r="H28" s="20"/>
      <c r="I28" s="7"/>
      <c r="K28" s="7"/>
      <c r="M28" s="7"/>
      <c r="O28" s="7"/>
    </row>
    <row r="29" spans="1:15" ht="12.75">
      <c r="A29" s="7"/>
      <c r="B29" s="7"/>
      <c r="C29" s="7"/>
      <c r="D29" s="21"/>
      <c r="E29" s="21"/>
      <c r="F29" s="21"/>
      <c r="G29" s="21"/>
      <c r="H29" s="20"/>
      <c r="I29" s="7"/>
      <c r="K29" s="7"/>
      <c r="M29" s="7"/>
      <c r="O29" s="7"/>
    </row>
    <row r="30" spans="1:15" ht="12.75">
      <c r="A30" s="7"/>
      <c r="B30" s="7"/>
      <c r="C30" s="7"/>
      <c r="D30" s="21"/>
      <c r="E30" s="21"/>
      <c r="F30" s="21"/>
      <c r="G30" s="21"/>
      <c r="H30" s="22"/>
      <c r="I30" s="7"/>
      <c r="K30" s="7"/>
      <c r="M30" s="7"/>
      <c r="O30" s="7"/>
    </row>
    <row r="31" spans="1:15" ht="12.75">
      <c r="A31" s="7"/>
      <c r="B31" s="7"/>
      <c r="C31" s="7"/>
      <c r="D31" s="21"/>
      <c r="E31" s="21"/>
      <c r="F31" s="21"/>
      <c r="G31" s="21"/>
      <c r="H31" s="20"/>
      <c r="I31" s="7"/>
      <c r="K31" s="7"/>
      <c r="M31" s="7"/>
      <c r="O31" s="7"/>
    </row>
    <row r="32" spans="1:15" ht="12.75">
      <c r="A32" s="7"/>
      <c r="B32" s="7"/>
      <c r="C32" s="7"/>
      <c r="D32" s="11"/>
      <c r="E32" s="11"/>
      <c r="F32" s="11"/>
      <c r="G32" s="11"/>
      <c r="H32" s="9"/>
      <c r="I32" s="7"/>
      <c r="K32" s="7"/>
      <c r="M32" s="7"/>
      <c r="O32" s="7"/>
    </row>
    <row r="33" spans="1:15" ht="12.75">
      <c r="A33" s="7"/>
      <c r="B33" s="7"/>
      <c r="C33" s="7"/>
      <c r="D33" s="11"/>
      <c r="E33" s="11"/>
      <c r="F33" s="11"/>
      <c r="G33" s="11"/>
      <c r="H33" s="9"/>
      <c r="I33" s="7"/>
      <c r="K33" s="7"/>
      <c r="M33" s="7"/>
      <c r="O33" s="7"/>
    </row>
    <row r="34" spans="1:15" ht="12.75">
      <c r="A34" s="7"/>
      <c r="B34" s="7"/>
      <c r="C34" s="7"/>
      <c r="D34" s="11"/>
      <c r="E34" s="11"/>
      <c r="F34" s="11"/>
      <c r="G34" s="11"/>
      <c r="H34" s="7"/>
      <c r="I34" s="7"/>
      <c r="K34" s="7"/>
      <c r="M34" s="7"/>
      <c r="O34" s="7"/>
    </row>
    <row r="35" spans="1:15" ht="12.75">
      <c r="A35" s="7"/>
      <c r="B35" s="7"/>
      <c r="C35" s="7"/>
      <c r="D35" s="11"/>
      <c r="E35" s="11"/>
      <c r="F35" s="11"/>
      <c r="G35" s="11"/>
      <c r="H35" s="7"/>
      <c r="I35" s="7"/>
      <c r="K35" s="7"/>
      <c r="M35" s="7"/>
      <c r="O35" s="7"/>
    </row>
    <row r="36" spans="1:15" ht="12.75">
      <c r="A36" s="7"/>
      <c r="B36" s="7"/>
      <c r="C36" s="7"/>
      <c r="D36" s="11"/>
      <c r="E36" s="11"/>
      <c r="F36" s="11"/>
      <c r="G36" s="11"/>
      <c r="H36" s="9"/>
      <c r="I36" s="7"/>
      <c r="K36" s="7"/>
      <c r="M36" s="7"/>
      <c r="O36" s="7"/>
    </row>
    <row r="37" spans="1:15" ht="12.75">
      <c r="A37" s="7"/>
      <c r="B37" s="7"/>
      <c r="C37" s="7"/>
      <c r="D37" s="11"/>
      <c r="E37" s="11"/>
      <c r="F37" s="11"/>
      <c r="G37" s="11"/>
      <c r="H37" s="9"/>
      <c r="I37" s="7"/>
      <c r="K37" s="7"/>
      <c r="M37" s="7"/>
      <c r="O37" s="7"/>
    </row>
    <row r="38" spans="1:15" ht="12.75">
      <c r="A38" s="7"/>
      <c r="B38" s="7"/>
      <c r="C38" s="7"/>
      <c r="D38" s="11"/>
      <c r="E38" s="11"/>
      <c r="F38" s="11"/>
      <c r="G38" s="11"/>
      <c r="H38" s="7"/>
      <c r="I38" s="7"/>
      <c r="K38" s="7"/>
      <c r="M38" s="7"/>
      <c r="O38" s="7"/>
    </row>
    <row r="39" spans="1:15" ht="12.75">
      <c r="A39" s="7"/>
      <c r="B39" s="7"/>
      <c r="C39" s="7"/>
      <c r="D39" s="11"/>
      <c r="E39" s="11"/>
      <c r="F39" s="11"/>
      <c r="G39" s="11"/>
      <c r="H39" s="7"/>
      <c r="I39" s="7"/>
      <c r="K39" s="7"/>
      <c r="M39" s="7"/>
      <c r="O39" s="7"/>
    </row>
    <row r="40" spans="1:15" ht="12.75">
      <c r="A40" s="7"/>
      <c r="B40" s="7"/>
      <c r="C40" s="7"/>
      <c r="D40" s="11"/>
      <c r="E40" s="11"/>
      <c r="F40" s="11"/>
      <c r="G40" s="11"/>
      <c r="H40" s="7"/>
      <c r="I40" s="7"/>
      <c r="K40" s="7"/>
      <c r="M40" s="7"/>
      <c r="O40" s="7"/>
    </row>
    <row r="41" spans="1:15" ht="12.75">
      <c r="A41" s="7"/>
      <c r="B41" s="7"/>
      <c r="C41" s="7"/>
      <c r="D41" s="11"/>
      <c r="E41" s="11"/>
      <c r="F41" s="11"/>
      <c r="G41" s="11"/>
      <c r="H41" s="7"/>
      <c r="I41" s="7"/>
      <c r="K41" s="7"/>
      <c r="M41" s="7"/>
      <c r="O41" s="7"/>
    </row>
    <row r="42" spans="1:15" ht="12.75">
      <c r="A42" s="7"/>
      <c r="B42" s="7"/>
      <c r="C42" s="7"/>
      <c r="D42" s="11"/>
      <c r="E42" s="11"/>
      <c r="F42" s="11"/>
      <c r="G42" s="11"/>
      <c r="H42" s="7"/>
      <c r="I42" s="7"/>
      <c r="K42" s="7"/>
      <c r="M42" s="7"/>
      <c r="O42" s="7"/>
    </row>
    <row r="43" spans="1:15" ht="12.75">
      <c r="A43" s="7"/>
      <c r="B43" s="7"/>
      <c r="C43" s="7"/>
      <c r="D43" s="11"/>
      <c r="E43" s="11"/>
      <c r="F43" s="11"/>
      <c r="G43" s="11"/>
      <c r="H43" s="7"/>
      <c r="I43" s="7"/>
      <c r="K43" s="7"/>
      <c r="M43" s="7"/>
      <c r="O43" s="7"/>
    </row>
    <row r="44" spans="1:15" ht="12.75">
      <c r="A44" s="7"/>
      <c r="B44" s="7"/>
      <c r="C44" s="7"/>
      <c r="D44" s="11"/>
      <c r="E44" s="11"/>
      <c r="F44" s="11"/>
      <c r="G44" s="11"/>
      <c r="H44" s="7"/>
      <c r="I44" s="7"/>
      <c r="K44" s="7"/>
      <c r="M44" s="7"/>
      <c r="O44" s="7"/>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dc:creator>
  <cp:keywords/>
  <dc:description/>
  <cp:lastModifiedBy>Tom</cp:lastModifiedBy>
  <cp:lastPrinted>2004-08-31T16:41:09Z</cp:lastPrinted>
  <dcterms:created xsi:type="dcterms:W3CDTF">2004-08-25T06:57:05Z</dcterms:created>
  <dcterms:modified xsi:type="dcterms:W3CDTF">2004-11-04T00:38:14Z</dcterms:modified>
  <cp:category/>
  <cp:version/>
  <cp:contentType/>
  <cp:contentStatus/>
</cp:coreProperties>
</file>