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8" yWindow="65524" windowWidth="5736" windowHeight="5796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'Monday'!$A$27:$A$44</definedName>
    <definedName name="_Parse_In" localSheetId="5" hidden="1">'Thursday'!$A$31:$A$41</definedName>
    <definedName name="_Parse_In" localSheetId="3" hidden="1">'Tuesday'!$A$25:$A$28</definedName>
    <definedName name="_Parse_Out" localSheetId="2" hidden="1">'Monday'!$A$46</definedName>
    <definedName name="_Parse_Out" localSheetId="5" hidden="1">'Thursday'!$A$43</definedName>
    <definedName name="_Parse_Out" localSheetId="3" hidden="1">'Tuesday'!$A$30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'Monday'!$A$1:$G$29</definedName>
    <definedName name="_xlnm.Print_Area" localSheetId="1">'Objectives'!$B$1:$C$14</definedName>
    <definedName name="_xlnm.Print_Area" localSheetId="5">'Thursday'!$A$1:$G$32</definedName>
    <definedName name="_xlnm.Print_Area" localSheetId="3">'Tuesday'!$A$1:$G$26</definedName>
    <definedName name="_xlnm.Print_Area" localSheetId="4">'Wednesday'!$A$1:$G$30</definedName>
    <definedName name="Print_Area_MI" localSheetId="5">'Thursday'!$A$1:$F$14</definedName>
    <definedName name="PRINT_AREA_MI" localSheetId="5">'Thursday'!$A$1:$F$14</definedName>
    <definedName name="Print_Area_MI" localSheetId="3">'Tuesday'!$A$1:$F$24</definedName>
    <definedName name="PRINT_AREA_MI" localSheetId="3">'Tuesday'!$A$1:$F$24</definedName>
    <definedName name="Print_Area_MI">'Monday'!$A$3:$F$12</definedName>
    <definedName name="PRINT_AREA_MI">'Monday'!$A$3:$F$12</definedName>
  </definedNames>
  <calcPr fullCalcOnLoad="1"/>
</workbook>
</file>

<file path=xl/sharedStrings.xml><?xml version="1.0" encoding="utf-8"?>
<sst xmlns="http://schemas.openxmlformats.org/spreadsheetml/2006/main" count="550" uniqueCount="197">
  <si>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</si>
  <si>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</si>
  <si>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</si>
  <si>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</si>
  <si>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</si>
  <si>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</si>
  <si>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</si>
  <si>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</si>
  <si>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</si>
  <si>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</si>
  <si>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</si>
  <si>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</si>
  <si>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</si>
  <si>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</si>
  <si>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</si>
  <si>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</si>
  <si>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</si>
  <si>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</si>
  <si>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</si>
  <si>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</si>
  <si>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</si>
  <si>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</si>
  <si>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</si>
  <si>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</si>
  <si>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</si>
  <si>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</si>
  <si>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</si>
  <si>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</si>
  <si>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</si>
  <si>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</si>
  <si>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</si>
  <si>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</si>
  <si>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</si>
  <si>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</si>
  <si>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</si>
  <si>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</si>
  <si>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</si>
  <si>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</si>
  <si>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</si>
  <si>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</si>
  <si>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</si>
  <si>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</si>
  <si>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</si>
  <si>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</si>
  <si>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</si>
  <si>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</si>
  <si>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</si>
  <si>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</si>
  <si>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</si>
  <si>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</si>
  <si>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</si>
  <si>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</si>
  <si>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</si>
  <si>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</si>
  <si>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</si>
  <si>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</si>
  <si>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</si>
  <si>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</si>
  <si>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</si>
  <si>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</si>
  <si>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</si>
  <si>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</si>
  <si>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</si>
  <si>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</si>
  <si>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</si>
  <si>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</si>
  <si>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</si>
  <si>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</si>
  <si>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</si>
  <si>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</si>
  <si>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</si>
  <si>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</si>
  <si>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</si>
  <si>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</si>
  <si>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802.15 AC MEETING</t>
  </si>
  <si>
    <t>PC with 802.11</t>
  </si>
  <si>
    <t>802.11 / 802.15 JOINT OPENING PLENARY</t>
  </si>
  <si>
    <t>11 / 15 / R-REG LEADERSHIP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</si>
  <si>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</si>
  <si>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</si>
  <si>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</si>
  <si>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</si>
  <si>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</si>
  <si>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</si>
  <si>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</si>
  <si>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</si>
  <si>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</si>
  <si>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</si>
  <si>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</si>
  <si>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</si>
  <si>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</si>
  <si>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</si>
  <si>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</si>
  <si>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</si>
  <si>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</si>
  <si>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</si>
  <si>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</si>
  <si>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</si>
  <si>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</si>
  <si>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</si>
  <si>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</si>
  <si>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</si>
  <si>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</si>
  <si>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</si>
  <si>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</si>
  <si>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</si>
  <si>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</si>
  <si>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</si>
  <si>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</si>
  <si>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</si>
  <si>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</si>
  <si>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</si>
  <si>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</si>
  <si>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</si>
  <si>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</si>
  <si>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</si>
  <si>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</si>
  <si>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</si>
  <si>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</si>
  <si>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BATRA et al</t>
  </si>
  <si>
    <t>ROBERTS</t>
  </si>
  <si>
    <t>Other contributions (as required and as down-selection process allows)</t>
  </si>
  <si>
    <t>ADJOURN</t>
  </si>
  <si>
    <t>MEETING CALLED TO ORDER (AD HOC)</t>
  </si>
  <si>
    <t>TBD</t>
  </si>
  <si>
    <t>A.1</t>
  </si>
  <si>
    <t>A.2</t>
  </si>
  <si>
    <t>A.3</t>
  </si>
  <si>
    <t>B.1</t>
  </si>
  <si>
    <t>B.2</t>
  </si>
  <si>
    <t>B.3</t>
  </si>
  <si>
    <t>R1</t>
  </si>
  <si>
    <t>28th IEEE 802.15 WPAN MEETING</t>
  </si>
  <si>
    <t>Hyatt Regency Vancouver</t>
  </si>
  <si>
    <t>January 11th-16th, 2003</t>
  </si>
  <si>
    <t>SG4b</t>
  </si>
  <si>
    <t>SG3b</t>
  </si>
  <si>
    <t>SG5</t>
  </si>
  <si>
    <t>Task Group 1a Bluetooth Revision Project</t>
  </si>
  <si>
    <t>Publicity Committee</t>
  </si>
  <si>
    <t>Task Group 3a -High Rate Alt PHY</t>
  </si>
  <si>
    <t>Study Group 3b -HIGH RATE MAC maintenance</t>
  </si>
  <si>
    <t>Study Group 4a - Low Rate Alternative PHY</t>
  </si>
  <si>
    <t>mmWIG</t>
  </si>
  <si>
    <t>millimeter wave Interest Group</t>
  </si>
  <si>
    <t>Study Group 4b - 15.4 enhancements</t>
  </si>
  <si>
    <t>Study Group 5 - mesh networking</t>
  </si>
  <si>
    <t>Advisory Committee</t>
  </si>
  <si>
    <t>Working Group MTGs</t>
  </si>
  <si>
    <t>11/15 Leadership</t>
  </si>
  <si>
    <t>Task Group 1a-Bluetooth</t>
  </si>
  <si>
    <t>SG 3b -HIGH RATE MAC enhancemets</t>
  </si>
  <si>
    <t>mmW- Millimeter Wave Interest Group</t>
  </si>
  <si>
    <t>January, 2004</t>
  </si>
  <si>
    <t>MINUTES APPROVAL (ref 03-503-00)</t>
  </si>
  <si>
    <t>CONFIRMATION NO VOTE RESPONSE / Q&amp;A (ref TBD)</t>
  </si>
  <si>
    <t>03/267 SECOND CONFIRMATION ROLL CALL VOTE</t>
  </si>
  <si>
    <t>ALFVIN</t>
  </si>
  <si>
    <t>C.1</t>
  </si>
  <si>
    <t>C.2</t>
  </si>
  <si>
    <t>C.3</t>
  </si>
  <si>
    <t>D.1</t>
  </si>
  <si>
    <t>D.2</t>
  </si>
  <si>
    <t>D.3</t>
  </si>
  <si>
    <t>E.1</t>
  </si>
  <si>
    <t>E.2</t>
  </si>
  <si>
    <t>E,3</t>
  </si>
  <si>
    <t>F.1</t>
  </si>
  <si>
    <t>F.2</t>
  </si>
  <si>
    <t>F.3</t>
  </si>
  <si>
    <t>Monday January 12, 2004</t>
  </si>
  <si>
    <t>Tuesday January 13, 2004</t>
  </si>
  <si>
    <t>Wednesday January 14, 2004</t>
  </si>
  <si>
    <t>Thursday January 15, 2004</t>
  </si>
  <si>
    <t>G.1</t>
  </si>
  <si>
    <t>G.2</t>
  </si>
  <si>
    <t>G.3</t>
  </si>
  <si>
    <t>H.1</t>
  </si>
  <si>
    <t>H.2</t>
  </si>
  <si>
    <t>H.3</t>
  </si>
  <si>
    <t>I.1</t>
  </si>
  <si>
    <t>I.2</t>
  </si>
  <si>
    <t>I.3</t>
  </si>
  <si>
    <t>J.1</t>
  </si>
  <si>
    <t>J.2</t>
  </si>
  <si>
    <t>J.3</t>
  </si>
  <si>
    <t>K.1</t>
  </si>
  <si>
    <t>K.2</t>
  </si>
  <si>
    <t>K.3</t>
  </si>
  <si>
    <t>CONTRIBUTION PRESENTATIONS</t>
  </si>
  <si>
    <t>(as required and as down-selection process allows)</t>
  </si>
  <si>
    <t>Project timeline, TG activity from January to March</t>
  </si>
  <si>
    <t>Objectives for March meeting</t>
  </si>
  <si>
    <t>** NOTE:  FIRST DRAFT PLANNING AND EDITING DEPENDS UPON CONFIRMATION ROLL CALL VOTE RESULTS.</t>
  </si>
  <si>
    <t>IF CONFIRMATION DOES NOT OCCUR, THE DOWN-SELECTION PROCESS CONTINUES AS PER 03/041R7</t>
  </si>
  <si>
    <t>BREAK</t>
  </si>
  <si>
    <t>DOWNSELECT CONTINUES OR DRAFTING BEGINS**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</si>
</sst>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u val="single"/>
      <sz val="12"/>
      <color indexed="9"/>
      <name val="Courier"/>
      <family val="0"/>
    </font>
    <font>
      <u val="single"/>
      <sz val="12"/>
      <name val="Courier"/>
      <family val="3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/>
      <protection/>
    </xf>
    <xf numFmtId="164" fontId="37" fillId="0" borderId="0" xfId="0" applyFont="1" applyAlignment="1">
      <alignment/>
    </xf>
    <xf numFmtId="164" fontId="38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1" fillId="0" borderId="0" xfId="22" applyFont="1" applyFill="1" applyBorder="1">
      <alignment/>
      <protection/>
    </xf>
    <xf numFmtId="0" fontId="39" fillId="2" borderId="1" xfId="22" applyFont="1" applyFill="1" applyBorder="1" applyAlignment="1">
      <alignment horizontal="left" vertical="center"/>
      <protection/>
    </xf>
    <xf numFmtId="0" fontId="11" fillId="2" borderId="2" xfId="22" applyFont="1" applyFill="1" applyBorder="1" applyAlignment="1">
      <alignment vertical="center"/>
      <protection/>
    </xf>
    <xf numFmtId="0" fontId="19" fillId="2" borderId="2" xfId="22" applyFont="1" applyFill="1" applyBorder="1" applyAlignment="1">
      <alignment horizontal="center" vertical="center"/>
      <protection/>
    </xf>
    <xf numFmtId="0" fontId="19" fillId="2" borderId="3" xfId="22" applyFont="1" applyFill="1" applyBorder="1" applyAlignment="1">
      <alignment horizontal="center" vertical="center"/>
      <protection/>
    </xf>
    <xf numFmtId="0" fontId="62" fillId="0" borderId="0" xfId="22" applyFont="1" applyAlignment="1">
      <alignment horizontal="left" indent="2"/>
      <protection/>
    </xf>
    <xf numFmtId="0" fontId="62" fillId="0" borderId="4" xfId="22" applyFont="1" applyBorder="1" applyAlignment="1">
      <alignment horizontal="left" indent="2"/>
      <protection/>
    </xf>
    <xf numFmtId="0" fontId="11" fillId="2" borderId="5" xfId="22" applyFont="1" applyFill="1" applyBorder="1" applyAlignment="1">
      <alignment horizontal="left" vertical="center" indent="2"/>
      <protection/>
    </xf>
    <xf numFmtId="0" fontId="11" fillId="2" borderId="6" xfId="22" applyFont="1" applyFill="1" applyBorder="1" applyAlignment="1">
      <alignment vertical="center"/>
      <protection/>
    </xf>
    <xf numFmtId="0" fontId="19" fillId="2" borderId="6" xfId="22" applyFont="1" applyFill="1" applyBorder="1" applyAlignment="1">
      <alignment horizontal="center" vertical="center"/>
      <protection/>
    </xf>
    <xf numFmtId="0" fontId="19" fillId="2" borderId="7" xfId="22" applyFont="1" applyFill="1" applyBorder="1" applyAlignment="1">
      <alignment horizontal="center" vertical="center"/>
      <protection/>
    </xf>
    <xf numFmtId="0" fontId="11" fillId="3" borderId="8" xfId="22" applyFont="1" applyFill="1" applyBorder="1" applyAlignment="1">
      <alignment horizontal="center" vertical="center"/>
      <protection/>
    </xf>
    <xf numFmtId="0" fontId="11" fillId="3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0" fillId="4" borderId="10" xfId="22" applyFont="1" applyFill="1" applyBorder="1" applyAlignment="1">
      <alignment horizontal="center" vertical="center"/>
      <protection/>
    </xf>
    <xf numFmtId="0" fontId="21" fillId="5" borderId="1" xfId="22" applyFont="1" applyFill="1" applyBorder="1" applyAlignment="1">
      <alignment horizontal="center" vertical="center" wrapText="1"/>
      <protection/>
    </xf>
    <xf numFmtId="0" fontId="21" fillId="5" borderId="2" xfId="22" applyFont="1" applyFill="1" applyBorder="1" applyAlignment="1">
      <alignment horizontal="center" vertical="center" wrapText="1"/>
      <protection/>
    </xf>
    <xf numFmtId="0" fontId="21" fillId="5" borderId="11" xfId="22" applyFont="1" applyFill="1" applyBorder="1" applyAlignment="1">
      <alignment horizontal="center" vertical="center" wrapText="1"/>
      <protection/>
    </xf>
    <xf numFmtId="0" fontId="21" fillId="5" borderId="1" xfId="22" applyFont="1" applyFill="1" applyBorder="1" applyAlignment="1">
      <alignment horizontal="center" vertical="center"/>
      <protection/>
    </xf>
    <xf numFmtId="0" fontId="21" fillId="5" borderId="2" xfId="22" applyFont="1" applyFill="1" applyBorder="1" applyAlignment="1">
      <alignment horizontal="center" vertical="center"/>
      <protection/>
    </xf>
    <xf numFmtId="0" fontId="21" fillId="5" borderId="11" xfId="22" applyFont="1" applyFill="1" applyBorder="1" applyAlignment="1">
      <alignment horizontal="center" vertical="center"/>
      <protection/>
    </xf>
    <xf numFmtId="0" fontId="21" fillId="5" borderId="10" xfId="22" applyFont="1" applyFill="1" applyBorder="1" applyAlignment="1">
      <alignment horizontal="center" vertical="center" wrapText="1"/>
      <protection/>
    </xf>
    <xf numFmtId="0" fontId="21" fillId="5" borderId="12" xfId="22" applyFont="1" applyFill="1" applyBorder="1" applyAlignment="1">
      <alignment horizontal="center" vertical="center" wrapText="1"/>
      <protection/>
    </xf>
    <xf numFmtId="0" fontId="21" fillId="5" borderId="13" xfId="22" applyFont="1" applyFill="1" applyBorder="1" applyAlignment="1">
      <alignment horizontal="center" vertical="center" wrapText="1"/>
      <protection/>
    </xf>
    <xf numFmtId="0" fontId="21" fillId="5" borderId="10" xfId="22" applyFont="1" applyFill="1" applyBorder="1" applyAlignment="1">
      <alignment horizontal="center" vertical="center"/>
      <protection/>
    </xf>
    <xf numFmtId="0" fontId="21" fillId="5" borderId="12" xfId="22" applyFont="1" applyFill="1" applyBorder="1" applyAlignment="1">
      <alignment horizontal="center" vertical="center"/>
      <protection/>
    </xf>
    <xf numFmtId="0" fontId="21" fillId="5" borderId="13" xfId="22" applyFont="1" applyFill="1" applyBorder="1" applyAlignment="1">
      <alignment horizontal="center" vertical="center"/>
      <protection/>
    </xf>
    <xf numFmtId="0" fontId="22" fillId="6" borderId="10" xfId="22" applyFont="1" applyFill="1" applyBorder="1" applyAlignment="1" quotePrefix="1">
      <alignment horizontal="center" vertical="center" wrapText="1"/>
      <protection/>
    </xf>
    <xf numFmtId="0" fontId="20" fillId="7" borderId="10" xfId="22" applyFont="1" applyFill="1" applyBorder="1" applyAlignment="1" quotePrefix="1">
      <alignment horizontal="center" vertical="center" wrapText="1"/>
      <protection/>
    </xf>
    <xf numFmtId="0" fontId="21" fillId="7" borderId="10" xfId="22" applyFont="1" applyFill="1" applyBorder="1" applyAlignment="1">
      <alignment horizontal="center" vertical="center" wrapText="1"/>
      <protection/>
    </xf>
    <xf numFmtId="0" fontId="22" fillId="6" borderId="10" xfId="22" applyFont="1" applyFill="1" applyBorder="1" applyAlignment="1">
      <alignment horizontal="center" vertical="center" wrapText="1"/>
      <protection/>
    </xf>
    <xf numFmtId="0" fontId="20" fillId="3" borderId="10" xfId="22" applyFont="1" applyFill="1" applyBorder="1" applyAlignment="1">
      <alignment horizontal="center" vertical="center" wrapText="1"/>
      <protection/>
    </xf>
    <xf numFmtId="0" fontId="25" fillId="5" borderId="14" xfId="22" applyFont="1" applyFill="1" applyBorder="1" applyAlignment="1">
      <alignment horizontal="center" vertical="center" wrapText="1"/>
      <protection/>
    </xf>
    <xf numFmtId="0" fontId="25" fillId="5" borderId="0" xfId="22" applyFont="1" applyFill="1" applyBorder="1" applyAlignment="1">
      <alignment horizontal="center" vertical="center" wrapText="1"/>
      <protection/>
    </xf>
    <xf numFmtId="0" fontId="25" fillId="5" borderId="4" xfId="22" applyFont="1" applyFill="1" applyBorder="1" applyAlignment="1">
      <alignment horizontal="center" vertical="center" wrapText="1"/>
      <protection/>
    </xf>
    <xf numFmtId="0" fontId="41" fillId="8" borderId="15" xfId="22" applyFont="1" applyFill="1" applyBorder="1" applyAlignment="1">
      <alignment horizontal="center" vertical="center" wrapText="1"/>
      <protection/>
    </xf>
    <xf numFmtId="0" fontId="21" fillId="7" borderId="16" xfId="22" applyFont="1" applyFill="1" applyBorder="1" applyAlignment="1">
      <alignment horizontal="center" vertical="center" wrapText="1"/>
      <protection/>
    </xf>
    <xf numFmtId="0" fontId="21" fillId="7" borderId="17" xfId="22" applyFont="1" applyFill="1" applyBorder="1" applyAlignment="1">
      <alignment horizontal="center" vertical="center" wrapText="1"/>
      <protection/>
    </xf>
    <xf numFmtId="0" fontId="22" fillId="6" borderId="14" xfId="22" applyFont="1" applyFill="1" applyBorder="1" applyAlignment="1">
      <alignment horizontal="center" vertical="center" wrapText="1"/>
      <protection/>
    </xf>
    <xf numFmtId="0" fontId="22" fillId="6" borderId="18" xfId="22" applyFont="1" applyFill="1" applyBorder="1" applyAlignment="1">
      <alignment horizontal="center" vertical="center" wrapText="1"/>
      <protection/>
    </xf>
    <xf numFmtId="0" fontId="22" fillId="6" borderId="5" xfId="22" applyFont="1" applyFill="1" applyBorder="1" applyAlignment="1">
      <alignment horizontal="center" vertical="center" wrapText="1"/>
      <protection/>
    </xf>
    <xf numFmtId="0" fontId="22" fillId="9" borderId="18" xfId="22" applyFont="1" applyFill="1" applyBorder="1" applyAlignment="1">
      <alignment horizontal="center" vertical="center" wrapText="1"/>
      <protection/>
    </xf>
    <xf numFmtId="0" fontId="20" fillId="5" borderId="2" xfId="22" applyFont="1" applyFill="1" applyBorder="1" applyAlignment="1">
      <alignment horizontal="center" vertical="center" wrapText="1"/>
      <protection/>
    </xf>
    <xf numFmtId="0" fontId="20" fillId="5" borderId="11" xfId="22" applyFont="1" applyFill="1" applyBorder="1" applyAlignment="1">
      <alignment horizontal="center" vertical="center" wrapText="1"/>
      <protection/>
    </xf>
    <xf numFmtId="0" fontId="20" fillId="5" borderId="1" xfId="22" applyFont="1" applyFill="1" applyBorder="1" applyAlignment="1">
      <alignment horizontal="center" vertical="center" wrapText="1"/>
      <protection/>
    </xf>
    <xf numFmtId="0" fontId="22" fillId="9" borderId="5" xfId="22" applyFont="1" applyFill="1" applyBorder="1" applyAlignment="1">
      <alignment horizontal="center" vertical="center" wrapText="1"/>
      <protection/>
    </xf>
    <xf numFmtId="0" fontId="20" fillId="5" borderId="19" xfId="22" applyFont="1" applyFill="1" applyBorder="1" applyAlignment="1">
      <alignment horizontal="center" vertical="center" wrapText="1"/>
      <protection/>
    </xf>
    <xf numFmtId="0" fontId="20" fillId="5" borderId="5" xfId="22" applyFont="1" applyFill="1" applyBorder="1" applyAlignment="1">
      <alignment horizontal="center" vertical="center" wrapText="1"/>
      <protection/>
    </xf>
    <xf numFmtId="0" fontId="20" fillId="5" borderId="6" xfId="22" applyFont="1" applyFill="1" applyBorder="1" applyAlignment="1">
      <alignment horizontal="center" vertical="center" wrapText="1"/>
      <protection/>
    </xf>
    <xf numFmtId="0" fontId="20" fillId="5" borderId="20" xfId="22" applyFont="1" applyFill="1" applyBorder="1" applyAlignment="1">
      <alignment horizontal="center" vertical="center" wrapText="1"/>
      <protection/>
    </xf>
    <xf numFmtId="0" fontId="25" fillId="5" borderId="5" xfId="22" applyFont="1" applyFill="1" applyBorder="1" applyAlignment="1">
      <alignment horizontal="center" vertical="center" wrapText="1"/>
      <protection/>
    </xf>
    <xf numFmtId="0" fontId="25" fillId="5" borderId="6" xfId="22" applyFont="1" applyFill="1" applyBorder="1" applyAlignment="1">
      <alignment horizontal="center" vertical="center" wrapText="1"/>
      <protection/>
    </xf>
    <xf numFmtId="0" fontId="25" fillId="5" borderId="20" xfId="22" applyFont="1" applyFill="1" applyBorder="1" applyAlignment="1">
      <alignment horizontal="center" vertical="center" wrapText="1"/>
      <protection/>
    </xf>
    <xf numFmtId="0" fontId="14" fillId="3" borderId="14" xfId="22" applyFont="1" applyFill="1" applyBorder="1" applyAlignment="1">
      <alignment vertical="center"/>
      <protection/>
    </xf>
    <xf numFmtId="0" fontId="14" fillId="3" borderId="0" xfId="22" applyFont="1" applyFill="1" applyBorder="1" applyAlignment="1">
      <alignment vertical="center"/>
      <protection/>
    </xf>
    <xf numFmtId="0" fontId="14" fillId="3" borderId="4" xfId="22" applyFont="1" applyFill="1" applyBorder="1" applyAlignment="1">
      <alignment vertical="center"/>
      <protection/>
    </xf>
    <xf numFmtId="0" fontId="14" fillId="0" borderId="0" xfId="22" applyFont="1">
      <alignment/>
      <protection/>
    </xf>
    <xf numFmtId="0" fontId="14" fillId="3" borderId="0" xfId="22" applyFont="1" applyFill="1" applyBorder="1" applyAlignment="1">
      <alignment horizontal="center" vertical="center"/>
      <protection/>
    </xf>
    <xf numFmtId="0" fontId="28" fillId="3" borderId="0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left" vertical="center"/>
      <protection/>
    </xf>
    <xf numFmtId="0" fontId="27" fillId="3" borderId="0" xfId="22" applyFont="1" applyFill="1" applyBorder="1" applyAlignment="1">
      <alignment horizontal="center" vertical="center"/>
      <protection/>
    </xf>
    <xf numFmtId="0" fontId="27" fillId="3" borderId="0" xfId="22" applyFont="1" applyFill="1" applyBorder="1" applyAlignment="1">
      <alignment horizontal="left" vertical="center"/>
      <protection/>
    </xf>
    <xf numFmtId="0" fontId="32" fillId="3" borderId="0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left" vertical="center"/>
      <protection/>
    </xf>
    <xf numFmtId="0" fontId="31" fillId="3" borderId="0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14" fillId="10" borderId="1" xfId="22" applyFont="1" applyFill="1" applyBorder="1" applyAlignment="1">
      <alignment vertical="center"/>
      <protection/>
    </xf>
    <xf numFmtId="0" fontId="14" fillId="10" borderId="2" xfId="22" applyFont="1" applyFill="1" applyBorder="1" applyAlignment="1">
      <alignment vertical="center"/>
      <protection/>
    </xf>
    <xf numFmtId="0" fontId="14" fillId="10" borderId="11" xfId="22" applyFont="1" applyFill="1" applyBorder="1" applyAlignment="1">
      <alignment vertical="center"/>
      <protection/>
    </xf>
    <xf numFmtId="0" fontId="14" fillId="11" borderId="2" xfId="22" applyFont="1" applyFill="1" applyBorder="1" applyAlignment="1">
      <alignment vertical="center"/>
      <protection/>
    </xf>
    <xf numFmtId="0" fontId="43" fillId="11" borderId="2" xfId="22" applyFont="1" applyFill="1" applyBorder="1" applyAlignment="1">
      <alignment horizontal="left" vertical="center"/>
      <protection/>
    </xf>
    <xf numFmtId="0" fontId="43" fillId="11" borderId="2" xfId="22" applyFont="1" applyFill="1" applyBorder="1" applyAlignment="1">
      <alignment horizontal="center" vertical="center"/>
      <protection/>
    </xf>
    <xf numFmtId="0" fontId="43" fillId="11" borderId="11" xfId="22" applyFont="1" applyFill="1" applyBorder="1" applyAlignment="1">
      <alignment horizontal="center" vertical="center"/>
      <protection/>
    </xf>
    <xf numFmtId="0" fontId="14" fillId="10" borderId="0" xfId="22" applyFont="1" applyFill="1" applyBorder="1" applyAlignment="1">
      <alignment horizontal="center" vertical="center"/>
      <protection/>
    </xf>
    <xf numFmtId="0" fontId="14" fillId="10" borderId="4" xfId="22" applyFont="1" applyFill="1" applyBorder="1" applyAlignment="1">
      <alignment horizontal="center" vertical="center"/>
      <protection/>
    </xf>
    <xf numFmtId="0" fontId="14" fillId="11" borderId="0" xfId="22" applyFont="1" applyFill="1" applyBorder="1" applyAlignment="1">
      <alignment vertical="center"/>
      <protection/>
    </xf>
    <xf numFmtId="0" fontId="14" fillId="11" borderId="0" xfId="22" applyFont="1" applyFill="1" applyBorder="1" applyAlignment="1">
      <alignment horizontal="center" vertical="center"/>
      <protection/>
    </xf>
    <xf numFmtId="0" fontId="14" fillId="11" borderId="4" xfId="22" applyFont="1" applyFill="1" applyBorder="1" applyAlignment="1">
      <alignment horizontal="center" vertical="center"/>
      <protection/>
    </xf>
    <xf numFmtId="0" fontId="43" fillId="10" borderId="14" xfId="22" applyFont="1" applyFill="1" applyBorder="1" applyAlignment="1">
      <alignment horizontal="left" vertical="center"/>
      <protection/>
    </xf>
    <xf numFmtId="0" fontId="43" fillId="10" borderId="0" xfId="22" applyFont="1" applyFill="1" applyBorder="1" applyAlignment="1">
      <alignment horizontal="left" vertical="center"/>
      <protection/>
    </xf>
    <xf numFmtId="0" fontId="14" fillId="10" borderId="0" xfId="22" applyFont="1" applyFill="1" applyBorder="1" applyAlignment="1">
      <alignment vertical="center"/>
      <protection/>
    </xf>
    <xf numFmtId="0" fontId="14" fillId="10" borderId="4" xfId="22" applyFont="1" applyFill="1" applyBorder="1" applyAlignment="1">
      <alignment vertical="center"/>
      <protection/>
    </xf>
    <xf numFmtId="0" fontId="43" fillId="11" borderId="0" xfId="22" applyFont="1" applyFill="1" applyBorder="1" applyAlignment="1">
      <alignment horizontal="left" vertical="center"/>
      <protection/>
    </xf>
    <xf numFmtId="0" fontId="43" fillId="11" borderId="0" xfId="22" applyFont="1" applyFill="1" applyBorder="1" applyAlignment="1">
      <alignment horizontal="center" vertical="center"/>
      <protection/>
    </xf>
    <xf numFmtId="0" fontId="44" fillId="11" borderId="0" xfId="22" applyFont="1" applyFill="1" applyBorder="1" applyAlignment="1">
      <alignment horizontal="center" vertical="center"/>
      <protection/>
    </xf>
    <xf numFmtId="0" fontId="14" fillId="11" borderId="4" xfId="22" applyFont="1" applyFill="1" applyBorder="1" applyAlignment="1">
      <alignment vertical="center"/>
      <protection/>
    </xf>
    <xf numFmtId="0" fontId="14" fillId="10" borderId="14" xfId="22" applyFont="1" applyFill="1" applyBorder="1" applyAlignment="1">
      <alignment vertical="center"/>
      <protection/>
    </xf>
    <xf numFmtId="0" fontId="45" fillId="10" borderId="0" xfId="22" applyFont="1" applyFill="1" applyBorder="1" applyAlignment="1">
      <alignment vertical="center"/>
      <protection/>
    </xf>
    <xf numFmtId="0" fontId="14" fillId="10" borderId="0" xfId="22" applyFont="1" applyFill="1" applyBorder="1">
      <alignment/>
      <protection/>
    </xf>
    <xf numFmtId="0" fontId="11" fillId="11" borderId="21" xfId="22" applyFont="1" applyFill="1" applyBorder="1" applyAlignment="1">
      <alignment horizontal="center" vertical="center"/>
      <protection/>
    </xf>
    <xf numFmtId="0" fontId="11" fillId="11" borderId="22" xfId="22" applyFont="1" applyFill="1" applyBorder="1" applyAlignment="1">
      <alignment horizontal="center" vertical="center"/>
      <protection/>
    </xf>
    <xf numFmtId="0" fontId="14" fillId="11" borderId="0" xfId="22" applyFont="1" applyFill="1" applyBorder="1" applyAlignment="1">
      <alignment horizontal="right" vertical="center"/>
      <protection/>
    </xf>
    <xf numFmtId="0" fontId="12" fillId="10" borderId="22" xfId="22" applyFont="1" applyFill="1" applyBorder="1" applyAlignment="1">
      <alignment vertical="center"/>
      <protection/>
    </xf>
    <xf numFmtId="0" fontId="12" fillId="10" borderId="22" xfId="22" applyFont="1" applyFill="1" applyBorder="1" applyAlignment="1">
      <alignment horizontal="center" vertical="center"/>
      <protection/>
    </xf>
    <xf numFmtId="0" fontId="12" fillId="10" borderId="16" xfId="22" applyFont="1" applyFill="1" applyBorder="1" applyAlignment="1">
      <alignment horizontal="center" vertical="center"/>
      <protection/>
    </xf>
    <xf numFmtId="0" fontId="14" fillId="10" borderId="0" xfId="22" applyFont="1" applyFill="1">
      <alignment/>
      <protection/>
    </xf>
    <xf numFmtId="0" fontId="35" fillId="10" borderId="0" xfId="22" applyFont="1" applyFill="1" applyBorder="1" applyAlignment="1">
      <alignment horizontal="right" vertical="center"/>
      <protection/>
    </xf>
    <xf numFmtId="170" fontId="46" fillId="12" borderId="22" xfId="22" applyNumberFormat="1" applyFont="1" applyFill="1" applyBorder="1" applyAlignment="1">
      <alignment horizontal="center" vertical="center"/>
      <protection/>
    </xf>
    <xf numFmtId="171" fontId="46" fillId="12" borderId="23" xfId="22" applyNumberFormat="1" applyFont="1" applyFill="1" applyBorder="1" applyAlignment="1" applyProtection="1">
      <alignment horizontal="center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10" fontId="35" fillId="10" borderId="4" xfId="22" applyNumberFormat="1" applyFont="1" applyFill="1" applyBorder="1" applyAlignment="1" applyProtection="1">
      <alignment horizontal="right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0" fontId="14" fillId="12" borderId="22" xfId="22" applyFont="1" applyFill="1" applyBorder="1" applyAlignment="1">
      <alignment horizontal="center" vertical="center"/>
      <protection/>
    </xf>
    <xf numFmtId="0" fontId="14" fillId="12" borderId="16" xfId="22" applyFont="1" applyFill="1" applyBorder="1" applyAlignment="1">
      <alignment horizontal="center" vertical="center"/>
      <protection/>
    </xf>
    <xf numFmtId="170" fontId="46" fillId="12" borderId="24" xfId="22" applyNumberFormat="1" applyFont="1" applyFill="1" applyBorder="1" applyAlignment="1">
      <alignment horizontal="center" vertical="center"/>
      <protection/>
    </xf>
    <xf numFmtId="171" fontId="46" fillId="12" borderId="25" xfId="22" applyNumberFormat="1" applyFont="1" applyFill="1" applyBorder="1" applyAlignment="1" applyProtection="1">
      <alignment horizontal="center" vertical="center"/>
      <protection/>
    </xf>
    <xf numFmtId="0" fontId="14" fillId="12" borderId="24" xfId="22" applyFont="1" applyFill="1" applyBorder="1" applyAlignment="1">
      <alignment horizontal="center" vertical="center"/>
      <protection/>
    </xf>
    <xf numFmtId="0" fontId="14" fillId="12" borderId="0" xfId="22" applyFont="1" applyFill="1" applyBorder="1" applyAlignment="1">
      <alignment horizontal="center" vertical="center"/>
      <protection/>
    </xf>
    <xf numFmtId="0" fontId="47" fillId="10" borderId="0" xfId="22" applyFont="1" applyFill="1" applyBorder="1" applyAlignment="1">
      <alignment horizontal="right" vertical="center"/>
      <protection/>
    </xf>
    <xf numFmtId="170" fontId="48" fillId="12" borderId="24" xfId="22" applyNumberFormat="1" applyFont="1" applyFill="1" applyBorder="1" applyAlignment="1">
      <alignment horizontal="center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4" xfId="22" applyNumberFormat="1" applyFont="1" applyFill="1" applyBorder="1" applyAlignment="1" applyProtection="1">
      <alignment horizontal="right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0" fontId="47" fillId="11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170" fontId="49" fillId="12" borderId="24" xfId="22" applyNumberFormat="1" applyFont="1" applyFill="1" applyBorder="1" applyAlignment="1">
      <alignment horizontal="center" vertical="center"/>
      <protection/>
    </xf>
    <xf numFmtId="171" fontId="49" fillId="12" borderId="25" xfId="22" applyNumberFormat="1" applyFont="1" applyFill="1" applyBorder="1" applyAlignment="1" applyProtection="1">
      <alignment horizontal="center" vertical="center"/>
      <protection/>
    </xf>
    <xf numFmtId="10" fontId="27" fillId="10" borderId="0" xfId="22" applyNumberFormat="1" applyFont="1" applyFill="1" applyBorder="1" applyAlignment="1" applyProtection="1">
      <alignment horizontal="right" vertical="center"/>
      <protection/>
    </xf>
    <xf numFmtId="10" fontId="27" fillId="10" borderId="4" xfId="22" applyNumberFormat="1" applyFont="1" applyFill="1" applyBorder="1" applyAlignment="1" applyProtection="1">
      <alignment horizontal="right" vertical="center"/>
      <protection/>
    </xf>
    <xf numFmtId="10" fontId="27" fillId="11" borderId="0" xfId="22" applyNumberFormat="1" applyFont="1" applyFill="1" applyBorder="1" applyAlignment="1" applyProtection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0" fontId="28" fillId="10" borderId="0" xfId="22" applyFont="1" applyFill="1" applyBorder="1" applyAlignment="1">
      <alignment horizontal="right" vertical="center"/>
      <protection/>
    </xf>
    <xf numFmtId="170" fontId="50" fillId="12" borderId="24" xfId="22" applyNumberFormat="1" applyFont="1" applyFill="1" applyBorder="1" applyAlignment="1">
      <alignment horizontal="center" vertical="center"/>
      <protection/>
    </xf>
    <xf numFmtId="171" fontId="50" fillId="12" borderId="25" xfId="22" applyNumberFormat="1" applyFont="1" applyFill="1" applyBorder="1" applyAlignment="1" applyProtection="1">
      <alignment horizontal="center" vertical="center"/>
      <protection/>
    </xf>
    <xf numFmtId="10" fontId="31" fillId="10" borderId="0" xfId="22" applyNumberFormat="1" applyFont="1" applyFill="1" applyBorder="1" applyAlignment="1" applyProtection="1">
      <alignment horizontal="right" vertical="center"/>
      <protection/>
    </xf>
    <xf numFmtId="10" fontId="31" fillId="10" borderId="4" xfId="22" applyNumberFormat="1" applyFont="1" applyFill="1" applyBorder="1" applyAlignment="1" applyProtection="1">
      <alignment horizontal="right" vertical="center"/>
      <protection/>
    </xf>
    <xf numFmtId="10" fontId="31" fillId="11" borderId="0" xfId="22" applyNumberFormat="1" applyFont="1" applyFill="1" applyBorder="1" applyAlignment="1" applyProtection="1">
      <alignment horizontal="right" vertical="center"/>
      <protection/>
    </xf>
    <xf numFmtId="10" fontId="34" fillId="11" borderId="0" xfId="22" applyNumberFormat="1" applyFont="1" applyFill="1" applyBorder="1" applyAlignment="1" applyProtection="1">
      <alignment horizontal="right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28" fillId="11" borderId="0" xfId="22" applyFont="1" applyFill="1" applyBorder="1" applyAlignment="1">
      <alignment horizontal="right" vertical="center"/>
      <protection/>
    </xf>
    <xf numFmtId="0" fontId="14" fillId="10" borderId="0" xfId="22" applyFont="1" applyFill="1" applyBorder="1" applyAlignment="1">
      <alignment horizontal="right" vertical="center"/>
      <protection/>
    </xf>
    <xf numFmtId="170" fontId="52" fillId="12" borderId="24" xfId="22" applyNumberFormat="1" applyFont="1" applyFill="1" applyBorder="1" applyAlignment="1">
      <alignment horizontal="center" vertical="center"/>
      <protection/>
    </xf>
    <xf numFmtId="171" fontId="52" fillId="12" borderId="25" xfId="22" applyNumberFormat="1" applyFont="1" applyFill="1" applyBorder="1" applyAlignment="1" applyProtection="1">
      <alignment horizontal="center" vertical="center"/>
      <protection/>
    </xf>
    <xf numFmtId="10" fontId="47" fillId="10" borderId="0" xfId="22" applyNumberFormat="1" applyFont="1" applyFill="1" applyBorder="1" applyAlignment="1" applyProtection="1">
      <alignment horizontal="right" vertical="center"/>
      <protection/>
    </xf>
    <xf numFmtId="10" fontId="47" fillId="10" borderId="4" xfId="22" applyNumberFormat="1" applyFont="1" applyFill="1" applyBorder="1" applyAlignment="1" applyProtection="1">
      <alignment horizontal="right" vertical="center"/>
      <protection/>
    </xf>
    <xf numFmtId="10" fontId="47" fillId="11" borderId="0" xfId="22" applyNumberFormat="1" applyFont="1" applyFill="1" applyBorder="1" applyAlignment="1" applyProtection="1">
      <alignment horizontal="right" vertical="center"/>
      <protection/>
    </xf>
    <xf numFmtId="0" fontId="14" fillId="12" borderId="24" xfId="22" applyFont="1" applyFill="1" applyBorder="1" applyAlignment="1" quotePrefix="1">
      <alignment horizontal="center" vertical="center"/>
      <protection/>
    </xf>
    <xf numFmtId="170" fontId="53" fillId="12" borderId="24" xfId="22" applyNumberFormat="1" applyFont="1" applyFill="1" applyBorder="1" applyAlignment="1">
      <alignment horizontal="center" vertical="center"/>
      <protection/>
    </xf>
    <xf numFmtId="171" fontId="53" fillId="12" borderId="25" xfId="22" applyNumberFormat="1" applyFont="1" applyFill="1" applyBorder="1" applyAlignment="1" applyProtection="1">
      <alignment horizontal="center" vertical="center"/>
      <protection/>
    </xf>
    <xf numFmtId="10" fontId="30" fillId="10" borderId="0" xfId="22" applyNumberFormat="1" applyFont="1" applyFill="1" applyBorder="1" applyAlignment="1" applyProtection="1">
      <alignment horizontal="right" vertical="center"/>
      <protection/>
    </xf>
    <xf numFmtId="10" fontId="30" fillId="10" borderId="4" xfId="22" applyNumberFormat="1" applyFont="1" applyFill="1" applyBorder="1" applyAlignment="1" applyProtection="1">
      <alignment horizontal="right" vertical="center"/>
      <protection/>
    </xf>
    <xf numFmtId="10" fontId="30" fillId="11" borderId="0" xfId="22" applyNumberFormat="1" applyFont="1" applyFill="1" applyBorder="1" applyAlignment="1" applyProtection="1">
      <alignment horizontal="right" vertical="center"/>
      <protection/>
    </xf>
    <xf numFmtId="0" fontId="31" fillId="10" borderId="0" xfId="22" applyFont="1" applyFill="1" applyBorder="1" applyAlignment="1">
      <alignment horizontal="right" vertical="center"/>
      <protection/>
    </xf>
    <xf numFmtId="170" fontId="54" fillId="12" borderId="24" xfId="22" applyNumberFormat="1" applyFont="1" applyFill="1" applyBorder="1" applyAlignment="1">
      <alignment horizontal="center" vertical="center"/>
      <protection/>
    </xf>
    <xf numFmtId="171" fontId="55" fillId="12" borderId="25" xfId="22" applyNumberFormat="1" applyFont="1" applyFill="1" applyBorder="1" applyAlignment="1" applyProtection="1">
      <alignment horizontal="center" vertical="center"/>
      <protection/>
    </xf>
    <xf numFmtId="10" fontId="51" fillId="10" borderId="0" xfId="22" applyNumberFormat="1" applyFont="1" applyFill="1" applyBorder="1" applyAlignment="1" applyProtection="1">
      <alignment horizontal="right" vertical="center"/>
      <protection/>
    </xf>
    <xf numFmtId="10" fontId="51" fillId="10" borderId="4" xfId="22" applyNumberFormat="1" applyFont="1" applyFill="1" applyBorder="1" applyAlignment="1" applyProtection="1">
      <alignment horizontal="right" vertical="center"/>
      <protection/>
    </xf>
    <xf numFmtId="10" fontId="51" fillId="11" borderId="0" xfId="22" applyNumberFormat="1" applyFont="1" applyFill="1" applyBorder="1" applyAlignment="1" applyProtection="1">
      <alignment horizontal="right" vertical="center"/>
      <protection/>
    </xf>
    <xf numFmtId="0" fontId="31" fillId="11" borderId="0" xfId="22" applyFont="1" applyFill="1" applyBorder="1" applyAlignment="1">
      <alignment horizontal="right" vertical="center"/>
      <protection/>
    </xf>
    <xf numFmtId="0" fontId="14" fillId="12" borderId="0" xfId="22" applyFont="1" applyFill="1" applyBorder="1" applyAlignment="1" quotePrefix="1">
      <alignment horizontal="center" vertical="center"/>
      <protection/>
    </xf>
    <xf numFmtId="0" fontId="34" fillId="10" borderId="0" xfId="22" applyFont="1" applyFill="1" applyBorder="1" applyAlignment="1">
      <alignment horizontal="right" vertical="center"/>
      <protection/>
    </xf>
    <xf numFmtId="170" fontId="56" fillId="12" borderId="24" xfId="22" applyNumberFormat="1" applyFont="1" applyFill="1" applyBorder="1" applyAlignment="1">
      <alignment horizontal="center" vertical="center"/>
      <protection/>
    </xf>
    <xf numFmtId="171" fontId="56" fillId="12" borderId="25" xfId="22" applyNumberFormat="1" applyFont="1" applyFill="1" applyBorder="1" applyAlignment="1" applyProtection="1">
      <alignment horizontal="center" vertical="center"/>
      <protection/>
    </xf>
    <xf numFmtId="0" fontId="34" fillId="11" borderId="0" xfId="22" applyFont="1" applyFill="1" applyBorder="1" applyAlignment="1">
      <alignment horizontal="right" vertical="center"/>
      <protection/>
    </xf>
    <xf numFmtId="170" fontId="57" fillId="12" borderId="24" xfId="22" applyNumberFormat="1" applyFont="1" applyFill="1" applyBorder="1" applyAlignment="1">
      <alignment horizontal="center" vertical="center"/>
      <protection/>
    </xf>
    <xf numFmtId="171" fontId="57" fillId="12" borderId="25" xfId="22" applyNumberFormat="1" applyFont="1" applyFill="1" applyBorder="1" applyAlignment="1" applyProtection="1">
      <alignment horizontal="center" vertical="center"/>
      <protection/>
    </xf>
    <xf numFmtId="10" fontId="58" fillId="10" borderId="0" xfId="22" applyNumberFormat="1" applyFont="1" applyFill="1" applyBorder="1" applyAlignment="1" applyProtection="1">
      <alignment horizontal="right" vertical="center"/>
      <protection/>
    </xf>
    <xf numFmtId="10" fontId="58" fillId="10" borderId="4" xfId="22" applyNumberFormat="1" applyFont="1" applyFill="1" applyBorder="1" applyAlignment="1" applyProtection="1">
      <alignment horizontal="right" vertical="center"/>
      <protection/>
    </xf>
    <xf numFmtId="10" fontId="58" fillId="11" borderId="0" xfId="22" applyNumberFormat="1" applyFont="1" applyFill="1" applyBorder="1" applyAlignment="1" applyProtection="1">
      <alignment horizontal="right" vertical="center"/>
      <protection/>
    </xf>
    <xf numFmtId="0" fontId="27" fillId="10" borderId="0" xfId="22" applyFont="1" applyFill="1" applyBorder="1" applyAlignment="1">
      <alignment horizontal="right" vertical="center"/>
      <protection/>
    </xf>
    <xf numFmtId="10" fontId="45" fillId="10" borderId="0" xfId="22" applyNumberFormat="1" applyFont="1" applyFill="1" applyBorder="1" applyAlignment="1">
      <alignment vertical="center"/>
      <protection/>
    </xf>
    <xf numFmtId="10" fontId="45" fillId="10" borderId="4" xfId="22" applyNumberFormat="1" applyFont="1" applyFill="1" applyBorder="1" applyAlignment="1">
      <alignment vertical="center"/>
      <protection/>
    </xf>
    <xf numFmtId="10" fontId="45" fillId="11" borderId="0" xfId="22" applyNumberFormat="1" applyFont="1" applyFill="1" applyBorder="1" applyAlignment="1">
      <alignment vertical="center"/>
      <protection/>
    </xf>
    <xf numFmtId="0" fontId="27" fillId="11" borderId="0" xfId="22" applyFont="1" applyFill="1" applyBorder="1" applyAlignment="1">
      <alignment horizontal="right" vertical="center"/>
      <protection/>
    </xf>
    <xf numFmtId="0" fontId="27" fillId="10" borderId="0" xfId="22" applyFont="1" applyFill="1" applyBorder="1" applyAlignment="1">
      <alignment horizontal="center" vertical="center"/>
      <protection/>
    </xf>
    <xf numFmtId="170" fontId="53" fillId="12" borderId="26" xfId="22" applyNumberFormat="1" applyFont="1" applyFill="1" applyBorder="1" applyAlignment="1">
      <alignment horizontal="center" vertical="center"/>
      <protection/>
    </xf>
    <xf numFmtId="171" fontId="53" fillId="12" borderId="27" xfId="22" applyNumberFormat="1" applyFont="1" applyFill="1" applyBorder="1" applyAlignment="1" applyProtection="1">
      <alignment horizontal="center" vertical="center"/>
      <protection/>
    </xf>
    <xf numFmtId="0" fontId="27" fillId="11" borderId="0" xfId="22" applyFont="1" applyFill="1" applyBorder="1" applyAlignment="1">
      <alignment horizontal="center" vertical="center"/>
      <protection/>
    </xf>
    <xf numFmtId="0" fontId="14" fillId="12" borderId="26" xfId="22" applyFont="1" applyFill="1" applyBorder="1" applyAlignment="1">
      <alignment horizontal="center" vertical="center"/>
      <protection/>
    </xf>
    <xf numFmtId="0" fontId="14" fillId="12" borderId="26" xfId="22" applyFont="1" applyFill="1" applyBorder="1" applyAlignment="1" quotePrefix="1">
      <alignment horizontal="center" vertical="center"/>
      <protection/>
    </xf>
    <xf numFmtId="0" fontId="14" fillId="12" borderId="12" xfId="22" applyFont="1" applyFill="1" applyBorder="1" applyAlignment="1">
      <alignment horizontal="center" vertical="center"/>
      <protection/>
    </xf>
    <xf numFmtId="0" fontId="14" fillId="10" borderId="14" xfId="22" applyFont="1" applyFill="1" applyBorder="1" applyAlignment="1">
      <alignment horizontal="left" vertical="center"/>
      <protection/>
    </xf>
    <xf numFmtId="0" fontId="34" fillId="10" borderId="0" xfId="22" applyFont="1" applyFill="1" applyBorder="1" applyAlignment="1">
      <alignment horizontal="center" vertical="center"/>
      <protection/>
    </xf>
    <xf numFmtId="170" fontId="59" fillId="10" borderId="0" xfId="22" applyNumberFormat="1" applyFont="1" applyFill="1" applyBorder="1" applyAlignment="1">
      <alignment horizontal="center" vertical="center"/>
      <protection/>
    </xf>
    <xf numFmtId="171" fontId="59" fillId="10" borderId="0" xfId="22" applyNumberFormat="1" applyFont="1" applyFill="1" applyBorder="1" applyAlignment="1" applyProtection="1">
      <alignment horizontal="center" vertical="center"/>
      <protection/>
    </xf>
    <xf numFmtId="0" fontId="34" fillId="11" borderId="0" xfId="22" applyFont="1" applyFill="1" applyBorder="1" applyAlignment="1">
      <alignment horizontal="center" vertical="center"/>
      <protection/>
    </xf>
    <xf numFmtId="0" fontId="60" fillId="11" borderId="0" xfId="22" applyFont="1" applyFill="1" applyBorder="1" applyAlignment="1">
      <alignment horizontal="center" vertical="center"/>
      <protection/>
    </xf>
    <xf numFmtId="0" fontId="14" fillId="10" borderId="14" xfId="22" applyFont="1" applyFill="1" applyBorder="1" applyAlignment="1">
      <alignment horizontal="right" vertical="center"/>
      <protection/>
    </xf>
    <xf numFmtId="170" fontId="11" fillId="12" borderId="28" xfId="22" applyNumberFormat="1" applyFont="1" applyFill="1" applyBorder="1" applyAlignment="1">
      <alignment horizontal="center" vertical="center"/>
      <protection/>
    </xf>
    <xf numFmtId="171" fontId="53" fillId="12" borderId="28" xfId="22" applyNumberFormat="1" applyFont="1" applyFill="1" applyBorder="1" applyAlignment="1" applyProtection="1">
      <alignment horizontal="center" vertical="center"/>
      <protection/>
    </xf>
    <xf numFmtId="0" fontId="8" fillId="11" borderId="4" xfId="22" applyFont="1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170" fontId="14" fillId="10" borderId="0" xfId="22" applyNumberFormat="1" applyFont="1" applyFill="1" applyBorder="1" applyAlignment="1">
      <alignment vertical="center"/>
      <protection/>
    </xf>
    <xf numFmtId="171" fontId="45" fillId="10" borderId="0" xfId="22" applyNumberFormat="1" applyFont="1" applyFill="1" applyBorder="1" applyAlignment="1">
      <alignment horizontal="center" vertical="center"/>
      <protection/>
    </xf>
    <xf numFmtId="0" fontId="8" fillId="10" borderId="4" xfId="22" applyFont="1" applyFill="1" applyBorder="1" applyAlignment="1">
      <alignment vertical="center"/>
      <protection/>
    </xf>
    <xf numFmtId="0" fontId="12" fillId="11" borderId="28" xfId="22" applyFont="1" applyFill="1" applyBorder="1" applyAlignment="1">
      <alignment horizontal="center" vertical="center"/>
      <protection/>
    </xf>
    <xf numFmtId="170" fontId="14" fillId="12" borderId="28" xfId="22" applyNumberFormat="1" applyFont="1" applyFill="1" applyBorder="1" applyAlignment="1">
      <alignment horizontal="center" vertical="center"/>
      <protection/>
    </xf>
    <xf numFmtId="0" fontId="14" fillId="10" borderId="29" xfId="22" applyFont="1" applyFill="1" applyBorder="1" applyAlignment="1">
      <alignment horizontal="left" vertical="center"/>
      <protection/>
    </xf>
    <xf numFmtId="0" fontId="14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61" fillId="10" borderId="0" xfId="22" applyFont="1" applyFill="1" applyBorder="1" applyAlignment="1">
      <alignment horizontal="right" vertical="center"/>
      <protection/>
    </xf>
    <xf numFmtId="0" fontId="14" fillId="10" borderId="0" xfId="22" applyFont="1" applyFill="1" applyBorder="1" applyAlignment="1">
      <alignment horizontal="left" vertical="center"/>
      <protection/>
    </xf>
    <xf numFmtId="0" fontId="12" fillId="11" borderId="0" xfId="22" applyFont="1" applyFill="1" applyBorder="1" applyAlignment="1">
      <alignment horizontal="center" vertical="center"/>
      <protection/>
    </xf>
    <xf numFmtId="170" fontId="14" fillId="10" borderId="0" xfId="22" applyNumberFormat="1" applyFont="1" applyFill="1" applyBorder="1" applyAlignment="1">
      <alignment horizontal="center" vertical="center"/>
      <protection/>
    </xf>
    <xf numFmtId="0" fontId="4" fillId="10" borderId="0" xfId="22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0" fontId="14" fillId="10" borderId="5" xfId="22" applyFont="1" applyFill="1" applyBorder="1" applyAlignment="1">
      <alignment vertical="center"/>
      <protection/>
    </xf>
    <xf numFmtId="0" fontId="14" fillId="10" borderId="6" xfId="22" applyFont="1" applyFill="1" applyBorder="1" applyAlignment="1">
      <alignment vertical="center"/>
      <protection/>
    </xf>
    <xf numFmtId="0" fontId="14" fillId="10" borderId="20" xfId="22" applyFont="1" applyFill="1" applyBorder="1" applyAlignment="1">
      <alignment vertical="center"/>
      <protection/>
    </xf>
    <xf numFmtId="0" fontId="14" fillId="11" borderId="6" xfId="22" applyFont="1" applyFill="1" applyBorder="1" applyAlignment="1">
      <alignment vertical="center"/>
      <protection/>
    </xf>
    <xf numFmtId="0" fontId="14" fillId="11" borderId="20" xfId="22" applyFont="1" applyFill="1" applyBorder="1" applyAlignment="1">
      <alignment vertical="center"/>
      <protection/>
    </xf>
    <xf numFmtId="0" fontId="14" fillId="0" borderId="0" xfId="22" applyFont="1" applyBorder="1">
      <alignment/>
      <protection/>
    </xf>
    <xf numFmtId="0" fontId="14" fillId="0" borderId="0" xfId="22" applyFont="1" applyAlignment="1">
      <alignment horizontal="center"/>
      <protection/>
    </xf>
    <xf numFmtId="14" fontId="7" fillId="0" borderId="0" xfId="0" applyNumberFormat="1" applyFont="1" applyFill="1" applyAlignment="1" applyProtection="1" quotePrefix="1">
      <alignment horizontal="center"/>
      <protection/>
    </xf>
    <xf numFmtId="0" fontId="21" fillId="2" borderId="0" xfId="22" applyFont="1" applyFill="1" applyBorder="1" applyAlignment="1">
      <alignment horizontal="center" vertical="center" wrapText="1"/>
      <protection/>
    </xf>
    <xf numFmtId="0" fontId="21" fillId="2" borderId="4" xfId="22" applyFont="1" applyFill="1" applyBorder="1" applyAlignment="1">
      <alignment horizontal="center" vertical="center" wrapText="1"/>
      <protection/>
    </xf>
    <xf numFmtId="0" fontId="21" fillId="2" borderId="5" xfId="22" applyFont="1" applyFill="1" applyBorder="1" applyAlignment="1">
      <alignment horizontal="center" vertical="center" wrapText="1"/>
      <protection/>
    </xf>
    <xf numFmtId="0" fontId="21" fillId="2" borderId="6" xfId="22" applyFont="1" applyFill="1" applyBorder="1" applyAlignment="1">
      <alignment horizontal="center" vertical="center" wrapText="1"/>
      <protection/>
    </xf>
    <xf numFmtId="0" fontId="21" fillId="2" borderId="20" xfId="22" applyFont="1" applyFill="1" applyBorder="1" applyAlignment="1">
      <alignment horizontal="center" vertical="center" wrapText="1"/>
      <protection/>
    </xf>
    <xf numFmtId="0" fontId="22" fillId="8" borderId="1" xfId="22" applyFont="1" applyFill="1" applyBorder="1" applyAlignment="1">
      <alignment horizontal="center" vertical="center" wrapText="1"/>
      <protection/>
    </xf>
    <xf numFmtId="0" fontId="22" fillId="8" borderId="2" xfId="22" applyFont="1" applyFill="1" applyBorder="1" applyAlignment="1">
      <alignment horizontal="center" vertical="center" wrapText="1"/>
      <protection/>
    </xf>
    <xf numFmtId="0" fontId="22" fillId="8" borderId="11" xfId="22" applyFont="1" applyFill="1" applyBorder="1" applyAlignment="1">
      <alignment horizontal="center" vertical="center" wrapText="1"/>
      <protection/>
    </xf>
    <xf numFmtId="0" fontId="22" fillId="8" borderId="10" xfId="22" applyFont="1" applyFill="1" applyBorder="1" applyAlignment="1">
      <alignment horizontal="center" vertical="center" wrapText="1"/>
      <protection/>
    </xf>
    <xf numFmtId="0" fontId="22" fillId="8" borderId="12" xfId="22" applyFont="1" applyFill="1" applyBorder="1" applyAlignment="1">
      <alignment horizontal="center" vertical="center" wrapText="1"/>
      <protection/>
    </xf>
    <xf numFmtId="0" fontId="22" fillId="8" borderId="13" xfId="22" applyFont="1" applyFill="1" applyBorder="1" applyAlignment="1">
      <alignment horizontal="center" vertical="center" wrapText="1"/>
      <protection/>
    </xf>
    <xf numFmtId="0" fontId="21" fillId="2" borderId="1" xfId="22" applyFont="1" applyFill="1" applyBorder="1" applyAlignment="1">
      <alignment horizontal="center" vertical="center" wrapText="1"/>
      <protection/>
    </xf>
    <xf numFmtId="0" fontId="21" fillId="2" borderId="2" xfId="22" applyFont="1" applyFill="1" applyBorder="1" applyAlignment="1">
      <alignment horizontal="center" vertical="center" wrapText="1"/>
      <protection/>
    </xf>
    <xf numFmtId="0" fontId="21" fillId="2" borderId="11" xfId="22" applyFont="1" applyFill="1" applyBorder="1" applyAlignment="1">
      <alignment horizontal="center" vertical="center" wrapText="1"/>
      <protection/>
    </xf>
    <xf numFmtId="0" fontId="21" fillId="2" borderId="14" xfId="22" applyFont="1" applyFill="1" applyBorder="1" applyAlignment="1">
      <alignment horizontal="center" vertical="center" wrapText="1"/>
      <protection/>
    </xf>
    <xf numFmtId="0" fontId="65" fillId="0" borderId="30" xfId="22" applyFont="1" applyBorder="1" applyAlignment="1">
      <alignment horizontal="center" vertical="center" wrapText="1"/>
      <protection/>
    </xf>
    <xf numFmtId="0" fontId="65" fillId="0" borderId="31" xfId="22" applyFont="1" applyBorder="1" applyAlignment="1">
      <alignment horizontal="center" vertical="center" wrapText="1"/>
      <protection/>
    </xf>
    <xf numFmtId="0" fontId="65" fillId="0" borderId="32" xfId="22" applyFont="1" applyBorder="1" applyAlignment="1">
      <alignment horizontal="center" vertical="center" wrapText="1"/>
      <protection/>
    </xf>
    <xf numFmtId="0" fontId="42" fillId="0" borderId="33" xfId="22" applyFont="1" applyFill="1" applyBorder="1" applyAlignment="1">
      <alignment horizontal="center" vertical="center" wrapText="1"/>
      <protection/>
    </xf>
    <xf numFmtId="0" fontId="42" fillId="0" borderId="34" xfId="22" applyFont="1" applyFill="1" applyBorder="1" applyAlignment="1">
      <alignment horizontal="center" vertical="center" wrapText="1"/>
      <protection/>
    </xf>
    <xf numFmtId="0" fontId="42" fillId="0" borderId="35" xfId="22" applyFont="1" applyFill="1" applyBorder="1" applyAlignment="1">
      <alignment horizontal="center" vertical="center" wrapText="1"/>
      <protection/>
    </xf>
    <xf numFmtId="0" fontId="21" fillId="7" borderId="18" xfId="22" applyFont="1" applyFill="1" applyBorder="1" applyAlignment="1">
      <alignment horizontal="center" vertical="center" wrapText="1"/>
      <protection/>
    </xf>
    <xf numFmtId="0" fontId="21" fillId="7" borderId="36" xfId="22" applyFont="1" applyFill="1" applyBorder="1" applyAlignment="1">
      <alignment horizontal="center" vertical="center" wrapText="1"/>
      <protection/>
    </xf>
    <xf numFmtId="0" fontId="21" fillId="7" borderId="37" xfId="22" applyFont="1" applyFill="1" applyBorder="1" applyAlignment="1">
      <alignment horizontal="center" vertical="center" wrapText="1"/>
      <protection/>
    </xf>
    <xf numFmtId="0" fontId="21" fillId="2" borderId="38" xfId="22" applyFont="1" applyFill="1" applyBorder="1" applyAlignment="1">
      <alignment horizontal="center" vertical="center" wrapText="1"/>
      <protection/>
    </xf>
    <xf numFmtId="0" fontId="21" fillId="2" borderId="16" xfId="22" applyFont="1" applyFill="1" applyBorder="1" applyAlignment="1">
      <alignment horizontal="center" vertical="center" wrapText="1"/>
      <protection/>
    </xf>
    <xf numFmtId="0" fontId="21" fillId="2" borderId="17" xfId="22" applyFont="1" applyFill="1" applyBorder="1" applyAlignment="1">
      <alignment horizontal="center" vertical="center" wrapText="1"/>
      <protection/>
    </xf>
    <xf numFmtId="0" fontId="21" fillId="2" borderId="10" xfId="22" applyFont="1" applyFill="1" applyBorder="1" applyAlignment="1">
      <alignment horizontal="center" vertical="center" wrapText="1"/>
      <protection/>
    </xf>
    <xf numFmtId="0" fontId="21" fillId="2" borderId="12" xfId="22" applyFont="1" applyFill="1" applyBorder="1" applyAlignment="1">
      <alignment horizontal="center" vertical="center" wrapText="1"/>
      <protection/>
    </xf>
    <xf numFmtId="0" fontId="21" fillId="2" borderId="13" xfId="22" applyFont="1" applyFill="1" applyBorder="1" applyAlignment="1">
      <alignment horizontal="center" vertical="center" wrapText="1"/>
      <protection/>
    </xf>
    <xf numFmtId="0" fontId="40" fillId="0" borderId="1" xfId="22" applyFont="1" applyBorder="1" applyAlignment="1">
      <alignment horizontal="center" vertical="center" wrapText="1"/>
      <protection/>
    </xf>
    <xf numFmtId="0" fontId="40" fillId="0" borderId="11" xfId="22" applyFont="1" applyBorder="1" applyAlignment="1">
      <alignment horizontal="center" vertical="center" wrapText="1"/>
      <protection/>
    </xf>
    <xf numFmtId="0" fontId="40" fillId="0" borderId="14" xfId="22" applyFont="1" applyBorder="1" applyAlignment="1">
      <alignment horizontal="center" vertical="center" wrapText="1"/>
      <protection/>
    </xf>
    <xf numFmtId="0" fontId="40" fillId="0" borderId="4" xfId="22" applyFont="1" applyBorder="1" applyAlignment="1">
      <alignment horizontal="center" vertical="center" wrapText="1"/>
      <protection/>
    </xf>
    <xf numFmtId="0" fontId="40" fillId="0" borderId="5" xfId="22" applyFont="1" applyBorder="1" applyAlignment="1">
      <alignment horizontal="center" vertical="center" wrapText="1"/>
      <protection/>
    </xf>
    <xf numFmtId="0" fontId="40" fillId="0" borderId="20" xfId="22" applyFont="1" applyBorder="1" applyAlignment="1">
      <alignment horizontal="center" vertical="center" wrapText="1"/>
      <protection/>
    </xf>
    <xf numFmtId="0" fontId="63" fillId="0" borderId="33" xfId="22" applyFont="1" applyBorder="1" applyAlignment="1">
      <alignment horizontal="center" vertical="center" wrapText="1"/>
      <protection/>
    </xf>
    <xf numFmtId="0" fontId="63" fillId="0" borderId="34" xfId="22" applyFont="1" applyBorder="1" applyAlignment="1">
      <alignment horizontal="center" vertical="center" wrapText="1"/>
      <protection/>
    </xf>
    <xf numFmtId="0" fontId="63" fillId="0" borderId="39" xfId="22" applyFont="1" applyBorder="1" applyAlignment="1">
      <alignment horizontal="center" vertical="center" wrapText="1"/>
      <protection/>
    </xf>
    <xf numFmtId="0" fontId="40" fillId="0" borderId="38" xfId="22" applyFont="1" applyBorder="1" applyAlignment="1">
      <alignment horizontal="center" vertical="center" wrapText="1"/>
      <protection/>
    </xf>
    <xf numFmtId="0" fontId="40" fillId="0" borderId="16" xfId="22" applyFont="1" applyBorder="1" applyAlignment="1">
      <alignment horizontal="center" vertical="center" wrapText="1"/>
      <protection/>
    </xf>
    <xf numFmtId="0" fontId="40" fillId="0" borderId="23" xfId="22" applyFont="1" applyBorder="1" applyAlignment="1">
      <alignment horizontal="center" vertical="center" wrapText="1"/>
      <protection/>
    </xf>
    <xf numFmtId="0" fontId="40" fillId="0" borderId="0" xfId="22" applyFont="1" applyBorder="1" applyAlignment="1">
      <alignment horizontal="center" vertical="center" wrapText="1"/>
      <protection/>
    </xf>
    <xf numFmtId="0" fontId="40" fillId="0" borderId="25" xfId="22" applyFont="1" applyBorder="1" applyAlignment="1">
      <alignment horizontal="center" vertical="center" wrapText="1"/>
      <protection/>
    </xf>
    <xf numFmtId="0" fontId="40" fillId="0" borderId="10" xfId="22" applyFont="1" applyBorder="1" applyAlignment="1">
      <alignment horizontal="center" vertical="center" wrapText="1"/>
      <protection/>
    </xf>
    <xf numFmtId="0" fontId="40" fillId="0" borderId="12" xfId="22" applyFont="1" applyBorder="1" applyAlignment="1">
      <alignment horizontal="center" vertical="center" wrapText="1"/>
      <protection/>
    </xf>
    <xf numFmtId="0" fontId="40" fillId="0" borderId="27" xfId="22" applyFont="1" applyBorder="1" applyAlignment="1">
      <alignment horizontal="center" vertical="center" wrapText="1"/>
      <protection/>
    </xf>
    <xf numFmtId="0" fontId="21" fillId="7" borderId="10" xfId="22" applyFont="1" applyFill="1" applyBorder="1" applyAlignment="1">
      <alignment horizontal="center" vertical="center" wrapText="1"/>
      <protection/>
    </xf>
    <xf numFmtId="0" fontId="21" fillId="7" borderId="12" xfId="22" applyFont="1" applyFill="1" applyBorder="1" applyAlignment="1">
      <alignment horizontal="center" vertical="center" wrapText="1"/>
      <protection/>
    </xf>
    <xf numFmtId="0" fontId="21" fillId="7" borderId="13" xfId="22" applyFont="1" applyFill="1" applyBorder="1" applyAlignment="1">
      <alignment horizontal="center" vertical="center" wrapText="1"/>
      <protection/>
    </xf>
    <xf numFmtId="0" fontId="22" fillId="8" borderId="38" xfId="22" applyFont="1" applyFill="1" applyBorder="1" applyAlignment="1">
      <alignment horizontal="center" vertical="center" wrapText="1"/>
      <protection/>
    </xf>
    <xf numFmtId="0" fontId="22" fillId="8" borderId="16" xfId="22" applyFont="1" applyFill="1" applyBorder="1" applyAlignment="1">
      <alignment horizontal="center" vertical="center" wrapText="1"/>
      <protection/>
    </xf>
    <xf numFmtId="0" fontId="22" fillId="8" borderId="17" xfId="22" applyFont="1" applyFill="1" applyBorder="1" applyAlignment="1">
      <alignment horizontal="center" vertical="center" wrapText="1"/>
      <protection/>
    </xf>
    <xf numFmtId="0" fontId="22" fillId="8" borderId="14" xfId="22" applyFont="1" applyFill="1" applyBorder="1" applyAlignment="1">
      <alignment horizontal="center" vertical="center" wrapText="1"/>
      <protection/>
    </xf>
    <xf numFmtId="0" fontId="22" fillId="8" borderId="0" xfId="22" applyFont="1" applyFill="1" applyBorder="1" applyAlignment="1">
      <alignment horizontal="center" vertical="center" wrapText="1"/>
      <protection/>
    </xf>
    <xf numFmtId="0" fontId="22" fillId="8" borderId="4" xfId="22" applyFont="1" applyFill="1" applyBorder="1" applyAlignment="1">
      <alignment horizontal="center" vertical="center" wrapText="1"/>
      <protection/>
    </xf>
    <xf numFmtId="0" fontId="20" fillId="0" borderId="30" xfId="22" applyFont="1" applyBorder="1" applyAlignment="1">
      <alignment horizontal="center" vertical="center" wrapText="1"/>
      <protection/>
    </xf>
    <xf numFmtId="0" fontId="20" fillId="0" borderId="31" xfId="22" applyFont="1" applyBorder="1" applyAlignment="1">
      <alignment horizontal="center" vertical="center" wrapText="1"/>
      <protection/>
    </xf>
    <xf numFmtId="0" fontId="20" fillId="0" borderId="32" xfId="22" applyFont="1" applyBorder="1" applyAlignment="1">
      <alignment horizontal="center" vertical="center" wrapText="1"/>
      <protection/>
    </xf>
    <xf numFmtId="0" fontId="24" fillId="0" borderId="40" xfId="22" applyFont="1" applyBorder="1" applyAlignment="1">
      <alignment horizontal="center" vertical="center" wrapText="1"/>
      <protection/>
    </xf>
    <xf numFmtId="0" fontId="24" fillId="0" borderId="15" xfId="22" applyFont="1" applyBorder="1" applyAlignment="1">
      <alignment horizontal="center" vertical="center" wrapText="1"/>
      <protection/>
    </xf>
    <xf numFmtId="0" fontId="24" fillId="0" borderId="41" xfId="22" applyFont="1" applyBorder="1" applyAlignment="1">
      <alignment horizontal="center" vertical="center" wrapText="1"/>
      <protection/>
    </xf>
    <xf numFmtId="0" fontId="14" fillId="10" borderId="14" xfId="22" applyFont="1" applyFill="1" applyBorder="1" applyAlignment="1">
      <alignment horizontal="right" vertical="center"/>
      <protection/>
    </xf>
    <xf numFmtId="0" fontId="14" fillId="10" borderId="0" xfId="22" applyFont="1" applyFill="1" applyBorder="1" applyAlignment="1">
      <alignment horizontal="right" vertical="center"/>
      <protection/>
    </xf>
    <xf numFmtId="0" fontId="14" fillId="10" borderId="25" xfId="22" applyFont="1" applyFill="1" applyBorder="1" applyAlignment="1">
      <alignment horizontal="right" vertical="center"/>
      <protection/>
    </xf>
    <xf numFmtId="0" fontId="27" fillId="12" borderId="14" xfId="22" applyFont="1" applyFill="1" applyBorder="1" applyAlignment="1">
      <alignment horizontal="center" vertical="center"/>
      <protection/>
    </xf>
    <xf numFmtId="0" fontId="27" fillId="12" borderId="0" xfId="22" applyFont="1" applyFill="1" applyBorder="1" applyAlignment="1">
      <alignment horizontal="center" vertical="center"/>
      <protection/>
    </xf>
    <xf numFmtId="0" fontId="27" fillId="12" borderId="4" xfId="22" applyFont="1" applyFill="1" applyBorder="1" applyAlignment="1">
      <alignment horizontal="center" vertical="center"/>
      <protection/>
    </xf>
    <xf numFmtId="0" fontId="32" fillId="12" borderId="14" xfId="22" applyFont="1" applyFill="1" applyBorder="1" applyAlignment="1">
      <alignment horizontal="center" vertical="center"/>
      <protection/>
    </xf>
    <xf numFmtId="0" fontId="32" fillId="12" borderId="0" xfId="22" applyFont="1" applyFill="1" applyBorder="1" applyAlignment="1">
      <alignment horizontal="center" vertical="center"/>
      <protection/>
    </xf>
    <xf numFmtId="0" fontId="32" fillId="12" borderId="4" xfId="22" applyFont="1" applyFill="1" applyBorder="1" applyAlignment="1">
      <alignment horizontal="center" vertical="center"/>
      <protection/>
    </xf>
    <xf numFmtId="0" fontId="30" fillId="12" borderId="5" xfId="22" applyFont="1" applyFill="1" applyBorder="1" applyAlignment="1">
      <alignment horizontal="center" vertical="center"/>
      <protection/>
    </xf>
    <xf numFmtId="0" fontId="30" fillId="12" borderId="6" xfId="22" applyFont="1" applyFill="1" applyBorder="1" applyAlignment="1">
      <alignment horizontal="center" vertical="center"/>
      <protection/>
    </xf>
    <xf numFmtId="0" fontId="30" fillId="12" borderId="20" xfId="22" applyFont="1" applyFill="1" applyBorder="1" applyAlignment="1">
      <alignment horizontal="center" vertical="center"/>
      <protection/>
    </xf>
    <xf numFmtId="0" fontId="31" fillId="12" borderId="14" xfId="22" applyFont="1" applyFill="1" applyBorder="1" applyAlignment="1">
      <alignment horizontal="center" vertical="center"/>
      <protection/>
    </xf>
    <xf numFmtId="0" fontId="31" fillId="12" borderId="0" xfId="22" applyFont="1" applyFill="1" applyBorder="1" applyAlignment="1">
      <alignment horizontal="center" vertical="center"/>
      <protection/>
    </xf>
    <xf numFmtId="0" fontId="31" fillId="12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1" fillId="12" borderId="5" xfId="22" applyFont="1" applyFill="1" applyBorder="1" applyAlignment="1">
      <alignment horizontal="center" vertical="center"/>
      <protection/>
    </xf>
    <xf numFmtId="0" fontId="31" fillId="12" borderId="6" xfId="22" applyFont="1" applyFill="1" applyBorder="1" applyAlignment="1">
      <alignment horizontal="center" vertical="center"/>
      <protection/>
    </xf>
    <xf numFmtId="0" fontId="31" fillId="12" borderId="20" xfId="22" applyFont="1" applyFill="1" applyBorder="1" applyAlignment="1">
      <alignment horizontal="center" vertical="center"/>
      <protection/>
    </xf>
    <xf numFmtId="0" fontId="14" fillId="11" borderId="0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27" fillId="3" borderId="0" xfId="22" applyFont="1" applyFill="1" applyBorder="1" applyAlignment="1">
      <alignment horizontal="center" vertical="center"/>
      <protection/>
    </xf>
    <xf numFmtId="0" fontId="14" fillId="10" borderId="14" xfId="22" applyFont="1" applyFill="1" applyBorder="1" applyAlignment="1">
      <alignment horizontal="center" vertical="center"/>
      <protection/>
    </xf>
    <xf numFmtId="0" fontId="14" fillId="10" borderId="0" xfId="22" applyFont="1" applyFill="1" applyBorder="1" applyAlignment="1">
      <alignment horizontal="center" vertical="center"/>
      <protection/>
    </xf>
    <xf numFmtId="0" fontId="14" fillId="10" borderId="4" xfId="22" applyFont="1" applyFill="1" applyBorder="1" applyAlignment="1">
      <alignment horizontal="center" vertical="center"/>
      <protection/>
    </xf>
    <xf numFmtId="0" fontId="34" fillId="12" borderId="14" xfId="22" applyFont="1" applyFill="1" applyBorder="1" applyAlignment="1">
      <alignment horizontal="center" vertical="center"/>
      <protection/>
    </xf>
    <xf numFmtId="0" fontId="34" fillId="12" borderId="0" xfId="22" applyFont="1" applyFill="1" applyBorder="1" applyAlignment="1">
      <alignment horizontal="center" vertical="center"/>
      <protection/>
    </xf>
    <xf numFmtId="0" fontId="34" fillId="12" borderId="4" xfId="22" applyFont="1" applyFill="1" applyBorder="1" applyAlignment="1">
      <alignment horizontal="center" vertical="center"/>
      <protection/>
    </xf>
    <xf numFmtId="0" fontId="14" fillId="3" borderId="0" xfId="22" applyFont="1" applyFill="1" applyBorder="1" applyAlignment="1">
      <alignment horizontal="center" vertical="center"/>
      <protection/>
    </xf>
    <xf numFmtId="0" fontId="28" fillId="3" borderId="0" xfId="22" applyFont="1" applyFill="1" applyBorder="1" applyAlignment="1">
      <alignment horizontal="center" vertical="center"/>
      <protection/>
    </xf>
    <xf numFmtId="0" fontId="28" fillId="12" borderId="14" xfId="22" applyFont="1" applyFill="1" applyBorder="1" applyAlignment="1">
      <alignment horizontal="center" vertical="center"/>
      <protection/>
    </xf>
    <xf numFmtId="0" fontId="28" fillId="12" borderId="0" xfId="22" applyFont="1" applyFill="1" applyBorder="1" applyAlignment="1">
      <alignment horizontal="center" vertical="center"/>
      <protection/>
    </xf>
    <xf numFmtId="0" fontId="28" fillId="12" borderId="4" xfId="22" applyFont="1" applyFill="1" applyBorder="1" applyAlignment="1">
      <alignment horizontal="center" vertical="center"/>
      <protection/>
    </xf>
    <xf numFmtId="0" fontId="35" fillId="12" borderId="14" xfId="22" applyFont="1" applyFill="1" applyBorder="1" applyAlignment="1">
      <alignment horizontal="center" vertical="center"/>
      <protection/>
    </xf>
    <xf numFmtId="0" fontId="35" fillId="12" borderId="0" xfId="22" applyFont="1" applyFill="1" applyBorder="1" applyAlignment="1">
      <alignment horizontal="center" vertical="center"/>
      <protection/>
    </xf>
    <xf numFmtId="0" fontId="35" fillId="12" borderId="4" xfId="22" applyFont="1" applyFill="1" applyBorder="1" applyAlignment="1">
      <alignment horizontal="center" vertical="center"/>
      <protection/>
    </xf>
    <xf numFmtId="0" fontId="33" fillId="12" borderId="1" xfId="22" applyFont="1" applyFill="1" applyBorder="1" applyAlignment="1">
      <alignment horizontal="center" vertical="center"/>
      <protection/>
    </xf>
    <xf numFmtId="0" fontId="33" fillId="12" borderId="2" xfId="22" applyFont="1" applyFill="1" applyBorder="1" applyAlignment="1">
      <alignment horizontal="center" vertical="center"/>
      <protection/>
    </xf>
    <xf numFmtId="0" fontId="33" fillId="12" borderId="11" xfId="22" applyFont="1" applyFill="1" applyBorder="1" applyAlignment="1">
      <alignment horizontal="center" vertical="center"/>
      <protection/>
    </xf>
    <xf numFmtId="0" fontId="11" fillId="3" borderId="42" xfId="22" applyFont="1" applyFill="1" applyBorder="1" applyAlignment="1">
      <alignment horizontal="center" vertical="center" wrapText="1"/>
      <protection/>
    </xf>
    <xf numFmtId="0" fontId="11" fillId="3" borderId="43" xfId="22" applyFont="1" applyFill="1" applyBorder="1" applyAlignment="1">
      <alignment horizontal="center" vertical="center" wrapText="1"/>
      <protection/>
    </xf>
    <xf numFmtId="0" fontId="11" fillId="3" borderId="44" xfId="22" applyFont="1" applyFill="1" applyBorder="1" applyAlignment="1">
      <alignment horizontal="center" vertical="center" wrapText="1"/>
      <protection/>
    </xf>
    <xf numFmtId="0" fontId="23" fillId="13" borderId="30" xfId="22" applyFont="1" applyFill="1" applyBorder="1" applyAlignment="1">
      <alignment horizontal="center" vertical="center" wrapText="1"/>
      <protection/>
    </xf>
    <xf numFmtId="0" fontId="23" fillId="13" borderId="31" xfId="22" applyFont="1" applyFill="1" applyBorder="1" applyAlignment="1">
      <alignment horizontal="center" vertical="center" wrapText="1"/>
      <protection/>
    </xf>
    <xf numFmtId="0" fontId="23" fillId="13" borderId="32" xfId="22" applyFont="1" applyFill="1" applyBorder="1" applyAlignment="1">
      <alignment horizontal="center" vertical="center" wrapText="1"/>
      <protection/>
    </xf>
    <xf numFmtId="0" fontId="40" fillId="0" borderId="21" xfId="22" applyFont="1" applyBorder="1" applyAlignment="1">
      <alignment horizontal="center" vertical="center" wrapText="1"/>
      <protection/>
    </xf>
    <xf numFmtId="0" fontId="40" fillId="0" borderId="29" xfId="22" applyFont="1" applyBorder="1" applyAlignment="1">
      <alignment horizontal="center" vertical="center" wrapText="1"/>
      <protection/>
    </xf>
    <xf numFmtId="0" fontId="40" fillId="0" borderId="45" xfId="22" applyFont="1" applyBorder="1" applyAlignment="1">
      <alignment horizontal="center" vertical="center" wrapText="1"/>
      <protection/>
    </xf>
    <xf numFmtId="0" fontId="26" fillId="14" borderId="40" xfId="22" applyFont="1" applyFill="1" applyBorder="1" applyAlignment="1">
      <alignment horizontal="center" vertical="center" wrapText="1"/>
      <protection/>
    </xf>
    <xf numFmtId="0" fontId="26" fillId="14" borderId="15" xfId="22" applyFont="1" applyFill="1" applyBorder="1" applyAlignment="1">
      <alignment horizontal="center" vertical="center" wrapText="1"/>
      <protection/>
    </xf>
    <xf numFmtId="0" fontId="19" fillId="10" borderId="9" xfId="22" applyFont="1" applyFill="1" applyBorder="1" applyAlignment="1">
      <alignment horizontal="center" vertical="center"/>
      <protection/>
    </xf>
    <xf numFmtId="0" fontId="19" fillId="10" borderId="15" xfId="22" applyFont="1" applyFill="1" applyBorder="1" applyAlignment="1">
      <alignment horizontal="center" vertical="center"/>
      <protection/>
    </xf>
    <xf numFmtId="0" fontId="11" fillId="3" borderId="1" xfId="22" applyFont="1" applyFill="1" applyBorder="1" applyAlignment="1">
      <alignment horizontal="center" vertical="center" wrapText="1"/>
      <protection/>
    </xf>
    <xf numFmtId="0" fontId="11" fillId="3" borderId="2" xfId="22" applyFont="1" applyFill="1" applyBorder="1" applyAlignment="1">
      <alignment horizontal="center" vertical="center" wrapText="1"/>
      <protection/>
    </xf>
    <xf numFmtId="0" fontId="11" fillId="3" borderId="11" xfId="22" applyFont="1" applyFill="1" applyBorder="1" applyAlignment="1">
      <alignment horizontal="center" vertical="center" wrapText="1"/>
      <protection/>
    </xf>
    <xf numFmtId="0" fontId="39" fillId="2" borderId="14" xfId="22" applyFont="1" applyFill="1" applyBorder="1" applyAlignment="1">
      <alignment horizontal="left" vertical="center" wrapText="1"/>
      <protection/>
    </xf>
    <xf numFmtId="0" fontId="39" fillId="2" borderId="0" xfId="22" applyFont="1" applyFill="1" applyBorder="1" applyAlignment="1">
      <alignment horizontal="left" vertical="center" wrapText="1"/>
      <protection/>
    </xf>
    <xf numFmtId="0" fontId="39" fillId="2" borderId="25" xfId="22" applyFont="1" applyFill="1" applyBorder="1" applyAlignment="1">
      <alignment horizontal="left" vertical="center" wrapText="1"/>
      <protection/>
    </xf>
    <xf numFmtId="0" fontId="39" fillId="2" borderId="14" xfId="22" applyFont="1" applyFill="1" applyBorder="1" applyAlignment="1">
      <alignment horizontal="left" vertical="center"/>
      <protection/>
    </xf>
    <xf numFmtId="0" fontId="39" fillId="2" borderId="0" xfId="22" applyFont="1" applyFill="1" applyBorder="1" applyAlignment="1">
      <alignment horizontal="left" vertical="center"/>
      <protection/>
    </xf>
    <xf numFmtId="0" fontId="39" fillId="2" borderId="25" xfId="22" applyFont="1" applyFill="1" applyBorder="1" applyAlignment="1">
      <alignment horizontal="left" vertical="center"/>
      <protection/>
    </xf>
    <xf numFmtId="0" fontId="40" fillId="0" borderId="17" xfId="22" applyFont="1" applyBorder="1" applyAlignment="1">
      <alignment horizontal="center" vertical="center" wrapText="1"/>
      <protection/>
    </xf>
    <xf numFmtId="0" fontId="40" fillId="0" borderId="13" xfId="22" applyFont="1" applyBorder="1" applyAlignment="1">
      <alignment horizontal="center" vertical="center" wrapText="1"/>
      <protection/>
    </xf>
    <xf numFmtId="0" fontId="64" fillId="0" borderId="40" xfId="22" applyFont="1" applyFill="1" applyBorder="1" applyAlignment="1">
      <alignment horizontal="center" vertical="center" wrapText="1"/>
      <protection/>
    </xf>
    <xf numFmtId="0" fontId="53" fillId="0" borderId="15" xfId="22" applyFont="1" applyFill="1" applyBorder="1" applyAlignment="1">
      <alignment horizontal="center" vertical="center" wrapText="1"/>
      <protection/>
    </xf>
    <xf numFmtId="0" fontId="53" fillId="0" borderId="19" xfId="22" applyFont="1" applyFill="1" applyBorder="1" applyAlignment="1">
      <alignment horizontal="center" vertical="center" wrapText="1"/>
      <protection/>
    </xf>
    <xf numFmtId="0" fontId="20" fillId="4" borderId="9" xfId="22" applyFont="1" applyFill="1" applyBorder="1" applyAlignment="1">
      <alignment horizontal="center" vertical="center" wrapText="1"/>
      <protection/>
    </xf>
    <xf numFmtId="0" fontId="20" fillId="4" borderId="15" xfId="22" applyFont="1" applyFill="1" applyBorder="1" applyAlignment="1">
      <alignment horizontal="center" vertical="center" wrapText="1"/>
      <protection/>
    </xf>
    <xf numFmtId="0" fontId="20" fillId="4" borderId="19" xfId="22" applyFont="1" applyFill="1" applyBorder="1" applyAlignment="1">
      <alignment horizontal="center" vertical="center" wrapText="1"/>
      <protection/>
    </xf>
    <xf numFmtId="0" fontId="22" fillId="8" borderId="9" xfId="22" applyFont="1" applyFill="1" applyBorder="1" applyAlignment="1">
      <alignment horizontal="center" vertical="center" wrapText="1"/>
      <protection/>
    </xf>
    <xf numFmtId="0" fontId="22" fillId="8" borderId="19" xfId="22" applyFont="1" applyFill="1" applyBorder="1" applyAlignment="1">
      <alignment horizontal="center" vertical="center" wrapText="1"/>
      <protection/>
    </xf>
    <xf numFmtId="0" fontId="41" fillId="8" borderId="40" xfId="22" applyFont="1" applyFill="1" applyBorder="1" applyAlignment="1">
      <alignment horizontal="center" vertical="center" wrapText="1"/>
      <protection/>
    </xf>
    <xf numFmtId="0" fontId="41" fillId="8" borderId="15" xfId="22" applyFont="1" applyFill="1" applyBorder="1" applyAlignment="1">
      <alignment horizontal="center" vertical="center" wrapText="1"/>
      <protection/>
    </xf>
    <xf numFmtId="0" fontId="20" fillId="3" borderId="15" xfId="22" applyFont="1" applyFill="1" applyBorder="1" applyAlignment="1">
      <alignment horizontal="center" vertical="center" wrapText="1"/>
      <protection/>
    </xf>
    <xf numFmtId="0" fontId="21" fillId="5" borderId="9" xfId="22" applyFont="1" applyFill="1" applyBorder="1" applyAlignment="1">
      <alignment horizontal="center" vertical="center"/>
      <protection/>
    </xf>
    <xf numFmtId="0" fontId="21" fillId="5" borderId="15" xfId="22" applyFont="1" applyFill="1" applyBorder="1" applyAlignment="1">
      <alignment horizontal="center" vertical="center"/>
      <protection/>
    </xf>
    <xf numFmtId="0" fontId="21" fillId="5" borderId="41" xfId="22" applyFont="1" applyFill="1" applyBorder="1" applyAlignment="1">
      <alignment horizontal="center" vertical="center"/>
      <protection/>
    </xf>
    <xf numFmtId="0" fontId="29" fillId="12" borderId="1" xfId="22" applyFont="1" applyFill="1" applyBorder="1" applyAlignment="1">
      <alignment horizontal="center" vertical="center"/>
      <protection/>
    </xf>
    <xf numFmtId="0" fontId="29" fillId="12" borderId="2" xfId="22" applyFont="1" applyFill="1" applyBorder="1" applyAlignment="1">
      <alignment horizontal="center" vertical="center"/>
      <protection/>
    </xf>
    <xf numFmtId="0" fontId="29" fillId="12" borderId="11" xfId="22" applyFont="1" applyFill="1" applyBorder="1" applyAlignment="1">
      <alignment horizontal="center" vertical="center"/>
      <protection/>
    </xf>
    <xf numFmtId="0" fontId="64" fillId="0" borderId="9" xfId="22" applyFont="1" applyFill="1" applyBorder="1" applyAlignment="1">
      <alignment horizontal="center" vertical="center" wrapText="1"/>
      <protection/>
    </xf>
    <xf numFmtId="0" fontId="64" fillId="0" borderId="15" xfId="22" applyFont="1" applyFill="1" applyBorder="1" applyAlignment="1">
      <alignment horizontal="center" vertical="center" wrapText="1"/>
      <protection/>
    </xf>
    <xf numFmtId="0" fontId="64" fillId="0" borderId="19" xfId="22" applyFont="1" applyFill="1" applyBorder="1" applyAlignment="1">
      <alignment horizontal="center" vertical="center" wrapText="1"/>
      <protection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1">
      <selection activeCell="G25" sqref="G25:G28"/>
    </sheetView>
  </sheetViews>
  <sheetFormatPr defaultColWidth="8.796875" defaultRowHeight="15"/>
  <cols>
    <col min="1" max="1" width="0.40625" style="47" customWidth="1"/>
    <col min="2" max="2" width="19.296875" style="47" customWidth="1"/>
    <col min="3" max="3" width="20.69921875" style="47" customWidth="1"/>
    <col min="4" max="4" width="10.19921875" style="47" customWidth="1"/>
    <col min="5" max="23" width="9.09765625" style="47" customWidth="1"/>
    <col min="24" max="16384" width="7.09765625" style="47" customWidth="1"/>
  </cols>
  <sheetData>
    <row r="1" s="34" customFormat="1" ht="5.25" customHeight="1" thickBot="1"/>
    <row r="2" spans="2:23" s="34" customFormat="1" ht="29.25" customHeight="1">
      <c r="B2" s="356" t="s">
        <v>131</v>
      </c>
      <c r="C2" s="35" t="s">
        <v>132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W2" s="38"/>
    </row>
    <row r="3" spans="2:30" s="34" customFormat="1" ht="42" customHeight="1">
      <c r="B3" s="357"/>
      <c r="C3" s="361" t="s">
        <v>133</v>
      </c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3"/>
      <c r="X3" s="39"/>
      <c r="Y3" s="39"/>
      <c r="Z3" s="39"/>
      <c r="AA3" s="39"/>
      <c r="AB3" s="39"/>
      <c r="AC3" s="39"/>
      <c r="AD3" s="40"/>
    </row>
    <row r="4" spans="2:30" s="34" customFormat="1" ht="31.5" customHeight="1">
      <c r="B4" s="357"/>
      <c r="C4" s="364" t="s">
        <v>134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6"/>
      <c r="X4" s="39"/>
      <c r="Y4" s="39"/>
      <c r="Z4" s="39"/>
      <c r="AA4" s="39"/>
      <c r="AB4" s="39"/>
      <c r="AC4" s="39"/>
      <c r="AD4" s="40"/>
    </row>
    <row r="5" spans="2:23" s="34" customFormat="1" ht="20.25" customHeight="1" thickBot="1">
      <c r="B5" s="357"/>
      <c r="C5" s="41" t="s">
        <v>21</v>
      </c>
      <c r="D5" s="42"/>
      <c r="E5" s="42"/>
      <c r="F5" s="42"/>
      <c r="G5" s="42"/>
      <c r="H5" s="42"/>
      <c r="I5" s="42"/>
      <c r="J5" s="42"/>
      <c r="K5" s="42"/>
      <c r="L5" s="42"/>
      <c r="M5" s="42" t="s">
        <v>5</v>
      </c>
      <c r="N5" s="42"/>
      <c r="O5" s="42"/>
      <c r="P5" s="42"/>
      <c r="Q5" s="42"/>
      <c r="R5" s="42"/>
      <c r="S5" s="42"/>
      <c r="T5" s="42" t="s">
        <v>22</v>
      </c>
      <c r="U5" s="42"/>
      <c r="V5" s="43"/>
      <c r="W5" s="44"/>
    </row>
    <row r="6" spans="2:23" ht="21.75" customHeight="1" thickBot="1">
      <c r="B6" s="45" t="s">
        <v>5</v>
      </c>
      <c r="C6" s="46" t="s">
        <v>23</v>
      </c>
      <c r="D6" s="358" t="s">
        <v>24</v>
      </c>
      <c r="E6" s="359"/>
      <c r="F6" s="359"/>
      <c r="G6" s="360"/>
      <c r="H6" s="345" t="s">
        <v>25</v>
      </c>
      <c r="I6" s="345"/>
      <c r="J6" s="345"/>
      <c r="K6" s="345"/>
      <c r="L6" s="346" t="s">
        <v>26</v>
      </c>
      <c r="M6" s="345"/>
      <c r="N6" s="345"/>
      <c r="O6" s="347"/>
      <c r="P6" s="346" t="s">
        <v>27</v>
      </c>
      <c r="Q6" s="345"/>
      <c r="R6" s="345"/>
      <c r="S6" s="347"/>
      <c r="T6" s="346" t="s">
        <v>28</v>
      </c>
      <c r="U6" s="345"/>
      <c r="V6" s="345"/>
      <c r="W6" s="347"/>
    </row>
    <row r="7" spans="2:23" ht="21.75" customHeight="1">
      <c r="B7" s="48" t="s">
        <v>29</v>
      </c>
      <c r="C7" s="380"/>
      <c r="D7" s="49"/>
      <c r="E7" s="50"/>
      <c r="F7" s="50"/>
      <c r="G7" s="51"/>
      <c r="H7" s="49"/>
      <c r="I7" s="50"/>
      <c r="J7" s="50"/>
      <c r="K7" s="51"/>
      <c r="L7" s="50"/>
      <c r="M7" s="50"/>
      <c r="N7" s="50"/>
      <c r="O7" s="51"/>
      <c r="P7" s="249" t="s">
        <v>74</v>
      </c>
      <c r="Q7" s="250"/>
      <c r="R7" s="250"/>
      <c r="S7" s="251"/>
      <c r="T7" s="52" t="s">
        <v>22</v>
      </c>
      <c r="U7" s="53"/>
      <c r="V7" s="53"/>
      <c r="W7" s="54"/>
    </row>
    <row r="8" spans="2:23" ht="21.75" customHeight="1" thickBot="1">
      <c r="B8" s="48" t="s">
        <v>30</v>
      </c>
      <c r="C8" s="381"/>
      <c r="D8" s="55"/>
      <c r="E8" s="56"/>
      <c r="F8" s="56"/>
      <c r="G8" s="57"/>
      <c r="H8" s="55"/>
      <c r="I8" s="56"/>
      <c r="J8" s="56"/>
      <c r="K8" s="57"/>
      <c r="L8" s="56"/>
      <c r="M8" s="56"/>
      <c r="N8" s="56"/>
      <c r="O8" s="57"/>
      <c r="P8" s="252"/>
      <c r="Q8" s="253"/>
      <c r="R8" s="253"/>
      <c r="S8" s="254"/>
      <c r="T8" s="58"/>
      <c r="U8" s="59"/>
      <c r="V8" s="59"/>
      <c r="W8" s="60"/>
    </row>
    <row r="9" spans="2:23" ht="21.75" customHeight="1">
      <c r="B9" s="61" t="s">
        <v>31</v>
      </c>
      <c r="C9" s="381"/>
      <c r="D9" s="294" t="s">
        <v>76</v>
      </c>
      <c r="E9" s="295"/>
      <c r="F9" s="295"/>
      <c r="G9" s="296"/>
      <c r="H9" s="348" t="s">
        <v>75</v>
      </c>
      <c r="I9" s="351" t="s">
        <v>64</v>
      </c>
      <c r="J9" s="300" t="s">
        <v>135</v>
      </c>
      <c r="K9" s="303" t="s">
        <v>136</v>
      </c>
      <c r="L9" s="274" t="s">
        <v>64</v>
      </c>
      <c r="M9" s="275"/>
      <c r="N9" s="300" t="s">
        <v>135</v>
      </c>
      <c r="O9" s="303" t="s">
        <v>136</v>
      </c>
      <c r="P9" s="274" t="s">
        <v>64</v>
      </c>
      <c r="Q9" s="275"/>
      <c r="R9" s="280" t="s">
        <v>113</v>
      </c>
      <c r="S9" s="303" t="s">
        <v>136</v>
      </c>
      <c r="T9" s="294" t="s">
        <v>33</v>
      </c>
      <c r="U9" s="295"/>
      <c r="V9" s="295"/>
      <c r="W9" s="296"/>
    </row>
    <row r="10" spans="2:23" ht="21.75" customHeight="1">
      <c r="B10" s="61" t="s">
        <v>34</v>
      </c>
      <c r="C10" s="381"/>
      <c r="D10" s="297"/>
      <c r="E10" s="298"/>
      <c r="F10" s="298"/>
      <c r="G10" s="299"/>
      <c r="H10" s="349"/>
      <c r="I10" s="352"/>
      <c r="J10" s="301"/>
      <c r="K10" s="304"/>
      <c r="L10" s="276"/>
      <c r="M10" s="277"/>
      <c r="N10" s="301"/>
      <c r="O10" s="304"/>
      <c r="P10" s="276"/>
      <c r="Q10" s="277"/>
      <c r="R10" s="281"/>
      <c r="S10" s="304"/>
      <c r="T10" s="297"/>
      <c r="U10" s="298"/>
      <c r="V10" s="298"/>
      <c r="W10" s="299"/>
    </row>
    <row r="11" spans="2:23" ht="21.75" customHeight="1">
      <c r="B11" s="61" t="s">
        <v>35</v>
      </c>
      <c r="C11" s="381"/>
      <c r="D11" s="297"/>
      <c r="E11" s="298"/>
      <c r="F11" s="298"/>
      <c r="G11" s="299"/>
      <c r="H11" s="349"/>
      <c r="I11" s="352"/>
      <c r="J11" s="301"/>
      <c r="K11" s="304"/>
      <c r="L11" s="276"/>
      <c r="M11" s="277"/>
      <c r="N11" s="301"/>
      <c r="O11" s="304"/>
      <c r="P11" s="276"/>
      <c r="Q11" s="277"/>
      <c r="R11" s="281"/>
      <c r="S11" s="304"/>
      <c r="T11" s="297"/>
      <c r="U11" s="298"/>
      <c r="V11" s="298"/>
      <c r="W11" s="299"/>
    </row>
    <row r="12" spans="2:23" ht="21.75" customHeight="1" thickBot="1">
      <c r="B12" s="61" t="s">
        <v>36</v>
      </c>
      <c r="C12" s="381"/>
      <c r="D12" s="252"/>
      <c r="E12" s="253"/>
      <c r="F12" s="253"/>
      <c r="G12" s="254"/>
      <c r="H12" s="350"/>
      <c r="I12" s="353"/>
      <c r="J12" s="302"/>
      <c r="K12" s="305"/>
      <c r="L12" s="278"/>
      <c r="M12" s="279"/>
      <c r="N12" s="302"/>
      <c r="O12" s="305"/>
      <c r="P12" s="278"/>
      <c r="Q12" s="279"/>
      <c r="R12" s="282"/>
      <c r="S12" s="305"/>
      <c r="T12" s="252"/>
      <c r="U12" s="253"/>
      <c r="V12" s="253"/>
      <c r="W12" s="254"/>
    </row>
    <row r="13" spans="2:23" ht="21.75" customHeight="1" thickBot="1">
      <c r="B13" s="62" t="s">
        <v>37</v>
      </c>
      <c r="C13" s="381"/>
      <c r="D13" s="265" t="s">
        <v>38</v>
      </c>
      <c r="E13" s="266"/>
      <c r="F13" s="266"/>
      <c r="G13" s="267"/>
      <c r="H13" s="265" t="s">
        <v>38</v>
      </c>
      <c r="I13" s="266"/>
      <c r="J13" s="266"/>
      <c r="K13" s="267"/>
      <c r="L13" s="265" t="s">
        <v>38</v>
      </c>
      <c r="M13" s="266"/>
      <c r="N13" s="266"/>
      <c r="O13" s="267"/>
      <c r="P13" s="291" t="s">
        <v>38</v>
      </c>
      <c r="Q13" s="292"/>
      <c r="R13" s="292"/>
      <c r="S13" s="293"/>
      <c r="T13" s="265" t="s">
        <v>38</v>
      </c>
      <c r="U13" s="266"/>
      <c r="V13" s="266"/>
      <c r="W13" s="267"/>
    </row>
    <row r="14" spans="2:23" ht="21.75" customHeight="1">
      <c r="B14" s="64" t="s">
        <v>39</v>
      </c>
      <c r="C14" s="381"/>
      <c r="D14" s="283" t="s">
        <v>64</v>
      </c>
      <c r="E14" s="284"/>
      <c r="F14" s="284"/>
      <c r="G14" s="367"/>
      <c r="H14" s="274" t="s">
        <v>64</v>
      </c>
      <c r="I14" s="275"/>
      <c r="J14" s="300" t="s">
        <v>135</v>
      </c>
      <c r="K14" s="303" t="s">
        <v>136</v>
      </c>
      <c r="L14" s="294" t="s">
        <v>40</v>
      </c>
      <c r="M14" s="295"/>
      <c r="N14" s="295"/>
      <c r="O14" s="296"/>
      <c r="P14" s="274" t="s">
        <v>64</v>
      </c>
      <c r="Q14" s="275"/>
      <c r="R14" s="280" t="s">
        <v>113</v>
      </c>
      <c r="S14" s="303" t="s">
        <v>136</v>
      </c>
      <c r="T14" s="294" t="s">
        <v>33</v>
      </c>
      <c r="U14" s="295"/>
      <c r="V14" s="295"/>
      <c r="W14" s="296"/>
    </row>
    <row r="15" spans="2:23" ht="21.75" customHeight="1">
      <c r="B15" s="64" t="s">
        <v>41</v>
      </c>
      <c r="C15" s="381"/>
      <c r="D15" s="276"/>
      <c r="E15" s="286"/>
      <c r="F15" s="286"/>
      <c r="G15" s="277"/>
      <c r="H15" s="276"/>
      <c r="I15" s="277"/>
      <c r="J15" s="301"/>
      <c r="K15" s="304"/>
      <c r="L15" s="297"/>
      <c r="M15" s="298"/>
      <c r="N15" s="298"/>
      <c r="O15" s="299"/>
      <c r="P15" s="276"/>
      <c r="Q15" s="277"/>
      <c r="R15" s="281"/>
      <c r="S15" s="304"/>
      <c r="T15" s="297"/>
      <c r="U15" s="298"/>
      <c r="V15" s="298"/>
      <c r="W15" s="299"/>
    </row>
    <row r="16" spans="2:23" ht="21.75" customHeight="1">
      <c r="B16" s="64" t="s">
        <v>42</v>
      </c>
      <c r="C16" s="381"/>
      <c r="D16" s="276"/>
      <c r="E16" s="286"/>
      <c r="F16" s="286"/>
      <c r="G16" s="277"/>
      <c r="H16" s="276"/>
      <c r="I16" s="277"/>
      <c r="J16" s="301"/>
      <c r="K16" s="304"/>
      <c r="L16" s="297"/>
      <c r="M16" s="298"/>
      <c r="N16" s="298"/>
      <c r="O16" s="299"/>
      <c r="P16" s="276"/>
      <c r="Q16" s="277"/>
      <c r="R16" s="281"/>
      <c r="S16" s="304"/>
      <c r="T16" s="297"/>
      <c r="U16" s="298"/>
      <c r="V16" s="298"/>
      <c r="W16" s="299"/>
    </row>
    <row r="17" spans="2:23" ht="21.75" customHeight="1" thickBot="1">
      <c r="B17" s="64" t="s">
        <v>111</v>
      </c>
      <c r="C17" s="381"/>
      <c r="D17" s="288"/>
      <c r="E17" s="289"/>
      <c r="F17" s="289"/>
      <c r="G17" s="368"/>
      <c r="H17" s="278"/>
      <c r="I17" s="279"/>
      <c r="J17" s="302"/>
      <c r="K17" s="305"/>
      <c r="L17" s="252"/>
      <c r="M17" s="253"/>
      <c r="N17" s="253"/>
      <c r="O17" s="254"/>
      <c r="P17" s="278"/>
      <c r="Q17" s="279"/>
      <c r="R17" s="282"/>
      <c r="S17" s="305"/>
      <c r="T17" s="252"/>
      <c r="U17" s="253"/>
      <c r="V17" s="253"/>
      <c r="W17" s="254"/>
    </row>
    <row r="18" spans="2:23" ht="21.75" customHeight="1">
      <c r="B18" s="65" t="s">
        <v>112</v>
      </c>
      <c r="C18" s="381"/>
      <c r="D18" s="268" t="s">
        <v>43</v>
      </c>
      <c r="E18" s="269"/>
      <c r="F18" s="269"/>
      <c r="G18" s="270"/>
      <c r="H18" s="268" t="s">
        <v>43</v>
      </c>
      <c r="I18" s="269"/>
      <c r="J18" s="269"/>
      <c r="K18" s="270"/>
      <c r="L18" s="268" t="s">
        <v>43</v>
      </c>
      <c r="M18" s="269"/>
      <c r="N18" s="269"/>
      <c r="O18" s="270"/>
      <c r="P18" s="268" t="s">
        <v>43</v>
      </c>
      <c r="Q18" s="269"/>
      <c r="R18" s="269"/>
      <c r="S18" s="270"/>
      <c r="T18" s="66"/>
      <c r="U18" s="67"/>
      <c r="V18" s="67"/>
      <c r="W18" s="68"/>
    </row>
    <row r="19" spans="2:23" ht="21.75" customHeight="1" thickBot="1">
      <c r="B19" s="65" t="s">
        <v>44</v>
      </c>
      <c r="C19" s="381"/>
      <c r="D19" s="271"/>
      <c r="E19" s="272"/>
      <c r="F19" s="272"/>
      <c r="G19" s="273"/>
      <c r="H19" s="271"/>
      <c r="I19" s="272"/>
      <c r="J19" s="272"/>
      <c r="K19" s="273"/>
      <c r="L19" s="271"/>
      <c r="M19" s="272"/>
      <c r="N19" s="272"/>
      <c r="O19" s="273"/>
      <c r="P19" s="271"/>
      <c r="Q19" s="272"/>
      <c r="R19" s="272"/>
      <c r="S19" s="273"/>
      <c r="T19" s="66"/>
      <c r="U19" s="67"/>
      <c r="V19" s="67"/>
      <c r="W19" s="68"/>
    </row>
    <row r="20" spans="2:23" ht="21.75" customHeight="1">
      <c r="B20" s="64" t="s">
        <v>45</v>
      </c>
      <c r="C20" s="381"/>
      <c r="D20" s="283" t="s">
        <v>64</v>
      </c>
      <c r="E20" s="284"/>
      <c r="F20" s="285"/>
      <c r="G20" s="259" t="s">
        <v>137</v>
      </c>
      <c r="H20" s="274" t="s">
        <v>64</v>
      </c>
      <c r="I20" s="275"/>
      <c r="J20" s="280" t="s">
        <v>113</v>
      </c>
      <c r="K20" s="262" t="s">
        <v>110</v>
      </c>
      <c r="L20" s="274" t="s">
        <v>64</v>
      </c>
      <c r="M20" s="275"/>
      <c r="N20" s="280" t="s">
        <v>113</v>
      </c>
      <c r="O20" s="262" t="s">
        <v>110</v>
      </c>
      <c r="P20" s="274" t="s">
        <v>64</v>
      </c>
      <c r="Q20" s="259" t="s">
        <v>137</v>
      </c>
      <c r="R20" s="300" t="s">
        <v>135</v>
      </c>
      <c r="S20" s="303" t="s">
        <v>136</v>
      </c>
      <c r="T20" s="66"/>
      <c r="U20" s="67"/>
      <c r="V20" s="67"/>
      <c r="W20" s="68"/>
    </row>
    <row r="21" spans="2:23" ht="21.75" customHeight="1">
      <c r="B21" s="64" t="s">
        <v>46</v>
      </c>
      <c r="C21" s="381"/>
      <c r="D21" s="276"/>
      <c r="E21" s="286"/>
      <c r="F21" s="287"/>
      <c r="G21" s="260"/>
      <c r="H21" s="276"/>
      <c r="I21" s="277"/>
      <c r="J21" s="281"/>
      <c r="K21" s="263"/>
      <c r="L21" s="276"/>
      <c r="M21" s="277"/>
      <c r="N21" s="281"/>
      <c r="O21" s="263"/>
      <c r="P21" s="276"/>
      <c r="Q21" s="260"/>
      <c r="R21" s="301"/>
      <c r="S21" s="304"/>
      <c r="T21" s="66"/>
      <c r="U21" s="67"/>
      <c r="V21" s="67"/>
      <c r="W21" s="68"/>
    </row>
    <row r="22" spans="2:23" ht="21.75" customHeight="1">
      <c r="B22" s="64" t="s">
        <v>47</v>
      </c>
      <c r="C22" s="382"/>
      <c r="D22" s="276"/>
      <c r="E22" s="286"/>
      <c r="F22" s="287"/>
      <c r="G22" s="260"/>
      <c r="H22" s="276"/>
      <c r="I22" s="277"/>
      <c r="J22" s="281"/>
      <c r="K22" s="263"/>
      <c r="L22" s="276"/>
      <c r="M22" s="277"/>
      <c r="N22" s="281"/>
      <c r="O22" s="263"/>
      <c r="P22" s="276"/>
      <c r="Q22" s="260"/>
      <c r="R22" s="301"/>
      <c r="S22" s="304"/>
      <c r="T22" s="66"/>
      <c r="U22" s="67"/>
      <c r="V22" s="67"/>
      <c r="W22" s="68"/>
    </row>
    <row r="23" spans="2:23" ht="21.75" customHeight="1" thickBot="1">
      <c r="B23" s="64" t="s">
        <v>48</v>
      </c>
      <c r="C23" s="354" t="s">
        <v>77</v>
      </c>
      <c r="D23" s="288"/>
      <c r="E23" s="289"/>
      <c r="F23" s="290"/>
      <c r="G23" s="261"/>
      <c r="H23" s="278"/>
      <c r="I23" s="279"/>
      <c r="J23" s="282"/>
      <c r="K23" s="264"/>
      <c r="L23" s="278"/>
      <c r="M23" s="279"/>
      <c r="N23" s="282"/>
      <c r="O23" s="264"/>
      <c r="P23" s="278"/>
      <c r="Q23" s="261"/>
      <c r="R23" s="302"/>
      <c r="S23" s="305"/>
      <c r="T23" s="66"/>
      <c r="U23" s="67"/>
      <c r="V23" s="67"/>
      <c r="W23" s="68"/>
    </row>
    <row r="24" spans="2:23" ht="21.75" customHeight="1" thickBot="1">
      <c r="B24" s="63" t="s">
        <v>49</v>
      </c>
      <c r="C24" s="355"/>
      <c r="D24" s="265" t="s">
        <v>38</v>
      </c>
      <c r="E24" s="266"/>
      <c r="F24" s="266"/>
      <c r="G24" s="267"/>
      <c r="H24" s="265" t="s">
        <v>38</v>
      </c>
      <c r="I24" s="266"/>
      <c r="J24" s="266"/>
      <c r="K24" s="267"/>
      <c r="L24" s="265" t="s">
        <v>38</v>
      </c>
      <c r="M24" s="266"/>
      <c r="N24" s="266"/>
      <c r="O24" s="267"/>
      <c r="P24" s="265" t="s">
        <v>38</v>
      </c>
      <c r="Q24" s="266"/>
      <c r="R24" s="266"/>
      <c r="S24" s="267"/>
      <c r="T24" s="66"/>
      <c r="U24" s="67"/>
      <c r="V24" s="67"/>
      <c r="W24" s="68"/>
    </row>
    <row r="25" spans="2:23" ht="21.75" customHeight="1">
      <c r="B25" s="61" t="s">
        <v>50</v>
      </c>
      <c r="C25" s="355"/>
      <c r="D25" s="283" t="s">
        <v>64</v>
      </c>
      <c r="E25" s="284"/>
      <c r="F25" s="285"/>
      <c r="G25" s="259" t="s">
        <v>137</v>
      </c>
      <c r="H25" s="274" t="s">
        <v>64</v>
      </c>
      <c r="I25" s="275"/>
      <c r="J25" s="280" t="s">
        <v>113</v>
      </c>
      <c r="K25" s="262" t="s">
        <v>110</v>
      </c>
      <c r="L25" s="274" t="s">
        <v>64</v>
      </c>
      <c r="M25" s="275"/>
      <c r="N25" s="280" t="s">
        <v>113</v>
      </c>
      <c r="O25" s="262" t="s">
        <v>110</v>
      </c>
      <c r="P25" s="274" t="s">
        <v>64</v>
      </c>
      <c r="Q25" s="259" t="s">
        <v>137</v>
      </c>
      <c r="R25" s="300" t="s">
        <v>135</v>
      </c>
      <c r="S25" s="303" t="s">
        <v>136</v>
      </c>
      <c r="T25" s="66"/>
      <c r="U25" s="67"/>
      <c r="V25" s="67"/>
      <c r="W25" s="68"/>
    </row>
    <row r="26" spans="2:23" ht="21.75" customHeight="1">
      <c r="B26" s="64" t="s">
        <v>51</v>
      </c>
      <c r="C26" s="377" t="s">
        <v>52</v>
      </c>
      <c r="D26" s="276"/>
      <c r="E26" s="286"/>
      <c r="F26" s="287"/>
      <c r="G26" s="260"/>
      <c r="H26" s="276"/>
      <c r="I26" s="277"/>
      <c r="J26" s="281"/>
      <c r="K26" s="263"/>
      <c r="L26" s="276"/>
      <c r="M26" s="277"/>
      <c r="N26" s="281"/>
      <c r="O26" s="263"/>
      <c r="P26" s="276"/>
      <c r="Q26" s="260"/>
      <c r="R26" s="301"/>
      <c r="S26" s="304"/>
      <c r="T26" s="66"/>
      <c r="U26" s="67"/>
      <c r="V26" s="67"/>
      <c r="W26" s="68"/>
    </row>
    <row r="27" spans="2:23" ht="21.75" customHeight="1">
      <c r="B27" s="64" t="s">
        <v>53</v>
      </c>
      <c r="C27" s="378"/>
      <c r="D27" s="276"/>
      <c r="E27" s="286"/>
      <c r="F27" s="287"/>
      <c r="G27" s="260"/>
      <c r="H27" s="276"/>
      <c r="I27" s="277"/>
      <c r="J27" s="281"/>
      <c r="K27" s="263"/>
      <c r="L27" s="276"/>
      <c r="M27" s="277"/>
      <c r="N27" s="281"/>
      <c r="O27" s="263"/>
      <c r="P27" s="276"/>
      <c r="Q27" s="260"/>
      <c r="R27" s="301"/>
      <c r="S27" s="304"/>
      <c r="T27" s="66"/>
      <c r="U27" s="67"/>
      <c r="V27" s="67"/>
      <c r="W27" s="68"/>
    </row>
    <row r="28" spans="2:23" ht="21.75" customHeight="1" thickBot="1">
      <c r="B28" s="64" t="s">
        <v>114</v>
      </c>
      <c r="C28" s="69"/>
      <c r="D28" s="288"/>
      <c r="E28" s="289"/>
      <c r="F28" s="290"/>
      <c r="G28" s="261"/>
      <c r="H28" s="278"/>
      <c r="I28" s="279"/>
      <c r="J28" s="282"/>
      <c r="K28" s="264"/>
      <c r="L28" s="278"/>
      <c r="M28" s="279"/>
      <c r="N28" s="282"/>
      <c r="O28" s="264"/>
      <c r="P28" s="278"/>
      <c r="Q28" s="261"/>
      <c r="R28" s="302"/>
      <c r="S28" s="305"/>
      <c r="T28" s="66"/>
      <c r="U28" s="67"/>
      <c r="V28" s="67"/>
      <c r="W28" s="68"/>
    </row>
    <row r="29" spans="2:23" ht="21.75" customHeight="1" thickBot="1">
      <c r="B29" s="65" t="s">
        <v>115</v>
      </c>
      <c r="C29" s="379" t="s">
        <v>54</v>
      </c>
      <c r="D29" s="255" t="s">
        <v>54</v>
      </c>
      <c r="E29" s="256"/>
      <c r="F29" s="256"/>
      <c r="G29" s="257"/>
      <c r="H29" s="255" t="s">
        <v>54</v>
      </c>
      <c r="I29" s="256"/>
      <c r="J29" s="256"/>
      <c r="K29" s="257"/>
      <c r="L29" s="70" t="s">
        <v>38</v>
      </c>
      <c r="M29" s="70"/>
      <c r="N29" s="70"/>
      <c r="O29" s="71"/>
      <c r="P29" s="255" t="s">
        <v>54</v>
      </c>
      <c r="Q29" s="256"/>
      <c r="R29" s="256"/>
      <c r="S29" s="257"/>
      <c r="T29" s="66"/>
      <c r="U29" s="67"/>
      <c r="V29" s="67"/>
      <c r="W29" s="68"/>
    </row>
    <row r="30" spans="2:23" ht="21.75" customHeight="1">
      <c r="B30" s="65" t="s">
        <v>55</v>
      </c>
      <c r="C30" s="379"/>
      <c r="D30" s="258"/>
      <c r="E30" s="244"/>
      <c r="F30" s="244"/>
      <c r="G30" s="245"/>
      <c r="H30" s="258"/>
      <c r="I30" s="244"/>
      <c r="J30" s="244"/>
      <c r="K30" s="245"/>
      <c r="L30" s="255" t="s">
        <v>56</v>
      </c>
      <c r="M30" s="256"/>
      <c r="N30" s="256"/>
      <c r="O30" s="257"/>
      <c r="P30" s="258"/>
      <c r="Q30" s="244"/>
      <c r="R30" s="244"/>
      <c r="S30" s="245"/>
      <c r="T30" s="66"/>
      <c r="U30" s="67"/>
      <c r="V30" s="67"/>
      <c r="W30" s="68"/>
    </row>
    <row r="31" spans="2:23" ht="21.75" customHeight="1" thickBot="1">
      <c r="B31" s="65" t="s">
        <v>57</v>
      </c>
      <c r="C31" s="379"/>
      <c r="D31" s="246"/>
      <c r="E31" s="247"/>
      <c r="F31" s="247"/>
      <c r="G31" s="248"/>
      <c r="H31" s="246"/>
      <c r="I31" s="247"/>
      <c r="J31" s="247"/>
      <c r="K31" s="248"/>
      <c r="L31" s="258"/>
      <c r="M31" s="244"/>
      <c r="N31" s="244"/>
      <c r="O31" s="245"/>
      <c r="P31" s="246"/>
      <c r="Q31" s="247"/>
      <c r="R31" s="247"/>
      <c r="S31" s="248"/>
      <c r="T31" s="66"/>
      <c r="U31" s="67"/>
      <c r="V31" s="67"/>
      <c r="W31" s="68"/>
    </row>
    <row r="32" spans="2:23" ht="21.75" customHeight="1">
      <c r="B32" s="64" t="s">
        <v>59</v>
      </c>
      <c r="C32" s="372" t="s">
        <v>58</v>
      </c>
      <c r="D32" s="274" t="s">
        <v>64</v>
      </c>
      <c r="E32" s="386" t="s">
        <v>116</v>
      </c>
      <c r="F32" s="300" t="s">
        <v>135</v>
      </c>
      <c r="G32" s="259" t="s">
        <v>137</v>
      </c>
      <c r="H32" s="274" t="s">
        <v>64</v>
      </c>
      <c r="I32" s="303" t="s">
        <v>136</v>
      </c>
      <c r="J32" s="280" t="s">
        <v>113</v>
      </c>
      <c r="K32" s="262" t="s">
        <v>110</v>
      </c>
      <c r="L32" s="258"/>
      <c r="M32" s="244"/>
      <c r="N32" s="244"/>
      <c r="O32" s="245"/>
      <c r="P32" s="274" t="s">
        <v>64</v>
      </c>
      <c r="Q32" s="303" t="s">
        <v>136</v>
      </c>
      <c r="R32" s="280" t="s">
        <v>113</v>
      </c>
      <c r="S32" s="369" t="s">
        <v>116</v>
      </c>
      <c r="T32" s="66"/>
      <c r="U32" s="67"/>
      <c r="V32" s="67"/>
      <c r="W32" s="68"/>
    </row>
    <row r="33" spans="2:23" ht="21.75" customHeight="1">
      <c r="B33" s="72" t="s">
        <v>60</v>
      </c>
      <c r="C33" s="373"/>
      <c r="D33" s="276"/>
      <c r="E33" s="387"/>
      <c r="F33" s="301"/>
      <c r="G33" s="260"/>
      <c r="H33" s="276"/>
      <c r="I33" s="304"/>
      <c r="J33" s="281"/>
      <c r="K33" s="263"/>
      <c r="L33" s="258"/>
      <c r="M33" s="244"/>
      <c r="N33" s="244"/>
      <c r="O33" s="245"/>
      <c r="P33" s="276"/>
      <c r="Q33" s="304"/>
      <c r="R33" s="281"/>
      <c r="S33" s="370"/>
      <c r="T33" s="66"/>
      <c r="U33" s="67"/>
      <c r="V33" s="67"/>
      <c r="W33" s="68"/>
    </row>
    <row r="34" spans="2:23" ht="21.75" customHeight="1" thickBot="1">
      <c r="B34" s="73" t="s">
        <v>61</v>
      </c>
      <c r="C34" s="374"/>
      <c r="D34" s="276"/>
      <c r="E34" s="387"/>
      <c r="F34" s="301"/>
      <c r="G34" s="260"/>
      <c r="H34" s="276"/>
      <c r="I34" s="304"/>
      <c r="J34" s="281"/>
      <c r="K34" s="263"/>
      <c r="L34" s="258"/>
      <c r="M34" s="244"/>
      <c r="N34" s="244"/>
      <c r="O34" s="245"/>
      <c r="P34" s="276"/>
      <c r="Q34" s="304"/>
      <c r="R34" s="281"/>
      <c r="S34" s="370"/>
      <c r="T34" s="66"/>
      <c r="U34" s="67"/>
      <c r="V34" s="67"/>
      <c r="W34" s="68"/>
    </row>
    <row r="35" spans="2:23" ht="21.75" customHeight="1" thickBot="1">
      <c r="B35" s="74" t="s">
        <v>62</v>
      </c>
      <c r="C35" s="375" t="s">
        <v>74</v>
      </c>
      <c r="D35" s="278"/>
      <c r="E35" s="388"/>
      <c r="F35" s="302"/>
      <c r="G35" s="261"/>
      <c r="H35" s="278"/>
      <c r="I35" s="305"/>
      <c r="J35" s="282"/>
      <c r="K35" s="264"/>
      <c r="L35" s="258"/>
      <c r="M35" s="244"/>
      <c r="N35" s="244"/>
      <c r="O35" s="245"/>
      <c r="P35" s="278"/>
      <c r="Q35" s="305"/>
      <c r="R35" s="282"/>
      <c r="S35" s="371"/>
      <c r="T35" s="66"/>
      <c r="U35" s="67"/>
      <c r="V35" s="67"/>
      <c r="W35" s="68"/>
    </row>
    <row r="36" spans="2:23" ht="21.75" customHeight="1" thickBot="1">
      <c r="B36" s="75" t="s">
        <v>117</v>
      </c>
      <c r="C36" s="376"/>
      <c r="D36" s="76"/>
      <c r="E36" s="76"/>
      <c r="F36" s="76"/>
      <c r="G36" s="77"/>
      <c r="H36" s="78"/>
      <c r="I36" s="76"/>
      <c r="J36" s="76"/>
      <c r="K36" s="77"/>
      <c r="L36" s="258"/>
      <c r="M36" s="244"/>
      <c r="N36" s="244"/>
      <c r="O36" s="245"/>
      <c r="P36" s="78"/>
      <c r="Q36" s="76"/>
      <c r="R36" s="76"/>
      <c r="S36" s="77"/>
      <c r="T36" s="66"/>
      <c r="U36" s="67"/>
      <c r="V36" s="67"/>
      <c r="W36" s="68"/>
    </row>
    <row r="37" spans="2:23" ht="21.75" customHeight="1" thickBot="1">
      <c r="B37" s="79" t="s">
        <v>118</v>
      </c>
      <c r="C37" s="80"/>
      <c r="D37" s="81"/>
      <c r="E37" s="82"/>
      <c r="F37" s="82"/>
      <c r="G37" s="83"/>
      <c r="H37" s="81"/>
      <c r="I37" s="82"/>
      <c r="J37" s="82"/>
      <c r="K37" s="83"/>
      <c r="L37" s="246"/>
      <c r="M37" s="247"/>
      <c r="N37" s="247"/>
      <c r="O37" s="248"/>
      <c r="P37" s="81"/>
      <c r="Q37" s="82"/>
      <c r="R37" s="82"/>
      <c r="S37" s="83"/>
      <c r="T37" s="84"/>
      <c r="U37" s="85"/>
      <c r="V37" s="85"/>
      <c r="W37" s="86"/>
    </row>
    <row r="38" spans="2:23" s="90" customFormat="1" ht="17.25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</row>
    <row r="39" spans="2:23" s="90" customFormat="1" ht="17.25">
      <c r="B39" s="87"/>
      <c r="C39" s="334" t="s">
        <v>63</v>
      </c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88"/>
      <c r="V39" s="88"/>
      <c r="W39" s="89"/>
    </row>
    <row r="40" spans="2:23" s="90" customFormat="1" ht="18" thickBot="1">
      <c r="B40" s="87"/>
      <c r="C40" s="92"/>
      <c r="D40" s="335"/>
      <c r="E40" s="335"/>
      <c r="F40" s="335"/>
      <c r="G40" s="335"/>
      <c r="H40" s="335"/>
      <c r="I40" s="335"/>
      <c r="J40" s="335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88"/>
      <c r="V40" s="88"/>
      <c r="W40" s="89"/>
    </row>
    <row r="41" spans="2:23" s="90" customFormat="1" ht="17.25">
      <c r="B41" s="87"/>
      <c r="C41" s="93" t="s">
        <v>110</v>
      </c>
      <c r="D41" s="383" t="s">
        <v>138</v>
      </c>
      <c r="E41" s="384"/>
      <c r="F41" s="384"/>
      <c r="G41" s="384"/>
      <c r="H41" s="384"/>
      <c r="I41" s="384"/>
      <c r="J41" s="385"/>
      <c r="K41" s="94"/>
      <c r="L41" s="94" t="s">
        <v>32</v>
      </c>
      <c r="M41" s="95"/>
      <c r="N41" s="342" t="s">
        <v>139</v>
      </c>
      <c r="O41" s="343"/>
      <c r="P41" s="343"/>
      <c r="Q41" s="343"/>
      <c r="R41" s="343"/>
      <c r="S41" s="343"/>
      <c r="T41" s="344"/>
      <c r="U41" s="88"/>
      <c r="V41" s="88"/>
      <c r="W41" s="89"/>
    </row>
    <row r="42" spans="2:23" s="90" customFormat="1" ht="17.25">
      <c r="B42" s="87"/>
      <c r="C42" s="92" t="s">
        <v>64</v>
      </c>
      <c r="D42" s="336" t="s">
        <v>140</v>
      </c>
      <c r="E42" s="337"/>
      <c r="F42" s="337"/>
      <c r="G42" s="337"/>
      <c r="H42" s="337"/>
      <c r="I42" s="337"/>
      <c r="J42" s="338"/>
      <c r="K42" s="96"/>
      <c r="L42" s="96" t="s">
        <v>65</v>
      </c>
      <c r="M42" s="97"/>
      <c r="N42" s="309" t="s">
        <v>66</v>
      </c>
      <c r="O42" s="310"/>
      <c r="P42" s="310"/>
      <c r="Q42" s="310"/>
      <c r="R42" s="310"/>
      <c r="S42" s="310"/>
      <c r="T42" s="311"/>
      <c r="U42" s="88"/>
      <c r="V42" s="88"/>
      <c r="W42" s="89"/>
    </row>
    <row r="43" spans="2:23" s="90" customFormat="1" ht="17.25">
      <c r="B43" s="87"/>
      <c r="C43" s="98" t="s">
        <v>136</v>
      </c>
      <c r="D43" s="312" t="s">
        <v>141</v>
      </c>
      <c r="E43" s="313"/>
      <c r="F43" s="313"/>
      <c r="G43" s="313"/>
      <c r="H43" s="313"/>
      <c r="I43" s="313"/>
      <c r="J43" s="314"/>
      <c r="K43" s="99"/>
      <c r="L43" s="99" t="s">
        <v>69</v>
      </c>
      <c r="M43" s="100"/>
      <c r="N43" s="339" t="s">
        <v>70</v>
      </c>
      <c r="O43" s="340"/>
      <c r="P43" s="340"/>
      <c r="Q43" s="340"/>
      <c r="R43" s="340"/>
      <c r="S43" s="340"/>
      <c r="T43" s="341"/>
      <c r="U43" s="88"/>
      <c r="V43" s="88"/>
      <c r="W43" s="89"/>
    </row>
    <row r="44" spans="2:23" s="90" customFormat="1" ht="17.25">
      <c r="B44" s="87"/>
      <c r="C44" s="101" t="s">
        <v>113</v>
      </c>
      <c r="D44" s="318" t="s">
        <v>142</v>
      </c>
      <c r="E44" s="319"/>
      <c r="F44" s="319"/>
      <c r="G44" s="319"/>
      <c r="H44" s="319"/>
      <c r="I44" s="319"/>
      <c r="J44" s="320"/>
      <c r="K44" s="96"/>
      <c r="L44" s="96" t="s">
        <v>143</v>
      </c>
      <c r="M44" s="97"/>
      <c r="N44" s="309" t="s">
        <v>144</v>
      </c>
      <c r="O44" s="310"/>
      <c r="P44" s="310"/>
      <c r="Q44" s="310"/>
      <c r="R44" s="310"/>
      <c r="S44" s="310"/>
      <c r="T44" s="311"/>
      <c r="U44" s="88"/>
      <c r="V44" s="88"/>
      <c r="W44" s="89"/>
    </row>
    <row r="45" spans="2:23" s="90" customFormat="1" ht="17.25">
      <c r="B45" s="87"/>
      <c r="C45" s="96" t="s">
        <v>135</v>
      </c>
      <c r="D45" s="309" t="s">
        <v>145</v>
      </c>
      <c r="E45" s="310"/>
      <c r="F45" s="310"/>
      <c r="G45" s="310"/>
      <c r="H45" s="310"/>
      <c r="I45" s="310"/>
      <c r="J45" s="311"/>
      <c r="K45" s="101"/>
      <c r="L45" s="102" t="s">
        <v>67</v>
      </c>
      <c r="M45" s="102"/>
      <c r="N45" s="331" t="s">
        <v>68</v>
      </c>
      <c r="O45" s="332"/>
      <c r="P45" s="332"/>
      <c r="Q45" s="332"/>
      <c r="R45" s="332"/>
      <c r="S45" s="332"/>
      <c r="T45" s="333"/>
      <c r="U45" s="88"/>
      <c r="V45" s="88"/>
      <c r="W45" s="89"/>
    </row>
    <row r="46" spans="2:23" s="90" customFormat="1" ht="18" thickBot="1">
      <c r="B46" s="87"/>
      <c r="C46" s="103" t="s">
        <v>137</v>
      </c>
      <c r="D46" s="315" t="s">
        <v>146</v>
      </c>
      <c r="E46" s="316"/>
      <c r="F46" s="316"/>
      <c r="G46" s="316"/>
      <c r="H46" s="316"/>
      <c r="I46" s="316"/>
      <c r="J46" s="317"/>
      <c r="K46" s="321"/>
      <c r="L46" s="321"/>
      <c r="M46" s="321"/>
      <c r="N46" s="322"/>
      <c r="O46" s="323"/>
      <c r="P46" s="323"/>
      <c r="Q46" s="323"/>
      <c r="R46" s="323"/>
      <c r="S46" s="323"/>
      <c r="T46" s="324"/>
      <c r="U46" s="88"/>
      <c r="V46" s="88"/>
      <c r="W46" s="89"/>
    </row>
    <row r="47" spans="2:23" s="90" customFormat="1" ht="19.5" customHeight="1" thickBot="1">
      <c r="B47" s="87"/>
      <c r="C47" s="104"/>
      <c r="D47" s="326"/>
      <c r="E47" s="326"/>
      <c r="F47" s="326"/>
      <c r="G47" s="326"/>
      <c r="H47" s="326"/>
      <c r="I47" s="326"/>
      <c r="J47" s="326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88"/>
      <c r="V47" s="88"/>
      <c r="W47" s="89"/>
    </row>
    <row r="48" spans="2:23" s="90" customFormat="1" ht="15.75" customHeight="1">
      <c r="B48" s="105"/>
      <c r="C48" s="106"/>
      <c r="D48" s="106"/>
      <c r="E48" s="106"/>
      <c r="F48" s="106"/>
      <c r="G48" s="106"/>
      <c r="H48" s="107"/>
      <c r="I48" s="108"/>
      <c r="J48" s="109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1"/>
    </row>
    <row r="49" spans="2:23" s="90" customFormat="1" ht="15.75" customHeight="1">
      <c r="B49" s="328" t="s">
        <v>78</v>
      </c>
      <c r="C49" s="329"/>
      <c r="D49" s="329"/>
      <c r="E49" s="329"/>
      <c r="F49" s="329"/>
      <c r="G49" s="329"/>
      <c r="H49" s="330"/>
      <c r="I49" s="114"/>
      <c r="J49" s="115"/>
      <c r="K49" s="115"/>
      <c r="L49" s="115"/>
      <c r="M49" s="115"/>
      <c r="N49" s="325" t="s">
        <v>79</v>
      </c>
      <c r="O49" s="325"/>
      <c r="P49" s="325"/>
      <c r="Q49" s="325"/>
      <c r="R49" s="325"/>
      <c r="S49" s="325"/>
      <c r="T49" s="325"/>
      <c r="U49" s="115"/>
      <c r="V49" s="115"/>
      <c r="W49" s="116"/>
    </row>
    <row r="50" spans="2:23" s="90" customFormat="1" ht="15.75" customHeight="1">
      <c r="B50" s="117"/>
      <c r="C50" s="118"/>
      <c r="D50" s="112"/>
      <c r="E50" s="112"/>
      <c r="F50" s="119"/>
      <c r="G50" s="119"/>
      <c r="H50" s="120"/>
      <c r="I50" s="114"/>
      <c r="J50" s="121"/>
      <c r="K50" s="122"/>
      <c r="L50" s="122"/>
      <c r="M50" s="123"/>
      <c r="N50" s="122"/>
      <c r="O50" s="122"/>
      <c r="P50" s="122"/>
      <c r="Q50" s="122"/>
      <c r="R50" s="122"/>
      <c r="S50" s="122"/>
      <c r="T50" s="122"/>
      <c r="U50" s="122"/>
      <c r="V50" s="122"/>
      <c r="W50" s="124"/>
    </row>
    <row r="51" spans="2:23" s="90" customFormat="1" ht="15.75" customHeight="1">
      <c r="B51" s="125"/>
      <c r="C51" s="126">
        <f>E69/E67</f>
        <v>1</v>
      </c>
      <c r="D51" s="127"/>
      <c r="E51" s="128" t="s">
        <v>80</v>
      </c>
      <c r="F51" s="129" t="s">
        <v>81</v>
      </c>
      <c r="G51" s="112"/>
      <c r="H51" s="113"/>
      <c r="I51" s="115"/>
      <c r="J51" s="114"/>
      <c r="K51" s="130"/>
      <c r="L51" s="130"/>
      <c r="M51" s="115"/>
      <c r="N51" s="131" t="s">
        <v>82</v>
      </c>
      <c r="O51" s="132" t="s">
        <v>83</v>
      </c>
      <c r="P51" s="132" t="s">
        <v>84</v>
      </c>
      <c r="Q51" s="133" t="s">
        <v>85</v>
      </c>
      <c r="R51" s="132" t="s">
        <v>86</v>
      </c>
      <c r="S51" s="132" t="s">
        <v>87</v>
      </c>
      <c r="T51" s="132" t="s">
        <v>88</v>
      </c>
      <c r="U51" s="133" t="s">
        <v>89</v>
      </c>
      <c r="V51" s="132" t="s">
        <v>90</v>
      </c>
      <c r="W51" s="124"/>
    </row>
    <row r="52" spans="2:23" s="90" customFormat="1" ht="15.75" customHeight="1">
      <c r="B52" s="125"/>
      <c r="C52" s="134"/>
      <c r="D52" s="135" t="s">
        <v>147</v>
      </c>
      <c r="E52" s="136"/>
      <c r="F52" s="137">
        <f>(E52)/(E67)/C51</f>
        <v>0</v>
      </c>
      <c r="G52" s="138"/>
      <c r="H52" s="139"/>
      <c r="I52" s="140"/>
      <c r="J52" s="115"/>
      <c r="K52" s="141"/>
      <c r="L52" s="141"/>
      <c r="M52" s="141" t="s">
        <v>147</v>
      </c>
      <c r="N52" s="142">
        <v>18</v>
      </c>
      <c r="O52" s="142" t="s">
        <v>91</v>
      </c>
      <c r="P52" s="142" t="s">
        <v>12</v>
      </c>
      <c r="Q52" s="143" t="s">
        <v>12</v>
      </c>
      <c r="R52" s="142" t="s">
        <v>12</v>
      </c>
      <c r="S52" s="142" t="s">
        <v>12</v>
      </c>
      <c r="T52" s="142" t="s">
        <v>12</v>
      </c>
      <c r="U52" s="143">
        <v>1</v>
      </c>
      <c r="V52" s="142">
        <v>1</v>
      </c>
      <c r="W52" s="124"/>
    </row>
    <row r="53" spans="2:23" s="90" customFormat="1" ht="15.75" customHeight="1">
      <c r="B53" s="125"/>
      <c r="C53" s="134"/>
      <c r="D53" s="135" t="s">
        <v>148</v>
      </c>
      <c r="E53" s="144"/>
      <c r="F53" s="145">
        <f>(E53)/(E67)/C51</f>
        <v>0</v>
      </c>
      <c r="G53" s="138"/>
      <c r="H53" s="139"/>
      <c r="I53" s="140"/>
      <c r="J53" s="140"/>
      <c r="K53" s="141"/>
      <c r="L53" s="141"/>
      <c r="M53" s="141" t="s">
        <v>148</v>
      </c>
      <c r="N53" s="146">
        <v>250</v>
      </c>
      <c r="O53" s="146" t="s">
        <v>92</v>
      </c>
      <c r="P53" s="146" t="s">
        <v>93</v>
      </c>
      <c r="Q53" s="147" t="s">
        <v>12</v>
      </c>
      <c r="R53" s="146">
        <v>2</v>
      </c>
      <c r="S53" s="146">
        <v>1</v>
      </c>
      <c r="T53" s="146">
        <v>1</v>
      </c>
      <c r="U53" s="147">
        <v>1</v>
      </c>
      <c r="V53" s="146">
        <v>1</v>
      </c>
      <c r="W53" s="124"/>
    </row>
    <row r="54" spans="2:23" s="90" customFormat="1" ht="15.75" customHeight="1">
      <c r="B54" s="125"/>
      <c r="C54" s="134"/>
      <c r="D54" s="148" t="s">
        <v>149</v>
      </c>
      <c r="E54" s="149"/>
      <c r="F54" s="145">
        <f>(E54)/(E67)/C51</f>
        <v>0</v>
      </c>
      <c r="G54" s="150"/>
      <c r="H54" s="151"/>
      <c r="I54" s="152"/>
      <c r="J54" s="140"/>
      <c r="K54" s="153"/>
      <c r="L54" s="153"/>
      <c r="M54" s="153" t="s">
        <v>149</v>
      </c>
      <c r="N54" s="146">
        <v>12</v>
      </c>
      <c r="O54" s="146" t="s">
        <v>91</v>
      </c>
      <c r="P54" s="146" t="s">
        <v>12</v>
      </c>
      <c r="Q54" s="147" t="s">
        <v>12</v>
      </c>
      <c r="R54" s="146" t="s">
        <v>12</v>
      </c>
      <c r="S54" s="146" t="s">
        <v>12</v>
      </c>
      <c r="T54" s="146" t="s">
        <v>12</v>
      </c>
      <c r="U54" s="147">
        <v>1</v>
      </c>
      <c r="V54" s="146">
        <v>1</v>
      </c>
      <c r="W54" s="124"/>
    </row>
    <row r="55" spans="2:23" s="90" customFormat="1" ht="15.75" customHeight="1">
      <c r="B55" s="125"/>
      <c r="C55" s="134"/>
      <c r="D55" s="154" t="s">
        <v>150</v>
      </c>
      <c r="E55" s="155"/>
      <c r="F55" s="156">
        <f>(E55)/(E67)/C51</f>
        <v>0</v>
      </c>
      <c r="G55" s="157"/>
      <c r="H55" s="158"/>
      <c r="I55" s="159"/>
      <c r="J55" s="152"/>
      <c r="K55" s="160"/>
      <c r="L55" s="160"/>
      <c r="M55" s="160" t="s">
        <v>150</v>
      </c>
      <c r="N55" s="146">
        <v>12</v>
      </c>
      <c r="O55" s="146" t="s">
        <v>91</v>
      </c>
      <c r="P55" s="146" t="s">
        <v>93</v>
      </c>
      <c r="Q55" s="147" t="s">
        <v>12</v>
      </c>
      <c r="R55" s="146">
        <v>2</v>
      </c>
      <c r="S55" s="146">
        <v>1</v>
      </c>
      <c r="T55" s="146" t="s">
        <v>12</v>
      </c>
      <c r="U55" s="147">
        <v>1</v>
      </c>
      <c r="V55" s="146">
        <v>1</v>
      </c>
      <c r="W55" s="124"/>
    </row>
    <row r="56" spans="2:23" s="90" customFormat="1" ht="15.75" customHeight="1">
      <c r="B56" s="125"/>
      <c r="C56" s="134"/>
      <c r="D56" s="161" t="s">
        <v>140</v>
      </c>
      <c r="E56" s="162"/>
      <c r="F56" s="163">
        <f>(E56)/(E67)/C51</f>
        <v>0</v>
      </c>
      <c r="G56" s="164"/>
      <c r="H56" s="165"/>
      <c r="I56" s="166"/>
      <c r="J56" s="167"/>
      <c r="K56" s="168"/>
      <c r="L56" s="168"/>
      <c r="M56" s="169" t="s">
        <v>140</v>
      </c>
      <c r="N56" s="146">
        <v>250</v>
      </c>
      <c r="O56" s="146" t="s">
        <v>92</v>
      </c>
      <c r="P56" s="146" t="s">
        <v>93</v>
      </c>
      <c r="Q56" s="147" t="s">
        <v>12</v>
      </c>
      <c r="R56" s="146">
        <v>2</v>
      </c>
      <c r="S56" s="146">
        <v>1</v>
      </c>
      <c r="T56" s="146" t="s">
        <v>12</v>
      </c>
      <c r="U56" s="147">
        <v>1</v>
      </c>
      <c r="V56" s="146">
        <v>1</v>
      </c>
      <c r="W56" s="124"/>
    </row>
    <row r="57" spans="2:23" s="90" customFormat="1" ht="15.75" customHeight="1">
      <c r="B57" s="125"/>
      <c r="C57" s="134"/>
      <c r="D57" s="170" t="s">
        <v>151</v>
      </c>
      <c r="E57" s="171"/>
      <c r="F57" s="172">
        <f>(E57)/(E67)/C51</f>
        <v>0</v>
      </c>
      <c r="G57" s="173"/>
      <c r="H57" s="174"/>
      <c r="I57" s="175"/>
      <c r="J57" s="166"/>
      <c r="K57" s="130"/>
      <c r="L57" s="130"/>
      <c r="M57" s="130" t="s">
        <v>151</v>
      </c>
      <c r="N57" s="146">
        <v>40</v>
      </c>
      <c r="O57" s="146" t="s">
        <v>92</v>
      </c>
      <c r="P57" s="146" t="s">
        <v>93</v>
      </c>
      <c r="Q57" s="147" t="s">
        <v>12</v>
      </c>
      <c r="R57" s="146">
        <v>2</v>
      </c>
      <c r="S57" s="146">
        <v>1</v>
      </c>
      <c r="T57" s="176" t="s">
        <v>12</v>
      </c>
      <c r="U57" s="147">
        <v>1</v>
      </c>
      <c r="V57" s="146">
        <v>1</v>
      </c>
      <c r="W57" s="124"/>
    </row>
    <row r="58" spans="2:23" s="90" customFormat="1" ht="15.75" customHeight="1">
      <c r="B58" s="125"/>
      <c r="C58" s="134"/>
      <c r="D58" s="161" t="s">
        <v>142</v>
      </c>
      <c r="E58" s="177"/>
      <c r="F58" s="178">
        <f>(E58)/(E67)/C51</f>
        <v>0</v>
      </c>
      <c r="G58" s="179"/>
      <c r="H58" s="180"/>
      <c r="I58" s="181"/>
      <c r="J58" s="175"/>
      <c r="K58" s="169"/>
      <c r="L58" s="169"/>
      <c r="M58" s="169" t="s">
        <v>142</v>
      </c>
      <c r="N58" s="146">
        <v>50</v>
      </c>
      <c r="O58" s="146" t="s">
        <v>92</v>
      </c>
      <c r="P58" s="146" t="s">
        <v>93</v>
      </c>
      <c r="Q58" s="147" t="s">
        <v>12</v>
      </c>
      <c r="R58" s="146">
        <v>2</v>
      </c>
      <c r="S58" s="146">
        <v>1</v>
      </c>
      <c r="T58" s="146">
        <v>1</v>
      </c>
      <c r="U58" s="147">
        <v>1</v>
      </c>
      <c r="V58" s="146">
        <v>1</v>
      </c>
      <c r="W58" s="124"/>
    </row>
    <row r="59" spans="2:23" s="90" customFormat="1" ht="15.75" customHeight="1">
      <c r="B59" s="125"/>
      <c r="C59" s="134"/>
      <c r="D59" s="182" t="s">
        <v>145</v>
      </c>
      <c r="E59" s="183"/>
      <c r="F59" s="184">
        <f>(E59)/(E67)/C51</f>
        <v>0</v>
      </c>
      <c r="G59" s="185"/>
      <c r="H59" s="186"/>
      <c r="I59" s="187"/>
      <c r="J59" s="181"/>
      <c r="K59" s="188"/>
      <c r="L59" s="188"/>
      <c r="M59" s="188" t="s">
        <v>145</v>
      </c>
      <c r="N59" s="146">
        <v>40</v>
      </c>
      <c r="O59" s="146" t="s">
        <v>92</v>
      </c>
      <c r="P59" s="176" t="s">
        <v>12</v>
      </c>
      <c r="Q59" s="147" t="s">
        <v>12</v>
      </c>
      <c r="R59" s="176" t="s">
        <v>12</v>
      </c>
      <c r="S59" s="176" t="s">
        <v>12</v>
      </c>
      <c r="T59" s="146" t="s">
        <v>12</v>
      </c>
      <c r="U59" s="189" t="s">
        <v>12</v>
      </c>
      <c r="V59" s="176" t="s">
        <v>12</v>
      </c>
      <c r="W59" s="124"/>
    </row>
    <row r="60" spans="2:23" s="90" customFormat="1" ht="15.75" customHeight="1">
      <c r="B60" s="125"/>
      <c r="C60" s="134"/>
      <c r="D60" s="190" t="s">
        <v>75</v>
      </c>
      <c r="E60" s="191"/>
      <c r="F60" s="192">
        <f>(E60)/(E67)/C51</f>
        <v>0</v>
      </c>
      <c r="G60" s="157"/>
      <c r="H60" s="158"/>
      <c r="I60" s="159"/>
      <c r="J60" s="187"/>
      <c r="K60" s="193"/>
      <c r="L60" s="193"/>
      <c r="M60" s="193" t="s">
        <v>75</v>
      </c>
      <c r="N60" s="146" t="s">
        <v>94</v>
      </c>
      <c r="O60" s="146" t="s">
        <v>92</v>
      </c>
      <c r="P60" s="146" t="s">
        <v>95</v>
      </c>
      <c r="Q60" s="147" t="s">
        <v>12</v>
      </c>
      <c r="R60" s="146">
        <v>2</v>
      </c>
      <c r="S60" s="146">
        <v>1</v>
      </c>
      <c r="T60" s="146" t="s">
        <v>12</v>
      </c>
      <c r="U60" s="147">
        <v>1</v>
      </c>
      <c r="V60" s="146">
        <v>1</v>
      </c>
      <c r="W60" s="124"/>
    </row>
    <row r="61" spans="2:23" s="90" customFormat="1" ht="15.75" customHeight="1">
      <c r="B61" s="125"/>
      <c r="C61" s="134"/>
      <c r="D61" s="182" t="s">
        <v>146</v>
      </c>
      <c r="E61" s="194"/>
      <c r="F61" s="195">
        <f>(E61)/(E67)/C51</f>
        <v>0</v>
      </c>
      <c r="G61" s="196"/>
      <c r="H61" s="197"/>
      <c r="I61" s="198"/>
      <c r="J61" s="159"/>
      <c r="K61" s="168"/>
      <c r="L61" s="168"/>
      <c r="M61" s="188" t="s">
        <v>146</v>
      </c>
      <c r="N61" s="146">
        <v>30</v>
      </c>
      <c r="O61" s="146" t="s">
        <v>92</v>
      </c>
      <c r="P61" s="146" t="s">
        <v>93</v>
      </c>
      <c r="Q61" s="147" t="s">
        <v>12</v>
      </c>
      <c r="R61" s="176" t="s">
        <v>12</v>
      </c>
      <c r="S61" s="176" t="s">
        <v>12</v>
      </c>
      <c r="T61" s="146" t="s">
        <v>12</v>
      </c>
      <c r="U61" s="189" t="s">
        <v>12</v>
      </c>
      <c r="V61" s="176">
        <v>1</v>
      </c>
      <c r="W61" s="124"/>
    </row>
    <row r="62" spans="2:23" s="90" customFormat="1" ht="15.75" customHeight="1">
      <c r="B62" s="125"/>
      <c r="C62" s="134"/>
      <c r="D62" s="199" t="s">
        <v>152</v>
      </c>
      <c r="E62" s="177"/>
      <c r="F62" s="178">
        <f>(E62)/(E67)/C51</f>
        <v>0</v>
      </c>
      <c r="G62" s="200"/>
      <c r="H62" s="201"/>
      <c r="I62" s="202"/>
      <c r="J62" s="140"/>
      <c r="K62" s="203"/>
      <c r="L62" s="203"/>
      <c r="M62" s="203" t="s">
        <v>152</v>
      </c>
      <c r="N62" s="146">
        <v>30</v>
      </c>
      <c r="O62" s="146" t="s">
        <v>92</v>
      </c>
      <c r="P62" s="176" t="s">
        <v>12</v>
      </c>
      <c r="Q62" s="147" t="s">
        <v>12</v>
      </c>
      <c r="R62" s="176" t="s">
        <v>12</v>
      </c>
      <c r="S62" s="176" t="s">
        <v>12</v>
      </c>
      <c r="T62" s="146" t="s">
        <v>12</v>
      </c>
      <c r="U62" s="189" t="s">
        <v>12</v>
      </c>
      <c r="V62" s="176" t="s">
        <v>12</v>
      </c>
      <c r="W62" s="124"/>
    </row>
    <row r="63" spans="2:23" s="90" customFormat="1" ht="15.75" customHeight="1">
      <c r="B63" s="125"/>
      <c r="C63" s="134"/>
      <c r="D63" s="204"/>
      <c r="E63" s="205"/>
      <c r="F63" s="206">
        <f>(E63)/(E67)/C51</f>
        <v>0</v>
      </c>
      <c r="G63" s="200"/>
      <c r="H63" s="201"/>
      <c r="I63" s="202"/>
      <c r="J63" s="140"/>
      <c r="K63" s="130"/>
      <c r="L63" s="130"/>
      <c r="M63" s="207"/>
      <c r="N63" s="208">
        <v>0</v>
      </c>
      <c r="O63" s="208" t="s">
        <v>92</v>
      </c>
      <c r="P63" s="209" t="s">
        <v>12</v>
      </c>
      <c r="Q63" s="210" t="s">
        <v>12</v>
      </c>
      <c r="R63" s="209" t="s">
        <v>12</v>
      </c>
      <c r="S63" s="209" t="s">
        <v>12</v>
      </c>
      <c r="T63" s="209" t="s">
        <v>12</v>
      </c>
      <c r="U63" s="209" t="s">
        <v>12</v>
      </c>
      <c r="V63" s="209" t="s">
        <v>12</v>
      </c>
      <c r="W63" s="124"/>
    </row>
    <row r="64" spans="2:23" s="90" customFormat="1" ht="15.75" customHeight="1">
      <c r="B64" s="211"/>
      <c r="C64" s="212"/>
      <c r="D64" s="119"/>
      <c r="E64" s="213"/>
      <c r="F64" s="214"/>
      <c r="G64" s="119"/>
      <c r="H64" s="120"/>
      <c r="I64" s="202"/>
      <c r="J64" s="114"/>
      <c r="K64" s="193"/>
      <c r="L64" s="193"/>
      <c r="M64" s="215"/>
      <c r="N64" s="216"/>
      <c r="O64" s="216"/>
      <c r="P64" s="216"/>
      <c r="Q64" s="216"/>
      <c r="R64" s="216"/>
      <c r="S64" s="216"/>
      <c r="T64" s="216"/>
      <c r="U64" s="216"/>
      <c r="V64" s="216"/>
      <c r="W64" s="124"/>
    </row>
    <row r="65" spans="2:23" ht="15.75" customHeight="1">
      <c r="B65" s="306" t="s">
        <v>96</v>
      </c>
      <c r="C65" s="307"/>
      <c r="D65" s="308"/>
      <c r="E65" s="218">
        <v>9</v>
      </c>
      <c r="F65" s="219">
        <f>(E65)/(E67)/C51</f>
        <v>0.3</v>
      </c>
      <c r="G65" s="119"/>
      <c r="H65" s="120"/>
      <c r="I65" s="202"/>
      <c r="J65" s="114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220"/>
    </row>
    <row r="66" spans="2:23" ht="15.75" customHeight="1">
      <c r="B66" s="125"/>
      <c r="C66" s="119"/>
      <c r="D66" s="221"/>
      <c r="E66" s="222"/>
      <c r="F66" s="223">
        <f>SUM(F52:F65)</f>
        <v>0.3</v>
      </c>
      <c r="G66" s="221"/>
      <c r="H66" s="224"/>
      <c r="I66" s="114"/>
      <c r="J66" s="115"/>
      <c r="K66" s="115"/>
      <c r="L66" s="114"/>
      <c r="M66" s="114"/>
      <c r="N66" s="225" t="s">
        <v>82</v>
      </c>
      <c r="O66" s="114" t="s">
        <v>97</v>
      </c>
      <c r="P66" s="114"/>
      <c r="Q66" s="225" t="s">
        <v>85</v>
      </c>
      <c r="R66" s="114" t="s">
        <v>98</v>
      </c>
      <c r="S66" s="114"/>
      <c r="T66" s="225" t="s">
        <v>88</v>
      </c>
      <c r="U66" s="114" t="s">
        <v>99</v>
      </c>
      <c r="V66" s="114"/>
      <c r="W66" s="124"/>
    </row>
    <row r="67" spans="2:25" s="90" customFormat="1" ht="15.75" customHeight="1">
      <c r="B67" s="306" t="s">
        <v>100</v>
      </c>
      <c r="C67" s="307"/>
      <c r="D67" s="308"/>
      <c r="E67" s="226">
        <v>30</v>
      </c>
      <c r="F67" s="227" t="s">
        <v>101</v>
      </c>
      <c r="G67" s="119"/>
      <c r="H67" s="120"/>
      <c r="I67" s="114"/>
      <c r="J67" s="114"/>
      <c r="K67" s="114"/>
      <c r="L67" s="114"/>
      <c r="M67" s="114"/>
      <c r="N67" s="225" t="s">
        <v>83</v>
      </c>
      <c r="O67" s="114" t="s">
        <v>102</v>
      </c>
      <c r="P67" s="114"/>
      <c r="Q67" s="225" t="s">
        <v>86</v>
      </c>
      <c r="R67" s="114" t="s">
        <v>103</v>
      </c>
      <c r="S67" s="114"/>
      <c r="T67" s="225" t="s">
        <v>89</v>
      </c>
      <c r="U67" s="114" t="s">
        <v>104</v>
      </c>
      <c r="V67" s="114"/>
      <c r="W67" s="124"/>
      <c r="X67" s="228"/>
      <c r="Y67" s="229"/>
    </row>
    <row r="68" spans="2:25" s="90" customFormat="1" ht="15.75" customHeight="1">
      <c r="B68" s="217"/>
      <c r="C68" s="230"/>
      <c r="D68" s="119"/>
      <c r="E68" s="112"/>
      <c r="F68" s="231"/>
      <c r="G68" s="119"/>
      <c r="H68" s="120"/>
      <c r="I68" s="114"/>
      <c r="J68" s="114"/>
      <c r="K68" s="114"/>
      <c r="L68" s="114"/>
      <c r="M68" s="114"/>
      <c r="N68" s="225" t="s">
        <v>84</v>
      </c>
      <c r="O68" s="114" t="s">
        <v>105</v>
      </c>
      <c r="P68" s="114"/>
      <c r="Q68" s="225" t="s">
        <v>87</v>
      </c>
      <c r="R68" s="114" t="s">
        <v>106</v>
      </c>
      <c r="S68" s="114"/>
      <c r="T68" s="225" t="s">
        <v>90</v>
      </c>
      <c r="U68" s="114" t="s">
        <v>107</v>
      </c>
      <c r="V68" s="114"/>
      <c r="W68" s="124"/>
      <c r="X68" s="228"/>
      <c r="Y68" s="228"/>
    </row>
    <row r="69" spans="2:25" s="90" customFormat="1" ht="15.75" customHeight="1">
      <c r="B69" s="306" t="s">
        <v>108</v>
      </c>
      <c r="C69" s="307"/>
      <c r="D69" s="308"/>
      <c r="E69" s="226">
        <v>30</v>
      </c>
      <c r="F69" s="227" t="s">
        <v>101</v>
      </c>
      <c r="G69" s="119"/>
      <c r="H69" s="120"/>
      <c r="I69" s="114"/>
      <c r="J69" s="114"/>
      <c r="K69" s="114"/>
      <c r="L69" s="114"/>
      <c r="M69" s="114"/>
      <c r="N69" s="232"/>
      <c r="O69" s="114"/>
      <c r="P69" s="114"/>
      <c r="Q69" s="232"/>
      <c r="R69" s="114"/>
      <c r="S69" s="114"/>
      <c r="T69" s="232"/>
      <c r="U69" s="114"/>
      <c r="V69" s="114"/>
      <c r="W69" s="124"/>
      <c r="X69" s="228"/>
      <c r="Y69" s="228"/>
    </row>
    <row r="70" spans="2:25" s="90" customFormat="1" ht="15.75" customHeight="1">
      <c r="B70" s="217"/>
      <c r="C70" s="170"/>
      <c r="D70" s="170"/>
      <c r="E70" s="233"/>
      <c r="F70" s="231"/>
      <c r="G70" s="119"/>
      <c r="H70" s="120"/>
      <c r="I70" s="114"/>
      <c r="J70" s="114"/>
      <c r="K70" s="114"/>
      <c r="L70" s="114"/>
      <c r="M70" s="114"/>
      <c r="N70" s="325" t="s">
        <v>109</v>
      </c>
      <c r="O70" s="325"/>
      <c r="P70" s="325"/>
      <c r="Q70" s="325"/>
      <c r="R70" s="325"/>
      <c r="S70" s="325"/>
      <c r="T70" s="325"/>
      <c r="U70" s="325"/>
      <c r="V70" s="325"/>
      <c r="W70" s="220"/>
      <c r="X70" s="228"/>
      <c r="Y70" s="228"/>
    </row>
    <row r="71" spans="2:23" s="90" customFormat="1" ht="15.75" customHeight="1">
      <c r="B71" s="217"/>
      <c r="C71" s="170"/>
      <c r="D71" s="233"/>
      <c r="E71" s="231"/>
      <c r="F71" s="234"/>
      <c r="G71" s="119"/>
      <c r="H71" s="120"/>
      <c r="I71" s="235"/>
      <c r="J71" s="235"/>
      <c r="K71" s="114"/>
      <c r="L71" s="114"/>
      <c r="M71" s="114"/>
      <c r="N71" s="115"/>
      <c r="O71" s="115"/>
      <c r="P71" s="115"/>
      <c r="Q71" s="115"/>
      <c r="R71" s="115"/>
      <c r="S71" s="115"/>
      <c r="T71" s="115"/>
      <c r="U71" s="115"/>
      <c r="V71" s="115"/>
      <c r="W71" s="220"/>
    </row>
    <row r="72" spans="2:23" s="90" customFormat="1" ht="18" thickBot="1">
      <c r="B72" s="236"/>
      <c r="C72" s="237"/>
      <c r="D72" s="237"/>
      <c r="E72" s="237"/>
      <c r="F72" s="237"/>
      <c r="G72" s="237"/>
      <c r="H72" s="238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40"/>
    </row>
    <row r="73" spans="3:5" s="90" customFormat="1" ht="17.25">
      <c r="C73" s="241"/>
      <c r="D73" s="241"/>
      <c r="E73" s="241"/>
    </row>
    <row r="74" spans="3:5" s="90" customFormat="1" ht="17.25">
      <c r="C74" s="241"/>
      <c r="D74" s="241"/>
      <c r="E74" s="241"/>
    </row>
    <row r="75" spans="12:19" s="90" customFormat="1" ht="17.25">
      <c r="L75" s="242"/>
      <c r="M75" s="242"/>
      <c r="N75" s="242"/>
      <c r="O75" s="242"/>
      <c r="P75" s="242"/>
      <c r="Q75" s="242"/>
      <c r="R75" s="242"/>
      <c r="S75" s="242"/>
    </row>
    <row r="76" spans="12:19" s="90" customFormat="1" ht="17.25">
      <c r="L76" s="242"/>
      <c r="M76" s="242"/>
      <c r="N76" s="242"/>
      <c r="O76" s="242"/>
      <c r="P76" s="242"/>
      <c r="Q76" s="242"/>
      <c r="R76" s="242"/>
      <c r="S76" s="242"/>
    </row>
    <row r="77" spans="12:19" s="90" customFormat="1" ht="17.25">
      <c r="L77" s="242"/>
      <c r="M77" s="242"/>
      <c r="N77" s="242"/>
      <c r="O77" s="242"/>
      <c r="P77" s="242"/>
      <c r="Q77" s="242"/>
      <c r="R77" s="242"/>
      <c r="S77" s="242"/>
    </row>
    <row r="78" spans="12:19" s="90" customFormat="1" ht="17.25">
      <c r="L78" s="242"/>
      <c r="M78" s="242"/>
      <c r="N78" s="242"/>
      <c r="O78" s="242"/>
      <c r="P78" s="242"/>
      <c r="Q78" s="242"/>
      <c r="R78" s="242"/>
      <c r="S78" s="242"/>
    </row>
    <row r="79" spans="12:19" s="90" customFormat="1" ht="17.25">
      <c r="L79" s="242"/>
      <c r="M79" s="242"/>
      <c r="N79" s="242"/>
      <c r="O79" s="242"/>
      <c r="P79" s="242"/>
      <c r="Q79" s="242"/>
      <c r="R79" s="242"/>
      <c r="S79" s="242"/>
    </row>
    <row r="80" spans="12:19" s="90" customFormat="1" ht="17.25">
      <c r="L80" s="242"/>
      <c r="M80" s="242"/>
      <c r="N80" s="242"/>
      <c r="O80" s="242"/>
      <c r="P80" s="242"/>
      <c r="Q80" s="242"/>
      <c r="R80" s="242"/>
      <c r="S80" s="242"/>
    </row>
    <row r="81" spans="12:19" s="90" customFormat="1" ht="17.25">
      <c r="L81" s="242"/>
      <c r="M81" s="242"/>
      <c r="N81" s="242"/>
      <c r="O81" s="242"/>
      <c r="P81" s="242"/>
      <c r="Q81" s="242"/>
      <c r="R81" s="242"/>
      <c r="S81" s="242"/>
    </row>
    <row r="82" s="90" customFormat="1" ht="17.25"/>
    <row r="83" s="90" customFormat="1" ht="17.25"/>
    <row r="84" s="90" customFormat="1" ht="17.25"/>
    <row r="85" s="90" customFormat="1" ht="17.25"/>
    <row r="86" s="90" customFormat="1" ht="17.25"/>
    <row r="87" spans="2:23" ht="17.25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ht="17.25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3:23" ht="17.25"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3:20" ht="17.25"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</row>
    <row r="91" spans="3:5" ht="17.25">
      <c r="C91" s="90"/>
      <c r="D91" s="90"/>
      <c r="E91" s="90"/>
    </row>
    <row r="92" spans="3:5" ht="17.25">
      <c r="C92" s="90"/>
      <c r="D92" s="90"/>
      <c r="E92" s="90"/>
    </row>
  </sheetData>
  <mergeCells count="113">
    <mergeCell ref="D41:J41"/>
    <mergeCell ref="J32:J35"/>
    <mergeCell ref="F32:F35"/>
    <mergeCell ref="D32:D35"/>
    <mergeCell ref="H32:H35"/>
    <mergeCell ref="E32:E35"/>
    <mergeCell ref="I32:I35"/>
    <mergeCell ref="C35:C36"/>
    <mergeCell ref="N20:N23"/>
    <mergeCell ref="L25:M28"/>
    <mergeCell ref="N25:N28"/>
    <mergeCell ref="L30:O37"/>
    <mergeCell ref="C26:C27"/>
    <mergeCell ref="C29:C31"/>
    <mergeCell ref="C7:C22"/>
    <mergeCell ref="L18:O19"/>
    <mergeCell ref="P18:S19"/>
    <mergeCell ref="S14:S17"/>
    <mergeCell ref="Q32:Q35"/>
    <mergeCell ref="P20:P23"/>
    <mergeCell ref="P25:P28"/>
    <mergeCell ref="Q20:Q23"/>
    <mergeCell ref="Q25:Q28"/>
    <mergeCell ref="P32:P35"/>
    <mergeCell ref="S32:S35"/>
    <mergeCell ref="P29:S31"/>
    <mergeCell ref="D9:G12"/>
    <mergeCell ref="H18:K19"/>
    <mergeCell ref="D14:G17"/>
    <mergeCell ref="H13:K13"/>
    <mergeCell ref="C23:C25"/>
    <mergeCell ref="B2:B5"/>
    <mergeCell ref="D6:G6"/>
    <mergeCell ref="D25:F28"/>
    <mergeCell ref="G25:G28"/>
    <mergeCell ref="C3:W3"/>
    <mergeCell ref="C4:W4"/>
    <mergeCell ref="P14:Q17"/>
    <mergeCell ref="R14:R17"/>
    <mergeCell ref="R25:R28"/>
    <mergeCell ref="H6:K6"/>
    <mergeCell ref="L6:O6"/>
    <mergeCell ref="T9:W12"/>
    <mergeCell ref="T6:W6"/>
    <mergeCell ref="P6:S6"/>
    <mergeCell ref="H9:H12"/>
    <mergeCell ref="K9:K12"/>
    <mergeCell ref="I9:I12"/>
    <mergeCell ref="J9:J12"/>
    <mergeCell ref="L9:M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C32:C34"/>
    <mergeCell ref="N70:V70"/>
    <mergeCell ref="D47:J47"/>
    <mergeCell ref="K47:M47"/>
    <mergeCell ref="N47:T47"/>
    <mergeCell ref="B49:H49"/>
    <mergeCell ref="N49:T49"/>
    <mergeCell ref="B65:D65"/>
    <mergeCell ref="B67:D67"/>
    <mergeCell ref="S9:S12"/>
    <mergeCell ref="O9:O12"/>
    <mergeCell ref="P9:Q12"/>
    <mergeCell ref="B69:D69"/>
    <mergeCell ref="D45:J45"/>
    <mergeCell ref="D43:J43"/>
    <mergeCell ref="D46:J46"/>
    <mergeCell ref="D44:J44"/>
    <mergeCell ref="K46:M46"/>
    <mergeCell ref="N46:T46"/>
    <mergeCell ref="S25:S28"/>
    <mergeCell ref="O20:O23"/>
    <mergeCell ref="O25:O28"/>
    <mergeCell ref="S20:S23"/>
    <mergeCell ref="R20:R23"/>
    <mergeCell ref="R9:R12"/>
    <mergeCell ref="J25:J28"/>
    <mergeCell ref="H14:I17"/>
    <mergeCell ref="J14:J17"/>
    <mergeCell ref="L13:O13"/>
    <mergeCell ref="K14:K17"/>
    <mergeCell ref="K20:K23"/>
    <mergeCell ref="N9:N12"/>
    <mergeCell ref="L14:O17"/>
    <mergeCell ref="K25:K28"/>
    <mergeCell ref="T13:W13"/>
    <mergeCell ref="D24:G24"/>
    <mergeCell ref="H24:K24"/>
    <mergeCell ref="L24:O24"/>
    <mergeCell ref="P24:S24"/>
    <mergeCell ref="D20:F23"/>
    <mergeCell ref="G20:G23"/>
    <mergeCell ref="P13:S13"/>
    <mergeCell ref="T14:W17"/>
    <mergeCell ref="L20:M23"/>
    <mergeCell ref="P7:S8"/>
    <mergeCell ref="D29:G31"/>
    <mergeCell ref="G32:G35"/>
    <mergeCell ref="H29:K31"/>
    <mergeCell ref="K32:K35"/>
    <mergeCell ref="D13:G13"/>
    <mergeCell ref="D18:G19"/>
    <mergeCell ref="H20:I23"/>
    <mergeCell ref="J20:J23"/>
    <mergeCell ref="H25:I28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&amp;LJanuary 2004&amp;RIEEE P802.15 03-528-00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B1">
      <selection activeCell="B11" sqref="B11"/>
    </sheetView>
  </sheetViews>
  <sheetFormatPr defaultColWidth="8.796875" defaultRowHeight="15"/>
  <cols>
    <col min="1" max="1" width="3.3984375" style="11" customWidth="1"/>
    <col min="2" max="2" width="65.69921875" style="19" customWidth="1"/>
    <col min="3" max="16384" width="8.8984375" style="11" customWidth="1"/>
  </cols>
  <sheetData>
    <row r="1" spans="2:3" ht="15">
      <c r="B1" s="14" t="s">
        <v>16</v>
      </c>
      <c r="C1" s="2"/>
    </row>
    <row r="2" spans="2:3" ht="15">
      <c r="B2" s="14" t="s">
        <v>153</v>
      </c>
      <c r="C2" s="2"/>
    </row>
    <row r="3" spans="2:3" ht="15">
      <c r="B3" s="25" t="s">
        <v>132</v>
      </c>
      <c r="C3" s="2"/>
    </row>
    <row r="4" spans="2:3" ht="15">
      <c r="B4" s="25" t="s">
        <v>133</v>
      </c>
      <c r="C4" s="2"/>
    </row>
    <row r="5" spans="2:3" ht="15">
      <c r="B5" s="16"/>
      <c r="C5" s="2"/>
    </row>
    <row r="6" spans="2:3" ht="15">
      <c r="B6" s="16" t="s">
        <v>15</v>
      </c>
      <c r="C6" s="3"/>
    </row>
    <row r="8" spans="1:3" ht="15">
      <c r="A8" s="11">
        <v>1</v>
      </c>
      <c r="B8" s="17" t="s">
        <v>73</v>
      </c>
      <c r="C8" s="3"/>
    </row>
    <row r="9" spans="1:3" ht="15">
      <c r="A9" s="11">
        <f>A8+1</f>
        <v>2</v>
      </c>
      <c r="B9" s="17" t="s">
        <v>121</v>
      </c>
      <c r="C9" s="3"/>
    </row>
    <row r="10" spans="2:6" ht="15">
      <c r="B10" s="17"/>
      <c r="C10" s="3"/>
      <c r="D10" s="12"/>
      <c r="E10" s="12"/>
      <c r="F10" s="12"/>
    </row>
    <row r="11" ht="15">
      <c r="B11" s="17"/>
    </row>
    <row r="12" ht="15">
      <c r="B12" s="18" t="s">
        <v>5</v>
      </c>
    </row>
    <row r="13" ht="15">
      <c r="B13" s="18"/>
    </row>
    <row r="14" ht="15">
      <c r="B14" s="1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&amp;LJanuary 2004&amp;RIEEE P802.15 03-528-00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46"/>
  <sheetViews>
    <sheetView showGridLines="0" workbookViewId="0" topLeftCell="A2">
      <selection activeCell="C17" sqref="C17"/>
    </sheetView>
  </sheetViews>
  <sheetFormatPr defaultColWidth="9.796875" defaultRowHeight="15"/>
  <cols>
    <col min="1" max="1" width="6.09765625" style="0" customWidth="1"/>
    <col min="2" max="2" width="4.69921875" style="0" customWidth="1"/>
    <col min="3" max="3" width="42.69921875" style="0" customWidth="1"/>
    <col min="4" max="4" width="2.69921875" style="0" customWidth="1"/>
    <col min="5" max="5" width="13.69921875" style="0" customWidth="1"/>
    <col min="6" max="6" width="3.69921875" style="0" customWidth="1"/>
    <col min="7" max="7" width="10.6992187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243" t="s">
        <v>170</v>
      </c>
      <c r="D2" s="2"/>
      <c r="E2" s="2"/>
      <c r="F2" s="2"/>
      <c r="G2" s="2"/>
    </row>
    <row r="3" spans="1:9" ht="15">
      <c r="A3" s="2"/>
      <c r="B3" s="2"/>
      <c r="C3" s="25" t="s">
        <v>132</v>
      </c>
      <c r="D3" s="2"/>
      <c r="E3" s="2"/>
      <c r="F3" s="2"/>
      <c r="G3" s="2"/>
      <c r="H3" s="24"/>
      <c r="I3" s="24"/>
    </row>
    <row r="4" spans="1:9" ht="15">
      <c r="A4" s="2"/>
      <c r="B4" s="2"/>
      <c r="C4" s="25" t="s">
        <v>133</v>
      </c>
      <c r="D4" s="2"/>
      <c r="E4" s="2"/>
      <c r="F4" s="2"/>
      <c r="G4" s="2"/>
      <c r="H4" s="23"/>
      <c r="I4" s="23"/>
    </row>
    <row r="5" spans="4:9" ht="15">
      <c r="D5" s="2"/>
      <c r="E5" s="2"/>
      <c r="F5" s="2"/>
      <c r="H5" s="24"/>
      <c r="I5" s="24"/>
    </row>
    <row r="6" spans="1:8" ht="15" customHeight="1">
      <c r="A6" s="21">
        <v>1.1</v>
      </c>
      <c r="B6" s="2" t="s">
        <v>4</v>
      </c>
      <c r="C6" s="2" t="s">
        <v>0</v>
      </c>
      <c r="D6" s="2" t="s">
        <v>1</v>
      </c>
      <c r="E6" s="2" t="s">
        <v>14</v>
      </c>
      <c r="F6" s="2">
        <v>1</v>
      </c>
      <c r="G6" s="4">
        <f>TIME(10,30,0)</f>
        <v>0.4375</v>
      </c>
      <c r="H6" s="28"/>
    </row>
    <row r="7" spans="1:8" ht="15" customHeight="1">
      <c r="A7" s="33">
        <f aca="true" t="shared" si="0" ref="A7:A12">A6+0.1</f>
        <v>1.2000000000000002</v>
      </c>
      <c r="B7" s="2" t="s">
        <v>4</v>
      </c>
      <c r="C7" s="2" t="s">
        <v>71</v>
      </c>
      <c r="D7" s="2" t="s">
        <v>1</v>
      </c>
      <c r="E7" s="2" t="s">
        <v>14</v>
      </c>
      <c r="F7" s="2">
        <v>5</v>
      </c>
      <c r="G7" s="4">
        <f aca="true" t="shared" si="1" ref="G7:G12">G6+TIME(0,F6,0)</f>
        <v>0.43819444444444444</v>
      </c>
      <c r="H7" s="28"/>
    </row>
    <row r="8" spans="1:8" ht="15" customHeight="1">
      <c r="A8" s="20">
        <f t="shared" si="0"/>
        <v>1.3000000000000003</v>
      </c>
      <c r="B8" s="2" t="s">
        <v>4</v>
      </c>
      <c r="C8" s="2" t="s">
        <v>72</v>
      </c>
      <c r="D8" s="2" t="s">
        <v>1</v>
      </c>
      <c r="E8" s="2" t="s">
        <v>14</v>
      </c>
      <c r="F8" s="2">
        <v>5</v>
      </c>
      <c r="G8" s="4">
        <f t="shared" si="1"/>
        <v>0.44166666666666665</v>
      </c>
      <c r="H8" s="28"/>
    </row>
    <row r="9" spans="1:8" ht="15" customHeight="1">
      <c r="A9" s="20">
        <f t="shared" si="0"/>
        <v>1.4000000000000004</v>
      </c>
      <c r="B9" s="2" t="s">
        <v>2</v>
      </c>
      <c r="C9" s="2" t="s">
        <v>20</v>
      </c>
      <c r="D9" s="2" t="s">
        <v>1</v>
      </c>
      <c r="E9" s="2" t="s">
        <v>19</v>
      </c>
      <c r="F9" s="2">
        <v>10</v>
      </c>
      <c r="G9" s="4">
        <f t="shared" si="1"/>
        <v>0.44513888888888886</v>
      </c>
      <c r="H9" s="28"/>
    </row>
    <row r="10" spans="1:8" ht="15" customHeight="1">
      <c r="A10" s="20">
        <f t="shared" si="0"/>
        <v>1.5000000000000004</v>
      </c>
      <c r="B10" s="2" t="s">
        <v>2</v>
      </c>
      <c r="C10" s="2" t="s">
        <v>154</v>
      </c>
      <c r="D10" s="2" t="s">
        <v>1</v>
      </c>
      <c r="E10" s="2" t="s">
        <v>14</v>
      </c>
      <c r="F10" s="2">
        <v>5</v>
      </c>
      <c r="G10" s="4">
        <f t="shared" si="1"/>
        <v>0.4520833333333333</v>
      </c>
      <c r="H10" s="28"/>
    </row>
    <row r="11" spans="1:8" ht="15" customHeight="1">
      <c r="A11" s="20">
        <f t="shared" si="0"/>
        <v>1.6000000000000005</v>
      </c>
      <c r="B11" s="2" t="s">
        <v>3</v>
      </c>
      <c r="C11" s="2" t="s">
        <v>155</v>
      </c>
      <c r="D11" s="2" t="s">
        <v>1</v>
      </c>
      <c r="E11" s="2" t="s">
        <v>119</v>
      </c>
      <c r="F11" s="2">
        <v>90</v>
      </c>
      <c r="G11" s="4">
        <f t="shared" si="1"/>
        <v>0.4555555555555555</v>
      </c>
      <c r="H11" s="28"/>
    </row>
    <row r="12" spans="1:8" ht="15" customHeight="1">
      <c r="A12" s="20">
        <f t="shared" si="0"/>
        <v>1.7000000000000006</v>
      </c>
      <c r="B12" s="2" t="s">
        <v>2</v>
      </c>
      <c r="C12" s="2" t="s">
        <v>13</v>
      </c>
      <c r="D12" s="2" t="s">
        <v>1</v>
      </c>
      <c r="E12" s="2" t="s">
        <v>14</v>
      </c>
      <c r="F12" s="2">
        <v>1</v>
      </c>
      <c r="G12" s="4">
        <f t="shared" si="1"/>
        <v>0.5180555555555555</v>
      </c>
      <c r="H12" s="28">
        <v>1</v>
      </c>
    </row>
    <row r="13" spans="1:8" ht="15" customHeight="1">
      <c r="A13" s="20"/>
      <c r="B13" s="2"/>
      <c r="C13" s="2"/>
      <c r="D13" s="2"/>
      <c r="E13" s="2"/>
      <c r="F13" s="2"/>
      <c r="G13" s="4"/>
      <c r="H13" s="28"/>
    </row>
    <row r="14" spans="1:8" ht="15" customHeight="1">
      <c r="A14" s="21">
        <v>2.1</v>
      </c>
      <c r="B14" s="2" t="s">
        <v>4</v>
      </c>
      <c r="C14" s="2" t="s">
        <v>0</v>
      </c>
      <c r="D14" s="2" t="s">
        <v>1</v>
      </c>
      <c r="E14" s="2" t="s">
        <v>14</v>
      </c>
      <c r="F14" s="2">
        <v>1</v>
      </c>
      <c r="G14" s="4">
        <f>TIME(13,30,0)</f>
        <v>0.5625</v>
      </c>
      <c r="H14" s="28"/>
    </row>
    <row r="15" spans="1:8" ht="15" customHeight="1">
      <c r="A15" s="33">
        <f>A14+0.1</f>
        <v>2.2</v>
      </c>
      <c r="B15" s="2" t="s">
        <v>2</v>
      </c>
      <c r="C15" s="2" t="s">
        <v>156</v>
      </c>
      <c r="D15" s="2" t="s">
        <v>1</v>
      </c>
      <c r="E15" s="2" t="s">
        <v>157</v>
      </c>
      <c r="F15" s="2">
        <v>20</v>
      </c>
      <c r="G15" s="4">
        <f>G14+TIME(0,F14,0)</f>
        <v>0.5631944444444444</v>
      </c>
      <c r="H15" s="28"/>
    </row>
    <row r="16" spans="1:256" ht="15" customHeight="1">
      <c r="A16" s="33">
        <f>A15+0.1</f>
        <v>2.3000000000000003</v>
      </c>
      <c r="B16" s="2" t="s">
        <v>2</v>
      </c>
      <c r="C16" s="2" t="s">
        <v>13</v>
      </c>
      <c r="D16" s="13" t="s">
        <v>12</v>
      </c>
      <c r="E16" s="2" t="s">
        <v>14</v>
      </c>
      <c r="F16" s="2">
        <v>1</v>
      </c>
      <c r="G16" s="4">
        <f>G15+TIME(0,F15,0)</f>
        <v>0.5770833333333333</v>
      </c>
      <c r="H16" s="29"/>
      <c r="I16" s="33"/>
      <c r="J16" s="2"/>
      <c r="K16" s="2"/>
      <c r="L16" s="13"/>
      <c r="M16" s="2"/>
      <c r="N16" s="2"/>
      <c r="O16" s="4"/>
      <c r="P16" s="29"/>
      <c r="Q16" s="33"/>
      <c r="R16" s="2"/>
      <c r="S16" s="2"/>
      <c r="T16" s="13"/>
      <c r="U16" s="2"/>
      <c r="V16" s="2"/>
      <c r="W16" s="4"/>
      <c r="X16" s="29"/>
      <c r="Y16" s="33"/>
      <c r="Z16" s="2"/>
      <c r="AA16" s="2"/>
      <c r="AB16" s="13"/>
      <c r="AC16" s="2"/>
      <c r="AD16" s="2"/>
      <c r="AE16" s="4"/>
      <c r="AF16" s="29"/>
      <c r="AG16" s="33"/>
      <c r="AH16" s="2"/>
      <c r="AI16" s="2"/>
      <c r="AJ16" s="13"/>
      <c r="AK16" s="2"/>
      <c r="AL16" s="2"/>
      <c r="AM16" s="4"/>
      <c r="AN16" s="29"/>
      <c r="AO16" s="33"/>
      <c r="AP16" s="2"/>
      <c r="AQ16" s="2"/>
      <c r="AR16" s="13"/>
      <c r="AS16" s="2"/>
      <c r="AT16" s="2"/>
      <c r="AU16" s="4"/>
      <c r="AV16" s="29"/>
      <c r="AW16" s="33"/>
      <c r="AX16" s="2"/>
      <c r="AY16" s="2"/>
      <c r="AZ16" s="13"/>
      <c r="BA16" s="2"/>
      <c r="BB16" s="2"/>
      <c r="BC16" s="4"/>
      <c r="BD16" s="29"/>
      <c r="BE16" s="33"/>
      <c r="BF16" s="2"/>
      <c r="BG16" s="2"/>
      <c r="BH16" s="13"/>
      <c r="BI16" s="2"/>
      <c r="BJ16" s="2"/>
      <c r="BK16" s="4"/>
      <c r="BL16" s="29"/>
      <c r="BM16" s="33"/>
      <c r="BN16" s="2"/>
      <c r="BO16" s="2"/>
      <c r="BP16" s="13"/>
      <c r="BQ16" s="2"/>
      <c r="BR16" s="2"/>
      <c r="BS16" s="4"/>
      <c r="BT16" s="29"/>
      <c r="BU16" s="33"/>
      <c r="BV16" s="2"/>
      <c r="BW16" s="2"/>
      <c r="BX16" s="13"/>
      <c r="BY16" s="2"/>
      <c r="BZ16" s="2"/>
      <c r="CA16" s="4"/>
      <c r="CB16" s="29"/>
      <c r="CC16" s="33"/>
      <c r="CD16" s="2"/>
      <c r="CE16" s="2"/>
      <c r="CF16" s="13"/>
      <c r="CG16" s="2"/>
      <c r="CH16" s="2"/>
      <c r="CI16" s="4"/>
      <c r="CJ16" s="29"/>
      <c r="CK16" s="33"/>
      <c r="CL16" s="2"/>
      <c r="CM16" s="2"/>
      <c r="CN16" s="13"/>
      <c r="CO16" s="2"/>
      <c r="CP16" s="2"/>
      <c r="CQ16" s="4"/>
      <c r="CR16" s="29"/>
      <c r="CS16" s="33"/>
      <c r="CT16" s="2"/>
      <c r="CU16" s="2"/>
      <c r="CV16" s="13"/>
      <c r="CW16" s="2"/>
      <c r="CX16" s="2"/>
      <c r="CY16" s="4"/>
      <c r="CZ16" s="29"/>
      <c r="DA16" s="33"/>
      <c r="DB16" s="2"/>
      <c r="DC16" s="2"/>
      <c r="DD16" s="13"/>
      <c r="DE16" s="2"/>
      <c r="DF16" s="2"/>
      <c r="DG16" s="4"/>
      <c r="DH16" s="29"/>
      <c r="DI16" s="33"/>
      <c r="DJ16" s="2"/>
      <c r="DK16" s="2"/>
      <c r="DL16" s="13"/>
      <c r="DM16" s="2"/>
      <c r="DN16" s="2"/>
      <c r="DO16" s="4"/>
      <c r="DP16" s="29"/>
      <c r="DQ16" s="33"/>
      <c r="DR16" s="2"/>
      <c r="DS16" s="2"/>
      <c r="DT16" s="13"/>
      <c r="DU16" s="2"/>
      <c r="DV16" s="2"/>
      <c r="DW16" s="4"/>
      <c r="DX16" s="29"/>
      <c r="DY16" s="33"/>
      <c r="DZ16" s="2"/>
      <c r="EA16" s="2"/>
      <c r="EB16" s="13"/>
      <c r="EC16" s="2"/>
      <c r="ED16" s="2"/>
      <c r="EE16" s="4"/>
      <c r="EF16" s="29"/>
      <c r="EG16" s="33"/>
      <c r="EH16" s="2"/>
      <c r="EI16" s="2"/>
      <c r="EJ16" s="13"/>
      <c r="EK16" s="2"/>
      <c r="EL16" s="2"/>
      <c r="EM16" s="4"/>
      <c r="EN16" s="29"/>
      <c r="EO16" s="33"/>
      <c r="EP16" s="2"/>
      <c r="EQ16" s="2"/>
      <c r="ER16" s="13"/>
      <c r="ES16" s="2"/>
      <c r="ET16" s="2"/>
      <c r="EU16" s="4"/>
      <c r="EV16" s="29"/>
      <c r="EW16" s="33"/>
      <c r="EX16" s="2"/>
      <c r="EY16" s="2"/>
      <c r="EZ16" s="13"/>
      <c r="FA16" s="2"/>
      <c r="FB16" s="2"/>
      <c r="FC16" s="4"/>
      <c r="FD16" s="29"/>
      <c r="FE16" s="33"/>
      <c r="FF16" s="2"/>
      <c r="FG16" s="2"/>
      <c r="FH16" s="13"/>
      <c r="FI16" s="2"/>
      <c r="FJ16" s="2"/>
      <c r="FK16" s="4"/>
      <c r="FL16" s="29"/>
      <c r="FM16" s="33"/>
      <c r="FN16" s="2"/>
      <c r="FO16" s="2"/>
      <c r="FP16" s="13"/>
      <c r="FQ16" s="2"/>
      <c r="FR16" s="2"/>
      <c r="FS16" s="4"/>
      <c r="FT16" s="29"/>
      <c r="FU16" s="33"/>
      <c r="FV16" s="2"/>
      <c r="FW16" s="2"/>
      <c r="FX16" s="13"/>
      <c r="FY16" s="2"/>
      <c r="FZ16" s="2"/>
      <c r="GA16" s="4"/>
      <c r="GB16" s="29"/>
      <c r="GC16" s="33"/>
      <c r="GD16" s="2"/>
      <c r="GE16" s="2"/>
      <c r="GF16" s="13"/>
      <c r="GG16" s="2"/>
      <c r="GH16" s="2"/>
      <c r="GI16" s="4"/>
      <c r="GJ16" s="29"/>
      <c r="GK16" s="33"/>
      <c r="GL16" s="2"/>
      <c r="GM16" s="2"/>
      <c r="GN16" s="13"/>
      <c r="GO16" s="2"/>
      <c r="GP16" s="2"/>
      <c r="GQ16" s="4"/>
      <c r="GR16" s="29"/>
      <c r="GS16" s="33"/>
      <c r="GT16" s="2"/>
      <c r="GU16" s="2"/>
      <c r="GV16" s="13"/>
      <c r="GW16" s="2"/>
      <c r="GX16" s="2"/>
      <c r="GY16" s="4"/>
      <c r="GZ16" s="29"/>
      <c r="HA16" s="33"/>
      <c r="HB16" s="2"/>
      <c r="HC16" s="2"/>
      <c r="HD16" s="13"/>
      <c r="HE16" s="2"/>
      <c r="HF16" s="2"/>
      <c r="HG16" s="4"/>
      <c r="HH16" s="29"/>
      <c r="HI16" s="33"/>
      <c r="HJ16" s="2"/>
      <c r="HK16" s="2"/>
      <c r="HL16" s="13"/>
      <c r="HM16" s="2"/>
      <c r="HN16" s="2"/>
      <c r="HO16" s="4"/>
      <c r="HP16" s="29"/>
      <c r="HQ16" s="33"/>
      <c r="HR16" s="2"/>
      <c r="HS16" s="2"/>
      <c r="HT16" s="13"/>
      <c r="HU16" s="2"/>
      <c r="HV16" s="2"/>
      <c r="HW16" s="4"/>
      <c r="HX16" s="29"/>
      <c r="HY16" s="33"/>
      <c r="HZ16" s="2"/>
      <c r="IA16" s="2"/>
      <c r="IB16" s="13"/>
      <c r="IC16" s="2"/>
      <c r="ID16" s="2"/>
      <c r="IE16" s="4"/>
      <c r="IF16" s="29"/>
      <c r="IG16" s="33"/>
      <c r="IH16" s="2"/>
      <c r="II16" s="2"/>
      <c r="IJ16" s="13"/>
      <c r="IK16" s="2"/>
      <c r="IL16" s="2"/>
      <c r="IM16" s="4"/>
      <c r="IN16" s="29"/>
      <c r="IO16" s="33"/>
      <c r="IP16" s="2"/>
      <c r="IQ16" s="2"/>
      <c r="IR16" s="13"/>
      <c r="IS16" s="2"/>
      <c r="IT16" s="2"/>
      <c r="IU16" s="4"/>
      <c r="IV16" s="29"/>
    </row>
    <row r="17" spans="1:8" ht="15" customHeight="1">
      <c r="A17" s="33" t="s">
        <v>125</v>
      </c>
      <c r="B17" s="2" t="s">
        <v>4</v>
      </c>
      <c r="C17" s="2" t="s">
        <v>196</v>
      </c>
      <c r="D17" s="13" t="s">
        <v>12</v>
      </c>
      <c r="E17" s="2"/>
      <c r="F17" s="2">
        <v>98</v>
      </c>
      <c r="G17" s="4">
        <f>G16+TIME(0,F16,0)</f>
        <v>0.5777777777777777</v>
      </c>
      <c r="H17" s="28"/>
    </row>
    <row r="18" spans="1:8" ht="15" customHeight="1">
      <c r="A18" s="21" t="s">
        <v>126</v>
      </c>
      <c r="B18" s="2" t="s">
        <v>3</v>
      </c>
      <c r="C18" s="2"/>
      <c r="D18" s="13" t="s">
        <v>12</v>
      </c>
      <c r="E18" s="2"/>
      <c r="F18" s="2"/>
      <c r="G18" s="4">
        <f>G17+TIME(0,F17,0)</f>
        <v>0.6458333333333333</v>
      </c>
      <c r="H18" s="28"/>
    </row>
    <row r="19" spans="1:8" ht="15" customHeight="1">
      <c r="A19" s="21" t="s">
        <v>127</v>
      </c>
      <c r="B19" s="2" t="s">
        <v>2</v>
      </c>
      <c r="C19" s="2"/>
      <c r="D19" s="13" t="s">
        <v>12</v>
      </c>
      <c r="E19" s="2"/>
      <c r="F19" s="2"/>
      <c r="G19" s="4">
        <f>G18+TIME(0,F18,0)</f>
        <v>0.6458333333333333</v>
      </c>
      <c r="H19" s="28"/>
    </row>
    <row r="20" spans="1:8" ht="15" customHeight="1">
      <c r="A20" s="33"/>
      <c r="B20" s="2"/>
      <c r="C20" s="2" t="s">
        <v>195</v>
      </c>
      <c r="D20" s="2"/>
      <c r="E20" s="2"/>
      <c r="F20" s="2">
        <v>30</v>
      </c>
      <c r="G20" s="4"/>
      <c r="H20" s="28"/>
    </row>
    <row r="21" spans="1:8" ht="15" customHeight="1">
      <c r="A21" s="21" t="s">
        <v>128</v>
      </c>
      <c r="B21" s="2" t="s">
        <v>4</v>
      </c>
      <c r="C21" s="2"/>
      <c r="D21" s="13" t="s">
        <v>12</v>
      </c>
      <c r="E21" s="2"/>
      <c r="F21" s="2">
        <v>1</v>
      </c>
      <c r="G21" s="4">
        <f>TIME(16,0,0)</f>
        <v>0.6666666666666666</v>
      </c>
      <c r="H21" s="28"/>
    </row>
    <row r="22" spans="1:8" ht="15" customHeight="1">
      <c r="A22" s="21" t="s">
        <v>129</v>
      </c>
      <c r="B22" s="2" t="s">
        <v>3</v>
      </c>
      <c r="C22" s="2"/>
      <c r="D22" s="13" t="s">
        <v>12</v>
      </c>
      <c r="E22" s="2"/>
      <c r="F22" s="2">
        <v>119</v>
      </c>
      <c r="G22" s="4">
        <f>G21+TIME(0,F21,0)</f>
        <v>0.6673611111111111</v>
      </c>
      <c r="H22" s="28"/>
    </row>
    <row r="23" spans="1:8" ht="15" customHeight="1">
      <c r="A23" s="21" t="s">
        <v>130</v>
      </c>
      <c r="B23" s="2" t="s">
        <v>2</v>
      </c>
      <c r="C23" s="2" t="s">
        <v>13</v>
      </c>
      <c r="D23" s="13" t="s">
        <v>12</v>
      </c>
      <c r="E23" s="2"/>
      <c r="F23" s="2">
        <v>1</v>
      </c>
      <c r="G23" s="4">
        <f>G22+TIME(0,F22,0)</f>
        <v>0.75</v>
      </c>
      <c r="H23" s="28"/>
    </row>
    <row r="24" spans="1:8" ht="15" customHeight="1">
      <c r="A24" s="21"/>
      <c r="B24" s="2"/>
      <c r="C24" s="2"/>
      <c r="D24" s="13"/>
      <c r="E24" s="2"/>
      <c r="F24" s="2"/>
      <c r="G24" s="4"/>
      <c r="H24" s="28"/>
    </row>
    <row r="25" spans="1:8" s="6" customFormat="1" ht="15">
      <c r="A25" s="27" t="s">
        <v>193</v>
      </c>
      <c r="B25" s="2"/>
      <c r="C25" s="2"/>
      <c r="D25" s="13"/>
      <c r="E25" s="2"/>
      <c r="F25" s="2"/>
      <c r="G25" s="4"/>
      <c r="H25" s="29"/>
    </row>
    <row r="26" spans="1:8" s="6" customFormat="1" ht="15">
      <c r="A26" s="27" t="s">
        <v>194</v>
      </c>
      <c r="B26" s="2"/>
      <c r="C26" s="2"/>
      <c r="D26" s="13"/>
      <c r="E26" s="2"/>
      <c r="F26" s="2"/>
      <c r="G26" s="4"/>
      <c r="H26" s="29"/>
    </row>
    <row r="27" spans="1:8" ht="15" customHeight="1">
      <c r="A27" s="20"/>
      <c r="B27" s="2"/>
      <c r="C27" s="2"/>
      <c r="D27" s="2"/>
      <c r="E27" s="2"/>
      <c r="F27" s="2"/>
      <c r="G27" s="4"/>
      <c r="H27" s="28"/>
    </row>
    <row r="28" spans="1:8" ht="15" customHeight="1">
      <c r="A28" s="5"/>
      <c r="B28" s="3" t="s">
        <v>5</v>
      </c>
      <c r="C28" s="2" t="s">
        <v>6</v>
      </c>
      <c r="D28" s="13"/>
      <c r="E28" s="2"/>
      <c r="F28" s="2"/>
      <c r="G28" s="4"/>
      <c r="H28" s="28"/>
    </row>
    <row r="29" spans="1:8" ht="15" customHeight="1">
      <c r="A29" s="5" t="s">
        <v>5</v>
      </c>
      <c r="B29" s="2"/>
      <c r="C29" s="2" t="s">
        <v>7</v>
      </c>
      <c r="H29" s="28"/>
    </row>
    <row r="30" ht="15" customHeight="1">
      <c r="H30" s="28"/>
    </row>
    <row r="31" spans="1:9" ht="15">
      <c r="A31" s="3" t="s">
        <v>8</v>
      </c>
      <c r="B31" s="2"/>
      <c r="C31" s="2"/>
      <c r="I31" s="9"/>
    </row>
    <row r="32" spans="1:9" ht="15">
      <c r="A32" s="3" t="s">
        <v>9</v>
      </c>
      <c r="B32" s="2"/>
      <c r="C32" s="2"/>
      <c r="I32" s="9"/>
    </row>
    <row r="33" spans="1:9" ht="15">
      <c r="A33" s="3" t="s">
        <v>10</v>
      </c>
      <c r="B33" s="2"/>
      <c r="C33" s="2"/>
      <c r="I33" s="9"/>
    </row>
    <row r="34" spans="1:9" ht="15">
      <c r="A34" s="3" t="s">
        <v>11</v>
      </c>
      <c r="B34" s="15"/>
      <c r="C34" s="15"/>
      <c r="I34" s="9"/>
    </row>
    <row r="35" ht="15">
      <c r="I35" s="9"/>
    </row>
    <row r="36" ht="15">
      <c r="I36" s="9"/>
    </row>
    <row r="37" spans="8:9" ht="15">
      <c r="H37" s="15"/>
      <c r="I37" s="9"/>
    </row>
    <row r="45" spans="1:8" s="15" customFormat="1" ht="15">
      <c r="A45"/>
      <c r="B45"/>
      <c r="C45"/>
      <c r="D45"/>
      <c r="E45"/>
      <c r="F45"/>
      <c r="G45"/>
      <c r="H45"/>
    </row>
    <row r="46" spans="1:13" s="15" customFormat="1" ht="15">
      <c r="A46"/>
      <c r="B46"/>
      <c r="C46"/>
      <c r="D46"/>
      <c r="E46"/>
      <c r="F46"/>
      <c r="G46"/>
      <c r="H46"/>
      <c r="I46"/>
      <c r="J46"/>
      <c r="K46"/>
      <c r="L46"/>
      <c r="M4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&amp;LJanuary 2004&amp;RIEEE P802.15 03-528-00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5"/>
  <sheetViews>
    <sheetView showGridLines="0" workbookViewId="0" topLeftCell="A1">
      <selection activeCell="C19" sqref="C19"/>
    </sheetView>
  </sheetViews>
  <sheetFormatPr defaultColWidth="9.796875" defaultRowHeight="15"/>
  <cols>
    <col min="1" max="1" width="6.09765625" style="0" customWidth="1"/>
    <col min="2" max="2" width="4.69921875" style="0" customWidth="1"/>
    <col min="3" max="3" width="42.69921875" style="0" customWidth="1"/>
    <col min="4" max="4" width="2.69921875" style="0" customWidth="1"/>
    <col min="5" max="5" width="13.69921875" style="0" customWidth="1"/>
    <col min="6" max="6" width="3.69921875" style="0" customWidth="1"/>
    <col min="7" max="7" width="10.6992187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243" t="s">
        <v>171</v>
      </c>
      <c r="D2" s="2"/>
      <c r="E2" s="2"/>
      <c r="F2" s="2"/>
      <c r="G2" s="2"/>
    </row>
    <row r="3" spans="1:7" ht="15">
      <c r="A3" s="2"/>
      <c r="B3" s="2"/>
      <c r="C3" s="25" t="s">
        <v>132</v>
      </c>
      <c r="D3" s="2"/>
      <c r="E3" s="2"/>
      <c r="F3" s="2"/>
      <c r="G3" s="2"/>
    </row>
    <row r="4" spans="1:7" ht="15">
      <c r="A4" s="2"/>
      <c r="B4" s="2"/>
      <c r="C4" s="25" t="s">
        <v>133</v>
      </c>
      <c r="D4" s="2"/>
      <c r="E4" s="2"/>
      <c r="F4" s="2"/>
      <c r="G4" s="2"/>
    </row>
    <row r="5" spans="4:6" ht="15">
      <c r="D5" s="2"/>
      <c r="E5" s="2"/>
      <c r="F5" s="2"/>
    </row>
    <row r="6" spans="1:8" ht="15" customHeight="1">
      <c r="A6" s="21" t="s">
        <v>158</v>
      </c>
      <c r="B6" s="2" t="s">
        <v>4</v>
      </c>
      <c r="C6" s="2" t="s">
        <v>123</v>
      </c>
      <c r="D6" s="13" t="s">
        <v>12</v>
      </c>
      <c r="E6" s="2"/>
      <c r="F6" s="2">
        <v>1</v>
      </c>
      <c r="G6" s="4">
        <f>TIME(8,0,0)</f>
        <v>0.3333333333333333</v>
      </c>
      <c r="H6" s="28"/>
    </row>
    <row r="7" spans="1:8" ht="15" customHeight="1">
      <c r="A7" s="21" t="s">
        <v>159</v>
      </c>
      <c r="B7" s="2" t="s">
        <v>3</v>
      </c>
      <c r="C7" s="2" t="s">
        <v>196</v>
      </c>
      <c r="D7" s="13" t="s">
        <v>12</v>
      </c>
      <c r="E7" s="2"/>
      <c r="F7" s="2">
        <v>120</v>
      </c>
      <c r="G7" s="4">
        <f>G6+TIME(0,F6,0)</f>
        <v>0.33402777777777776</v>
      </c>
      <c r="H7" s="28"/>
    </row>
    <row r="8" spans="1:8" ht="15" customHeight="1">
      <c r="A8" s="21" t="s">
        <v>160</v>
      </c>
      <c r="B8" s="2" t="s">
        <v>2</v>
      </c>
      <c r="C8" s="2" t="s">
        <v>13</v>
      </c>
      <c r="D8" s="13" t="s">
        <v>12</v>
      </c>
      <c r="E8" s="2"/>
      <c r="F8" s="2">
        <v>1</v>
      </c>
      <c r="G8" s="4">
        <f>G7+TIME(0,F7,0)</f>
        <v>0.41736111111111107</v>
      </c>
      <c r="H8" s="28"/>
    </row>
    <row r="9" spans="2:7" ht="15">
      <c r="B9" s="2"/>
      <c r="C9" s="2"/>
      <c r="D9" s="2"/>
      <c r="E9" s="2"/>
      <c r="F9" s="2"/>
      <c r="G9" s="4"/>
    </row>
    <row r="10" spans="1:8" ht="15" customHeight="1">
      <c r="A10" s="21" t="s">
        <v>161</v>
      </c>
      <c r="B10" s="2" t="s">
        <v>4</v>
      </c>
      <c r="C10" s="2" t="s">
        <v>123</v>
      </c>
      <c r="D10" s="13" t="s">
        <v>12</v>
      </c>
      <c r="E10" s="2"/>
      <c r="F10" s="2">
        <v>1</v>
      </c>
      <c r="G10" s="4">
        <f>TIME(10,30,0)</f>
        <v>0.4375</v>
      </c>
      <c r="H10" s="28"/>
    </row>
    <row r="11" spans="1:8" ht="15" customHeight="1">
      <c r="A11" s="21" t="s">
        <v>162</v>
      </c>
      <c r="B11" s="2" t="s">
        <v>3</v>
      </c>
      <c r="C11" s="2" t="s">
        <v>196</v>
      </c>
      <c r="D11" s="13" t="s">
        <v>12</v>
      </c>
      <c r="E11" s="2"/>
      <c r="F11" s="2">
        <v>120</v>
      </c>
      <c r="G11" s="4">
        <f>G10+TIME(0,F10,0)</f>
        <v>0.43819444444444444</v>
      </c>
      <c r="H11" s="28"/>
    </row>
    <row r="12" spans="1:8" ht="15" customHeight="1">
      <c r="A12" s="21" t="s">
        <v>163</v>
      </c>
      <c r="B12" s="2" t="s">
        <v>2</v>
      </c>
      <c r="C12" s="2" t="s">
        <v>13</v>
      </c>
      <c r="D12" s="13" t="s">
        <v>12</v>
      </c>
      <c r="E12" s="2"/>
      <c r="F12" s="2">
        <v>1</v>
      </c>
      <c r="G12" s="4">
        <f>G11+TIME(0,F11,0)</f>
        <v>0.5215277777777778</v>
      </c>
      <c r="H12" s="28"/>
    </row>
    <row r="13" spans="1:8" ht="15">
      <c r="A13" s="20"/>
      <c r="B13" s="2"/>
      <c r="C13" s="2"/>
      <c r="D13" s="13"/>
      <c r="E13" s="2"/>
      <c r="F13" s="2"/>
      <c r="G13" s="4"/>
      <c r="H13" s="28"/>
    </row>
    <row r="14" spans="1:8" ht="15" customHeight="1">
      <c r="A14" s="21" t="s">
        <v>164</v>
      </c>
      <c r="B14" s="2" t="s">
        <v>4</v>
      </c>
      <c r="C14" s="2" t="s">
        <v>123</v>
      </c>
      <c r="D14" s="13" t="s">
        <v>12</v>
      </c>
      <c r="E14" s="2"/>
      <c r="F14" s="2">
        <v>1</v>
      </c>
      <c r="G14" s="4">
        <f>TIME(13,30,0)</f>
        <v>0.5625</v>
      </c>
      <c r="H14" s="28"/>
    </row>
    <row r="15" spans="1:8" ht="15" customHeight="1">
      <c r="A15" s="21" t="s">
        <v>165</v>
      </c>
      <c r="B15" s="2" t="s">
        <v>3</v>
      </c>
      <c r="C15" s="2" t="s">
        <v>196</v>
      </c>
      <c r="D15" s="13" t="s">
        <v>12</v>
      </c>
      <c r="E15" s="2"/>
      <c r="F15" s="2">
        <v>120</v>
      </c>
      <c r="G15" s="4">
        <f>G14+TIME(0,F14,0)</f>
        <v>0.5631944444444444</v>
      </c>
      <c r="H15" s="28"/>
    </row>
    <row r="16" spans="1:8" ht="15" customHeight="1">
      <c r="A16" s="21" t="s">
        <v>166</v>
      </c>
      <c r="B16" s="2" t="s">
        <v>2</v>
      </c>
      <c r="C16" s="2" t="s">
        <v>13</v>
      </c>
      <c r="D16" s="13" t="s">
        <v>12</v>
      </c>
      <c r="E16" s="2"/>
      <c r="F16" s="2">
        <v>1</v>
      </c>
      <c r="G16" s="4">
        <f>G15+TIME(0,F15,0)</f>
        <v>0.6465277777777778</v>
      </c>
      <c r="H16" s="28"/>
    </row>
    <row r="17" spans="1:8" ht="15" customHeight="1">
      <c r="A17" s="21"/>
      <c r="B17" s="2"/>
      <c r="C17" s="2"/>
      <c r="D17" s="13"/>
      <c r="E17" s="2"/>
      <c r="F17" s="2"/>
      <c r="G17" s="4"/>
      <c r="H17" s="28"/>
    </row>
    <row r="18" spans="1:8" ht="15" customHeight="1">
      <c r="A18" s="21" t="s">
        <v>167</v>
      </c>
      <c r="B18" s="2" t="s">
        <v>4</v>
      </c>
      <c r="C18" s="2" t="s">
        <v>123</v>
      </c>
      <c r="D18" s="13" t="s">
        <v>12</v>
      </c>
      <c r="E18" s="2"/>
      <c r="F18" s="2">
        <v>1</v>
      </c>
      <c r="G18" s="4">
        <f>TIME(16,0,0)</f>
        <v>0.6666666666666666</v>
      </c>
      <c r="H18" s="28"/>
    </row>
    <row r="19" spans="1:8" ht="15" customHeight="1">
      <c r="A19" s="21" t="s">
        <v>168</v>
      </c>
      <c r="B19" s="2" t="s">
        <v>3</v>
      </c>
      <c r="C19" s="2" t="s">
        <v>196</v>
      </c>
      <c r="D19" s="13" t="s">
        <v>12</v>
      </c>
      <c r="E19" s="2"/>
      <c r="F19" s="2">
        <v>120</v>
      </c>
      <c r="G19" s="4">
        <f>G18+TIME(0,F18,0)</f>
        <v>0.6673611111111111</v>
      </c>
      <c r="H19" s="28"/>
    </row>
    <row r="20" spans="1:8" ht="15" customHeight="1">
      <c r="A20" s="21" t="s">
        <v>169</v>
      </c>
      <c r="B20" s="2" t="s">
        <v>2</v>
      </c>
      <c r="C20" s="2" t="s">
        <v>13</v>
      </c>
      <c r="D20" s="13" t="s">
        <v>12</v>
      </c>
      <c r="E20" s="2"/>
      <c r="F20" s="2">
        <v>1</v>
      </c>
      <c r="G20" s="4">
        <f>G19+TIME(0,F19,0)</f>
        <v>0.7506944444444444</v>
      </c>
      <c r="H20" s="28"/>
    </row>
    <row r="21" spans="1:8" ht="15" customHeight="1">
      <c r="A21" s="21"/>
      <c r="B21" s="2"/>
      <c r="C21" s="2"/>
      <c r="D21" s="13"/>
      <c r="E21" s="2"/>
      <c r="F21" s="2"/>
      <c r="G21" s="4"/>
      <c r="H21" s="28"/>
    </row>
    <row r="22" spans="1:8" s="6" customFormat="1" ht="15">
      <c r="A22" s="27" t="s">
        <v>193</v>
      </c>
      <c r="B22" s="2"/>
      <c r="C22" s="2"/>
      <c r="D22" s="13"/>
      <c r="E22" s="2"/>
      <c r="F22" s="2"/>
      <c r="G22" s="4"/>
      <c r="H22" s="29"/>
    </row>
    <row r="23" spans="1:8" s="6" customFormat="1" ht="15">
      <c r="A23" s="27" t="s">
        <v>194</v>
      </c>
      <c r="B23" s="2"/>
      <c r="C23" s="2"/>
      <c r="D23" s="13"/>
      <c r="E23" s="2"/>
      <c r="F23" s="2"/>
      <c r="G23" s="4"/>
      <c r="H23" s="29"/>
    </row>
    <row r="24" spans="1:8" ht="14.25" customHeight="1">
      <c r="A24" s="33"/>
      <c r="B24" s="2"/>
      <c r="C24" s="2"/>
      <c r="D24" s="2"/>
      <c r="E24" s="2"/>
      <c r="F24" s="2"/>
      <c r="G24" s="4"/>
      <c r="H24" s="28"/>
    </row>
    <row r="25" spans="1:8" ht="15">
      <c r="A25" s="5"/>
      <c r="B25" s="3" t="s">
        <v>5</v>
      </c>
      <c r="C25" s="2" t="s">
        <v>6</v>
      </c>
      <c r="H25" s="28"/>
    </row>
    <row r="26" spans="1:9" ht="15">
      <c r="A26" s="5" t="s">
        <v>5</v>
      </c>
      <c r="B26" s="2"/>
      <c r="C26" s="2" t="s">
        <v>7</v>
      </c>
      <c r="I26" s="7"/>
    </row>
    <row r="27" spans="1:3" ht="15">
      <c r="A27" s="27"/>
      <c r="B27" s="2"/>
      <c r="C27" s="2"/>
    </row>
    <row r="28" spans="1:3" ht="15">
      <c r="A28" s="3" t="s">
        <v>8</v>
      </c>
      <c r="B28" s="2"/>
      <c r="C28" s="2"/>
    </row>
    <row r="29" spans="1:9" ht="15">
      <c r="A29" s="3" t="s">
        <v>9</v>
      </c>
      <c r="B29" s="2"/>
      <c r="C29" s="2"/>
      <c r="I29" s="7"/>
    </row>
    <row r="30" spans="1:9" ht="15">
      <c r="A30" s="3" t="s">
        <v>10</v>
      </c>
      <c r="B30" s="2"/>
      <c r="C30" s="2"/>
      <c r="I30" s="7"/>
    </row>
    <row r="31" spans="1:9" ht="15">
      <c r="A31" s="3" t="s">
        <v>11</v>
      </c>
      <c r="B31" s="15"/>
      <c r="C31" s="15"/>
      <c r="I31" s="7"/>
    </row>
    <row r="33" spans="1:9" ht="24">
      <c r="A33" s="30"/>
      <c r="I33" s="7"/>
    </row>
    <row r="34" ht="15">
      <c r="I34" s="7"/>
    </row>
    <row r="35" spans="1:9" s="15" customFormat="1" ht="15">
      <c r="A35"/>
      <c r="B35"/>
      <c r="C35"/>
      <c r="D35"/>
      <c r="E35"/>
      <c r="F35"/>
      <c r="G35"/>
      <c r="I35" s="26"/>
    </row>
    <row r="36" ht="15">
      <c r="I36" s="7"/>
    </row>
    <row r="37" ht="15">
      <c r="I37" s="7"/>
    </row>
    <row r="38" ht="15">
      <c r="I38" s="7"/>
    </row>
    <row r="39" ht="15">
      <c r="I39" s="7"/>
    </row>
    <row r="40" ht="15">
      <c r="I40" s="7"/>
    </row>
    <row r="44" spans="1:7" s="15" customFormat="1" ht="15">
      <c r="A44"/>
      <c r="B44"/>
      <c r="C44"/>
      <c r="D44"/>
      <c r="E44"/>
      <c r="F44"/>
      <c r="G44"/>
    </row>
    <row r="45" spans="1:13" s="15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&amp;LJanuary 2004&amp;RIEEE P802.15 03-528-00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workbookViewId="0" topLeftCell="A1">
      <selection activeCell="C15" sqref="C15"/>
    </sheetView>
  </sheetViews>
  <sheetFormatPr defaultColWidth="9.796875" defaultRowHeight="15"/>
  <cols>
    <col min="1" max="1" width="6.09765625" style="0" customWidth="1"/>
    <col min="2" max="2" width="4.69921875" style="0" customWidth="1"/>
    <col min="3" max="3" width="42.69921875" style="0" customWidth="1"/>
    <col min="4" max="4" width="2.69921875" style="0" customWidth="1"/>
    <col min="5" max="5" width="16.69921875" style="0" customWidth="1"/>
    <col min="6" max="6" width="3.69921875" style="0" customWidth="1"/>
    <col min="7" max="7" width="10.6992187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243" t="s">
        <v>172</v>
      </c>
      <c r="D2" s="2"/>
      <c r="E2" s="2"/>
      <c r="F2" s="2"/>
      <c r="G2" s="2"/>
    </row>
    <row r="3" spans="1:7" ht="15">
      <c r="A3" s="2"/>
      <c r="B3" s="2"/>
      <c r="C3" s="25" t="s">
        <v>132</v>
      </c>
      <c r="D3" s="2"/>
      <c r="E3" s="2"/>
      <c r="F3" s="2"/>
      <c r="G3" s="2"/>
    </row>
    <row r="4" spans="1:7" ht="15">
      <c r="A4" s="2"/>
      <c r="B4" s="2"/>
      <c r="C4" s="25" t="s">
        <v>133</v>
      </c>
      <c r="D4" s="2"/>
      <c r="E4" s="2"/>
      <c r="F4" s="2"/>
      <c r="G4" s="2"/>
    </row>
    <row r="5" spans="1:6" ht="15">
      <c r="A5" s="25"/>
      <c r="B5" s="25"/>
      <c r="C5" s="25"/>
      <c r="D5" s="2"/>
      <c r="E5" s="2"/>
      <c r="F5" s="2"/>
    </row>
    <row r="6" spans="1:8" ht="15" customHeight="1">
      <c r="A6" s="21" t="s">
        <v>174</v>
      </c>
      <c r="B6" s="2" t="s">
        <v>4</v>
      </c>
      <c r="C6" s="2" t="s">
        <v>123</v>
      </c>
      <c r="D6" s="13" t="s">
        <v>12</v>
      </c>
      <c r="E6" s="2" t="s">
        <v>120</v>
      </c>
      <c r="F6" s="2">
        <v>1</v>
      </c>
      <c r="G6" s="4">
        <f>TIME(8,0,0)</f>
        <v>0.3333333333333333</v>
      </c>
      <c r="H6" s="28"/>
    </row>
    <row r="7" spans="1:8" ht="15" customHeight="1">
      <c r="A7" s="21" t="s">
        <v>175</v>
      </c>
      <c r="B7" s="2" t="s">
        <v>3</v>
      </c>
      <c r="C7" s="2" t="s">
        <v>196</v>
      </c>
      <c r="D7" s="13" t="s">
        <v>12</v>
      </c>
      <c r="E7" s="2" t="s">
        <v>120</v>
      </c>
      <c r="F7" s="2">
        <v>120</v>
      </c>
      <c r="G7" s="4">
        <f>G6+TIME(0,F6,0)</f>
        <v>0.33402777777777776</v>
      </c>
      <c r="H7" s="28"/>
    </row>
    <row r="8" spans="1:8" ht="15" customHeight="1">
      <c r="A8" s="21" t="s">
        <v>176</v>
      </c>
      <c r="B8" s="2" t="s">
        <v>2</v>
      </c>
      <c r="C8" s="2" t="s">
        <v>13</v>
      </c>
      <c r="D8" s="13" t="s">
        <v>12</v>
      </c>
      <c r="E8" s="2" t="s">
        <v>120</v>
      </c>
      <c r="F8" s="2">
        <v>1</v>
      </c>
      <c r="G8" s="4">
        <f>G7+TIME(0,F7,0)</f>
        <v>0.41736111111111107</v>
      </c>
      <c r="H8" s="28"/>
    </row>
    <row r="9" spans="2:7" ht="15">
      <c r="B9" s="2"/>
      <c r="C9" s="2"/>
      <c r="D9" s="2"/>
      <c r="E9" s="2"/>
      <c r="F9" s="2"/>
      <c r="G9" s="4"/>
    </row>
    <row r="10" spans="1:8" ht="15" customHeight="1">
      <c r="A10" s="21" t="s">
        <v>177</v>
      </c>
      <c r="B10" s="2" t="s">
        <v>4</v>
      </c>
      <c r="C10" s="2" t="s">
        <v>123</v>
      </c>
      <c r="D10" s="13" t="s">
        <v>12</v>
      </c>
      <c r="E10" s="2" t="s">
        <v>120</v>
      </c>
      <c r="F10" s="2">
        <v>1</v>
      </c>
      <c r="G10" s="4">
        <f>TIME(13,30,0)</f>
        <v>0.5625</v>
      </c>
      <c r="H10" s="28"/>
    </row>
    <row r="11" spans="1:8" ht="15" customHeight="1">
      <c r="A11" s="21" t="s">
        <v>178</v>
      </c>
      <c r="B11" s="2" t="s">
        <v>3</v>
      </c>
      <c r="C11" s="2" t="s">
        <v>196</v>
      </c>
      <c r="D11" s="13" t="s">
        <v>12</v>
      </c>
      <c r="E11" s="2" t="s">
        <v>120</v>
      </c>
      <c r="F11" s="2">
        <v>120</v>
      </c>
      <c r="G11" s="4">
        <f>G10+TIME(0,F10,0)</f>
        <v>0.5631944444444444</v>
      </c>
      <c r="H11" s="28"/>
    </row>
    <row r="12" spans="1:8" ht="15" customHeight="1">
      <c r="A12" s="21" t="s">
        <v>179</v>
      </c>
      <c r="B12" s="2" t="s">
        <v>2</v>
      </c>
      <c r="C12" s="2" t="s">
        <v>13</v>
      </c>
      <c r="D12" s="13" t="s">
        <v>12</v>
      </c>
      <c r="E12" s="2" t="s">
        <v>120</v>
      </c>
      <c r="F12" s="2">
        <v>1</v>
      </c>
      <c r="G12" s="4">
        <f>G11+TIME(0,F11,0)</f>
        <v>0.6465277777777778</v>
      </c>
      <c r="H12" s="28"/>
    </row>
    <row r="13" spans="1:8" ht="15" customHeight="1">
      <c r="A13" s="21"/>
      <c r="B13" s="2"/>
      <c r="C13" s="2"/>
      <c r="D13" s="13"/>
      <c r="E13" s="2"/>
      <c r="F13" s="2"/>
      <c r="G13" s="4"/>
      <c r="H13" s="28"/>
    </row>
    <row r="14" spans="1:8" ht="15" customHeight="1">
      <c r="A14" s="21" t="s">
        <v>180</v>
      </c>
      <c r="B14" s="2" t="s">
        <v>4</v>
      </c>
      <c r="C14" s="2" t="s">
        <v>123</v>
      </c>
      <c r="D14" s="13" t="s">
        <v>12</v>
      </c>
      <c r="E14" s="2" t="s">
        <v>120</v>
      </c>
      <c r="F14" s="2">
        <v>1</v>
      </c>
      <c r="G14" s="4">
        <f>TIME(16,0,0)</f>
        <v>0.6666666666666666</v>
      </c>
      <c r="H14" s="28"/>
    </row>
    <row r="15" spans="1:8" ht="15" customHeight="1">
      <c r="A15" s="21" t="s">
        <v>181</v>
      </c>
      <c r="B15" s="2" t="s">
        <v>3</v>
      </c>
      <c r="C15" s="2" t="s">
        <v>196</v>
      </c>
      <c r="D15" s="13" t="s">
        <v>12</v>
      </c>
      <c r="E15" s="2" t="s">
        <v>120</v>
      </c>
      <c r="F15" s="2">
        <v>120</v>
      </c>
      <c r="G15" s="4">
        <f>G14+TIME(0,F14,0)</f>
        <v>0.6673611111111111</v>
      </c>
      <c r="H15" s="28"/>
    </row>
    <row r="16" spans="1:8" ht="15" customHeight="1">
      <c r="A16" s="21" t="s">
        <v>182</v>
      </c>
      <c r="B16" s="2" t="s">
        <v>2</v>
      </c>
      <c r="C16" s="2" t="s">
        <v>13</v>
      </c>
      <c r="D16" s="13" t="s">
        <v>12</v>
      </c>
      <c r="E16" s="2" t="s">
        <v>120</v>
      </c>
      <c r="F16" s="2">
        <v>1</v>
      </c>
      <c r="G16" s="4">
        <f>G15+TIME(0,F15,0)</f>
        <v>0.7506944444444444</v>
      </c>
      <c r="H16" s="28"/>
    </row>
    <row r="17" spans="1:8" ht="14.25" customHeight="1">
      <c r="A17" s="20"/>
      <c r="B17" s="2"/>
      <c r="C17" s="2"/>
      <c r="D17" s="13"/>
      <c r="E17" s="2"/>
      <c r="F17" s="2"/>
      <c r="G17" s="4"/>
      <c r="H17" s="28"/>
    </row>
    <row r="18" spans="1:8" s="6" customFormat="1" ht="15">
      <c r="A18" s="27" t="s">
        <v>193</v>
      </c>
      <c r="B18" s="2"/>
      <c r="C18" s="2"/>
      <c r="D18" s="13"/>
      <c r="E18" s="2"/>
      <c r="F18" s="2"/>
      <c r="G18" s="4"/>
      <c r="H18" s="29"/>
    </row>
    <row r="19" spans="1:8" s="6" customFormat="1" ht="15">
      <c r="A19" s="27" t="s">
        <v>194</v>
      </c>
      <c r="B19" s="2"/>
      <c r="C19" s="2"/>
      <c r="D19" s="13"/>
      <c r="E19" s="2"/>
      <c r="F19" s="2"/>
      <c r="G19" s="4"/>
      <c r="H19" s="29"/>
    </row>
    <row r="20" spans="1:8" s="6" customFormat="1" ht="15">
      <c r="A20" s="27"/>
      <c r="B20" s="2"/>
      <c r="C20" s="2"/>
      <c r="D20" s="13"/>
      <c r="E20" s="2"/>
      <c r="F20" s="2"/>
      <c r="G20" s="4"/>
      <c r="H20" s="29"/>
    </row>
    <row r="21" spans="1:3" ht="15">
      <c r="A21" s="5"/>
      <c r="B21" s="3" t="s">
        <v>5</v>
      </c>
      <c r="C21" s="2" t="s">
        <v>6</v>
      </c>
    </row>
    <row r="22" spans="1:3" ht="15">
      <c r="A22" s="5" t="s">
        <v>5</v>
      </c>
      <c r="B22" s="2"/>
      <c r="C22" s="2" t="s">
        <v>7</v>
      </c>
    </row>
    <row r="23" spans="1:3" ht="15">
      <c r="A23" s="3"/>
      <c r="B23" s="2"/>
      <c r="C23" s="2"/>
    </row>
    <row r="24" spans="1:3" ht="15">
      <c r="A24" s="3" t="s">
        <v>8</v>
      </c>
      <c r="B24" s="2"/>
      <c r="C24" s="2"/>
    </row>
    <row r="25" spans="1:9" ht="15">
      <c r="A25" s="3" t="s">
        <v>9</v>
      </c>
      <c r="B25" s="2"/>
      <c r="C25" s="2"/>
      <c r="H25" s="9"/>
      <c r="I25" s="7"/>
    </row>
    <row r="26" spans="1:8" s="15" customFormat="1" ht="15">
      <c r="A26" s="3" t="s">
        <v>10</v>
      </c>
      <c r="B26" s="2"/>
      <c r="C26" s="2"/>
      <c r="D26"/>
      <c r="E26"/>
      <c r="F26"/>
      <c r="G26"/>
      <c r="H26"/>
    </row>
    <row r="27" spans="1:9" ht="15">
      <c r="A27" s="3" t="s">
        <v>11</v>
      </c>
      <c r="B27" s="15"/>
      <c r="C27" s="15"/>
      <c r="I27" s="7"/>
    </row>
    <row r="28" spans="1:7" ht="15">
      <c r="A28" s="20"/>
      <c r="B28" s="2"/>
      <c r="C28" s="2"/>
      <c r="D28" s="2"/>
      <c r="E28" s="2"/>
      <c r="F28" s="2"/>
      <c r="G28" s="4"/>
    </row>
    <row r="29" spans="1:8" ht="15">
      <c r="A29" s="20"/>
      <c r="B29" s="2"/>
      <c r="C29" s="2"/>
      <c r="D29" s="2"/>
      <c r="E29" s="2"/>
      <c r="F29" s="2"/>
      <c r="G29" s="4"/>
      <c r="H29" s="9"/>
    </row>
    <row r="30" spans="1:7" ht="15">
      <c r="A30" s="20"/>
      <c r="B30" s="2"/>
      <c r="C30" s="2"/>
      <c r="D30" s="13"/>
      <c r="E30" s="2"/>
      <c r="F30" s="2"/>
      <c r="G30" s="4"/>
    </row>
    <row r="31" spans="1:9" ht="15">
      <c r="A31" s="10"/>
      <c r="B31" s="2"/>
      <c r="C31" s="2"/>
      <c r="D31" s="2"/>
      <c r="F31" s="8"/>
      <c r="G31" s="4"/>
      <c r="I31" s="9"/>
    </row>
    <row r="32" spans="1:3" ht="15">
      <c r="A32" s="5"/>
      <c r="B32" s="3"/>
      <c r="C32" s="2"/>
    </row>
    <row r="33" spans="1:3" ht="15">
      <c r="A33" s="5"/>
      <c r="B33" s="2"/>
      <c r="C33" s="2"/>
    </row>
    <row r="34" spans="1:3" ht="15">
      <c r="A34" s="3"/>
      <c r="B34" s="2"/>
      <c r="C34" s="2"/>
    </row>
    <row r="35" spans="1:9" ht="15">
      <c r="A35" s="3"/>
      <c r="B35" s="2"/>
      <c r="C35" s="2"/>
      <c r="H35" s="15"/>
      <c r="I35" s="9"/>
    </row>
    <row r="36" spans="1:3" ht="15">
      <c r="A36" s="3"/>
      <c r="B36" s="2"/>
      <c r="C36" s="2"/>
    </row>
    <row r="37" spans="1:3" ht="15">
      <c r="A37" s="3"/>
      <c r="B37" s="2"/>
      <c r="C37" s="2"/>
    </row>
    <row r="38" spans="1:3" ht="15">
      <c r="A38" s="3"/>
      <c r="B38" s="15"/>
      <c r="C38" s="15"/>
    </row>
    <row r="41" spans="1:8" s="15" customFormat="1" ht="15">
      <c r="A41"/>
      <c r="B41"/>
      <c r="C41"/>
      <c r="D41"/>
      <c r="E41"/>
      <c r="F41"/>
      <c r="G41"/>
      <c r="H41"/>
    </row>
    <row r="42" spans="1:13" s="15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&amp;LJanuary 2004&amp;RIEEE P802.15 03-528-00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2"/>
  <sheetViews>
    <sheetView showGridLines="0" workbookViewId="0" topLeftCell="A1">
      <selection activeCell="C33" sqref="C33"/>
    </sheetView>
  </sheetViews>
  <sheetFormatPr defaultColWidth="9.796875" defaultRowHeight="15"/>
  <cols>
    <col min="1" max="1" width="6.09765625" style="0" customWidth="1"/>
    <col min="2" max="2" width="4.69921875" style="0" customWidth="1"/>
    <col min="3" max="3" width="42.69921875" style="0" customWidth="1"/>
    <col min="4" max="4" width="2.69921875" style="0" customWidth="1"/>
    <col min="5" max="5" width="13.69921875" style="0" customWidth="1"/>
    <col min="6" max="6" width="3.69921875" style="0" customWidth="1"/>
    <col min="7" max="7" width="10.6992187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243" t="s">
        <v>173</v>
      </c>
      <c r="D2" s="2"/>
      <c r="E2" s="2"/>
      <c r="F2" s="2"/>
      <c r="G2" s="2"/>
    </row>
    <row r="3" spans="1:7" ht="15">
      <c r="A3" s="2"/>
      <c r="B3" s="2"/>
      <c r="C3" s="25" t="s">
        <v>132</v>
      </c>
      <c r="D3" s="2"/>
      <c r="E3" s="2"/>
      <c r="F3" s="2"/>
      <c r="G3" s="2"/>
    </row>
    <row r="4" spans="1:7" ht="15">
      <c r="A4" s="2"/>
      <c r="B4" s="2"/>
      <c r="C4" s="25" t="s">
        <v>133</v>
      </c>
      <c r="D4" s="2"/>
      <c r="E4" s="2"/>
      <c r="F4" s="2"/>
      <c r="G4" s="2"/>
    </row>
    <row r="5" spans="1:7" s="6" customFormat="1" ht="15">
      <c r="A5" s="2"/>
      <c r="B5" s="2"/>
      <c r="C5" s="25"/>
      <c r="D5" s="2"/>
      <c r="E5" s="2"/>
      <c r="F5" s="2"/>
      <c r="G5"/>
    </row>
    <row r="6" spans="1:8" ht="15" customHeight="1">
      <c r="A6" s="21" t="s">
        <v>183</v>
      </c>
      <c r="B6" s="2" t="s">
        <v>4</v>
      </c>
      <c r="C6" s="2" t="s">
        <v>123</v>
      </c>
      <c r="D6" s="13" t="s">
        <v>12</v>
      </c>
      <c r="E6" s="2"/>
      <c r="F6" s="2">
        <v>1</v>
      </c>
      <c r="G6" s="4">
        <f>TIME(8,0,0)</f>
        <v>0.3333333333333333</v>
      </c>
      <c r="H6" s="28"/>
    </row>
    <row r="7" spans="1:8" ht="15" customHeight="1">
      <c r="A7" s="21" t="s">
        <v>184</v>
      </c>
      <c r="B7" s="2" t="s">
        <v>3</v>
      </c>
      <c r="C7" s="2" t="s">
        <v>196</v>
      </c>
      <c r="D7" s="13" t="s">
        <v>12</v>
      </c>
      <c r="E7" s="2"/>
      <c r="F7" s="2">
        <v>120</v>
      </c>
      <c r="G7" s="4">
        <f>G6+TIME(0,F6,0)</f>
        <v>0.33402777777777776</v>
      </c>
      <c r="H7" s="28"/>
    </row>
    <row r="8" spans="1:8" ht="15" customHeight="1">
      <c r="A8" s="21" t="s">
        <v>185</v>
      </c>
      <c r="B8" s="2" t="s">
        <v>2</v>
      </c>
      <c r="C8" s="2" t="s">
        <v>13</v>
      </c>
      <c r="D8" s="13" t="s">
        <v>12</v>
      </c>
      <c r="E8" s="2"/>
      <c r="F8" s="2">
        <v>1</v>
      </c>
      <c r="G8" s="4">
        <f>G7+TIME(0,F7,0)</f>
        <v>0.41736111111111107</v>
      </c>
      <c r="H8" s="28"/>
    </row>
    <row r="9" spans="2:7" ht="15">
      <c r="B9" s="2"/>
      <c r="C9" s="2"/>
      <c r="D9" s="2"/>
      <c r="E9" s="2"/>
      <c r="F9" s="2"/>
      <c r="G9" s="4"/>
    </row>
    <row r="10" spans="1:8" ht="15" customHeight="1">
      <c r="A10" s="21" t="s">
        <v>186</v>
      </c>
      <c r="B10" s="2" t="s">
        <v>4</v>
      </c>
      <c r="C10" s="2" t="s">
        <v>123</v>
      </c>
      <c r="D10" s="13" t="s">
        <v>12</v>
      </c>
      <c r="E10" s="2"/>
      <c r="F10" s="2">
        <v>1</v>
      </c>
      <c r="G10" s="4">
        <f>TIME(10,30,0)</f>
        <v>0.4375</v>
      </c>
      <c r="H10" s="28"/>
    </row>
    <row r="11" spans="1:8" ht="15" customHeight="1">
      <c r="A11" s="21" t="s">
        <v>187</v>
      </c>
      <c r="B11" s="2" t="s">
        <v>3</v>
      </c>
      <c r="C11" s="2" t="s">
        <v>196</v>
      </c>
      <c r="D11" s="13" t="s">
        <v>12</v>
      </c>
      <c r="E11" s="2"/>
      <c r="F11" s="2">
        <v>120</v>
      </c>
      <c r="G11" s="4">
        <f>G10+TIME(0,F10,0)</f>
        <v>0.43819444444444444</v>
      </c>
      <c r="H11" s="28"/>
    </row>
    <row r="12" spans="1:8" ht="15" customHeight="1">
      <c r="A12" s="21" t="s">
        <v>188</v>
      </c>
      <c r="B12" s="2" t="s">
        <v>2</v>
      </c>
      <c r="C12" s="2" t="s">
        <v>13</v>
      </c>
      <c r="D12" s="13" t="s">
        <v>12</v>
      </c>
      <c r="E12" s="2"/>
      <c r="F12" s="2">
        <v>1</v>
      </c>
      <c r="G12" s="4">
        <f>G11+TIME(0,F11,0)</f>
        <v>0.5215277777777778</v>
      </c>
      <c r="H12" s="28"/>
    </row>
    <row r="13" spans="1:8" ht="15">
      <c r="A13" s="21"/>
      <c r="B13" s="2"/>
      <c r="C13" s="2"/>
      <c r="D13" s="13"/>
      <c r="E13" s="2"/>
      <c r="F13" s="2"/>
      <c r="G13" s="4"/>
      <c r="H13" s="29"/>
    </row>
    <row r="14" spans="1:8" ht="15">
      <c r="A14" s="20">
        <v>3.1</v>
      </c>
      <c r="B14" s="2" t="s">
        <v>4</v>
      </c>
      <c r="C14" s="2" t="s">
        <v>0</v>
      </c>
      <c r="D14" s="13" t="s">
        <v>12</v>
      </c>
      <c r="E14" s="2" t="s">
        <v>14</v>
      </c>
      <c r="F14" s="2">
        <v>1</v>
      </c>
      <c r="G14" s="4">
        <f>TIME(13,30,0)</f>
        <v>0.5625</v>
      </c>
      <c r="H14" s="29"/>
    </row>
    <row r="15" spans="1:8" ht="15">
      <c r="A15" s="20">
        <f>A14+0.1</f>
        <v>3.2</v>
      </c>
      <c r="B15" s="2" t="s">
        <v>3</v>
      </c>
      <c r="C15" s="2" t="s">
        <v>189</v>
      </c>
      <c r="D15" s="13" t="s">
        <v>12</v>
      </c>
      <c r="E15" s="2" t="s">
        <v>124</v>
      </c>
      <c r="F15" s="2">
        <v>120</v>
      </c>
      <c r="G15" s="4">
        <f>G14+TIME(0,F14,0)</f>
        <v>0.5631944444444444</v>
      </c>
      <c r="H15" s="29"/>
    </row>
    <row r="16" spans="1:8" ht="15">
      <c r="A16" s="20"/>
      <c r="B16" s="2"/>
      <c r="C16" s="2" t="s">
        <v>190</v>
      </c>
      <c r="D16" s="13"/>
      <c r="E16" s="2"/>
      <c r="F16" s="2"/>
      <c r="G16" s="4"/>
      <c r="H16" s="29"/>
    </row>
    <row r="17" spans="1:8" ht="15">
      <c r="A17" s="20">
        <f>A15+0.1</f>
        <v>3.3000000000000003</v>
      </c>
      <c r="B17" s="2" t="s">
        <v>2</v>
      </c>
      <c r="C17" s="2" t="s">
        <v>13</v>
      </c>
      <c r="D17" s="13" t="s">
        <v>12</v>
      </c>
      <c r="E17" s="2" t="s">
        <v>14</v>
      </c>
      <c r="F17" s="2">
        <v>1</v>
      </c>
      <c r="G17" s="4">
        <f>G15+TIME(0,F15,0)</f>
        <v>0.6465277777777778</v>
      </c>
      <c r="H17" s="29"/>
    </row>
    <row r="18" spans="1:8" ht="15">
      <c r="A18" s="20"/>
      <c r="B18" s="2"/>
      <c r="C18" s="2"/>
      <c r="D18" s="13"/>
      <c r="E18" s="2"/>
      <c r="F18" s="2"/>
      <c r="G18" s="4"/>
      <c r="H18" s="29"/>
    </row>
    <row r="19" spans="1:8" s="32" customFormat="1" ht="15">
      <c r="A19" s="20">
        <v>4.1</v>
      </c>
      <c r="B19" s="2" t="s">
        <v>4</v>
      </c>
      <c r="C19" s="2" t="s">
        <v>0</v>
      </c>
      <c r="D19" s="13" t="s">
        <v>12</v>
      </c>
      <c r="E19" s="2" t="s">
        <v>14</v>
      </c>
      <c r="F19" s="2">
        <v>1</v>
      </c>
      <c r="G19" s="4">
        <f>TIME(16,0,0)</f>
        <v>0.6666666666666666</v>
      </c>
      <c r="H19" s="31"/>
    </row>
    <row r="20" spans="1:8" ht="15">
      <c r="A20" s="20">
        <f>A19+0.1</f>
        <v>4.199999999999999</v>
      </c>
      <c r="B20" s="2" t="s">
        <v>3</v>
      </c>
      <c r="C20" s="2" t="s">
        <v>189</v>
      </c>
      <c r="D20" s="13" t="s">
        <v>12</v>
      </c>
      <c r="E20" s="2" t="s">
        <v>124</v>
      </c>
      <c r="F20" s="2">
        <v>90</v>
      </c>
      <c r="G20" s="4">
        <f>G19+TIME(0,F19,0)</f>
        <v>0.6673611111111111</v>
      </c>
      <c r="H20" s="29"/>
    </row>
    <row r="21" spans="1:8" ht="15">
      <c r="A21" s="20"/>
      <c r="B21" s="2"/>
      <c r="C21" s="2" t="s">
        <v>190</v>
      </c>
      <c r="D21" s="13"/>
      <c r="E21" s="2"/>
      <c r="F21" s="2"/>
      <c r="G21" s="4"/>
      <c r="H21" s="29"/>
    </row>
    <row r="22" spans="1:8" s="6" customFormat="1" ht="15">
      <c r="A22" s="20">
        <f>A20+0.1</f>
        <v>4.299999999999999</v>
      </c>
      <c r="B22" s="2" t="s">
        <v>3</v>
      </c>
      <c r="C22" s="2" t="s">
        <v>17</v>
      </c>
      <c r="D22" s="13" t="s">
        <v>12</v>
      </c>
      <c r="E22" s="2" t="s">
        <v>14</v>
      </c>
      <c r="F22" s="2">
        <v>30</v>
      </c>
      <c r="G22" s="4">
        <f>G20+TIME(0,F20,0)</f>
        <v>0.7298611111111111</v>
      </c>
      <c r="H22" s="29"/>
    </row>
    <row r="23" spans="1:8" s="6" customFormat="1" ht="15">
      <c r="A23" s="22"/>
      <c r="B23" s="2"/>
      <c r="C23" s="2" t="s">
        <v>191</v>
      </c>
      <c r="D23" s="2"/>
      <c r="E23" s="2"/>
      <c r="F23" s="2"/>
      <c r="G23" s="4"/>
      <c r="H23" s="29"/>
    </row>
    <row r="24" spans="1:8" s="6" customFormat="1" ht="15">
      <c r="A24" s="22"/>
      <c r="B24" s="2"/>
      <c r="C24" s="2" t="s">
        <v>18</v>
      </c>
      <c r="D24" s="2"/>
      <c r="E24" s="2"/>
      <c r="F24" s="2"/>
      <c r="G24" s="4"/>
      <c r="H24" s="29"/>
    </row>
    <row r="25" spans="1:8" s="6" customFormat="1" ht="15">
      <c r="A25" s="22"/>
      <c r="B25" s="2"/>
      <c r="C25" s="2" t="s">
        <v>192</v>
      </c>
      <c r="D25" s="2"/>
      <c r="E25" s="2"/>
      <c r="F25" s="2"/>
      <c r="G25" s="4"/>
      <c r="H25" s="29"/>
    </row>
    <row r="26" spans="1:8" s="6" customFormat="1" ht="15">
      <c r="A26" s="20">
        <f>A22+0.1</f>
        <v>4.399999999999999</v>
      </c>
      <c r="B26" s="2" t="s">
        <v>2</v>
      </c>
      <c r="C26" s="2" t="s">
        <v>122</v>
      </c>
      <c r="D26" s="13" t="s">
        <v>12</v>
      </c>
      <c r="E26" s="2" t="s">
        <v>14</v>
      </c>
      <c r="F26" s="2">
        <v>1</v>
      </c>
      <c r="G26" s="4">
        <f>G22+TIME(0,F22,0)</f>
        <v>0.7506944444444444</v>
      </c>
      <c r="H26" s="29"/>
    </row>
    <row r="27" spans="1:8" s="6" customFormat="1" ht="15">
      <c r="A27" s="20"/>
      <c r="B27" s="2"/>
      <c r="C27" s="2"/>
      <c r="D27" s="13"/>
      <c r="E27" s="2"/>
      <c r="F27" s="2"/>
      <c r="G27" s="4"/>
      <c r="H27" s="29"/>
    </row>
    <row r="28" spans="1:8" s="6" customFormat="1" ht="15">
      <c r="A28" s="27" t="s">
        <v>193</v>
      </c>
      <c r="B28" s="2"/>
      <c r="C28" s="2"/>
      <c r="D28" s="13"/>
      <c r="E28" s="2"/>
      <c r="F28" s="2"/>
      <c r="G28" s="4"/>
      <c r="H28" s="29"/>
    </row>
    <row r="29" spans="1:8" s="6" customFormat="1" ht="15">
      <c r="A29" s="27" t="s">
        <v>194</v>
      </c>
      <c r="B29" s="2"/>
      <c r="C29" s="2"/>
      <c r="D29" s="13"/>
      <c r="E29" s="2"/>
      <c r="F29" s="2"/>
      <c r="G29" s="4"/>
      <c r="H29" s="29"/>
    </row>
    <row r="30" spans="1:8" s="6" customFormat="1" ht="15">
      <c r="A30" s="20"/>
      <c r="B30" s="2"/>
      <c r="C30" s="2"/>
      <c r="D30" s="2"/>
      <c r="E30" s="2"/>
      <c r="F30" s="2"/>
      <c r="G30" s="4"/>
      <c r="H30" s="29"/>
    </row>
    <row r="31" spans="1:3" ht="15">
      <c r="A31" s="5"/>
      <c r="B31" s="3" t="s">
        <v>5</v>
      </c>
      <c r="C31" s="2" t="s">
        <v>6</v>
      </c>
    </row>
    <row r="32" spans="1:3" ht="15">
      <c r="A32" s="5" t="s">
        <v>5</v>
      </c>
      <c r="B32" s="2"/>
      <c r="C32" s="2" t="s">
        <v>7</v>
      </c>
    </row>
    <row r="33" spans="1:3" ht="15">
      <c r="A33" s="3"/>
      <c r="B33" s="2"/>
      <c r="C33" s="2"/>
    </row>
    <row r="34" spans="1:3" ht="15">
      <c r="A34" s="3" t="s">
        <v>8</v>
      </c>
      <c r="B34" s="2"/>
      <c r="C34" s="2"/>
    </row>
    <row r="35" spans="1:3" ht="15">
      <c r="A35" s="3" t="s">
        <v>9</v>
      </c>
      <c r="B35" s="2"/>
      <c r="C35" s="2"/>
    </row>
    <row r="36" spans="1:3" ht="15">
      <c r="A36" s="3" t="s">
        <v>10</v>
      </c>
      <c r="B36" s="2"/>
      <c r="C36" s="2"/>
    </row>
    <row r="37" spans="1:3" ht="15">
      <c r="A37" s="3" t="s">
        <v>11</v>
      </c>
      <c r="B37" s="15"/>
      <c r="C37" s="15"/>
    </row>
    <row r="42" spans="1:7" s="15" customFormat="1" ht="15">
      <c r="A42"/>
      <c r="B42"/>
      <c r="C42"/>
      <c r="D42"/>
      <c r="E42"/>
      <c r="F42"/>
      <c r="G42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&amp;LJanuary 2004&amp;RIEEE P802.15 03-528-00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bheile</cp:lastModifiedBy>
  <cp:lastPrinted>2003-12-05T07:07:09Z</cp:lastPrinted>
  <dcterms:created xsi:type="dcterms:W3CDTF">1999-06-01T20:16:59Z</dcterms:created>
  <dcterms:modified xsi:type="dcterms:W3CDTF">2003-12-14T21:07:41Z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