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'Objectives'!$A$5:$A$37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'Objectives'!$A$1:$G$34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'Objectives'!$A$1:$F$13</definedName>
    <definedName name="PRINT_AREA_MI" localSheetId="1">'Objectives'!$A$1:$F$13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<sst xmlns="http://schemas.openxmlformats.org/spreadsheetml/2006/main" count="1119" uniqueCount="473">
  <si>
    <t>TG1a   CLOSING REPORT &amp; NEXT MEETING OBJECTIVES</t>
  </si>
  <si>
    <t>802.19 LIAISON CANDIDATE</t>
  </si>
  <si>
    <t>REVIEW LIAISON APPOINTMENTS</t>
  </si>
  <si>
    <t>itu subcommittee</t>
  </si>
  <si>
    <t>response comments to 18 doc submissions</t>
  </si>
  <si>
    <t>APPROVE MINUTES FROM DFW (03234R0)</t>
  </si>
  <si>
    <t>STATUS OF TG4a</t>
  </si>
  <si>
    <t>11e,i,n  ETSI, 1394ta,Wimedia,CEA,bt sig, usb forum,zigbee</t>
  </si>
  <si>
    <t>TG4a CLOSING REPORT &amp; NEXT MEETING OBJECTIVES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</si>
  <si>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</si>
  <si>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</si>
  <si>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</si>
  <si>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</si>
  <si>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</si>
  <si>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</si>
  <si>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</si>
  <si>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</si>
  <si>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</si>
  <si>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</si>
  <si>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REVIEW OF COMMENTS ON DOT18 DOCS ON UWB</t>
  </si>
  <si>
    <t>USB FORUM LIAISON REPORT</t>
  </si>
  <si>
    <t>POLICIES AND PROCEDURES APROVAL</t>
  </si>
  <si>
    <t>HEILE/ALLEN</t>
  </si>
  <si>
    <t>HEILE/WAKELEY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</si>
  <si>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</si>
  <si>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</si>
  <si>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</si>
  <si>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</si>
  <si>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</si>
  <si>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</si>
  <si>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</si>
  <si>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</si>
  <si>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</si>
  <si>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</si>
  <si>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</si>
  <si>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</si>
  <si>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</si>
  <si>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</si>
  <si>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</si>
  <si>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</si>
  <si>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</si>
  <si>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</si>
  <si>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</si>
  <si>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</si>
  <si>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REVIEW 802.11, 802.15, 802.18, 802.19, &amp; 802.20 OBJECTIVES, ACTIVITIES, &amp; PLANS FOR THIS SESSION</t>
  </si>
  <si>
    <t>802.11 CHAIR - STUART J. KERRY / 802.15 CHAIR - BOB HEILE</t>
  </si>
  <si>
    <t>802.18 CHAIR - CARL STEVENSON / 802.19 CHAIR - JIM LANSFORD / 802.20 CO-VICE-CHAIRS - MARK KLERER / JERRY UPTON</t>
  </si>
  <si>
    <t>PETRICK</t>
  </si>
  <si>
    <t>KLERER / UPTON</t>
  </si>
  <si>
    <t>STRAW POLL OF NEW ATTENDEES</t>
  </si>
  <si>
    <t xml:space="preserve">STATUS OF TG3 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</si>
  <si>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</si>
  <si>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</si>
  <si>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</si>
  <si>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</si>
  <si>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</si>
  <si>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</si>
  <si>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</si>
  <si>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</si>
  <si>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</si>
  <si>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</si>
  <si>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</si>
  <si>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</si>
  <si>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</si>
  <si>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</si>
  <si>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</si>
  <si>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</si>
  <si>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</si>
  <si>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</si>
  <si>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</si>
  <si>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</si>
  <si>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</si>
  <si>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</si>
  <si>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</si>
  <si>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</si>
  <si>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</si>
  <si>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</si>
  <si>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</si>
  <si>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</si>
  <si>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</si>
  <si>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</si>
  <si>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</si>
  <si>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</si>
  <si>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</si>
  <si>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</si>
  <si>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</si>
  <si>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</si>
  <si>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</si>
  <si>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</si>
  <si>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</si>
  <si>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</si>
  <si>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</si>
  <si>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</si>
  <si>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</si>
  <si>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</si>
  <si>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</si>
  <si>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</si>
  <si>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</si>
  <si>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</si>
  <si>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</si>
  <si>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</si>
  <si>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</si>
  <si>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</si>
  <si>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</si>
  <si>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</si>
  <si>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</si>
  <si>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</si>
  <si>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</si>
  <si>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</si>
  <si>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</si>
  <si>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</si>
  <si>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</si>
  <si>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</si>
  <si>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</si>
  <si>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</si>
  <si>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</si>
  <si>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</si>
  <si>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</si>
  <si>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</si>
  <si>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</si>
  <si>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</si>
  <si>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</si>
  <si>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</si>
  <si>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</si>
  <si>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</si>
  <si>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</si>
  <si>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</si>
  <si>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</si>
  <si>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</si>
  <si>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</si>
  <si>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</si>
  <si>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</si>
  <si>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</si>
  <si>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</si>
  <si>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</si>
  <si>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TG3 CLOSING REPORT &amp; NEXT MEETING OBJECTIVES</t>
  </si>
  <si>
    <t>4.2.3</t>
  </si>
  <si>
    <t>4.2.5</t>
  </si>
  <si>
    <t>7.</t>
  </si>
  <si>
    <t>HALASZ</t>
  </si>
  <si>
    <t>TG4 CLOSING REPORT &amp; NEXT MEETING OBJECTIVES</t>
  </si>
  <si>
    <t>PC   CLOSING REPORT &amp; NEXT MEETING OBJECTIVES</t>
  </si>
  <si>
    <t xml:space="preserve">  </t>
  </si>
  <si>
    <t>PUBLICITY ACTIVITY REVIEW</t>
  </si>
  <si>
    <t>LANSFORD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</si>
  <si>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</si>
  <si>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</si>
  <si>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</si>
  <si>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</si>
  <si>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</si>
  <si>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</si>
  <si>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</si>
  <si>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</si>
  <si>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</si>
  <si>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</si>
  <si>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</si>
  <si>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</si>
  <si>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</si>
  <si>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</si>
  <si>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</si>
  <si>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</si>
  <si>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</si>
  <si>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</si>
  <si>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</si>
  <si>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</si>
  <si>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</si>
  <si>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</si>
  <si>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</si>
  <si>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</si>
  <si>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</si>
  <si>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</si>
  <si>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</si>
  <si>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</si>
  <si>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</si>
  <si>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</si>
  <si>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</si>
  <si>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</si>
  <si>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</si>
  <si>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</si>
  <si>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</si>
  <si>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</si>
  <si>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</si>
  <si>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</si>
  <si>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</si>
  <si>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</si>
  <si>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</si>
  <si>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</si>
  <si>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</si>
  <si>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</si>
  <si>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</si>
  <si>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SEC MEETING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</si>
  <si>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</si>
  <si>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</si>
  <si>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</si>
  <si>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</si>
  <si>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</si>
  <si>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</si>
  <si>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</si>
  <si>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</si>
  <si>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</si>
  <si>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</si>
  <si>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</si>
  <si>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</si>
  <si>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</si>
  <si>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</si>
  <si>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</si>
  <si>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</si>
  <si>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</si>
  <si>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</si>
  <si>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</si>
  <si>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</si>
  <si>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</si>
  <si>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</si>
  <si>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</si>
  <si>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TG3</t>
  </si>
  <si>
    <t>TG4</t>
  </si>
  <si>
    <t>802.15 WG CLOSING</t>
  </si>
  <si>
    <t>802.15 WG MEETING</t>
  </si>
  <si>
    <t>Tut 1</t>
  </si>
  <si>
    <t>Tut 3</t>
  </si>
  <si>
    <t>Tut 2</t>
  </si>
  <si>
    <t>Tut 4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</si>
  <si>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</si>
  <si>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</si>
  <si>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</si>
  <si>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</si>
  <si>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</si>
  <si>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</si>
  <si>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</si>
  <si>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</si>
  <si>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</si>
  <si>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</si>
  <si>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</si>
  <si>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</si>
  <si>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</si>
  <si>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</si>
  <si>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</si>
  <si>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</si>
  <si>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</si>
  <si>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</si>
  <si>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</si>
  <si>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</si>
  <si>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</si>
  <si>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</si>
  <si>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</si>
  <si>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</si>
  <si>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</si>
  <si>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</si>
  <si>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</si>
  <si>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</si>
  <si>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</si>
  <si>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</si>
  <si>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</si>
  <si>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</si>
  <si>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PETRICK / ALFVIN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</si>
  <si>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</si>
  <si>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</si>
  <si>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</si>
  <si>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</si>
  <si>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</si>
  <si>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</si>
  <si>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</si>
  <si>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</si>
  <si>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</si>
  <si>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</si>
  <si>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</si>
  <si>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</si>
  <si>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</si>
  <si>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</si>
  <si>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</si>
  <si>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</si>
  <si>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</si>
  <si>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</si>
  <si>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</si>
  <si>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</si>
  <si>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</si>
  <si>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</si>
  <si>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</si>
  <si>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</si>
  <si>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</si>
  <si>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</si>
  <si>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</si>
  <si>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</si>
  <si>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</si>
  <si>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</si>
  <si>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</si>
  <si>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</si>
  <si>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</si>
  <si>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</si>
  <si>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Alt 15.3 PHY Task Group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</si>
  <si>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</si>
  <si>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</si>
  <si>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</si>
  <si>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</si>
  <si>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</si>
  <si>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</si>
  <si>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</si>
  <si>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</si>
  <si>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</si>
  <si>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</si>
  <si>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</si>
  <si>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BRABENAC</t>
  </si>
  <si>
    <t>STATUS OF PC COMMITTEE</t>
  </si>
  <si>
    <t>ROBERTS, G</t>
  </si>
  <si>
    <t>TG3a   CLOSING REPORT &amp; NEXT MEETING OBJECTIVES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</si>
  <si>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</si>
  <si>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</si>
  <si>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</si>
  <si>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</si>
  <si>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</si>
  <si>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</si>
  <si>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</si>
  <si>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</si>
  <si>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</si>
  <si>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</si>
  <si>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</si>
  <si>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</si>
  <si>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</si>
  <si>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</si>
  <si>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</si>
  <si>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</si>
  <si>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</si>
  <si>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</si>
  <si>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</si>
  <si>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</si>
  <si>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</si>
  <si>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</si>
  <si>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</si>
  <si>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</si>
  <si>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</si>
  <si>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</si>
  <si>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</si>
  <si>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ADJOURN JOINT 802.11 / 802.15 / 802.18 / 802.19 / 802.20 MEETING &amp; RECESS FOR WG / TAG PLENARIES / SUBGROUPS</t>
  </si>
  <si>
    <t>T1 / T2 / T3 / T4</t>
  </si>
  <si>
    <t>802 ExCom Opening or Closing Meetings</t>
  </si>
  <si>
    <t>802 Opening Plenary briefing of Session Work</t>
  </si>
  <si>
    <t>802 ExCom</t>
  </si>
  <si>
    <t>O'HARA</t>
  </si>
  <si>
    <t>802 OPENING PLENARY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</si>
  <si>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</si>
  <si>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</si>
  <si>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</si>
  <si>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</si>
  <si>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</si>
  <si>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</si>
  <si>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</si>
  <si>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</si>
  <si>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</si>
  <si>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</si>
  <si>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</si>
  <si>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</si>
  <si>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</si>
  <si>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</si>
  <si>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Tentative AGENDA  - 25TH IEEE 802.15 WPAN MEETING</t>
  </si>
  <si>
    <t>Wednesday, JULY 23, 2003</t>
  </si>
  <si>
    <t>FISHER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</si>
  <si>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</si>
  <si>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</si>
  <si>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</si>
  <si>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</si>
  <si>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</si>
  <si>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</si>
  <si>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</si>
  <si>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</si>
  <si>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</si>
  <si>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</si>
  <si>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</si>
  <si>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</si>
  <si>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</si>
  <si>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</si>
  <si>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</si>
  <si>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</si>
  <si>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</si>
  <si>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</si>
  <si>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</si>
  <si>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</si>
  <si>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</si>
  <si>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</si>
  <si>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</si>
  <si>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</si>
  <si>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</si>
  <si>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</si>
  <si>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</si>
  <si>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</si>
  <si>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 xml:space="preserve">TASK GROUP 1a OBJECTIVES FOR THE MEETING </t>
  </si>
  <si>
    <t xml:space="preserve">1.Review Draft and seek approval for Letter Ballot </t>
  </si>
  <si>
    <t xml:space="preserve">TASK GROUP 2 OBJECTIVES FOR THE MEETING </t>
  </si>
  <si>
    <t xml:space="preserve">1.Not meeting </t>
  </si>
  <si>
    <t xml:space="preserve">TASK GROUP 3 OBJECTIVES FOR THIS MEETING:   </t>
  </si>
  <si>
    <t xml:space="preserve">1. Conference call status, including approval of any ad hoc business </t>
  </si>
  <si>
    <t xml:space="preserve">2. Consider new work or maintenance required </t>
  </si>
  <si>
    <t xml:space="preserve">3. Prepare Study Group Proposal as required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</si>
  <si>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</si>
  <si>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</si>
  <si>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</si>
  <si>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TASK GROUP 4 OBJECTIVES FOR THIS MEETING: </t>
  </si>
  <si>
    <t xml:space="preserve">1. Listen to presentations on proposed changes to security, 868-928 MHz modulation, GTS, MAC distributed clock. </t>
  </si>
  <si>
    <t xml:space="preserve">2. Listen to presentation on CSS dealing with resolutions from questions at San Francisco </t>
  </si>
  <si>
    <t xml:space="preserve">3. Listen to presentations on issues and ambiguities with current 802.15.4 standard </t>
  </si>
  <si>
    <t xml:space="preserve">4. Listen to presentation on slow frequency hopped PHY alternative. </t>
  </si>
  <si>
    <t xml:space="preserve">5. Prepare Study Group Proposal(s) as required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</si>
  <si>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</si>
  <si>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</si>
  <si>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</si>
  <si>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</si>
  <si>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JOINT 802.11, 802.15, 802.18, 802.19, &amp; 802.20 OPENING SESSION MEETING - Monday, November 10, 2003 - 01:30 PM</t>
  </si>
  <si>
    <t>JOINT 802.11, 802.15, 802.18, 802.19, &amp; 802.20 OPENING SESSION MEETING CALLED TO ORDER</t>
  </si>
  <si>
    <t>REVIEW IEEE, 802 LMSC, 802.11, 802.15, 802.18, 802.19, &amp; 802.20 POLICIES and PROCEDURES</t>
  </si>
  <si>
    <t>OTHER ANNOUCEMENTS</t>
  </si>
  <si>
    <t>WG / TAG CHAIRS / ALL</t>
  </si>
  <si>
    <t>APPROVE OR MODIFY JOINT 802.11, 802.15, 802.18, 802.19, &amp; 802.20 OPENING PLENARY AGENDA</t>
  </si>
  <si>
    <t>REVIEW &amp; APPROVE JT 802.11/ 15 / 18 / 19 / 20 MTG MINS from Singapore (Sept 2003) Session</t>
  </si>
  <si>
    <t>REVIEW INTERIM SESSIONS</t>
  </si>
  <si>
    <t>5.2.1</t>
  </si>
  <si>
    <t>JANUARY 2004 SESSION - Vancouver, Canada - Hosted by IEEE 802 LMSC</t>
  </si>
  <si>
    <t>5.2.2</t>
  </si>
  <si>
    <t>MAY 2004 SESSION</t>
  </si>
  <si>
    <t>5.2.3</t>
  </si>
  <si>
    <t>SEPTEMBER 2004 SESSION</t>
  </si>
  <si>
    <t>5.2.4</t>
  </si>
  <si>
    <t>FUTURE SESSION LOCATIONS</t>
  </si>
  <si>
    <t>FINANCIALS / YTD SUMMARY - 802.11 &amp; 802.15</t>
  </si>
  <si>
    <t>REVIEW AND APPROVE THE 802.11 MINUTES OF SAN FRANCISCO (Sept 2003) MEETING</t>
  </si>
  <si>
    <t>DOCUMENTATION UPDATE</t>
  </si>
  <si>
    <t>WORSTELL</t>
  </si>
  <si>
    <t>TASK GROUP N - HIGH THROUGHPUT</t>
  </si>
  <si>
    <t>SHOEMAKE</t>
  </si>
  <si>
    <t>STUDY GROUP FR - FAST ROAMING</t>
  </si>
  <si>
    <t>TBA (INTERIM CHAIR)</t>
  </si>
  <si>
    <t>7.2.1.14</t>
  </si>
  <si>
    <t>STUDY GROUP WAVE - WIRELESS ACCESS FOR THE VEHICULAR ENVIRONMENT</t>
  </si>
  <si>
    <t>ARMSTRONG</t>
  </si>
  <si>
    <t>7.2.1.15</t>
  </si>
  <si>
    <t>COLE / KERRY</t>
  </si>
  <si>
    <t>REVIEW AND APPROVE THE 802.15 MINUTES OF SAN FRANCISCO (Sept 2003) MEETING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</si>
  <si>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</si>
  <si>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</si>
  <si>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</si>
  <si>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</si>
  <si>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</si>
  <si>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</si>
  <si>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BEGIN MEETINGS OF 802.11 WG, 802.15 WG, 802.18 TAG, 802.19 TAG, &amp; 802.20 WG PLENARIES / SUBGROUPS</t>
  </si>
  <si>
    <t>STATUS OF TG1a</t>
  </si>
  <si>
    <t>Awards-</t>
  </si>
  <si>
    <t>Social-</t>
  </si>
  <si>
    <t>Tentative AGENDA  - 27TH IEEE 802.15 WPAN MEETING</t>
  </si>
  <si>
    <t>Friday, November 14, 2003</t>
  </si>
  <si>
    <t>802 Open Plenary</t>
  </si>
  <si>
    <t>NEW MEM ORIEN</t>
  </si>
  <si>
    <t>TGN</t>
  </si>
  <si>
    <t>Task Group N (High Throughput)</t>
  </si>
  <si>
    <t>82nd IEEE 802.11 WIRELESS LOCAL AREA NETWORKS SESSION</t>
  </si>
  <si>
    <t>WIRELESS 802                              JOINT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</si>
  <si>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</si>
  <si>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</si>
  <si>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</si>
  <si>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</si>
  <si>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</si>
  <si>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</si>
  <si>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</si>
  <si>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</si>
  <si>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</si>
  <si>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</si>
  <si>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</si>
  <si>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</si>
  <si>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</si>
  <si>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</si>
  <si>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</si>
  <si>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</si>
  <si>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</si>
  <si>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T5</t>
  </si>
  <si>
    <t>802 Sponsored Tutorials (1-5) at Plenary Session</t>
  </si>
  <si>
    <t>802.11 Wireless Access Vehicular Environment (formerly DSRC) Study Group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</si>
</sst>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sz val="19.5"/>
      <name val="Arial"/>
      <family val="0"/>
    </font>
    <font>
      <b/>
      <sz val="19.5"/>
      <name val="Arial"/>
      <family val="2"/>
    </font>
    <font>
      <sz val="21.25"/>
      <name val="Arial"/>
      <family val="0"/>
    </font>
    <font>
      <sz val="28"/>
      <name val="Arial"/>
      <family val="2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8"/>
      <name val="Arial"/>
      <family val="0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 horizontal="left"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51" fillId="2" borderId="6" xfId="0" applyFont="1" applyFill="1" applyBorder="1" applyAlignment="1">
      <alignment horizontal="center" vertical="center"/>
    </xf>
    <xf numFmtId="164" fontId="51" fillId="2" borderId="0" xfId="0" applyFont="1" applyFill="1" applyBorder="1" applyAlignment="1">
      <alignment horizontal="center" vertical="center"/>
    </xf>
    <xf numFmtId="164" fontId="51" fillId="2" borderId="3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2" borderId="2" xfId="0" applyFont="1" applyFill="1" applyBorder="1" applyAlignment="1">
      <alignment horizontal="left" vertical="center" indent="2"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3" borderId="4" xfId="0" applyFont="1" applyFill="1" applyBorder="1" applyAlignment="1">
      <alignment horizontal="center" vertical="center"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52" fillId="2" borderId="2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2" borderId="34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8" xfId="0" applyFont="1" applyFill="1" applyBorder="1" applyAlignment="1">
      <alignment horizontal="center" vertical="center"/>
    </xf>
    <xf numFmtId="164" fontId="26" fillId="11" borderId="34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4" fillId="9" borderId="49" xfId="0" applyFont="1" applyFill="1" applyBorder="1" applyAlignment="1">
      <alignment horizontal="center" vertical="center" wrapText="1"/>
    </xf>
    <xf numFmtId="164" fontId="34" fillId="9" borderId="34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 wrapText="1"/>
    </xf>
    <xf numFmtId="164" fontId="34" fillId="9" borderId="14" xfId="0" applyFont="1" applyFill="1" applyBorder="1" applyAlignment="1">
      <alignment horizontal="center" vertical="center" wrapText="1"/>
    </xf>
    <xf numFmtId="164" fontId="34" fillId="9" borderId="16" xfId="0" applyFont="1" applyFill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50" xfId="0" applyFont="1" applyBorder="1" applyAlignment="1">
      <alignment horizontal="center" vertical="center" wrapText="1"/>
    </xf>
    <xf numFmtId="164" fontId="36" fillId="0" borderId="51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69" fillId="2" borderId="33" xfId="0" applyFont="1" applyFill="1" applyBorder="1" applyAlignment="1">
      <alignment horizontal="center" vertical="center" wrapText="1"/>
    </xf>
    <xf numFmtId="164" fontId="34" fillId="0" borderId="52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69" fillId="19" borderId="33" xfId="0" applyFont="1" applyFill="1" applyBorder="1" applyAlignment="1">
      <alignment horizontal="center" vertical="center" wrapText="1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34" fillId="0" borderId="47" xfId="0" applyFont="1" applyFill="1" applyBorder="1" applyAlignment="1">
      <alignment horizontal="center" vertical="center" wrapText="1"/>
    </xf>
    <xf numFmtId="164" fontId="26" fillId="11" borderId="9" xfId="0" applyFont="1" applyFill="1" applyBorder="1" applyAlignment="1">
      <alignment horizontal="center" vertical="center" wrapText="1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38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53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52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53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/>
    </xf>
    <xf numFmtId="164" fontId="54" fillId="2" borderId="2" xfId="0" applyFont="1" applyFill="1" applyBorder="1" applyAlignment="1">
      <alignment horizontal="left" vertical="center"/>
    </xf>
    <xf numFmtId="164" fontId="102" fillId="0" borderId="0" xfId="0" applyFont="1" applyAlignment="1">
      <alignment/>
    </xf>
    <xf numFmtId="164" fontId="101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24" fillId="4" borderId="43" xfId="0" applyFont="1" applyFill="1" applyBorder="1" applyAlignment="1">
      <alignment horizontal="center" vertical="center"/>
    </xf>
    <xf numFmtId="164" fontId="24" fillId="4" borderId="4" xfId="0" applyFont="1" applyFill="1" applyBorder="1" applyAlignment="1">
      <alignment horizontal="center" vertical="center"/>
    </xf>
    <xf numFmtId="164" fontId="24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100" fillId="0" borderId="42" xfId="0" applyFont="1" applyBorder="1" applyAlignment="1">
      <alignment horizontal="center" vertical="center" wrapText="1"/>
    </xf>
    <xf numFmtId="164" fontId="100" fillId="0" borderId="53" xfId="0" applyFont="1" applyBorder="1" applyAlignment="1">
      <alignment horizontal="center" vertical="center" wrapText="1"/>
    </xf>
    <xf numFmtId="164" fontId="100" fillId="0" borderId="54" xfId="0" applyFont="1" applyBorder="1" applyAlignment="1">
      <alignment horizontal="center" vertical="center" wrapText="1"/>
    </xf>
    <xf numFmtId="164" fontId="60" fillId="0" borderId="33" xfId="0" applyFont="1" applyFill="1" applyBorder="1" applyAlignment="1">
      <alignment horizontal="center" vertical="center" wrapText="1"/>
    </xf>
    <xf numFmtId="164" fontId="27" fillId="0" borderId="47" xfId="0" applyFont="1" applyFill="1" applyBorder="1" applyAlignment="1">
      <alignment horizontal="center" vertical="center" wrapText="1"/>
    </xf>
    <xf numFmtId="164" fontId="27" fillId="0" borderId="52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47" xfId="0" applyFont="1" applyBorder="1" applyAlignment="1">
      <alignment horizontal="center" vertical="center" wrapText="1"/>
    </xf>
    <xf numFmtId="164" fontId="61" fillId="0" borderId="52" xfId="0" applyFont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34" fillId="3" borderId="47" xfId="0" applyFont="1" applyFill="1" applyBorder="1" applyAlignment="1">
      <alignment horizontal="center" vertical="center" wrapText="1"/>
    </xf>
    <xf numFmtId="164" fontId="34" fillId="3" borderId="32" xfId="0" applyFont="1" applyFill="1" applyBorder="1" applyAlignment="1">
      <alignment horizontal="center" vertical="center" wrapText="1"/>
    </xf>
    <xf numFmtId="164" fontId="26" fillId="2" borderId="49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48" xfId="0" applyFont="1" applyFill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4" fillId="9" borderId="33" xfId="0" applyFont="1" applyFill="1" applyBorder="1" applyAlignment="1">
      <alignment horizontal="center" vertical="center" wrapText="1"/>
    </xf>
    <xf numFmtId="164" fontId="34" fillId="9" borderId="47" xfId="0" applyFont="1" applyFill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78" fillId="28" borderId="33" xfId="0" applyFont="1" applyFill="1" applyBorder="1" applyAlignment="1">
      <alignment horizontal="center" vertical="center" wrapText="1"/>
    </xf>
    <xf numFmtId="164" fontId="78" fillId="28" borderId="47" xfId="0" applyFont="1" applyFill="1" applyBorder="1" applyAlignment="1">
      <alignment horizontal="center" vertical="center" wrapText="1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36" fillId="0" borderId="49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34" fillId="0" borderId="50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99" fillId="0" borderId="42" xfId="0" applyFont="1" applyFill="1" applyBorder="1" applyAlignment="1">
      <alignment horizontal="center" vertical="center" wrapText="1"/>
    </xf>
    <xf numFmtId="164" fontId="99" fillId="0" borderId="53" xfId="0" applyFont="1" applyFill="1" applyBorder="1" applyAlignment="1">
      <alignment horizontal="center" vertical="center" wrapText="1"/>
    </xf>
    <xf numFmtId="164" fontId="99" fillId="0" borderId="56" xfId="0" applyFont="1" applyFill="1" applyBorder="1" applyAlignment="1">
      <alignment horizontal="center" vertical="center" wrapText="1"/>
    </xf>
    <xf numFmtId="164" fontId="61" fillId="0" borderId="34" xfId="0" applyFont="1" applyBorder="1" applyAlignment="1">
      <alignment horizontal="center" vertical="center" wrapText="1"/>
    </xf>
    <xf numFmtId="164" fontId="61" fillId="0" borderId="3" xfId="0" applyFont="1" applyBorder="1" applyAlignment="1">
      <alignment horizontal="center" vertical="center" wrapText="1"/>
    </xf>
    <xf numFmtId="164" fontId="61" fillId="0" borderId="48" xfId="0" applyFont="1" applyBorder="1" applyAlignment="1">
      <alignment horizontal="center" vertical="center" wrapText="1"/>
    </xf>
    <xf numFmtId="164" fontId="35" fillId="14" borderId="49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26" fillId="2" borderId="57" xfId="0" applyFont="1" applyFill="1" applyBorder="1" applyAlignment="1">
      <alignment horizontal="center" vertical="center" wrapText="1"/>
    </xf>
    <xf numFmtId="164" fontId="26" fillId="2" borderId="58" xfId="0" applyFont="1" applyFill="1" applyBorder="1" applyAlignment="1">
      <alignment horizontal="center" vertical="center" wrapText="1"/>
    </xf>
    <xf numFmtId="164" fontId="26" fillId="2" borderId="59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26" fillId="7" borderId="32" xfId="0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34" fillId="21" borderId="5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21" borderId="14" xfId="0" applyFont="1" applyFill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62" fillId="4" borderId="13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38" fillId="4" borderId="13" xfId="0" applyFont="1" applyFill="1" applyBorder="1" applyAlignment="1">
      <alignment horizontal="center" vertical="center"/>
    </xf>
    <xf numFmtId="164" fontId="38" fillId="4" borderId="0" xfId="0" applyFont="1" applyFill="1" applyBorder="1" applyAlignment="1">
      <alignment horizontal="center" vertical="center"/>
    </xf>
    <xf numFmtId="164" fontId="38" fillId="4" borderId="2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4" borderId="7" xfId="0" applyFont="1" applyFill="1" applyBorder="1" applyAlignment="1">
      <alignment horizontal="center" vertical="center"/>
    </xf>
    <xf numFmtId="164" fontId="21" fillId="4" borderId="9" xfId="0" applyFont="1" applyFill="1" applyBorder="1" applyAlignment="1">
      <alignment horizontal="center" vertical="center"/>
    </xf>
    <xf numFmtId="164" fontId="21" fillId="4" borderId="19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8" xfId="0" applyFont="1" applyFill="1" applyBorder="1" applyAlignment="1">
      <alignment horizontal="center" vertical="center" wrapText="1"/>
    </xf>
    <xf numFmtId="164" fontId="11" fillId="3" borderId="60" xfId="0" applyFont="1" applyFill="1" applyBorder="1" applyAlignment="1">
      <alignment horizontal="center" vertical="center" wrapText="1"/>
    </xf>
    <xf numFmtId="164" fontId="11" fillId="3" borderId="61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34" fillId="0" borderId="42" xfId="0" applyFont="1" applyBorder="1" applyAlignment="1">
      <alignment horizontal="center" vertical="center" wrapText="1"/>
    </xf>
    <xf numFmtId="164" fontId="34" fillId="0" borderId="53" xfId="0" applyFont="1" applyBorder="1" applyAlignment="1">
      <alignment horizontal="center" vertical="center" wrapText="1"/>
    </xf>
    <xf numFmtId="164" fontId="34" fillId="0" borderId="54" xfId="0" applyFont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47" xfId="0" applyFont="1" applyFill="1" applyBorder="1" applyAlignment="1">
      <alignment horizontal="center" vertical="center"/>
    </xf>
    <xf numFmtId="164" fontId="26" fillId="11" borderId="60" xfId="0" applyFont="1" applyFill="1" applyBorder="1" applyAlignment="1">
      <alignment horizontal="center" vertical="center" wrapText="1"/>
    </xf>
    <xf numFmtId="164" fontId="26" fillId="11" borderId="61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/>
    </xf>
    <xf numFmtId="164" fontId="34" fillId="20" borderId="1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34" fillId="20" borderId="2" xfId="0" applyFont="1" applyFill="1" applyBorder="1" applyAlignment="1">
      <alignment horizontal="center" vertical="center"/>
    </xf>
    <xf numFmtId="164" fontId="34" fillId="20" borderId="0" xfId="0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34" fillId="20" borderId="14" xfId="0" applyFont="1" applyFill="1" applyBorder="1" applyAlignment="1">
      <alignment horizontal="center" vertical="center"/>
    </xf>
    <xf numFmtId="164" fontId="34" fillId="20" borderId="15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73" fillId="29" borderId="41" xfId="0" applyFont="1" applyFill="1" applyBorder="1" applyAlignment="1">
      <alignment horizontal="center" vertical="center" wrapText="1"/>
    </xf>
    <xf numFmtId="164" fontId="73" fillId="29" borderId="50" xfId="0" applyFont="1" applyFill="1" applyBorder="1" applyAlignment="1">
      <alignment horizontal="center" vertical="center" wrapText="1"/>
    </xf>
    <xf numFmtId="164" fontId="73" fillId="29" borderId="55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60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7" fontId="97" fillId="4" borderId="62" xfId="0" applyNumberFormat="1" applyFont="1" applyFill="1" applyBorder="1" applyAlignment="1">
      <alignment horizontal="center" vertical="center"/>
    </xf>
    <xf numFmtId="199" fontId="34" fillId="10" borderId="60" xfId="0" applyNumberFormat="1" applyFont="1" applyFill="1" applyBorder="1" applyAlignment="1">
      <alignment horizontal="center" vertical="center"/>
    </xf>
    <xf numFmtId="199" fontId="34" fillId="10" borderId="61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12" borderId="8" xfId="0" applyFont="1" applyFill="1" applyBorder="1" applyAlignment="1">
      <alignment horizontal="center" vertical="center" wrapText="1"/>
    </xf>
    <xf numFmtId="164" fontId="71" fillId="22" borderId="8" xfId="0" applyFont="1" applyFill="1" applyBorder="1" applyAlignment="1">
      <alignment horizontal="center" vertical="center" wrapText="1"/>
    </xf>
    <xf numFmtId="164" fontId="71" fillId="17" borderId="42" xfId="0" applyFont="1" applyFill="1" applyBorder="1" applyAlignment="1">
      <alignment horizontal="center" vertical="center" wrapText="1"/>
    </xf>
    <xf numFmtId="164" fontId="65" fillId="11" borderId="49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9" fillId="29" borderId="49" xfId="0" applyFont="1" applyFill="1" applyBorder="1" applyAlignment="1">
      <alignment horizontal="center" vertical="center" wrapText="1"/>
    </xf>
    <xf numFmtId="164" fontId="69" fillId="29" borderId="9" xfId="0" applyFont="1" applyFill="1" applyBorder="1" applyAlignment="1">
      <alignment horizontal="center" vertical="center" wrapText="1"/>
    </xf>
    <xf numFmtId="164" fontId="69" fillId="29" borderId="34" xfId="0" applyFont="1" applyFill="1" applyBorder="1" applyAlignment="1">
      <alignment horizontal="center" vertical="center" wrapText="1"/>
    </xf>
    <xf numFmtId="164" fontId="69" fillId="29" borderId="18" xfId="0" applyFont="1" applyFill="1" applyBorder="1" applyAlignment="1">
      <alignment horizontal="center" vertical="center" wrapText="1"/>
    </xf>
    <xf numFmtId="164" fontId="69" fillId="29" borderId="4" xfId="0" applyFont="1" applyFill="1" applyBorder="1" applyAlignment="1">
      <alignment horizontal="center" vertical="center" wrapText="1"/>
    </xf>
    <xf numFmtId="164" fontId="69" fillId="29" borderId="48" xfId="0" applyFont="1" applyFill="1" applyBorder="1" applyAlignment="1">
      <alignment horizontal="center" vertical="center" wrapText="1"/>
    </xf>
    <xf numFmtId="164" fontId="71" fillId="8" borderId="18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8" xfId="0" applyFont="1" applyFill="1" applyBorder="1" applyAlignment="1">
      <alignment horizontal="center" vertical="center" wrapText="1"/>
    </xf>
    <xf numFmtId="164" fontId="71" fillId="8" borderId="49" xfId="0" applyFont="1" applyFill="1" applyBorder="1" applyAlignment="1">
      <alignment horizontal="center" vertical="center" wrapText="1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2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65" fillId="7" borderId="5" xfId="0" applyFont="1" applyFill="1" applyBorder="1" applyAlignment="1">
      <alignment horizontal="center" vertical="center"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vertical="center"/>
    </xf>
    <xf numFmtId="164" fontId="68" fillId="4" borderId="38" xfId="0" applyFont="1" applyFill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68" fillId="4" borderId="47" xfId="0" applyFont="1" applyFill="1" applyBorder="1" applyAlignment="1">
      <alignment horizontal="center" vertical="center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68" fillId="4" borderId="52" xfId="0" applyFont="1" applyFill="1" applyBorder="1" applyAlignment="1">
      <alignment horizontal="center" vertical="center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2" fillId="3" borderId="38" xfId="0" applyFont="1" applyFill="1" applyBorder="1" applyAlignment="1">
      <alignment horizontal="center" vertical="center"/>
    </xf>
    <xf numFmtId="164" fontId="55" fillId="2" borderId="2" xfId="0" applyFont="1" applyFill="1" applyBorder="1" applyAlignment="1">
      <alignment horizontal="left" vertical="center" indent="2"/>
    </xf>
    <xf numFmtId="164" fontId="105" fillId="5" borderId="38" xfId="0" applyFont="1" applyFill="1" applyBorder="1" applyAlignment="1">
      <alignment horizontal="center" vertical="center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105" fillId="5" borderId="47" xfId="0" applyFont="1" applyFill="1" applyBorder="1" applyAlignment="1">
      <alignment horizontal="center" vertical="center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5" fillId="0" borderId="0" xfId="0" applyFont="1" applyBorder="1" applyAlignment="1">
      <alignment horizontal="center" vertical="center"/>
    </xf>
    <xf numFmtId="164" fontId="105" fillId="5" borderId="52" xfId="0" applyFont="1" applyFill="1" applyBorder="1" applyAlignment="1">
      <alignment horizontal="center" vertical="center"/>
    </xf>
    <xf numFmtId="164" fontId="68" fillId="3" borderId="52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106" fillId="0" borderId="0" xfId="0" applyFont="1" applyBorder="1" applyAlignment="1">
      <alignment horizontal="center" vertical="center"/>
    </xf>
    <xf numFmtId="164" fontId="106" fillId="0" borderId="3" xfId="0" applyFont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9" borderId="63" xfId="0" applyFont="1" applyFill="1" applyBorder="1" applyAlignment="1">
      <alignment horizontal="center" vertical="center"/>
    </xf>
    <xf numFmtId="164" fontId="1" fillId="7" borderId="24" xfId="0" applyFont="1" applyFill="1" applyBorder="1" applyAlignment="1">
      <alignment/>
    </xf>
    <xf numFmtId="164" fontId="1" fillId="7" borderId="64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69" fillId="7" borderId="1" xfId="0" applyFont="1" applyFill="1" applyBorder="1" applyAlignment="1">
      <alignment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64" xfId="0" applyFont="1" applyFill="1" applyBorder="1" applyAlignment="1">
      <alignment horizontal="center" vertical="center" wrapText="1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72" fillId="8" borderId="64" xfId="0" applyFont="1" applyFill="1" applyBorder="1" applyAlignment="1">
      <alignment horizontal="center" vertical="center" wrapText="1"/>
    </xf>
    <xf numFmtId="164" fontId="107" fillId="8" borderId="25" xfId="0" applyFont="1" applyFill="1" applyBorder="1" applyAlignment="1">
      <alignment vertical="center"/>
    </xf>
    <xf numFmtId="164" fontId="65" fillId="7" borderId="25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1" fillId="0" borderId="2" xfId="0" applyFont="1" applyBorder="1" applyAlignment="1">
      <alignment/>
    </xf>
    <xf numFmtId="164" fontId="1" fillId="7" borderId="41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69" fillId="7" borderId="0" xfId="0" applyFont="1" applyFill="1" applyBorder="1" applyAlignment="1">
      <alignment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72" fillId="8" borderId="19" xfId="0" applyFont="1" applyFill="1" applyBorder="1" applyAlignment="1">
      <alignment horizontal="center" vertical="center" wrapText="1"/>
    </xf>
    <xf numFmtId="164" fontId="107" fillId="8" borderId="8" xfId="0" applyFont="1" applyFill="1" applyBorder="1" applyAlignment="1">
      <alignment vertical="center"/>
    </xf>
    <xf numFmtId="164" fontId="69" fillId="9" borderId="49" xfId="0" applyFont="1" applyFill="1" applyBorder="1" applyAlignment="1" quotePrefix="1">
      <alignment horizontal="center" vertical="center" wrapText="1"/>
    </xf>
    <xf numFmtId="164" fontId="65" fillId="30" borderId="29" xfId="0" applyFont="1" applyFill="1" applyBorder="1" applyAlignment="1">
      <alignment horizontal="center" vertical="center" wrapText="1"/>
    </xf>
    <xf numFmtId="164" fontId="65" fillId="30" borderId="46" xfId="0" applyFont="1" applyFill="1" applyBorder="1" applyAlignment="1">
      <alignment horizontal="center" vertical="center" wrapText="1"/>
    </xf>
    <xf numFmtId="164" fontId="65" fillId="30" borderId="12" xfId="0" applyFont="1" applyFill="1" applyBorder="1" applyAlignment="1">
      <alignment horizontal="center" vertical="center" wrapText="1"/>
    </xf>
    <xf numFmtId="164" fontId="65" fillId="30" borderId="30" xfId="0" applyFont="1" applyFill="1" applyBorder="1" applyAlignment="1">
      <alignment horizontal="center" vertical="center" wrapText="1"/>
    </xf>
    <xf numFmtId="164" fontId="69" fillId="9" borderId="63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71" fillId="22" borderId="24" xfId="0" applyFont="1" applyFill="1" applyBorder="1" applyAlignment="1">
      <alignment horizontal="center" vertical="center" wrapText="1"/>
    </xf>
    <xf numFmtId="164" fontId="71" fillId="16" borderId="64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65" fillId="24" borderId="26" xfId="0" applyFont="1" applyFill="1" applyBorder="1" applyAlignment="1">
      <alignment horizontal="center" vertical="center" wrapText="1"/>
    </xf>
    <xf numFmtId="164" fontId="71" fillId="13" borderId="65" xfId="0" applyFont="1" applyFill="1" applyBorder="1" applyAlignment="1">
      <alignment horizontal="center" vertical="center" wrapText="1"/>
    </xf>
    <xf numFmtId="164" fontId="71" fillId="22" borderId="25" xfId="0" applyFont="1" applyFill="1" applyBorder="1" applyAlignment="1">
      <alignment horizontal="center" vertical="center" wrapText="1"/>
    </xf>
    <xf numFmtId="164" fontId="71" fillId="17" borderId="26" xfId="0" applyFont="1" applyFill="1" applyBorder="1" applyAlignment="1">
      <alignment horizontal="center" vertical="center" wrapText="1"/>
    </xf>
    <xf numFmtId="164" fontId="68" fillId="5" borderId="5" xfId="0" applyFont="1" applyFill="1" applyBorder="1" applyAlignment="1">
      <alignment horizontal="center" vertical="center" wrapText="1"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9" fillId="9" borderId="2" xfId="0" applyFont="1" applyFill="1" applyBorder="1" applyAlignment="1" quotePrefix="1">
      <alignment horizontal="center" vertical="center" wrapText="1"/>
    </xf>
    <xf numFmtId="164" fontId="69" fillId="9" borderId="39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71" fillId="12" borderId="12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65" fillId="24" borderId="30" xfId="0" applyFont="1" applyFill="1" applyBorder="1" applyAlignment="1">
      <alignment horizontal="center" vertical="center" wrapText="1"/>
    </xf>
    <xf numFmtId="164" fontId="71" fillId="13" borderId="50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17" borderId="30" xfId="0" applyFont="1" applyFill="1" applyBorder="1" applyAlignment="1">
      <alignment horizontal="center" vertical="center" wrapText="1"/>
    </xf>
    <xf numFmtId="164" fontId="68" fillId="5" borderId="2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18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8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 quotePrefix="1">
      <alignment horizontal="center" vertical="center" wrapText="1"/>
    </xf>
    <xf numFmtId="164" fontId="71" fillId="13" borderId="55" xfId="0" applyFont="1" applyFill="1" applyBorder="1" applyAlignment="1">
      <alignment horizontal="center" vertical="center" wrapText="1"/>
    </xf>
    <xf numFmtId="164" fontId="108" fillId="8" borderId="49" xfId="0" applyFont="1" applyFill="1" applyBorder="1" applyAlignment="1">
      <alignment horizontal="center" vertical="center" wrapText="1"/>
    </xf>
    <xf numFmtId="164" fontId="108" fillId="8" borderId="9" xfId="0" applyFont="1" applyFill="1" applyBorder="1" applyAlignment="1">
      <alignment horizontal="center" vertical="center" wrapText="1"/>
    </xf>
    <xf numFmtId="164" fontId="108" fillId="8" borderId="34" xfId="0" applyFont="1" applyFill="1" applyBorder="1" applyAlignment="1">
      <alignment horizontal="center" vertical="center" wrapText="1"/>
    </xf>
    <xf numFmtId="164" fontId="69" fillId="11" borderId="33" xfId="0" applyFont="1" applyFill="1" applyBorder="1" applyAlignment="1" quotePrefix="1">
      <alignment horizontal="center" vertical="center" wrapText="1"/>
    </xf>
    <xf numFmtId="164" fontId="68" fillId="11" borderId="49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97" fillId="11" borderId="49" xfId="0" applyFont="1" applyFill="1" applyBorder="1" applyAlignment="1">
      <alignment horizontal="center" vertical="center" wrapText="1"/>
    </xf>
    <xf numFmtId="164" fontId="97" fillId="11" borderId="9" xfId="0" applyFont="1" applyFill="1" applyBorder="1" applyAlignment="1">
      <alignment horizontal="center" vertical="center" wrapText="1"/>
    </xf>
    <xf numFmtId="164" fontId="97" fillId="11" borderId="34" xfId="0" applyFont="1" applyFill="1" applyBorder="1" applyAlignment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68" fillId="11" borderId="2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8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97" fillId="11" borderId="18" xfId="0" applyFont="1" applyFill="1" applyBorder="1" applyAlignment="1">
      <alignment horizontal="center" vertical="center" wrapText="1"/>
    </xf>
    <xf numFmtId="164" fontId="97" fillId="11" borderId="4" xfId="0" applyFont="1" applyFill="1" applyBorder="1" applyAlignment="1">
      <alignment horizontal="center" vertical="center" wrapText="1"/>
    </xf>
    <xf numFmtId="164" fontId="97" fillId="11" borderId="48" xfId="0" applyFont="1" applyFill="1" applyBorder="1" applyAlignment="1">
      <alignment horizontal="center" vertical="center" wrapText="1"/>
    </xf>
    <xf numFmtId="164" fontId="69" fillId="7" borderId="50" xfId="0" applyFont="1" applyFill="1" applyBorder="1" applyAlignment="1">
      <alignment horizontal="center" vertical="center" wrapText="1"/>
    </xf>
    <xf numFmtId="164" fontId="69" fillId="7" borderId="20" xfId="0" applyFont="1" applyFill="1" applyBorder="1" applyAlignment="1">
      <alignment horizontal="center" vertical="center" wrapText="1"/>
    </xf>
    <xf numFmtId="164" fontId="69" fillId="7" borderId="10" xfId="0" applyFont="1" applyFill="1" applyBorder="1" applyAlignment="1">
      <alignment horizontal="center" vertical="center" wrapText="1"/>
    </xf>
    <xf numFmtId="164" fontId="69" fillId="7" borderId="53" xfId="0" applyFont="1" applyFill="1" applyBorder="1" applyAlignment="1">
      <alignment horizontal="center" vertical="center" wrapText="1"/>
    </xf>
    <xf numFmtId="164" fontId="71" fillId="13" borderId="41" xfId="0" applyFont="1" applyFill="1" applyBorder="1" applyAlignment="1">
      <alignment horizontal="center" vertical="center" wrapText="1"/>
    </xf>
    <xf numFmtId="164" fontId="97" fillId="5" borderId="49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71" fillId="0" borderId="50" xfId="0" applyFont="1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71" fillId="7" borderId="2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71" fillId="7" borderId="3" xfId="0" applyFont="1" applyFill="1" applyBorder="1" applyAlignment="1">
      <alignment vertical="center" wrapText="1"/>
    </xf>
    <xf numFmtId="164" fontId="71" fillId="0" borderId="55" xfId="0" applyFont="1" applyBorder="1" applyAlignment="1">
      <alignment/>
    </xf>
    <xf numFmtId="164" fontId="108" fillId="8" borderId="55" xfId="0" applyFont="1" applyFill="1" applyBorder="1" applyAlignment="1">
      <alignment horizontal="center" vertical="center" wrapText="1"/>
    </xf>
    <xf numFmtId="164" fontId="108" fillId="8" borderId="11" xfId="0" applyFont="1" applyFill="1" applyBorder="1" applyAlignment="1">
      <alignment horizontal="center" vertical="center" wrapText="1"/>
    </xf>
    <xf numFmtId="164" fontId="108" fillId="8" borderId="54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1" fillId="7" borderId="0" xfId="0" applyFont="1" applyFill="1" applyBorder="1" applyAlignment="1">
      <alignment horizontal="center" vertical="center"/>
    </xf>
    <xf numFmtId="164" fontId="1" fillId="7" borderId="3" xfId="0" applyFont="1" applyFill="1" applyBorder="1" applyAlignment="1">
      <alignment horizontal="center" vertical="center"/>
    </xf>
    <xf numFmtId="164" fontId="68" fillId="2" borderId="49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 horizontal="center" vertical="center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8" xfId="0" applyFont="1" applyFill="1" applyBorder="1" applyAlignment="1">
      <alignment horizontal="center" vertical="center" wrapText="1"/>
    </xf>
    <xf numFmtId="164" fontId="65" fillId="7" borderId="49" xfId="0" applyFont="1" applyFill="1" applyBorder="1" applyAlignment="1">
      <alignment vertical="center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9" fillId="9" borderId="49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71" fillId="25" borderId="12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69" fillId="30" borderId="49" xfId="0" applyFont="1" applyFill="1" applyBorder="1" applyAlignment="1">
      <alignment horizontal="center" vertical="center"/>
    </xf>
    <xf numFmtId="164" fontId="69" fillId="30" borderId="9" xfId="0" applyFont="1" applyFill="1" applyBorder="1" applyAlignment="1">
      <alignment horizontal="center" vertical="center"/>
    </xf>
    <xf numFmtId="164" fontId="69" fillId="30" borderId="34" xfId="0" applyFont="1" applyFill="1" applyBorder="1" applyAlignment="1">
      <alignment horizontal="center" vertical="center"/>
    </xf>
    <xf numFmtId="164" fontId="69" fillId="9" borderId="2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9" fillId="30" borderId="2" xfId="0" applyFont="1" applyFill="1" applyBorder="1" applyAlignment="1">
      <alignment horizontal="center" vertical="center"/>
    </xf>
    <xf numFmtId="164" fontId="69" fillId="30" borderId="0" xfId="0" applyFont="1" applyFill="1" applyBorder="1" applyAlignment="1">
      <alignment horizontal="center" vertical="center"/>
    </xf>
    <xf numFmtId="164" fontId="69" fillId="30" borderId="3" xfId="0" applyFont="1" applyFill="1" applyBorder="1" applyAlignment="1">
      <alignment horizontal="center" vertical="center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8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1" fillId="0" borderId="18" xfId="0" applyFont="1" applyBorder="1" applyAlignment="1">
      <alignment/>
    </xf>
    <xf numFmtId="164" fontId="108" fillId="8" borderId="39" xfId="0" applyFont="1" applyFill="1" applyBorder="1" applyAlignment="1">
      <alignment horizontal="center" vertical="center"/>
    </xf>
    <xf numFmtId="164" fontId="108" fillId="8" borderId="45" xfId="0" applyFont="1" applyFill="1" applyBorder="1" applyAlignment="1">
      <alignment horizontal="center" vertical="center"/>
    </xf>
    <xf numFmtId="164" fontId="108" fillId="8" borderId="28" xfId="0" applyFont="1" applyFill="1" applyBorder="1" applyAlignment="1">
      <alignment horizontal="center" vertical="center"/>
    </xf>
    <xf numFmtId="164" fontId="69" fillId="19" borderId="39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77" fillId="26" borderId="39" xfId="0" applyFont="1" applyFill="1" applyBorder="1" applyAlignment="1">
      <alignment horizontal="center" vertical="center" wrapText="1"/>
    </xf>
    <xf numFmtId="164" fontId="69" fillId="30" borderId="18" xfId="0" applyFont="1" applyFill="1" applyBorder="1" applyAlignment="1">
      <alignment horizontal="center" vertical="center"/>
    </xf>
    <xf numFmtId="164" fontId="69" fillId="30" borderId="4" xfId="0" applyFont="1" applyFill="1" applyBorder="1" applyAlignment="1">
      <alignment horizontal="center" vertical="center"/>
    </xf>
    <xf numFmtId="164" fontId="69" fillId="30" borderId="48" xfId="0" applyFont="1" applyFill="1" applyBorder="1" applyAlignment="1">
      <alignment horizontal="center" vertical="center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97" fillId="11" borderId="49" xfId="0" applyFont="1" applyFill="1" applyBorder="1" applyAlignment="1">
      <alignment horizontal="center" vertical="center"/>
    </xf>
    <xf numFmtId="164" fontId="65" fillId="7" borderId="18" xfId="0" applyFont="1" applyFill="1" applyBorder="1" applyAlignment="1">
      <alignment horizontal="center" vertical="center" wrapText="1"/>
    </xf>
    <xf numFmtId="164" fontId="97" fillId="2" borderId="49" xfId="0" applyFont="1" applyFill="1" applyBorder="1" applyAlignment="1">
      <alignment horizontal="center" vertical="center" wrapText="1"/>
    </xf>
    <xf numFmtId="164" fontId="97" fillId="2" borderId="9" xfId="0" applyFont="1" applyFill="1" applyBorder="1" applyAlignment="1">
      <alignment horizontal="center" vertical="center" wrapText="1"/>
    </xf>
    <xf numFmtId="164" fontId="97" fillId="2" borderId="34" xfId="0" applyFont="1" applyFill="1" applyBorder="1" applyAlignment="1">
      <alignment horizontal="center" vertical="center" wrapText="1"/>
    </xf>
    <xf numFmtId="164" fontId="69" fillId="31" borderId="9" xfId="0" applyFont="1" applyFill="1" applyBorder="1" applyAlignment="1">
      <alignment horizontal="center" vertical="center" wrapText="1"/>
    </xf>
    <xf numFmtId="164" fontId="97" fillId="11" borderId="29" xfId="0" applyFont="1" applyFill="1" applyBorder="1" applyAlignment="1">
      <alignment horizontal="center" vertical="center" wrapText="1"/>
    </xf>
    <xf numFmtId="164" fontId="97" fillId="11" borderId="12" xfId="0" applyFont="1" applyFill="1" applyBorder="1" applyAlignment="1">
      <alignment horizontal="center" vertical="center" wrapText="1"/>
    </xf>
    <xf numFmtId="164" fontId="97" fillId="11" borderId="30" xfId="0" applyFont="1" applyFill="1" applyBorder="1" applyAlignment="1">
      <alignment horizontal="center" vertical="center" wrapText="1"/>
    </xf>
    <xf numFmtId="164" fontId="97" fillId="2" borderId="29" xfId="0" applyFont="1" applyFill="1" applyBorder="1" applyAlignment="1">
      <alignment horizontal="center" vertical="center" wrapText="1"/>
    </xf>
    <xf numFmtId="164" fontId="97" fillId="2" borderId="12" xfId="0" applyFont="1" applyFill="1" applyBorder="1" applyAlignment="1">
      <alignment horizontal="center" vertical="center" wrapText="1"/>
    </xf>
    <xf numFmtId="164" fontId="97" fillId="2" borderId="30" xfId="0" applyFont="1" applyFill="1" applyBorder="1" applyAlignment="1">
      <alignment horizontal="center" vertical="center" wrapText="1"/>
    </xf>
    <xf numFmtId="164" fontId="97" fillId="11" borderId="2" xfId="0" applyFont="1" applyFill="1" applyBorder="1" applyAlignment="1">
      <alignment horizontal="center" vertical="center"/>
    </xf>
    <xf numFmtId="164" fontId="65" fillId="31" borderId="39" xfId="0" applyFont="1" applyFill="1" applyBorder="1" applyAlignment="1">
      <alignment horizontal="center" vertical="center"/>
    </xf>
    <xf numFmtId="164" fontId="97" fillId="2" borderId="2" xfId="0" applyFont="1" applyFill="1" applyBorder="1" applyAlignment="1">
      <alignment horizontal="center" vertical="center" wrapText="1"/>
    </xf>
    <xf numFmtId="164" fontId="97" fillId="2" borderId="0" xfId="0" applyFont="1" applyFill="1" applyBorder="1" applyAlignment="1">
      <alignment horizontal="center" vertical="center" wrapText="1"/>
    </xf>
    <xf numFmtId="164" fontId="97" fillId="2" borderId="3" xfId="0" applyFont="1" applyFill="1" applyBorder="1" applyAlignment="1">
      <alignment horizontal="center" vertical="center" wrapText="1"/>
    </xf>
    <xf numFmtId="164" fontId="69" fillId="31" borderId="0" xfId="0" applyFont="1" applyFill="1" applyBorder="1" applyAlignment="1">
      <alignment horizontal="center" vertical="center" wrapText="1"/>
    </xf>
    <xf numFmtId="164" fontId="97" fillId="29" borderId="49" xfId="0" applyFont="1" applyFill="1" applyBorder="1" applyAlignment="1">
      <alignment horizontal="center" vertical="center" wrapText="1"/>
    </xf>
    <xf numFmtId="164" fontId="97" fillId="29" borderId="9" xfId="0" applyFont="1" applyFill="1" applyBorder="1" applyAlignment="1">
      <alignment horizontal="center" vertical="center" wrapText="1"/>
    </xf>
    <xf numFmtId="164" fontId="97" fillId="29" borderId="34" xfId="0" applyFont="1" applyFill="1" applyBorder="1" applyAlignment="1">
      <alignment horizontal="center" vertical="center" wrapText="1"/>
    </xf>
    <xf numFmtId="164" fontId="72" fillId="8" borderId="2" xfId="0" applyFont="1" applyFill="1" applyBorder="1" applyAlignment="1">
      <alignment horizontal="center" vertical="center" wrapText="1"/>
    </xf>
    <xf numFmtId="164" fontId="97" fillId="2" borderId="18" xfId="0" applyFont="1" applyFill="1" applyBorder="1" applyAlignment="1">
      <alignment horizontal="center" vertical="center" wrapText="1"/>
    </xf>
    <xf numFmtId="164" fontId="97" fillId="2" borderId="4" xfId="0" applyFont="1" applyFill="1" applyBorder="1" applyAlignment="1">
      <alignment horizontal="center" vertical="center" wrapText="1"/>
    </xf>
    <xf numFmtId="164" fontId="97" fillId="2" borderId="48" xfId="0" applyFont="1" applyFill="1" applyBorder="1" applyAlignment="1">
      <alignment horizontal="center" vertical="center" wrapText="1"/>
    </xf>
    <xf numFmtId="164" fontId="69" fillId="31" borderId="4" xfId="0" applyFont="1" applyFill="1" applyBorder="1" applyAlignment="1">
      <alignment horizontal="center" vertical="center" wrapText="1"/>
    </xf>
    <xf numFmtId="164" fontId="97" fillId="29" borderId="2" xfId="0" applyFont="1" applyFill="1" applyBorder="1" applyAlignment="1">
      <alignment horizontal="center" vertical="center" wrapText="1"/>
    </xf>
    <xf numFmtId="164" fontId="97" fillId="29" borderId="0" xfId="0" applyFont="1" applyFill="1" applyBorder="1" applyAlignment="1">
      <alignment horizontal="center" vertical="center" wrapText="1"/>
    </xf>
    <xf numFmtId="164" fontId="97" fillId="29" borderId="3" xfId="0" applyFont="1" applyFill="1" applyBorder="1" applyAlignment="1">
      <alignment horizontal="center" vertical="center" wrapText="1"/>
    </xf>
    <xf numFmtId="164" fontId="97" fillId="2" borderId="8" xfId="0" applyFont="1" applyFill="1" applyBorder="1" applyAlignment="1">
      <alignment horizontal="center" vertical="center" wrapText="1"/>
    </xf>
    <xf numFmtId="164" fontId="71" fillId="25" borderId="29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65" fillId="31" borderId="9" xfId="0" applyFont="1" applyFill="1" applyBorder="1" applyAlignment="1">
      <alignment horizontal="center" vertical="center"/>
    </xf>
    <xf numFmtId="164" fontId="109" fillId="24" borderId="29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71" fillId="14" borderId="12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65" fillId="31" borderId="0" xfId="0" applyFont="1" applyFill="1" applyBorder="1" applyAlignment="1">
      <alignment horizontal="center" vertical="center"/>
    </xf>
    <xf numFmtId="164" fontId="1" fillId="0" borderId="20" xfId="0" applyFont="1" applyBorder="1" applyAlignment="1">
      <alignment/>
    </xf>
    <xf numFmtId="164" fontId="1" fillId="0" borderId="10" xfId="0" applyFont="1" applyBorder="1" applyAlignment="1">
      <alignment/>
    </xf>
    <xf numFmtId="164" fontId="65" fillId="31" borderId="4" xfId="0" applyFont="1" applyFill="1" applyBorder="1" applyAlignment="1">
      <alignment horizontal="center" vertical="center"/>
    </xf>
    <xf numFmtId="164" fontId="65" fillId="31" borderId="57" xfId="0" applyFont="1" applyFill="1" applyBorder="1" applyAlignment="1">
      <alignment horizontal="center" vertical="center"/>
    </xf>
    <xf numFmtId="164" fontId="71" fillId="25" borderId="66" xfId="0" applyFont="1" applyFill="1" applyBorder="1" applyAlignment="1">
      <alignment horizontal="center" vertical="center" wrapText="1"/>
    </xf>
    <xf numFmtId="164" fontId="1" fillId="0" borderId="67" xfId="0" applyFont="1" applyBorder="1" applyAlignment="1">
      <alignment/>
    </xf>
    <xf numFmtId="164" fontId="71" fillId="12" borderId="68" xfId="0" applyFont="1" applyFill="1" applyBorder="1" applyAlignment="1">
      <alignment horizontal="center" vertical="center" wrapText="1"/>
    </xf>
    <xf numFmtId="164" fontId="71" fillId="22" borderId="68" xfId="0" applyFont="1" applyFill="1" applyBorder="1" applyAlignment="1">
      <alignment horizontal="center" vertical="center" wrapText="1"/>
    </xf>
    <xf numFmtId="164" fontId="71" fillId="17" borderId="69" xfId="0" applyFont="1" applyFill="1" applyBorder="1" applyAlignment="1">
      <alignment horizontal="center" vertical="center" wrapText="1"/>
    </xf>
    <xf numFmtId="164" fontId="109" fillId="24" borderId="66" xfId="0" applyFont="1" applyFill="1" applyBorder="1" applyAlignment="1">
      <alignment horizontal="center" vertical="center" wrapText="1"/>
    </xf>
    <xf numFmtId="164" fontId="1" fillId="0" borderId="70" xfId="0" applyFont="1" applyBorder="1" applyAlignment="1">
      <alignment/>
    </xf>
    <xf numFmtId="164" fontId="1" fillId="0" borderId="62" xfId="0" applyFont="1" applyBorder="1" applyAlignment="1">
      <alignment/>
    </xf>
    <xf numFmtId="164" fontId="71" fillId="14" borderId="59" xfId="0" applyFont="1" applyFill="1" applyBorder="1" applyAlignment="1">
      <alignment horizontal="center" vertical="center" wrapText="1"/>
    </xf>
    <xf numFmtId="164" fontId="97" fillId="29" borderId="14" xfId="0" applyFont="1" applyFill="1" applyBorder="1" applyAlignment="1">
      <alignment horizontal="center" vertical="center" wrapText="1"/>
    </xf>
    <xf numFmtId="164" fontId="97" fillId="29" borderId="15" xfId="0" applyFont="1" applyFill="1" applyBorder="1" applyAlignment="1">
      <alignment horizontal="center" vertical="center" wrapText="1"/>
    </xf>
    <xf numFmtId="164" fontId="97" fillId="29" borderId="16" xfId="0" applyFont="1" applyFill="1" applyBorder="1" applyAlignment="1">
      <alignment horizontal="center" vertical="center" wrapText="1"/>
    </xf>
    <xf numFmtId="164" fontId="71" fillId="13" borderId="51" xfId="0" applyFont="1" applyFill="1" applyBorder="1" applyAlignment="1">
      <alignment horizontal="center" vertical="center" wrapText="1"/>
    </xf>
    <xf numFmtId="164" fontId="71" fillId="16" borderId="68" xfId="0" applyFont="1" applyFill="1" applyBorder="1" applyAlignment="1">
      <alignment horizontal="center" vertical="center" wrapText="1"/>
    </xf>
    <xf numFmtId="164" fontId="71" fillId="14" borderId="68" xfId="0" applyFont="1" applyFill="1" applyBorder="1" applyAlignment="1">
      <alignment horizontal="center" vertical="center" wrapText="1"/>
    </xf>
    <xf numFmtId="164" fontId="65" fillId="9" borderId="67" xfId="0" applyFont="1" applyFill="1" applyBorder="1" applyAlignment="1">
      <alignment horizontal="center" vertical="center" wrapText="1"/>
    </xf>
    <xf numFmtId="164" fontId="71" fillId="25" borderId="69" xfId="0" applyFont="1" applyFill="1" applyBorder="1" applyAlignment="1">
      <alignment horizontal="center" vertical="center" wrapText="1"/>
    </xf>
    <xf numFmtId="172" fontId="34" fillId="7" borderId="0" xfId="0" applyNumberFormat="1" applyFont="1" applyFill="1" applyBorder="1" applyAlignment="1">
      <alignment horizontal="center" vertical="center"/>
    </xf>
    <xf numFmtId="164" fontId="65" fillId="19" borderId="18" xfId="0" applyFont="1" applyFill="1" applyBorder="1" applyAlignment="1">
      <alignment horizontal="center" vertical="center"/>
    </xf>
    <xf numFmtId="172" fontId="35" fillId="19" borderId="0" xfId="0" applyNumberFormat="1" applyFont="1" applyFill="1" applyBorder="1" applyAlignment="1">
      <alignment horizontal="center" vertical="center"/>
    </xf>
    <xf numFmtId="164" fontId="65" fillId="31" borderId="10" xfId="0" applyFont="1" applyFill="1" applyBorder="1" applyAlignment="1">
      <alignment horizontal="center" vertical="center"/>
    </xf>
    <xf numFmtId="172" fontId="34" fillId="19" borderId="0" xfId="0" applyNumberFormat="1" applyFont="1" applyFill="1" applyBorder="1" applyAlignment="1">
      <alignment horizontal="center" vertical="center"/>
    </xf>
    <xf numFmtId="164" fontId="65" fillId="19" borderId="49" xfId="0" applyFont="1" applyFill="1" applyBorder="1" applyAlignment="1">
      <alignment horizontal="center" vertical="center"/>
    </xf>
    <xf numFmtId="164" fontId="65" fillId="31" borderId="11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64" fontId="73" fillId="3" borderId="1" xfId="0" applyFont="1" applyFill="1" applyBorder="1" applyAlignment="1">
      <alignment horizontal="center" vertical="center"/>
    </xf>
    <xf numFmtId="164" fontId="27" fillId="3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center" vertical="center"/>
    </xf>
    <xf numFmtId="172" fontId="35" fillId="12" borderId="64" xfId="0" applyNumberFormat="1" applyFont="1" applyFill="1" applyBorder="1" applyAlignment="1">
      <alignment horizontal="center" vertical="center"/>
    </xf>
    <xf numFmtId="199" fontId="34" fillId="12" borderId="64" xfId="0" applyNumberFormat="1" applyFont="1" applyFill="1" applyBorder="1" applyAlignment="1">
      <alignment horizontal="center" vertical="center"/>
    </xf>
    <xf numFmtId="199" fontId="26" fillId="0" borderId="0" xfId="0" applyNumberFormat="1" applyFont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99" fontId="25" fillId="4" borderId="3" xfId="0" applyNumberFormat="1" applyFont="1" applyFill="1" applyBorder="1" applyAlignment="1">
      <alignment vertical="center" textRotation="90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64" xfId="0" applyNumberFormat="1" applyFont="1" applyFill="1" applyBorder="1" applyAlignment="1">
      <alignment horizontal="center" vertical="center"/>
    </xf>
    <xf numFmtId="199" fontId="34" fillId="19" borderId="64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63" xfId="0" applyFont="1" applyFill="1" applyBorder="1" applyAlignment="1">
      <alignment horizontal="center" vertical="center"/>
    </xf>
    <xf numFmtId="164" fontId="68" fillId="9" borderId="71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0" xfId="0" applyFont="1" applyFill="1" applyBorder="1" applyAlignment="1">
      <alignment horizontal="center" vertical="center"/>
    </xf>
    <xf numFmtId="164" fontId="68" fillId="9" borderId="3" xfId="0" applyFont="1" applyFill="1" applyBorder="1" applyAlignment="1">
      <alignment horizontal="center" vertical="center"/>
    </xf>
    <xf numFmtId="164" fontId="70" fillId="6" borderId="66" xfId="0" applyFont="1" applyFill="1" applyBorder="1" applyAlignment="1">
      <alignment horizontal="center" vertical="center"/>
    </xf>
    <xf numFmtId="164" fontId="70" fillId="6" borderId="69" xfId="0" applyFont="1" applyFill="1" applyBorder="1" applyAlignment="1">
      <alignment horizontal="center" vertical="center"/>
    </xf>
    <xf numFmtId="164" fontId="110" fillId="2" borderId="66" xfId="0" applyFont="1" applyFill="1" applyBorder="1" applyAlignment="1">
      <alignment horizontal="center" vertical="center"/>
    </xf>
    <xf numFmtId="164" fontId="110" fillId="2" borderId="68" xfId="0" applyFont="1" applyFill="1" applyBorder="1" applyAlignment="1">
      <alignment horizontal="center" vertical="center"/>
    </xf>
    <xf numFmtId="164" fontId="110" fillId="2" borderId="69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7" fillId="5" borderId="22" xfId="0" applyFont="1" applyFill="1" applyBorder="1" applyAlignment="1">
      <alignment horizontal="center" vertical="center"/>
    </xf>
    <xf numFmtId="164" fontId="97" fillId="5" borderId="71" xfId="0" applyFont="1" applyFill="1" applyBorder="1" applyAlignment="1">
      <alignment horizontal="center" vertical="center"/>
    </xf>
    <xf numFmtId="164" fontId="0" fillId="0" borderId="71" xfId="0" applyBorder="1" applyAlignment="1">
      <alignment/>
    </xf>
    <xf numFmtId="167" fontId="97" fillId="5" borderId="24" xfId="0" applyNumberFormat="1" applyFont="1" applyFill="1" applyBorder="1" applyAlignment="1">
      <alignment horizontal="center" vertical="center"/>
    </xf>
    <xf numFmtId="168" fontId="97" fillId="5" borderId="26" xfId="0" applyNumberFormat="1" applyFont="1" applyFill="1" applyBorder="1" applyAlignment="1" applyProtection="1">
      <alignment horizontal="center" vertical="center"/>
      <protection/>
    </xf>
    <xf numFmtId="164" fontId="97" fillId="5" borderId="24" xfId="0" applyFont="1" applyFill="1" applyBorder="1" applyAlignment="1">
      <alignment horizontal="center" vertical="center"/>
    </xf>
    <xf numFmtId="164" fontId="97" fillId="5" borderId="25" xfId="0" applyFont="1" applyFill="1" applyBorder="1" applyAlignment="1">
      <alignment horizontal="center" vertical="center"/>
    </xf>
    <xf numFmtId="164" fontId="97" fillId="5" borderId="26" xfId="0" applyFont="1" applyFill="1" applyBorder="1" applyAlignment="1">
      <alignment horizontal="center" vertical="center"/>
    </xf>
    <xf numFmtId="164" fontId="97" fillId="3" borderId="27" xfId="0" applyFont="1" applyFill="1" applyBorder="1" applyAlignment="1">
      <alignment horizontal="center" vertical="center"/>
    </xf>
    <xf numFmtId="164" fontId="97" fillId="3" borderId="46" xfId="0" applyFont="1" applyFill="1" applyBorder="1" applyAlignment="1">
      <alignment horizontal="center" vertical="center"/>
    </xf>
    <xf numFmtId="164" fontId="97" fillId="3" borderId="12" xfId="0" applyFont="1" applyFill="1" applyBorder="1" applyAlignment="1">
      <alignment horizontal="center" vertical="center"/>
    </xf>
    <xf numFmtId="164" fontId="97" fillId="3" borderId="44" xfId="0" applyFont="1" applyFill="1" applyBorder="1" applyAlignment="1">
      <alignment horizontal="center" vertical="center"/>
    </xf>
    <xf numFmtId="167" fontId="97" fillId="3" borderId="29" xfId="0" applyNumberFormat="1" applyFont="1" applyFill="1" applyBorder="1" applyAlignment="1">
      <alignment horizontal="center" vertical="center"/>
    </xf>
    <xf numFmtId="168" fontId="97" fillId="3" borderId="30" xfId="0" applyNumberFormat="1" applyFont="1" applyFill="1" applyBorder="1" applyAlignment="1" applyProtection="1">
      <alignment horizontal="center" vertical="center"/>
      <protection/>
    </xf>
    <xf numFmtId="164" fontId="97" fillId="3" borderId="29" xfId="0" applyFont="1" applyFill="1" applyBorder="1" applyAlignment="1">
      <alignment horizontal="center" vertical="center"/>
    </xf>
    <xf numFmtId="164" fontId="97" fillId="3" borderId="12" xfId="0" applyFont="1" applyFill="1" applyBorder="1" applyAlignment="1">
      <alignment horizontal="center" vertical="center"/>
    </xf>
    <xf numFmtId="164" fontId="97" fillId="3" borderId="30" xfId="0" applyFont="1" applyFill="1" applyBorder="1" applyAlignment="1">
      <alignment horizontal="center" vertical="center"/>
    </xf>
    <xf numFmtId="164" fontId="111" fillId="8" borderId="27" xfId="0" applyFont="1" applyFill="1" applyBorder="1" applyAlignment="1">
      <alignment horizontal="center" vertical="center"/>
    </xf>
    <xf numFmtId="164" fontId="111" fillId="8" borderId="46" xfId="0" applyFont="1" applyFill="1" applyBorder="1" applyAlignment="1">
      <alignment horizontal="center" vertical="center"/>
    </xf>
    <xf numFmtId="164" fontId="111" fillId="8" borderId="12" xfId="0" applyFont="1" applyFill="1" applyBorder="1" applyAlignment="1">
      <alignment horizontal="center" vertical="center"/>
    </xf>
    <xf numFmtId="164" fontId="111" fillId="8" borderId="44" xfId="0" applyFont="1" applyFill="1" applyBorder="1" applyAlignment="1">
      <alignment horizontal="center" vertical="center"/>
    </xf>
    <xf numFmtId="167" fontId="111" fillId="8" borderId="29" xfId="0" applyNumberFormat="1" applyFont="1" applyFill="1" applyBorder="1" applyAlignment="1">
      <alignment horizontal="center" vertical="center"/>
    </xf>
    <xf numFmtId="168" fontId="111" fillId="8" borderId="30" xfId="0" applyNumberFormat="1" applyFont="1" applyFill="1" applyBorder="1" applyAlignment="1" applyProtection="1">
      <alignment horizontal="center" vertical="center"/>
      <protection/>
    </xf>
    <xf numFmtId="164" fontId="111" fillId="8" borderId="29" xfId="0" applyFont="1" applyFill="1" applyBorder="1" applyAlignment="1">
      <alignment horizontal="center" vertical="center"/>
    </xf>
    <xf numFmtId="164" fontId="111" fillId="8" borderId="12" xfId="0" applyFont="1" applyFill="1" applyBorder="1" applyAlignment="1">
      <alignment horizontal="center" vertical="center"/>
    </xf>
    <xf numFmtId="164" fontId="111" fillId="8" borderId="30" xfId="0" applyFont="1" applyFill="1" applyBorder="1" applyAlignment="1">
      <alignment horizontal="center" vertical="center"/>
    </xf>
    <xf numFmtId="164" fontId="97" fillId="24" borderId="27" xfId="0" applyFont="1" applyFill="1" applyBorder="1" applyAlignment="1">
      <alignment horizontal="center" vertical="center"/>
    </xf>
    <xf numFmtId="164" fontId="97" fillId="24" borderId="46" xfId="0" applyFont="1" applyFill="1" applyBorder="1" applyAlignment="1">
      <alignment horizontal="center" vertical="center"/>
    </xf>
    <xf numFmtId="164" fontId="97" fillId="24" borderId="12" xfId="0" applyFont="1" applyFill="1" applyBorder="1" applyAlignment="1">
      <alignment horizontal="center" vertical="center"/>
    </xf>
    <xf numFmtId="164" fontId="97" fillId="24" borderId="44" xfId="0" applyFont="1" applyFill="1" applyBorder="1" applyAlignment="1">
      <alignment horizontal="center" vertical="center"/>
    </xf>
    <xf numFmtId="167" fontId="97" fillId="24" borderId="29" xfId="0" applyNumberFormat="1" applyFont="1" applyFill="1" applyBorder="1" applyAlignment="1">
      <alignment horizontal="center" vertical="center"/>
    </xf>
    <xf numFmtId="168" fontId="97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7" fillId="19" borderId="27" xfId="0" applyNumberFormat="1" applyFont="1" applyFill="1" applyBorder="1" applyAlignment="1">
      <alignment horizontal="center" vertical="center"/>
    </xf>
    <xf numFmtId="164" fontId="97" fillId="19" borderId="46" xfId="0" applyFont="1" applyFill="1" applyBorder="1" applyAlignment="1">
      <alignment horizontal="center" vertical="center"/>
    </xf>
    <xf numFmtId="164" fontId="97" fillId="19" borderId="12" xfId="0" applyFont="1" applyFill="1" applyBorder="1" applyAlignment="1">
      <alignment horizontal="center" vertical="center"/>
    </xf>
    <xf numFmtId="164" fontId="97" fillId="19" borderId="44" xfId="0" applyFont="1" applyFill="1" applyBorder="1" applyAlignment="1">
      <alignment horizontal="center" vertical="center"/>
    </xf>
    <xf numFmtId="167" fontId="97" fillId="19" borderId="29" xfId="0" applyNumberFormat="1" applyFont="1" applyFill="1" applyBorder="1" applyAlignment="1">
      <alignment horizontal="center" vertical="center"/>
    </xf>
    <xf numFmtId="168" fontId="97" fillId="19" borderId="30" xfId="0" applyNumberFormat="1" applyFont="1" applyFill="1" applyBorder="1" applyAlignment="1" applyProtection="1">
      <alignment horizontal="center" vertical="center"/>
      <protection/>
    </xf>
    <xf numFmtId="164" fontId="97" fillId="19" borderId="29" xfId="0" applyFont="1" applyFill="1" applyBorder="1" applyAlignment="1">
      <alignment horizontal="center" vertical="center"/>
    </xf>
    <xf numFmtId="164" fontId="97" fillId="19" borderId="12" xfId="0" applyFont="1" applyFill="1" applyBorder="1" applyAlignment="1">
      <alignment horizontal="center" vertical="center"/>
    </xf>
    <xf numFmtId="164" fontId="97" fillId="19" borderId="30" xfId="0" applyFont="1" applyFill="1" applyBorder="1" applyAlignment="1">
      <alignment horizontal="center" vertical="center"/>
    </xf>
    <xf numFmtId="164" fontId="108" fillId="12" borderId="27" xfId="0" applyFont="1" applyFill="1" applyBorder="1" applyAlignment="1">
      <alignment horizontal="center" vertical="center"/>
    </xf>
    <xf numFmtId="164" fontId="108" fillId="12" borderId="46" xfId="0" applyFont="1" applyFill="1" applyBorder="1" applyAlignment="1">
      <alignment horizontal="center" vertical="center"/>
    </xf>
    <xf numFmtId="164" fontId="108" fillId="12" borderId="12" xfId="0" applyFont="1" applyFill="1" applyBorder="1" applyAlignment="1">
      <alignment horizontal="center" vertical="center"/>
    </xf>
    <xf numFmtId="164" fontId="108" fillId="12" borderId="44" xfId="0" applyFont="1" applyFill="1" applyBorder="1" applyAlignment="1">
      <alignment horizontal="center" vertical="center"/>
    </xf>
    <xf numFmtId="167" fontId="108" fillId="12" borderId="29" xfId="0" applyNumberFormat="1" applyFont="1" applyFill="1" applyBorder="1" applyAlignment="1">
      <alignment horizontal="center" vertical="center"/>
    </xf>
    <xf numFmtId="168" fontId="108" fillId="12" borderId="30" xfId="0" applyNumberFormat="1" applyFont="1" applyFill="1" applyBorder="1" applyAlignment="1" applyProtection="1">
      <alignment horizontal="center" vertical="center"/>
      <protection/>
    </xf>
    <xf numFmtId="164" fontId="108" fillId="12" borderId="29" xfId="0" applyFont="1" applyFill="1" applyBorder="1" applyAlignment="1">
      <alignment horizontal="center" vertical="center"/>
    </xf>
    <xf numFmtId="164" fontId="108" fillId="12" borderId="12" xfId="0" applyFont="1" applyFill="1" applyBorder="1" applyAlignment="1">
      <alignment horizontal="center" vertical="center"/>
    </xf>
    <xf numFmtId="164" fontId="108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7" fillId="15" borderId="46" xfId="0" applyFont="1" applyFill="1" applyBorder="1" applyAlignment="1">
      <alignment horizontal="center" vertical="center"/>
    </xf>
    <xf numFmtId="164" fontId="97" fillId="15" borderId="12" xfId="0" applyFont="1" applyFill="1" applyBorder="1" applyAlignment="1">
      <alignment horizontal="center" vertical="center"/>
    </xf>
    <xf numFmtId="164" fontId="97" fillId="15" borderId="12" xfId="0" applyFont="1" applyFill="1" applyBorder="1" applyAlignment="1">
      <alignment horizontal="center" vertical="center"/>
    </xf>
    <xf numFmtId="164" fontId="97" fillId="15" borderId="44" xfId="0" applyFont="1" applyFill="1" applyBorder="1" applyAlignment="1">
      <alignment horizontal="center" vertical="center"/>
    </xf>
    <xf numFmtId="167" fontId="97" fillId="15" borderId="29" xfId="0" applyNumberFormat="1" applyFont="1" applyFill="1" applyBorder="1" applyAlignment="1">
      <alignment horizontal="center" vertical="center"/>
    </xf>
    <xf numFmtId="168" fontId="97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8" fillId="16" borderId="27" xfId="0" applyFont="1" applyFill="1" applyBorder="1" applyAlignment="1">
      <alignment horizontal="center" vertical="center"/>
    </xf>
    <xf numFmtId="164" fontId="108" fillId="16" borderId="46" xfId="0" applyFont="1" applyFill="1" applyBorder="1" applyAlignment="1">
      <alignment horizontal="center" vertical="center"/>
    </xf>
    <xf numFmtId="164" fontId="108" fillId="16" borderId="12" xfId="0" applyFont="1" applyFill="1" applyBorder="1" applyAlignment="1">
      <alignment horizontal="center" vertical="center"/>
    </xf>
    <xf numFmtId="164" fontId="108" fillId="16" borderId="44" xfId="0" applyFont="1" applyFill="1" applyBorder="1" applyAlignment="1">
      <alignment horizontal="center" vertical="center"/>
    </xf>
    <xf numFmtId="167" fontId="108" fillId="16" borderId="29" xfId="0" applyNumberFormat="1" applyFont="1" applyFill="1" applyBorder="1" applyAlignment="1">
      <alignment horizontal="center" vertical="center"/>
    </xf>
    <xf numFmtId="168" fontId="108" fillId="16" borderId="30" xfId="0" applyNumberFormat="1" applyFont="1" applyFill="1" applyBorder="1" applyAlignment="1" applyProtection="1">
      <alignment horizontal="center" vertical="center"/>
      <protection/>
    </xf>
    <xf numFmtId="164" fontId="108" fillId="16" borderId="29" xfId="0" applyFont="1" applyFill="1" applyBorder="1" applyAlignment="1">
      <alignment horizontal="center" vertical="center"/>
    </xf>
    <xf numFmtId="164" fontId="108" fillId="16" borderId="12" xfId="0" applyFont="1" applyFill="1" applyBorder="1" applyAlignment="1">
      <alignment horizontal="center" vertical="center"/>
    </xf>
    <xf numFmtId="164" fontId="108" fillId="16" borderId="30" xfId="0" applyFont="1" applyFill="1" applyBorder="1" applyAlignment="1">
      <alignment horizontal="center" vertical="center"/>
    </xf>
    <xf numFmtId="164" fontId="108" fillId="23" borderId="27" xfId="0" applyFont="1" applyFill="1" applyBorder="1" applyAlignment="1">
      <alignment horizontal="center" vertical="center"/>
    </xf>
    <xf numFmtId="164" fontId="108" fillId="23" borderId="46" xfId="0" applyFont="1" applyFill="1" applyBorder="1" applyAlignment="1">
      <alignment horizontal="center" vertical="center"/>
    </xf>
    <xf numFmtId="164" fontId="108" fillId="23" borderId="12" xfId="0" applyFont="1" applyFill="1" applyBorder="1" applyAlignment="1">
      <alignment horizontal="center" vertical="center"/>
    </xf>
    <xf numFmtId="164" fontId="108" fillId="23" borderId="44" xfId="0" applyFont="1" applyFill="1" applyBorder="1" applyAlignment="1">
      <alignment horizontal="center" vertical="center"/>
    </xf>
    <xf numFmtId="167" fontId="108" fillId="23" borderId="29" xfId="0" applyNumberFormat="1" applyFont="1" applyFill="1" applyBorder="1" applyAlignment="1">
      <alignment horizontal="center" vertical="center"/>
    </xf>
    <xf numFmtId="168" fontId="108" fillId="23" borderId="30" xfId="0" applyNumberFormat="1" applyFont="1" applyFill="1" applyBorder="1" applyAlignment="1" applyProtection="1">
      <alignment horizontal="center" vertical="center"/>
      <protection/>
    </xf>
    <xf numFmtId="164" fontId="108" fillId="23" borderId="29" xfId="0" applyFont="1" applyFill="1" applyBorder="1" applyAlignment="1">
      <alignment horizontal="center" vertical="center"/>
    </xf>
    <xf numFmtId="164" fontId="108" fillId="23" borderId="12" xfId="0" applyFont="1" applyFill="1" applyBorder="1" applyAlignment="1">
      <alignment horizontal="center" vertical="center"/>
    </xf>
    <xf numFmtId="164" fontId="108" fillId="23" borderId="30" xfId="0" applyFont="1" applyFill="1" applyBorder="1" applyAlignment="1">
      <alignment horizontal="center" vertical="center"/>
    </xf>
    <xf numFmtId="164" fontId="97" fillId="9" borderId="27" xfId="0" applyFont="1" applyFill="1" applyBorder="1" applyAlignment="1">
      <alignment horizontal="center" vertical="center"/>
    </xf>
    <xf numFmtId="164" fontId="97" fillId="9" borderId="46" xfId="0" applyFont="1" applyFill="1" applyBorder="1" applyAlignment="1">
      <alignment horizontal="center" vertical="center"/>
    </xf>
    <xf numFmtId="164" fontId="97" fillId="9" borderId="12" xfId="0" applyFont="1" applyFill="1" applyBorder="1" applyAlignment="1">
      <alignment horizontal="center" vertical="center"/>
    </xf>
    <xf numFmtId="164" fontId="97" fillId="9" borderId="44" xfId="0" applyFont="1" applyFill="1" applyBorder="1" applyAlignment="1">
      <alignment horizontal="center" vertical="center"/>
    </xf>
    <xf numFmtId="167" fontId="97" fillId="9" borderId="29" xfId="0" applyNumberFormat="1" applyFont="1" applyFill="1" applyBorder="1" applyAlignment="1">
      <alignment horizontal="center" vertical="center"/>
    </xf>
    <xf numFmtId="168" fontId="97" fillId="9" borderId="30" xfId="0" applyNumberFormat="1" applyFont="1" applyFill="1" applyBorder="1" applyAlignment="1" applyProtection="1">
      <alignment horizontal="center" vertical="center"/>
      <protection/>
    </xf>
    <xf numFmtId="164" fontId="97" fillId="9" borderId="29" xfId="0" applyFont="1" applyFill="1" applyBorder="1" applyAlignment="1">
      <alignment horizontal="center" vertical="center"/>
    </xf>
    <xf numFmtId="164" fontId="97" fillId="9" borderId="12" xfId="0" applyFont="1" applyFill="1" applyBorder="1" applyAlignment="1">
      <alignment horizontal="center" vertical="center"/>
    </xf>
    <xf numFmtId="164" fontId="97" fillId="9" borderId="30" xfId="0" applyFont="1" applyFill="1" applyBorder="1" applyAlignment="1">
      <alignment horizontal="center" vertical="center"/>
    </xf>
    <xf numFmtId="164" fontId="97" fillId="24" borderId="29" xfId="0" applyFont="1" applyFill="1" applyBorder="1" applyAlignment="1">
      <alignment horizontal="center" vertical="center"/>
    </xf>
    <xf numFmtId="164" fontId="97" fillId="24" borderId="12" xfId="0" applyFont="1" applyFill="1" applyBorder="1" applyAlignment="1">
      <alignment horizontal="center" vertical="center"/>
    </xf>
    <xf numFmtId="164" fontId="97" fillId="24" borderId="30" xfId="0" applyFont="1" applyFill="1" applyBorder="1" applyAlignment="1">
      <alignment horizontal="center" vertical="center"/>
    </xf>
    <xf numFmtId="164" fontId="108" fillId="22" borderId="27" xfId="0" applyFont="1" applyFill="1" applyBorder="1" applyAlignment="1">
      <alignment horizontal="center" vertical="center"/>
    </xf>
    <xf numFmtId="164" fontId="108" fillId="22" borderId="45" xfId="0" applyFont="1" applyFill="1" applyBorder="1" applyAlignment="1">
      <alignment horizontal="center" vertical="center"/>
    </xf>
    <xf numFmtId="167" fontId="108" fillId="22" borderId="29" xfId="0" applyNumberFormat="1" applyFont="1" applyFill="1" applyBorder="1" applyAlignment="1">
      <alignment horizontal="center" vertical="center"/>
    </xf>
    <xf numFmtId="168" fontId="108" fillId="22" borderId="30" xfId="0" applyNumberFormat="1" applyFont="1" applyFill="1" applyBorder="1" applyAlignment="1" applyProtection="1">
      <alignment horizontal="center" vertical="center"/>
      <protection/>
    </xf>
    <xf numFmtId="164" fontId="108" fillId="22" borderId="29" xfId="0" applyFont="1" applyFill="1" applyBorder="1" applyAlignment="1">
      <alignment horizontal="center" vertical="center"/>
    </xf>
    <xf numFmtId="164" fontId="108" fillId="22" borderId="12" xfId="0" applyFont="1" applyFill="1" applyBorder="1" applyAlignment="1">
      <alignment horizontal="center" vertical="center"/>
    </xf>
    <xf numFmtId="164" fontId="108" fillId="22" borderId="30" xfId="0" applyFont="1" applyFill="1" applyBorder="1" applyAlignment="1">
      <alignment horizontal="center" vertical="center"/>
    </xf>
    <xf numFmtId="164" fontId="97" fillId="21" borderId="27" xfId="0" applyFont="1" applyFill="1" applyBorder="1" applyAlignment="1">
      <alignment horizontal="center" vertical="center"/>
    </xf>
    <xf numFmtId="164" fontId="97" fillId="21" borderId="46" xfId="0" applyFont="1" applyFill="1" applyBorder="1" applyAlignment="1">
      <alignment horizontal="center" vertical="center"/>
    </xf>
    <xf numFmtId="164" fontId="97" fillId="21" borderId="12" xfId="0" applyFont="1" applyFill="1" applyBorder="1" applyAlignment="1">
      <alignment horizontal="center" vertical="center"/>
    </xf>
    <xf numFmtId="164" fontId="97" fillId="21" borderId="44" xfId="0" applyFont="1" applyFill="1" applyBorder="1" applyAlignment="1">
      <alignment horizontal="center" vertical="center"/>
    </xf>
    <xf numFmtId="167" fontId="97" fillId="21" borderId="29" xfId="0" applyNumberFormat="1" applyFont="1" applyFill="1" applyBorder="1" applyAlignment="1">
      <alignment horizontal="center" vertical="center"/>
    </xf>
    <xf numFmtId="168" fontId="97" fillId="21" borderId="30" xfId="0" applyNumberFormat="1" applyFont="1" applyFill="1" applyBorder="1" applyAlignment="1" applyProtection="1">
      <alignment horizontal="center" vertical="center"/>
      <protection/>
    </xf>
    <xf numFmtId="164" fontId="97" fillId="21" borderId="29" xfId="0" applyFont="1" applyFill="1" applyBorder="1" applyAlignment="1">
      <alignment horizontal="center" vertical="center"/>
    </xf>
    <xf numFmtId="164" fontId="97" fillId="21" borderId="12" xfId="0" applyFont="1" applyFill="1" applyBorder="1" applyAlignment="1">
      <alignment horizontal="center" vertical="center"/>
    </xf>
    <xf numFmtId="164" fontId="97" fillId="21" borderId="30" xfId="0" applyFont="1" applyFill="1" applyBorder="1" applyAlignment="1">
      <alignment horizontal="center" vertical="center"/>
    </xf>
    <xf numFmtId="164" fontId="108" fillId="17" borderId="27" xfId="0" applyFont="1" applyFill="1" applyBorder="1" applyAlignment="1">
      <alignment horizontal="center" vertical="center"/>
    </xf>
    <xf numFmtId="164" fontId="108" fillId="17" borderId="46" xfId="0" applyFont="1" applyFill="1" applyBorder="1" applyAlignment="1">
      <alignment horizontal="center" vertical="center"/>
    </xf>
    <xf numFmtId="164" fontId="108" fillId="17" borderId="12" xfId="0" applyFont="1" applyFill="1" applyBorder="1" applyAlignment="1">
      <alignment horizontal="center" vertical="center"/>
    </xf>
    <xf numFmtId="164" fontId="108" fillId="17" borderId="44" xfId="0" applyFont="1" applyFill="1" applyBorder="1" applyAlignment="1">
      <alignment horizontal="center" vertical="center"/>
    </xf>
    <xf numFmtId="167" fontId="108" fillId="17" borderId="29" xfId="0" applyNumberFormat="1" applyFont="1" applyFill="1" applyBorder="1" applyAlignment="1">
      <alignment horizontal="center" vertical="center"/>
    </xf>
    <xf numFmtId="168" fontId="108" fillId="17" borderId="30" xfId="0" applyNumberFormat="1" applyFont="1" applyFill="1" applyBorder="1" applyAlignment="1" applyProtection="1">
      <alignment horizontal="center" vertical="center"/>
      <protection/>
    </xf>
    <xf numFmtId="164" fontId="108" fillId="17" borderId="29" xfId="0" applyFont="1" applyFill="1" applyBorder="1" applyAlignment="1">
      <alignment horizontal="center" vertical="center"/>
    </xf>
    <xf numFmtId="164" fontId="108" fillId="17" borderId="12" xfId="0" applyFont="1" applyFill="1" applyBorder="1" applyAlignment="1">
      <alignment horizontal="center" vertical="center"/>
    </xf>
    <xf numFmtId="164" fontId="108" fillId="17" borderId="30" xfId="0" applyFont="1" applyFill="1" applyBorder="1" applyAlignment="1">
      <alignment horizontal="center" vertical="center"/>
    </xf>
    <xf numFmtId="164" fontId="108" fillId="14" borderId="27" xfId="0" applyFont="1" applyFill="1" applyBorder="1" applyAlignment="1">
      <alignment horizontal="center" vertical="center"/>
    </xf>
    <xf numFmtId="164" fontId="108" fillId="14" borderId="46" xfId="0" applyFont="1" applyFill="1" applyBorder="1" applyAlignment="1">
      <alignment horizontal="center" vertical="center"/>
    </xf>
    <xf numFmtId="164" fontId="108" fillId="14" borderId="12" xfId="0" applyFont="1" applyFill="1" applyBorder="1" applyAlignment="1">
      <alignment horizontal="center" vertical="center"/>
    </xf>
    <xf numFmtId="164" fontId="108" fillId="14" borderId="44" xfId="0" applyFont="1" applyFill="1" applyBorder="1" applyAlignment="1">
      <alignment horizontal="center" vertical="center"/>
    </xf>
    <xf numFmtId="167" fontId="108" fillId="14" borderId="29" xfId="0" applyNumberFormat="1" applyFont="1" applyFill="1" applyBorder="1" applyAlignment="1">
      <alignment horizontal="center" vertical="center"/>
    </xf>
    <xf numFmtId="168" fontId="108" fillId="14" borderId="30" xfId="0" applyNumberFormat="1" applyFont="1" applyFill="1" applyBorder="1" applyAlignment="1" applyProtection="1">
      <alignment horizontal="center" vertical="center"/>
      <protection/>
    </xf>
    <xf numFmtId="164" fontId="108" fillId="14" borderId="29" xfId="0" applyFont="1" applyFill="1" applyBorder="1" applyAlignment="1">
      <alignment horizontal="center" vertical="center"/>
    </xf>
    <xf numFmtId="164" fontId="108" fillId="14" borderId="12" xfId="0" applyFont="1" applyFill="1" applyBorder="1" applyAlignment="1">
      <alignment horizontal="center" vertical="center"/>
    </xf>
    <xf numFmtId="164" fontId="108" fillId="14" borderId="30" xfId="0" applyFont="1" applyFill="1" applyBorder="1" applyAlignment="1">
      <alignment horizontal="center" vertical="center"/>
    </xf>
    <xf numFmtId="164" fontId="108" fillId="13" borderId="27" xfId="0" applyFont="1" applyFill="1" applyBorder="1" applyAlignment="1">
      <alignment horizontal="center" vertical="center"/>
    </xf>
    <xf numFmtId="164" fontId="108" fillId="13" borderId="46" xfId="0" applyFont="1" applyFill="1" applyBorder="1" applyAlignment="1">
      <alignment horizontal="center" vertical="center"/>
    </xf>
    <xf numFmtId="164" fontId="108" fillId="13" borderId="12" xfId="0" applyFont="1" applyFill="1" applyBorder="1" applyAlignment="1">
      <alignment horizontal="center" vertical="center"/>
    </xf>
    <xf numFmtId="164" fontId="108" fillId="13" borderId="44" xfId="0" applyFont="1" applyFill="1" applyBorder="1" applyAlignment="1">
      <alignment horizontal="center" vertical="center"/>
    </xf>
    <xf numFmtId="167" fontId="108" fillId="13" borderId="29" xfId="0" applyNumberFormat="1" applyFont="1" applyFill="1" applyBorder="1" applyAlignment="1">
      <alignment horizontal="center" vertical="center"/>
    </xf>
    <xf numFmtId="168" fontId="108" fillId="13" borderId="30" xfId="0" applyNumberFormat="1" applyFont="1" applyFill="1" applyBorder="1" applyAlignment="1" applyProtection="1">
      <alignment horizontal="center" vertical="center"/>
      <protection/>
    </xf>
    <xf numFmtId="164" fontId="108" fillId="13" borderId="29" xfId="0" applyFont="1" applyFill="1" applyBorder="1" applyAlignment="1">
      <alignment horizontal="center" vertical="center"/>
    </xf>
    <xf numFmtId="164" fontId="108" fillId="13" borderId="12" xfId="0" applyFont="1" applyFill="1" applyBorder="1" applyAlignment="1">
      <alignment horizontal="center" vertical="center"/>
    </xf>
    <xf numFmtId="164" fontId="108" fillId="13" borderId="30" xfId="0" applyFont="1" applyFill="1" applyBorder="1" applyAlignment="1">
      <alignment horizontal="center" vertical="center"/>
    </xf>
    <xf numFmtId="164" fontId="97" fillId="18" borderId="72" xfId="0" applyFont="1" applyFill="1" applyBorder="1" applyAlignment="1">
      <alignment horizontal="center" vertical="center"/>
    </xf>
    <xf numFmtId="164" fontId="97" fillId="18" borderId="67" xfId="0" applyFont="1" applyFill="1" applyBorder="1" applyAlignment="1">
      <alignment horizontal="center" vertical="center"/>
    </xf>
    <xf numFmtId="164" fontId="97" fillId="18" borderId="68" xfId="0" applyFont="1" applyFill="1" applyBorder="1" applyAlignment="1">
      <alignment horizontal="center" vertical="center"/>
    </xf>
    <xf numFmtId="164" fontId="97" fillId="18" borderId="73" xfId="0" applyFont="1" applyFill="1" applyBorder="1" applyAlignment="1">
      <alignment horizontal="center" vertical="center"/>
    </xf>
    <xf numFmtId="167" fontId="97" fillId="18" borderId="66" xfId="0" applyNumberFormat="1" applyFont="1" applyFill="1" applyBorder="1" applyAlignment="1">
      <alignment horizontal="center" vertical="center"/>
    </xf>
    <xf numFmtId="168" fontId="97" fillId="18" borderId="69" xfId="0" applyNumberFormat="1" applyFont="1" applyFill="1" applyBorder="1" applyAlignment="1" applyProtection="1">
      <alignment horizontal="center" vertical="center"/>
      <protection/>
    </xf>
    <xf numFmtId="164" fontId="97" fillId="18" borderId="66" xfId="0" applyFont="1" applyFill="1" applyBorder="1" applyAlignment="1">
      <alignment horizontal="center" vertical="center"/>
    </xf>
    <xf numFmtId="164" fontId="97" fillId="18" borderId="68" xfId="0" applyFont="1" applyFill="1" applyBorder="1" applyAlignment="1">
      <alignment horizontal="center" vertical="center"/>
    </xf>
    <xf numFmtId="164" fontId="97" fillId="18" borderId="69" xfId="0" applyFont="1" applyFill="1" applyBorder="1" applyAlignment="1">
      <alignment horizontal="center" vertical="center"/>
    </xf>
    <xf numFmtId="164" fontId="97" fillId="30" borderId="63" xfId="0" applyFont="1" applyFill="1" applyBorder="1" applyAlignment="1">
      <alignment horizontal="center" vertical="center"/>
    </xf>
    <xf numFmtId="164" fontId="97" fillId="30" borderId="24" xfId="0" applyFont="1" applyFill="1" applyBorder="1" applyAlignment="1">
      <alignment horizontal="center" vertical="center"/>
    </xf>
    <xf numFmtId="164" fontId="97" fillId="30" borderId="64" xfId="0" applyFont="1" applyFill="1" applyBorder="1" applyAlignment="1">
      <alignment horizontal="center" vertical="center"/>
    </xf>
    <xf numFmtId="164" fontId="97" fillId="30" borderId="25" xfId="0" applyFont="1" applyFill="1" applyBorder="1" applyAlignment="1">
      <alignment horizontal="center" vertical="center"/>
    </xf>
    <xf numFmtId="164" fontId="97" fillId="30" borderId="26" xfId="0" applyFont="1" applyFill="1" applyBorder="1" applyAlignment="1">
      <alignment horizontal="center" vertical="center"/>
    </xf>
    <xf numFmtId="164" fontId="112" fillId="2" borderId="64" xfId="0" applyFont="1" applyFill="1" applyBorder="1" applyAlignment="1">
      <alignment horizontal="center" vertical="center"/>
    </xf>
    <xf numFmtId="164" fontId="113" fillId="9" borderId="40" xfId="0" applyFont="1" applyFill="1" applyBorder="1" applyAlignment="1">
      <alignment horizontal="center" vertical="center" wrapText="1"/>
    </xf>
    <xf numFmtId="164" fontId="112" fillId="0" borderId="64" xfId="0" applyFont="1" applyBorder="1" applyAlignment="1">
      <alignment/>
    </xf>
    <xf numFmtId="164" fontId="112" fillId="2" borderId="25" xfId="0" applyFont="1" applyFill="1" applyBorder="1" applyAlignment="1">
      <alignment horizontal="center" vertical="center"/>
    </xf>
    <xf numFmtId="164" fontId="112" fillId="9" borderId="25" xfId="0" applyFont="1" applyFill="1" applyBorder="1" applyAlignment="1">
      <alignment horizontal="center" vertical="center"/>
    </xf>
    <xf numFmtId="164" fontId="112" fillId="9" borderId="26" xfId="0" applyFont="1" applyFill="1" applyBorder="1" applyAlignment="1">
      <alignment horizontal="center" vertical="center"/>
    </xf>
    <xf numFmtId="164" fontId="97" fillId="29" borderId="39" xfId="0" applyFont="1" applyFill="1" applyBorder="1" applyAlignment="1">
      <alignment horizontal="center" vertical="center"/>
    </xf>
    <xf numFmtId="164" fontId="97" fillId="29" borderId="29" xfId="0" applyFont="1" applyFill="1" applyBorder="1" applyAlignment="1">
      <alignment horizontal="center" vertical="center"/>
    </xf>
    <xf numFmtId="164" fontId="97" fillId="29" borderId="46" xfId="0" applyFont="1" applyFill="1" applyBorder="1" applyAlignment="1">
      <alignment horizontal="center" vertical="center"/>
    </xf>
    <xf numFmtId="164" fontId="97" fillId="29" borderId="12" xfId="0" applyFont="1" applyFill="1" applyBorder="1" applyAlignment="1">
      <alignment horizontal="center" vertical="center"/>
    </xf>
    <xf numFmtId="164" fontId="97" fillId="29" borderId="30" xfId="0" applyFont="1" applyFill="1" applyBorder="1" applyAlignment="1">
      <alignment horizontal="center" vertical="center"/>
    </xf>
    <xf numFmtId="164" fontId="113" fillId="9" borderId="9" xfId="0" applyFont="1" applyFill="1" applyBorder="1" applyAlignment="1">
      <alignment horizontal="center" vertical="center" wrapText="1"/>
    </xf>
    <xf numFmtId="164" fontId="113" fillId="9" borderId="19" xfId="0" applyFont="1" applyFill="1" applyBorder="1" applyAlignment="1">
      <alignment horizontal="center" vertical="center" wrapText="1"/>
    </xf>
    <xf numFmtId="164" fontId="112" fillId="2" borderId="12" xfId="0" applyFont="1" applyFill="1" applyBorder="1" applyAlignment="1">
      <alignment horizontal="center" vertical="center"/>
    </xf>
    <xf numFmtId="164" fontId="112" fillId="9" borderId="12" xfId="0" applyFont="1" applyFill="1" applyBorder="1" applyAlignment="1">
      <alignment horizontal="center" vertical="center"/>
    </xf>
    <xf numFmtId="164" fontId="112" fillId="9" borderId="30" xfId="0" applyFont="1" applyFill="1" applyBorder="1" applyAlignment="1">
      <alignment horizontal="center" vertical="center"/>
    </xf>
    <xf numFmtId="164" fontId="97" fillId="31" borderId="57" xfId="0" applyFont="1" applyFill="1" applyBorder="1" applyAlignment="1">
      <alignment horizontal="center" vertical="center"/>
    </xf>
    <xf numFmtId="164" fontId="97" fillId="31" borderId="66" xfId="0" applyFont="1" applyFill="1" applyBorder="1" applyAlignment="1">
      <alignment horizontal="center" vertical="center"/>
    </xf>
    <xf numFmtId="164" fontId="97" fillId="31" borderId="67" xfId="0" applyFont="1" applyFill="1" applyBorder="1" applyAlignment="1">
      <alignment horizontal="center" vertical="center"/>
    </xf>
    <xf numFmtId="164" fontId="97" fillId="31" borderId="68" xfId="0" applyFont="1" applyFill="1" applyBorder="1" applyAlignment="1">
      <alignment horizontal="center" vertical="center"/>
    </xf>
    <xf numFmtId="164" fontId="97" fillId="31" borderId="69" xfId="0" applyFont="1" applyFill="1" applyBorder="1" applyAlignment="1">
      <alignment horizontal="center" vertical="center"/>
    </xf>
    <xf numFmtId="164" fontId="113" fillId="9" borderId="15" xfId="0" applyFont="1" applyFill="1" applyBorder="1" applyAlignment="1">
      <alignment horizontal="center" vertical="center" wrapText="1"/>
    </xf>
    <xf numFmtId="164" fontId="113" fillId="9" borderId="70" xfId="0" applyFont="1" applyFill="1" applyBorder="1" applyAlignment="1">
      <alignment horizontal="center" vertical="center" wrapText="1"/>
    </xf>
    <xf numFmtId="164" fontId="112" fillId="2" borderId="68" xfId="0" applyFont="1" applyFill="1" applyBorder="1" applyAlignment="1">
      <alignment horizontal="center" vertical="center"/>
    </xf>
    <xf numFmtId="164" fontId="112" fillId="9" borderId="68" xfId="0" applyFont="1" applyFill="1" applyBorder="1" applyAlignment="1">
      <alignment horizontal="center" vertical="center"/>
    </xf>
    <xf numFmtId="164" fontId="112" fillId="9" borderId="69" xfId="0" applyFont="1" applyFill="1" applyBorder="1" applyAlignment="1">
      <alignment horizontal="center" vertical="center"/>
    </xf>
    <xf numFmtId="164" fontId="108" fillId="25" borderId="2" xfId="0" applyFont="1" applyFill="1" applyBorder="1" applyAlignment="1">
      <alignment horizontal="right" vertical="center"/>
    </xf>
    <xf numFmtId="164" fontId="106" fillId="0" borderId="0" xfId="0" applyFont="1" applyBorder="1" applyAlignment="1">
      <alignment/>
    </xf>
    <xf numFmtId="164" fontId="106" fillId="0" borderId="20" xfId="0" applyFont="1" applyBorder="1" applyAlignment="1">
      <alignment/>
    </xf>
    <xf numFmtId="167" fontId="97" fillId="4" borderId="11" xfId="0" applyNumberFormat="1" applyFont="1" applyFill="1" applyBorder="1" applyAlignment="1">
      <alignment horizontal="center" vertical="center"/>
    </xf>
    <xf numFmtId="164" fontId="108" fillId="25" borderId="13" xfId="0" applyFont="1" applyFill="1" applyBorder="1" applyAlignment="1">
      <alignment horizontal="left" vertical="center"/>
    </xf>
    <xf numFmtId="164" fontId="108" fillId="25" borderId="0" xfId="0" applyFont="1" applyFill="1" applyBorder="1" applyAlignment="1">
      <alignment horizontal="left" vertical="center"/>
    </xf>
    <xf numFmtId="164" fontId="108" fillId="25" borderId="20" xfId="0" applyFont="1" applyFill="1" applyBorder="1" applyAlignment="1">
      <alignment horizontal="left" vertical="center"/>
    </xf>
    <xf numFmtId="164" fontId="97" fillId="8" borderId="11" xfId="0" applyFont="1" applyFill="1" applyBorder="1" applyAlignment="1">
      <alignment horizontal="center" vertical="center"/>
    </xf>
    <xf numFmtId="168" fontId="97" fillId="8" borderId="11" xfId="0" applyNumberFormat="1" applyFont="1" applyFill="1" applyBorder="1" applyAlignment="1">
      <alignment horizontal="center" vertical="center"/>
    </xf>
    <xf numFmtId="164" fontId="108" fillId="8" borderId="13" xfId="0" applyFont="1" applyFill="1" applyBorder="1" applyAlignment="1">
      <alignment horizontal="right" vertical="center"/>
    </xf>
    <xf numFmtId="164" fontId="108" fillId="8" borderId="0" xfId="0" applyFont="1" applyFill="1" applyBorder="1" applyAlignment="1">
      <alignment horizontal="right" vertical="center"/>
    </xf>
    <xf numFmtId="164" fontId="108" fillId="8" borderId="20" xfId="0" applyFont="1" applyFill="1" applyBorder="1" applyAlignment="1">
      <alignment horizontal="right" vertical="center"/>
    </xf>
    <xf numFmtId="164" fontId="108" fillId="8" borderId="13" xfId="0" applyFont="1" applyFill="1" applyBorder="1" applyAlignment="1">
      <alignment horizontal="left" vertical="center"/>
    </xf>
    <xf numFmtId="164" fontId="108" fillId="8" borderId="0" xfId="0" applyFont="1" applyFill="1" applyBorder="1" applyAlignment="1">
      <alignment horizontal="left" vertical="center"/>
    </xf>
    <xf numFmtId="164" fontId="108" fillId="8" borderId="3" xfId="0" applyFont="1" applyFill="1" applyBorder="1" applyAlignment="1">
      <alignment horizontal="left" vertical="center"/>
    </xf>
    <xf numFmtId="164" fontId="106" fillId="0" borderId="14" xfId="0" applyFont="1" applyBorder="1" applyAlignment="1">
      <alignment/>
    </xf>
    <xf numFmtId="164" fontId="106" fillId="0" borderId="15" xfId="0" applyFont="1" applyBorder="1" applyAlignment="1">
      <alignment/>
    </xf>
    <xf numFmtId="164" fontId="106" fillId="0" borderId="70" xfId="0" applyFont="1" applyBorder="1" applyAlignment="1">
      <alignment/>
    </xf>
    <xf numFmtId="164" fontId="108" fillId="25" borderId="74" xfId="0" applyFont="1" applyFill="1" applyBorder="1" applyAlignment="1">
      <alignment horizontal="left" vertical="center"/>
    </xf>
    <xf numFmtId="164" fontId="108" fillId="25" borderId="15" xfId="0" applyFont="1" applyFill="1" applyBorder="1" applyAlignment="1">
      <alignment horizontal="left" vertical="center"/>
    </xf>
    <xf numFmtId="164" fontId="108" fillId="25" borderId="70" xfId="0" applyFont="1" applyFill="1" applyBorder="1" applyAlignment="1">
      <alignment horizontal="left" vertical="center"/>
    </xf>
    <xf numFmtId="164" fontId="108" fillId="8" borderId="68" xfId="0" applyFont="1" applyFill="1" applyBorder="1" applyAlignment="1">
      <alignment horizontal="center" vertical="center"/>
    </xf>
    <xf numFmtId="164" fontId="108" fillId="8" borderId="74" xfId="0" applyFont="1" applyFill="1" applyBorder="1" applyAlignment="1">
      <alignment horizontal="right" vertical="center"/>
    </xf>
    <xf numFmtId="164" fontId="108" fillId="8" borderId="15" xfId="0" applyFont="1" applyFill="1" applyBorder="1" applyAlignment="1">
      <alignment horizontal="right" vertical="center"/>
    </xf>
    <xf numFmtId="164" fontId="108" fillId="8" borderId="70" xfId="0" applyFont="1" applyFill="1" applyBorder="1" applyAlignment="1">
      <alignment horizontal="right" vertical="center"/>
    </xf>
    <xf numFmtId="167" fontId="97" fillId="4" borderId="68" xfId="0" applyNumberFormat="1" applyFont="1" applyFill="1" applyBorder="1" applyAlignment="1">
      <alignment horizontal="center" vertical="center"/>
    </xf>
    <xf numFmtId="164" fontId="108" fillId="8" borderId="74" xfId="0" applyFont="1" applyFill="1" applyBorder="1" applyAlignment="1">
      <alignment horizontal="left" vertical="center"/>
    </xf>
    <xf numFmtId="164" fontId="108" fillId="8" borderId="15" xfId="0" applyFont="1" applyFill="1" applyBorder="1" applyAlignment="1">
      <alignment horizontal="left" vertical="center"/>
    </xf>
    <xf numFmtId="164" fontId="108" fillId="8" borderId="16" xfId="0" applyFont="1" applyFill="1" applyBorder="1" applyAlignment="1">
      <alignment horizontal="left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898926"/>
        <c:axId val="53090335"/>
      </c:barChart>
      <c:catAx>
        <c:axId val="589892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89892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8050968"/>
        <c:axId val="5349849"/>
      </c:barChart>
      <c:catAx>
        <c:axId val="805096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80509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48148642"/>
        <c:axId val="30684595"/>
      </c:barChart>
      <c:catAx>
        <c:axId val="481486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86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95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9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7725900"/>
        <c:axId val="2424237"/>
      </c:barChart>
      <c:catAx>
        <c:axId val="77259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424237"/>
        <c:crosses val="autoZero"/>
        <c:auto val="1"/>
        <c:lblOffset val="100"/>
        <c:noMultiLvlLbl val="0"/>
      </c:catAx>
      <c:valAx>
        <c:axId val="24242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259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1818134"/>
        <c:axId val="62145479"/>
      </c:barChart>
      <c:catAx>
        <c:axId val="2181813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0" i="0" u="none" baseline="0"/>
            </a:pPr>
          </a:p>
        </c:txPr>
        <c:crossAx val="2181813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925"/>
          <c:y val="0.05225"/>
          <c:w val="0.9195"/>
          <c:h val="0.71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2438400"/>
        <c:axId val="619009"/>
      </c:barChart>
      <c:catAx>
        <c:axId val="224384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19009"/>
        <c:crosses val="autoZero"/>
        <c:auto val="1"/>
        <c:lblOffset val="100"/>
        <c:noMultiLvlLbl val="0"/>
      </c:catAx>
      <c:valAx>
        <c:axId val="61900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243840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48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6747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22</xdr:col>
      <xdr:colOff>1009650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2686050" y="0"/>
        <a:ext cx="2751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2962275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5648325" y="0"/>
          <a:ext cx="127063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1152525</xdr:colOff>
      <xdr:row>0</xdr:row>
      <xdr:rowOff>0</xdr:rowOff>
    </xdr:from>
    <xdr:to>
      <xdr:col>25</xdr:col>
      <xdr:colOff>38100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12363450" y="0"/>
          <a:ext cx="205644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32889825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2990850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5676900" y="0"/>
          <a:ext cx="771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18335625" y="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21</xdr:col>
      <xdr:colOff>38100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23126700" y="0"/>
          <a:ext cx="49149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12</xdr:col>
      <xdr:colOff>1181100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18335625" y="0"/>
          <a:ext cx="190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23098125" y="0"/>
          <a:ext cx="285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4</xdr:row>
      <xdr:rowOff>19050</xdr:rowOff>
    </xdr:to>
    <xdr:pic>
      <xdr:nvPicPr>
        <xdr:cNvPr id="42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304800"/>
          <a:ext cx="2400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63</xdr:row>
      <xdr:rowOff>0</xdr:rowOff>
    </xdr:to>
    <xdr:sp>
      <xdr:nvSpPr>
        <xdr:cNvPr id="43" name="Rectangle 107"/>
        <xdr:cNvSpPr>
          <a:spLocks/>
        </xdr:cNvSpPr>
      </xdr:nvSpPr>
      <xdr:spPr>
        <a:xfrm>
          <a:off x="12401550" y="163353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27</xdr:col>
      <xdr:colOff>1019175</xdr:colOff>
      <xdr:row>205</xdr:row>
      <xdr:rowOff>114300</xdr:rowOff>
    </xdr:to>
    <xdr:graphicFrame>
      <xdr:nvGraphicFramePr>
        <xdr:cNvPr id="44" name="Chart 108"/>
        <xdr:cNvGraphicFramePr/>
      </xdr:nvGraphicFramePr>
      <xdr:xfrm>
        <a:off x="2686050" y="26593800"/>
        <a:ext cx="3360420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91</xdr:row>
      <xdr:rowOff>0</xdr:rowOff>
    </xdr:to>
    <xdr:sp>
      <xdr:nvSpPr>
        <xdr:cNvPr id="45" name="Rectangle 109"/>
        <xdr:cNvSpPr>
          <a:spLocks/>
        </xdr:cNvSpPr>
      </xdr:nvSpPr>
      <xdr:spPr>
        <a:xfrm>
          <a:off x="12401550" y="2522220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1095375</xdr:colOff>
      <xdr:row>39</xdr:row>
      <xdr:rowOff>0</xdr:rowOff>
    </xdr:from>
    <xdr:to>
      <xdr:col>15</xdr:col>
      <xdr:colOff>0</xdr:colOff>
      <xdr:row>39</xdr:row>
      <xdr:rowOff>0</xdr:rowOff>
    </xdr:to>
    <xdr:sp>
      <xdr:nvSpPr>
        <xdr:cNvPr id="46" name="Line 110"/>
        <xdr:cNvSpPr>
          <a:spLocks/>
        </xdr:cNvSpPr>
      </xdr:nvSpPr>
      <xdr:spPr>
        <a:xfrm>
          <a:off x="75438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30</xdr:col>
      <xdr:colOff>38100</xdr:colOff>
      <xdr:row>10</xdr:row>
      <xdr:rowOff>85725</xdr:rowOff>
    </xdr:to>
    <xdr:sp>
      <xdr:nvSpPr>
        <xdr:cNvPr id="47" name="Line 111"/>
        <xdr:cNvSpPr>
          <a:spLocks/>
        </xdr:cNvSpPr>
      </xdr:nvSpPr>
      <xdr:spPr>
        <a:xfrm>
          <a:off x="14649450" y="4514850"/>
          <a:ext cx="2423160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48" name="Line 112"/>
        <xdr:cNvSpPr>
          <a:spLocks/>
        </xdr:cNvSpPr>
      </xdr:nvSpPr>
      <xdr:spPr>
        <a:xfrm>
          <a:off x="3282315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49" name="Line 113"/>
        <xdr:cNvSpPr>
          <a:spLocks/>
        </xdr:cNvSpPr>
      </xdr:nvSpPr>
      <xdr:spPr>
        <a:xfrm>
          <a:off x="3884295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50" name="Line 114"/>
        <xdr:cNvSpPr>
          <a:spLocks/>
        </xdr:cNvSpPr>
      </xdr:nvSpPr>
      <xdr:spPr>
        <a:xfrm>
          <a:off x="3288982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39</xdr:row>
      <xdr:rowOff>0</xdr:rowOff>
    </xdr:to>
    <xdr:sp>
      <xdr:nvSpPr>
        <xdr:cNvPr id="51" name="Line 115"/>
        <xdr:cNvSpPr>
          <a:spLocks/>
        </xdr:cNvSpPr>
      </xdr:nvSpPr>
      <xdr:spPr>
        <a:xfrm flipV="1">
          <a:off x="7639050" y="9039225"/>
          <a:ext cx="0" cy="652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52" name="AutoShape 116"/>
        <xdr:cNvSpPr>
          <a:spLocks/>
        </xdr:cNvSpPr>
      </xdr:nvSpPr>
      <xdr:spPr>
        <a:xfrm>
          <a:off x="3439477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53" name="Line 117"/>
        <xdr:cNvSpPr>
          <a:spLocks/>
        </xdr:cNvSpPr>
      </xdr:nvSpPr>
      <xdr:spPr>
        <a:xfrm flipH="1" flipV="1">
          <a:off x="14735175" y="4552950"/>
          <a:ext cx="9525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54" name="Line 118"/>
        <xdr:cNvSpPr>
          <a:spLocks/>
        </xdr:cNvSpPr>
      </xdr:nvSpPr>
      <xdr:spPr>
        <a:xfrm>
          <a:off x="2071687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39</xdr:row>
      <xdr:rowOff>0</xdr:rowOff>
    </xdr:from>
    <xdr:to>
      <xdr:col>25</xdr:col>
      <xdr:colOff>38100</xdr:colOff>
      <xdr:row>39</xdr:row>
      <xdr:rowOff>0</xdr:rowOff>
    </xdr:to>
    <xdr:sp>
      <xdr:nvSpPr>
        <xdr:cNvPr id="55" name="Line 119"/>
        <xdr:cNvSpPr>
          <a:spLocks/>
        </xdr:cNvSpPr>
      </xdr:nvSpPr>
      <xdr:spPr>
        <a:xfrm>
          <a:off x="2667952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56" name="Line 120"/>
        <xdr:cNvSpPr>
          <a:spLocks/>
        </xdr:cNvSpPr>
      </xdr:nvSpPr>
      <xdr:spPr>
        <a:xfrm>
          <a:off x="2071687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38100</xdr:rowOff>
    </xdr:to>
    <xdr:sp>
      <xdr:nvSpPr>
        <xdr:cNvPr id="57" name="Line 121"/>
        <xdr:cNvSpPr>
          <a:spLocks/>
        </xdr:cNvSpPr>
      </xdr:nvSpPr>
      <xdr:spPr>
        <a:xfrm flipH="1">
          <a:off x="26765250" y="12858750"/>
          <a:ext cx="28575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22</xdr:row>
      <xdr:rowOff>0</xdr:rowOff>
    </xdr:from>
    <xdr:to>
      <xdr:col>10</xdr:col>
      <xdr:colOff>38100</xdr:colOff>
      <xdr:row>22</xdr:row>
      <xdr:rowOff>0</xdr:rowOff>
    </xdr:to>
    <xdr:sp>
      <xdr:nvSpPr>
        <xdr:cNvPr id="58" name="Line 122"/>
        <xdr:cNvSpPr>
          <a:spLocks/>
        </xdr:cNvSpPr>
      </xdr:nvSpPr>
      <xdr:spPr>
        <a:xfrm flipV="1">
          <a:off x="7591425" y="9086850"/>
          <a:ext cx="72294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805r1-W-802.11-WG-Tentative-Agenda-November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7">
        <row r="4">
          <cell r="C4" t="str">
            <v>Hyatt Regency Albuquerque, 330 Tijeras, Albuquerque, NM 87102, USA</v>
          </cell>
        </row>
        <row r="5">
          <cell r="C5" t="str">
            <v>November 9th-14th, 2003</v>
          </cell>
        </row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5" customFormat="1" ht="5.25" customHeight="1" thickBot="1"/>
    <row r="2" spans="2:23" s="35" customFormat="1" ht="29.25" customHeight="1">
      <c r="B2" s="845" t="s">
        <v>356</v>
      </c>
      <c r="C2" s="486" t="s">
        <v>357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45"/>
      <c r="W2" s="146"/>
    </row>
    <row r="3" spans="2:30" s="35" customFormat="1" ht="31.5" customHeight="1">
      <c r="B3" s="846"/>
      <c r="C3" s="487" t="s">
        <v>358</v>
      </c>
      <c r="D3" s="682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48"/>
      <c r="Y3" s="648"/>
      <c r="Z3" s="648"/>
      <c r="AA3" s="648"/>
      <c r="AB3" s="648"/>
      <c r="AC3" s="648"/>
      <c r="AD3" s="649"/>
    </row>
    <row r="4" spans="2:30" s="35" customFormat="1" ht="31.5" customHeight="1">
      <c r="B4" s="846"/>
      <c r="C4" s="487" t="s">
        <v>359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48"/>
      <c r="Y4" s="648"/>
      <c r="Z4" s="648"/>
      <c r="AA4" s="648"/>
      <c r="AB4" s="648"/>
      <c r="AC4" s="648"/>
      <c r="AD4" s="649"/>
    </row>
    <row r="5" spans="2:23" s="35" customFormat="1" ht="20.25" customHeight="1" thickBot="1">
      <c r="B5" s="846"/>
      <c r="C5" s="160" t="s">
        <v>212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81</v>
      </c>
      <c r="N5" s="37"/>
      <c r="O5" s="37"/>
      <c r="P5" s="37"/>
      <c r="Q5" s="37"/>
      <c r="R5" s="37"/>
      <c r="S5" s="37"/>
      <c r="T5" s="37" t="s">
        <v>142</v>
      </c>
      <c r="U5" s="37"/>
      <c r="V5" s="147"/>
      <c r="W5" s="148"/>
    </row>
    <row r="6" spans="2:23" ht="21.75" customHeight="1" thickBot="1">
      <c r="B6" s="161" t="s">
        <v>81</v>
      </c>
      <c r="C6" s="335" t="s">
        <v>102</v>
      </c>
      <c r="D6" s="839" t="s">
        <v>103</v>
      </c>
      <c r="E6" s="840"/>
      <c r="F6" s="840"/>
      <c r="G6" s="841"/>
      <c r="H6" s="831" t="s">
        <v>104</v>
      </c>
      <c r="I6" s="831"/>
      <c r="J6" s="831"/>
      <c r="K6" s="831"/>
      <c r="L6" s="830" t="s">
        <v>105</v>
      </c>
      <c r="M6" s="831"/>
      <c r="N6" s="831"/>
      <c r="O6" s="832"/>
      <c r="P6" s="830" t="s">
        <v>106</v>
      </c>
      <c r="Q6" s="831"/>
      <c r="R6" s="831"/>
      <c r="S6" s="832"/>
      <c r="T6" s="830" t="s">
        <v>107</v>
      </c>
      <c r="U6" s="831"/>
      <c r="V6" s="831"/>
      <c r="W6" s="832"/>
    </row>
    <row r="7" spans="2:23" ht="21.75" customHeight="1">
      <c r="B7" s="336" t="s">
        <v>108</v>
      </c>
      <c r="C7" s="787"/>
      <c r="D7" s="833" t="s">
        <v>213</v>
      </c>
      <c r="E7" s="834"/>
      <c r="F7" s="834"/>
      <c r="G7" s="835"/>
      <c r="H7" s="620"/>
      <c r="I7" s="621"/>
      <c r="J7" s="621"/>
      <c r="K7" s="622"/>
      <c r="L7" s="621"/>
      <c r="M7" s="621"/>
      <c r="N7" s="621"/>
      <c r="O7" s="622"/>
      <c r="P7" s="833" t="s">
        <v>213</v>
      </c>
      <c r="Q7" s="834"/>
      <c r="R7" s="834"/>
      <c r="S7" s="835"/>
      <c r="T7" s="626" t="s">
        <v>142</v>
      </c>
      <c r="U7" s="627"/>
      <c r="V7" s="627"/>
      <c r="W7" s="628"/>
    </row>
    <row r="8" spans="2:23" ht="21.75" customHeight="1" thickBot="1">
      <c r="B8" s="336" t="s">
        <v>109</v>
      </c>
      <c r="C8" s="788"/>
      <c r="D8" s="836"/>
      <c r="E8" s="837"/>
      <c r="F8" s="837"/>
      <c r="G8" s="838"/>
      <c r="H8" s="623"/>
      <c r="I8" s="624"/>
      <c r="J8" s="624"/>
      <c r="K8" s="625"/>
      <c r="L8" s="624"/>
      <c r="M8" s="624"/>
      <c r="N8" s="624"/>
      <c r="O8" s="625"/>
      <c r="P8" s="772"/>
      <c r="Q8" s="773"/>
      <c r="R8" s="773"/>
      <c r="S8" s="774"/>
      <c r="T8" s="629"/>
      <c r="U8" s="630"/>
      <c r="V8" s="630"/>
      <c r="W8" s="631"/>
    </row>
    <row r="9" spans="2:23" ht="21.75" customHeight="1">
      <c r="B9" s="164" t="s">
        <v>110</v>
      </c>
      <c r="C9" s="788"/>
      <c r="D9" s="850" t="s">
        <v>190</v>
      </c>
      <c r="E9" s="851"/>
      <c r="F9" s="851"/>
      <c r="G9" s="852"/>
      <c r="H9" s="859" t="s">
        <v>250</v>
      </c>
      <c r="I9" s="790" t="s">
        <v>288</v>
      </c>
      <c r="J9" s="751"/>
      <c r="K9" s="757" t="s">
        <v>215</v>
      </c>
      <c r="L9" s="749" t="s">
        <v>288</v>
      </c>
      <c r="M9" s="750"/>
      <c r="N9" s="751"/>
      <c r="O9" s="842" t="s">
        <v>215</v>
      </c>
      <c r="P9" s="749" t="s">
        <v>288</v>
      </c>
      <c r="Q9" s="750"/>
      <c r="R9" s="751"/>
      <c r="S9" s="760" t="s">
        <v>360</v>
      </c>
      <c r="T9" s="766" t="s">
        <v>216</v>
      </c>
      <c r="U9" s="767"/>
      <c r="V9" s="767"/>
      <c r="W9" s="768"/>
    </row>
    <row r="10" spans="2:23" ht="21.75" customHeight="1">
      <c r="B10" s="164" t="s">
        <v>111</v>
      </c>
      <c r="C10" s="788"/>
      <c r="D10" s="853"/>
      <c r="E10" s="854"/>
      <c r="F10" s="854"/>
      <c r="G10" s="855"/>
      <c r="H10" s="860"/>
      <c r="I10" s="791"/>
      <c r="J10" s="753"/>
      <c r="K10" s="758"/>
      <c r="L10" s="715"/>
      <c r="M10" s="752"/>
      <c r="N10" s="753"/>
      <c r="O10" s="843"/>
      <c r="P10" s="715"/>
      <c r="Q10" s="752"/>
      <c r="R10" s="753"/>
      <c r="S10" s="761"/>
      <c r="T10" s="769"/>
      <c r="U10" s="770"/>
      <c r="V10" s="770"/>
      <c r="W10" s="771"/>
    </row>
    <row r="11" spans="2:23" ht="21.75" customHeight="1">
      <c r="B11" s="164" t="s">
        <v>112</v>
      </c>
      <c r="C11" s="788"/>
      <c r="D11" s="853"/>
      <c r="E11" s="854"/>
      <c r="F11" s="854"/>
      <c r="G11" s="855"/>
      <c r="H11" s="860"/>
      <c r="I11" s="791"/>
      <c r="J11" s="753"/>
      <c r="K11" s="758"/>
      <c r="L11" s="715"/>
      <c r="M11" s="752"/>
      <c r="N11" s="753"/>
      <c r="O11" s="843"/>
      <c r="P11" s="715"/>
      <c r="Q11" s="752"/>
      <c r="R11" s="753"/>
      <c r="S11" s="761"/>
      <c r="T11" s="769"/>
      <c r="U11" s="770"/>
      <c r="V11" s="770"/>
      <c r="W11" s="771"/>
    </row>
    <row r="12" spans="2:23" ht="21.75" customHeight="1" thickBot="1">
      <c r="B12" s="164" t="s">
        <v>113</v>
      </c>
      <c r="C12" s="788"/>
      <c r="D12" s="853"/>
      <c r="E12" s="854"/>
      <c r="F12" s="854"/>
      <c r="G12" s="855"/>
      <c r="H12" s="861"/>
      <c r="I12" s="792"/>
      <c r="J12" s="756"/>
      <c r="K12" s="759"/>
      <c r="L12" s="754"/>
      <c r="M12" s="755"/>
      <c r="N12" s="756"/>
      <c r="O12" s="844"/>
      <c r="P12" s="754"/>
      <c r="Q12" s="755"/>
      <c r="R12" s="756"/>
      <c r="S12" s="762"/>
      <c r="T12" s="772"/>
      <c r="U12" s="773"/>
      <c r="V12" s="773"/>
      <c r="W12" s="774"/>
    </row>
    <row r="13" spans="2:23" ht="21.75" customHeight="1" thickBot="1">
      <c r="B13" s="337" t="s">
        <v>114</v>
      </c>
      <c r="C13" s="788"/>
      <c r="D13" s="856"/>
      <c r="E13" s="857"/>
      <c r="F13" s="857"/>
      <c r="G13" s="858"/>
      <c r="H13" s="746" t="s">
        <v>115</v>
      </c>
      <c r="I13" s="747"/>
      <c r="J13" s="747"/>
      <c r="K13" s="748"/>
      <c r="L13" s="746" t="s">
        <v>115</v>
      </c>
      <c r="M13" s="747"/>
      <c r="N13" s="747"/>
      <c r="O13" s="748"/>
      <c r="P13" s="827" t="s">
        <v>115</v>
      </c>
      <c r="Q13" s="828"/>
      <c r="R13" s="828"/>
      <c r="S13" s="829"/>
      <c r="T13" s="746" t="s">
        <v>115</v>
      </c>
      <c r="U13" s="747"/>
      <c r="V13" s="747"/>
      <c r="W13" s="748"/>
    </row>
    <row r="14" spans="2:23" ht="21.75" customHeight="1" thickBot="1">
      <c r="B14" s="162" t="s">
        <v>116</v>
      </c>
      <c r="C14" s="788"/>
      <c r="D14" s="847" t="s">
        <v>115</v>
      </c>
      <c r="E14" s="848"/>
      <c r="F14" s="848"/>
      <c r="G14" s="849"/>
      <c r="H14" s="749" t="s">
        <v>288</v>
      </c>
      <c r="I14" s="750"/>
      <c r="J14" s="751"/>
      <c r="K14" s="757" t="s">
        <v>215</v>
      </c>
      <c r="L14" s="766" t="s">
        <v>217</v>
      </c>
      <c r="M14" s="767"/>
      <c r="N14" s="767"/>
      <c r="O14" s="768"/>
      <c r="P14" s="749" t="s">
        <v>288</v>
      </c>
      <c r="Q14" s="750"/>
      <c r="R14" s="751"/>
      <c r="S14" s="763" t="s">
        <v>214</v>
      </c>
      <c r="T14" s="766" t="s">
        <v>216</v>
      </c>
      <c r="U14" s="767"/>
      <c r="V14" s="767"/>
      <c r="W14" s="768"/>
    </row>
    <row r="15" spans="2:23" ht="21.75" customHeight="1">
      <c r="B15" s="162" t="s">
        <v>117</v>
      </c>
      <c r="C15" s="788"/>
      <c r="D15" s="795" t="s">
        <v>191</v>
      </c>
      <c r="E15" s="796"/>
      <c r="F15" s="796"/>
      <c r="G15" s="797"/>
      <c r="H15" s="715"/>
      <c r="I15" s="752"/>
      <c r="J15" s="753"/>
      <c r="K15" s="758"/>
      <c r="L15" s="769"/>
      <c r="M15" s="770"/>
      <c r="N15" s="770"/>
      <c r="O15" s="771"/>
      <c r="P15" s="715"/>
      <c r="Q15" s="752"/>
      <c r="R15" s="753"/>
      <c r="S15" s="764"/>
      <c r="T15" s="769"/>
      <c r="U15" s="770"/>
      <c r="V15" s="770"/>
      <c r="W15" s="771"/>
    </row>
    <row r="16" spans="2:23" ht="21.75" customHeight="1" thickBot="1">
      <c r="B16" s="162" t="s">
        <v>118</v>
      </c>
      <c r="C16" s="788"/>
      <c r="D16" s="798"/>
      <c r="E16" s="799"/>
      <c r="F16" s="799"/>
      <c r="G16" s="800"/>
      <c r="H16" s="715"/>
      <c r="I16" s="752"/>
      <c r="J16" s="753"/>
      <c r="K16" s="758"/>
      <c r="L16" s="769"/>
      <c r="M16" s="770"/>
      <c r="N16" s="770"/>
      <c r="O16" s="771"/>
      <c r="P16" s="715"/>
      <c r="Q16" s="752"/>
      <c r="R16" s="753"/>
      <c r="S16" s="764"/>
      <c r="T16" s="769"/>
      <c r="U16" s="770"/>
      <c r="V16" s="770"/>
      <c r="W16" s="771"/>
    </row>
    <row r="17" spans="2:23" ht="21.75" customHeight="1">
      <c r="B17" s="162" t="s">
        <v>361</v>
      </c>
      <c r="C17" s="788"/>
      <c r="D17" s="735" t="s">
        <v>119</v>
      </c>
      <c r="E17" s="736"/>
      <c r="F17" s="736"/>
      <c r="G17" s="737"/>
      <c r="H17" s="754"/>
      <c r="I17" s="755"/>
      <c r="J17" s="756"/>
      <c r="K17" s="759"/>
      <c r="L17" s="772"/>
      <c r="M17" s="773"/>
      <c r="N17" s="773"/>
      <c r="O17" s="774"/>
      <c r="P17" s="754"/>
      <c r="Q17" s="755"/>
      <c r="R17" s="756"/>
      <c r="S17" s="765"/>
      <c r="T17" s="772"/>
      <c r="U17" s="773"/>
      <c r="V17" s="773"/>
      <c r="W17" s="774"/>
    </row>
    <row r="18" spans="2:23" ht="21.75" customHeight="1" thickBot="1">
      <c r="B18" s="338" t="s">
        <v>362</v>
      </c>
      <c r="C18" s="788"/>
      <c r="D18" s="728"/>
      <c r="E18" s="729"/>
      <c r="F18" s="729"/>
      <c r="G18" s="733"/>
      <c r="H18" s="726" t="s">
        <v>119</v>
      </c>
      <c r="I18" s="727"/>
      <c r="J18" s="727"/>
      <c r="K18" s="732"/>
      <c r="L18" s="726" t="s">
        <v>119</v>
      </c>
      <c r="M18" s="727"/>
      <c r="N18" s="727"/>
      <c r="O18" s="732"/>
      <c r="P18" s="726" t="s">
        <v>119</v>
      </c>
      <c r="Q18" s="727"/>
      <c r="R18" s="727"/>
      <c r="S18" s="732"/>
      <c r="T18" s="775" t="s">
        <v>119</v>
      </c>
      <c r="U18" s="776"/>
      <c r="V18" s="776"/>
      <c r="W18" s="777"/>
    </row>
    <row r="19" spans="2:23" ht="21.75" customHeight="1">
      <c r="B19" s="338" t="s">
        <v>120</v>
      </c>
      <c r="C19" s="788"/>
      <c r="D19" s="730"/>
      <c r="E19" s="731"/>
      <c r="F19" s="731"/>
      <c r="G19" s="734"/>
      <c r="H19" s="730"/>
      <c r="I19" s="731"/>
      <c r="J19" s="731"/>
      <c r="K19" s="734"/>
      <c r="L19" s="730"/>
      <c r="M19" s="731"/>
      <c r="N19" s="731"/>
      <c r="O19" s="734"/>
      <c r="P19" s="730"/>
      <c r="Q19" s="731"/>
      <c r="R19" s="731"/>
      <c r="S19" s="734"/>
      <c r="T19" s="778" t="s">
        <v>190</v>
      </c>
      <c r="U19" s="779"/>
      <c r="V19" s="779"/>
      <c r="W19" s="780"/>
    </row>
    <row r="20" spans="2:23" ht="21.75" customHeight="1">
      <c r="B20" s="162" t="s">
        <v>122</v>
      </c>
      <c r="C20" s="788"/>
      <c r="D20" s="766" t="s">
        <v>202</v>
      </c>
      <c r="E20" s="767"/>
      <c r="F20" s="767"/>
      <c r="G20" s="768"/>
      <c r="H20" s="749" t="s">
        <v>288</v>
      </c>
      <c r="I20" s="750"/>
      <c r="J20" s="751"/>
      <c r="K20" s="708" t="s">
        <v>363</v>
      </c>
      <c r="L20" s="749" t="s">
        <v>288</v>
      </c>
      <c r="M20" s="750"/>
      <c r="N20" s="751"/>
      <c r="O20" s="708" t="s">
        <v>363</v>
      </c>
      <c r="P20" s="749" t="s">
        <v>288</v>
      </c>
      <c r="Q20" s="750"/>
      <c r="R20" s="793"/>
      <c r="S20" s="719" t="s">
        <v>214</v>
      </c>
      <c r="T20" s="781"/>
      <c r="U20" s="782"/>
      <c r="V20" s="782"/>
      <c r="W20" s="783"/>
    </row>
    <row r="21" spans="2:23" ht="21.75" customHeight="1">
      <c r="B21" s="162" t="s">
        <v>123</v>
      </c>
      <c r="C21" s="788"/>
      <c r="D21" s="769"/>
      <c r="E21" s="770"/>
      <c r="F21" s="770"/>
      <c r="G21" s="771"/>
      <c r="H21" s="715"/>
      <c r="I21" s="752"/>
      <c r="J21" s="753"/>
      <c r="K21" s="709"/>
      <c r="L21" s="715"/>
      <c r="M21" s="752"/>
      <c r="N21" s="753"/>
      <c r="O21" s="709"/>
      <c r="P21" s="715"/>
      <c r="Q21" s="752"/>
      <c r="R21" s="716"/>
      <c r="S21" s="720"/>
      <c r="T21" s="781"/>
      <c r="U21" s="782"/>
      <c r="V21" s="782"/>
      <c r="W21" s="783"/>
    </row>
    <row r="22" spans="2:23" ht="21.75" customHeight="1">
      <c r="B22" s="162" t="s">
        <v>124</v>
      </c>
      <c r="C22" s="789"/>
      <c r="D22" s="769"/>
      <c r="E22" s="770"/>
      <c r="F22" s="770"/>
      <c r="G22" s="771"/>
      <c r="H22" s="715"/>
      <c r="I22" s="752"/>
      <c r="J22" s="753"/>
      <c r="K22" s="709"/>
      <c r="L22" s="715"/>
      <c r="M22" s="752"/>
      <c r="N22" s="753"/>
      <c r="O22" s="709"/>
      <c r="P22" s="715"/>
      <c r="Q22" s="752"/>
      <c r="R22" s="716"/>
      <c r="S22" s="720"/>
      <c r="T22" s="781"/>
      <c r="U22" s="782"/>
      <c r="V22" s="782"/>
      <c r="W22" s="783"/>
    </row>
    <row r="23" spans="2:23" ht="21.75" customHeight="1">
      <c r="B23" s="162" t="s">
        <v>125</v>
      </c>
      <c r="C23" s="744" t="s">
        <v>61</v>
      </c>
      <c r="D23" s="772"/>
      <c r="E23" s="773"/>
      <c r="F23" s="773"/>
      <c r="G23" s="774"/>
      <c r="H23" s="754"/>
      <c r="I23" s="755"/>
      <c r="J23" s="756"/>
      <c r="K23" s="710"/>
      <c r="L23" s="754"/>
      <c r="M23" s="755"/>
      <c r="N23" s="756"/>
      <c r="O23" s="710"/>
      <c r="P23" s="754"/>
      <c r="Q23" s="755"/>
      <c r="R23" s="794"/>
      <c r="S23" s="743"/>
      <c r="T23" s="781"/>
      <c r="U23" s="782"/>
      <c r="V23" s="782"/>
      <c r="W23" s="783"/>
    </row>
    <row r="24" spans="2:23" ht="21.75" customHeight="1">
      <c r="B24" s="163" t="s">
        <v>126</v>
      </c>
      <c r="C24" s="745"/>
      <c r="D24" s="746" t="s">
        <v>115</v>
      </c>
      <c r="E24" s="747"/>
      <c r="F24" s="747"/>
      <c r="G24" s="748"/>
      <c r="H24" s="746" t="s">
        <v>115</v>
      </c>
      <c r="I24" s="747"/>
      <c r="J24" s="747"/>
      <c r="K24" s="748"/>
      <c r="L24" s="746" t="s">
        <v>115</v>
      </c>
      <c r="M24" s="747"/>
      <c r="N24" s="747"/>
      <c r="O24" s="748"/>
      <c r="P24" s="746" t="s">
        <v>115</v>
      </c>
      <c r="Q24" s="747"/>
      <c r="R24" s="747"/>
      <c r="S24" s="748"/>
      <c r="T24" s="781"/>
      <c r="U24" s="782"/>
      <c r="V24" s="782"/>
      <c r="W24" s="783"/>
    </row>
    <row r="25" spans="2:23" ht="21.75" customHeight="1">
      <c r="B25" s="164" t="s">
        <v>127</v>
      </c>
      <c r="C25" s="745"/>
      <c r="D25" s="749" t="s">
        <v>288</v>
      </c>
      <c r="E25" s="750"/>
      <c r="F25" s="751"/>
      <c r="G25" s="757" t="s">
        <v>215</v>
      </c>
      <c r="H25" s="749" t="s">
        <v>288</v>
      </c>
      <c r="I25" s="750"/>
      <c r="J25" s="751"/>
      <c r="K25" s="760" t="s">
        <v>360</v>
      </c>
      <c r="L25" s="749" t="s">
        <v>288</v>
      </c>
      <c r="M25" s="750"/>
      <c r="N25" s="751"/>
      <c r="O25" s="708" t="s">
        <v>363</v>
      </c>
      <c r="P25" s="749" t="s">
        <v>288</v>
      </c>
      <c r="Q25" s="750"/>
      <c r="R25" s="793"/>
      <c r="S25" s="719" t="s">
        <v>214</v>
      </c>
      <c r="T25" s="781"/>
      <c r="U25" s="782"/>
      <c r="V25" s="782"/>
      <c r="W25" s="783"/>
    </row>
    <row r="26" spans="2:23" ht="21.75" customHeight="1">
      <c r="B26" s="162" t="s">
        <v>128</v>
      </c>
      <c r="C26" s="722" t="s">
        <v>210</v>
      </c>
      <c r="D26" s="715"/>
      <c r="E26" s="752"/>
      <c r="F26" s="753"/>
      <c r="G26" s="758"/>
      <c r="H26" s="715"/>
      <c r="I26" s="752"/>
      <c r="J26" s="753"/>
      <c r="K26" s="761"/>
      <c r="L26" s="715"/>
      <c r="M26" s="752"/>
      <c r="N26" s="753"/>
      <c r="O26" s="709"/>
      <c r="P26" s="715"/>
      <c r="Q26" s="752"/>
      <c r="R26" s="716"/>
      <c r="S26" s="720"/>
      <c r="T26" s="781"/>
      <c r="U26" s="782"/>
      <c r="V26" s="782"/>
      <c r="W26" s="783"/>
    </row>
    <row r="27" spans="2:23" ht="21.75" customHeight="1">
      <c r="B27" s="162" t="s">
        <v>129</v>
      </c>
      <c r="C27" s="723"/>
      <c r="D27" s="715"/>
      <c r="E27" s="752"/>
      <c r="F27" s="753"/>
      <c r="G27" s="758"/>
      <c r="H27" s="715"/>
      <c r="I27" s="752"/>
      <c r="J27" s="753"/>
      <c r="K27" s="761"/>
      <c r="L27" s="715"/>
      <c r="M27" s="752"/>
      <c r="N27" s="753"/>
      <c r="O27" s="709"/>
      <c r="P27" s="715"/>
      <c r="Q27" s="752"/>
      <c r="R27" s="716"/>
      <c r="S27" s="720"/>
      <c r="T27" s="781"/>
      <c r="U27" s="782"/>
      <c r="V27" s="782"/>
      <c r="W27" s="783"/>
    </row>
    <row r="28" spans="2:23" ht="21.75" customHeight="1" thickBot="1">
      <c r="B28" s="162" t="s">
        <v>364</v>
      </c>
      <c r="C28" s="619"/>
      <c r="D28" s="754"/>
      <c r="E28" s="755"/>
      <c r="F28" s="756"/>
      <c r="G28" s="759"/>
      <c r="H28" s="754"/>
      <c r="I28" s="755"/>
      <c r="J28" s="756"/>
      <c r="K28" s="762"/>
      <c r="L28" s="754"/>
      <c r="M28" s="755"/>
      <c r="N28" s="756"/>
      <c r="O28" s="710"/>
      <c r="P28" s="717"/>
      <c r="Q28" s="862"/>
      <c r="R28" s="718"/>
      <c r="S28" s="721"/>
      <c r="T28" s="784"/>
      <c r="U28" s="785"/>
      <c r="V28" s="785"/>
      <c r="W28" s="786"/>
    </row>
    <row r="29" spans="2:23" ht="21.75" customHeight="1" thickBot="1">
      <c r="B29" s="338" t="s">
        <v>365</v>
      </c>
      <c r="C29" s="724" t="s">
        <v>130</v>
      </c>
      <c r="D29" s="726" t="s">
        <v>130</v>
      </c>
      <c r="E29" s="727"/>
      <c r="F29" s="727"/>
      <c r="G29" s="618"/>
      <c r="H29" s="726" t="s">
        <v>130</v>
      </c>
      <c r="I29" s="727"/>
      <c r="J29" s="732"/>
      <c r="K29" s="714" t="s">
        <v>219</v>
      </c>
      <c r="L29" s="651" t="s">
        <v>115</v>
      </c>
      <c r="M29" s="651"/>
      <c r="N29" s="651"/>
      <c r="O29" s="632"/>
      <c r="P29" s="735" t="s">
        <v>130</v>
      </c>
      <c r="Q29" s="736"/>
      <c r="R29" s="736"/>
      <c r="S29" s="737"/>
      <c r="T29" s="150"/>
      <c r="U29" s="151"/>
      <c r="V29" s="151"/>
      <c r="W29" s="152"/>
    </row>
    <row r="30" spans="2:23" ht="21.75" customHeight="1">
      <c r="B30" s="338" t="s">
        <v>148</v>
      </c>
      <c r="C30" s="724"/>
      <c r="D30" s="728"/>
      <c r="E30" s="729"/>
      <c r="F30" s="729"/>
      <c r="G30" s="714" t="s">
        <v>218</v>
      </c>
      <c r="H30" s="728"/>
      <c r="I30" s="729"/>
      <c r="J30" s="733"/>
      <c r="K30" s="650"/>
      <c r="L30" s="735" t="s">
        <v>99</v>
      </c>
      <c r="M30" s="736"/>
      <c r="N30" s="736"/>
      <c r="O30" s="737"/>
      <c r="P30" s="728"/>
      <c r="Q30" s="729"/>
      <c r="R30" s="729"/>
      <c r="S30" s="733"/>
      <c r="T30" s="150"/>
      <c r="U30" s="151"/>
      <c r="V30" s="151"/>
      <c r="W30" s="152"/>
    </row>
    <row r="31" spans="2:23" ht="21.75" customHeight="1" thickBot="1">
      <c r="B31" s="338" t="s">
        <v>149</v>
      </c>
      <c r="C31" s="725"/>
      <c r="D31" s="730"/>
      <c r="E31" s="731"/>
      <c r="F31" s="731"/>
      <c r="G31" s="650"/>
      <c r="H31" s="730"/>
      <c r="I31" s="731"/>
      <c r="J31" s="734"/>
      <c r="K31" s="645"/>
      <c r="L31" s="728"/>
      <c r="M31" s="729"/>
      <c r="N31" s="729"/>
      <c r="O31" s="733"/>
      <c r="P31" s="738"/>
      <c r="Q31" s="739"/>
      <c r="R31" s="739"/>
      <c r="S31" s="740"/>
      <c r="T31" s="150"/>
      <c r="U31" s="151"/>
      <c r="V31" s="151"/>
      <c r="W31" s="152"/>
    </row>
    <row r="32" spans="2:23" ht="21.75" customHeight="1" thickBot="1">
      <c r="B32" s="162" t="s">
        <v>150</v>
      </c>
      <c r="C32" s="741" t="s">
        <v>121</v>
      </c>
      <c r="D32" s="749" t="s">
        <v>288</v>
      </c>
      <c r="E32" s="793"/>
      <c r="F32" s="711" t="s">
        <v>366</v>
      </c>
      <c r="G32" s="645"/>
      <c r="H32" s="634" t="s">
        <v>121</v>
      </c>
      <c r="I32" s="635"/>
      <c r="J32" s="640" t="s">
        <v>288</v>
      </c>
      <c r="K32" s="714" t="s">
        <v>221</v>
      </c>
      <c r="L32" s="728"/>
      <c r="M32" s="729"/>
      <c r="N32" s="729"/>
      <c r="O32" s="733"/>
      <c r="P32" s="643" t="s">
        <v>288</v>
      </c>
      <c r="Q32" s="633"/>
      <c r="R32" s="708" t="s">
        <v>363</v>
      </c>
      <c r="S32" s="711" t="s">
        <v>366</v>
      </c>
      <c r="T32" s="150"/>
      <c r="U32" s="151"/>
      <c r="V32" s="151"/>
      <c r="W32" s="152"/>
    </row>
    <row r="33" spans="2:23" ht="21.75" customHeight="1">
      <c r="B33" s="340" t="s">
        <v>151</v>
      </c>
      <c r="C33" s="742"/>
      <c r="D33" s="715"/>
      <c r="E33" s="716"/>
      <c r="F33" s="712"/>
      <c r="G33" s="714" t="s">
        <v>220</v>
      </c>
      <c r="H33" s="636"/>
      <c r="I33" s="637"/>
      <c r="J33" s="641"/>
      <c r="K33" s="650"/>
      <c r="L33" s="728"/>
      <c r="M33" s="729"/>
      <c r="N33" s="729"/>
      <c r="O33" s="733"/>
      <c r="P33" s="715"/>
      <c r="Q33" s="716"/>
      <c r="R33" s="709"/>
      <c r="S33" s="712"/>
      <c r="T33" s="150"/>
      <c r="U33" s="151"/>
      <c r="V33" s="151"/>
      <c r="W33" s="152"/>
    </row>
    <row r="34" spans="2:23" ht="21.75" customHeight="1" thickBot="1">
      <c r="B34" s="339" t="s">
        <v>152</v>
      </c>
      <c r="C34" s="742"/>
      <c r="D34" s="715"/>
      <c r="E34" s="716"/>
      <c r="F34" s="712"/>
      <c r="G34" s="650"/>
      <c r="H34" s="636"/>
      <c r="I34" s="637"/>
      <c r="J34" s="641"/>
      <c r="K34" s="645"/>
      <c r="L34" s="728"/>
      <c r="M34" s="729"/>
      <c r="N34" s="729"/>
      <c r="O34" s="733"/>
      <c r="P34" s="715"/>
      <c r="Q34" s="716"/>
      <c r="R34" s="709"/>
      <c r="S34" s="712"/>
      <c r="T34" s="150"/>
      <c r="U34" s="151"/>
      <c r="V34" s="151"/>
      <c r="W34" s="152"/>
    </row>
    <row r="35" spans="2:23" ht="21.75" customHeight="1" thickBot="1">
      <c r="B35" s="341" t="s">
        <v>153</v>
      </c>
      <c r="C35" s="742"/>
      <c r="D35" s="717"/>
      <c r="E35" s="718"/>
      <c r="F35" s="713"/>
      <c r="G35" s="650"/>
      <c r="H35" s="638"/>
      <c r="I35" s="639"/>
      <c r="J35" s="642"/>
      <c r="K35" s="714" t="s">
        <v>367</v>
      </c>
      <c r="L35" s="728"/>
      <c r="M35" s="729"/>
      <c r="N35" s="729"/>
      <c r="O35" s="733"/>
      <c r="P35" s="717"/>
      <c r="Q35" s="718"/>
      <c r="R35" s="710"/>
      <c r="S35" s="713"/>
      <c r="T35" s="150"/>
      <c r="U35" s="151"/>
      <c r="V35" s="151"/>
      <c r="W35" s="152"/>
    </row>
    <row r="36" spans="2:23" ht="21.75" customHeight="1">
      <c r="B36" s="652" t="s">
        <v>368</v>
      </c>
      <c r="C36" s="653"/>
      <c r="D36" s="654"/>
      <c r="E36" s="655"/>
      <c r="F36" s="655"/>
      <c r="G36" s="656"/>
      <c r="H36" s="654"/>
      <c r="I36" s="655"/>
      <c r="J36" s="657"/>
      <c r="K36" s="650"/>
      <c r="L36" s="728"/>
      <c r="M36" s="729"/>
      <c r="N36" s="729"/>
      <c r="O36" s="733"/>
      <c r="P36" s="654"/>
      <c r="Q36" s="655"/>
      <c r="R36" s="655"/>
      <c r="S36" s="656"/>
      <c r="T36" s="150"/>
      <c r="U36" s="151"/>
      <c r="V36" s="151"/>
      <c r="W36" s="152"/>
    </row>
    <row r="37" spans="2:23" ht="21.75" customHeight="1" thickBot="1">
      <c r="B37" s="658" t="s">
        <v>369</v>
      </c>
      <c r="C37" s="659"/>
      <c r="D37" s="660"/>
      <c r="E37" s="661"/>
      <c r="F37" s="661"/>
      <c r="G37" s="662"/>
      <c r="H37" s="660"/>
      <c r="I37" s="661"/>
      <c r="J37" s="663"/>
      <c r="K37" s="645"/>
      <c r="L37" s="738"/>
      <c r="M37" s="739"/>
      <c r="N37" s="739"/>
      <c r="O37" s="740"/>
      <c r="P37" s="660"/>
      <c r="Q37" s="661"/>
      <c r="R37" s="661"/>
      <c r="S37" s="662"/>
      <c r="T37" s="165"/>
      <c r="U37" s="166"/>
      <c r="V37" s="166"/>
      <c r="W37" s="167"/>
    </row>
    <row r="38" spans="2:23" s="38" customFormat="1" ht="17.2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s="38" customFormat="1" ht="17.25">
      <c r="B39" s="39"/>
      <c r="C39" s="826" t="s">
        <v>154</v>
      </c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6"/>
      <c r="R39" s="826"/>
      <c r="S39" s="826"/>
      <c r="T39" s="826"/>
      <c r="U39" s="40"/>
      <c r="V39" s="40"/>
      <c r="W39" s="41"/>
    </row>
    <row r="40" spans="2:23" s="38" customFormat="1" ht="17.25">
      <c r="B40" s="39"/>
      <c r="C40" s="43"/>
      <c r="D40" s="816"/>
      <c r="E40" s="816"/>
      <c r="F40" s="816"/>
      <c r="G40" s="816"/>
      <c r="H40" s="816"/>
      <c r="I40" s="816"/>
      <c r="J40" s="816"/>
      <c r="K40" s="42"/>
      <c r="L40" s="42"/>
      <c r="M40" s="42"/>
      <c r="N40" s="343"/>
      <c r="O40" s="343"/>
      <c r="P40" s="343"/>
      <c r="Q40" s="343"/>
      <c r="R40" s="343"/>
      <c r="S40" s="343"/>
      <c r="T40" s="343"/>
      <c r="U40" s="40"/>
      <c r="V40" s="40"/>
      <c r="W40" s="41"/>
    </row>
    <row r="41" spans="2:23" s="38" customFormat="1" ht="17.25">
      <c r="B41" s="39"/>
      <c r="C41" s="43" t="s">
        <v>288</v>
      </c>
      <c r="D41" s="817" t="s">
        <v>289</v>
      </c>
      <c r="E41" s="818"/>
      <c r="F41" s="818"/>
      <c r="G41" s="818"/>
      <c r="H41" s="818"/>
      <c r="I41" s="818"/>
      <c r="J41" s="819"/>
      <c r="K41" s="820" t="s">
        <v>147</v>
      </c>
      <c r="L41" s="821"/>
      <c r="M41" s="822"/>
      <c r="N41" s="823" t="s">
        <v>370</v>
      </c>
      <c r="O41" s="824"/>
      <c r="P41" s="824"/>
      <c r="Q41" s="824"/>
      <c r="R41" s="824"/>
      <c r="S41" s="824"/>
      <c r="T41" s="825"/>
      <c r="U41" s="40"/>
      <c r="V41" s="40"/>
      <c r="W41" s="41"/>
    </row>
    <row r="42" spans="2:23" s="38" customFormat="1" ht="17.25">
      <c r="B42" s="39"/>
      <c r="C42" s="44" t="s">
        <v>360</v>
      </c>
      <c r="D42" s="813" t="s">
        <v>371</v>
      </c>
      <c r="E42" s="814"/>
      <c r="F42" s="814"/>
      <c r="G42" s="814"/>
      <c r="H42" s="814"/>
      <c r="I42" s="814"/>
      <c r="J42" s="815"/>
      <c r="K42" s="697" t="s">
        <v>158</v>
      </c>
      <c r="L42" s="697"/>
      <c r="M42" s="697"/>
      <c r="N42" s="701" t="s">
        <v>159</v>
      </c>
      <c r="O42" s="702"/>
      <c r="P42" s="702"/>
      <c r="Q42" s="702"/>
      <c r="R42" s="702"/>
      <c r="S42" s="702"/>
      <c r="T42" s="703"/>
      <c r="U42" s="40"/>
      <c r="V42" s="40"/>
      <c r="W42" s="41"/>
    </row>
    <row r="43" spans="2:23" s="38" customFormat="1" ht="17.25">
      <c r="B43" s="39"/>
      <c r="C43" s="168" t="s">
        <v>214</v>
      </c>
      <c r="D43" s="806" t="s">
        <v>222</v>
      </c>
      <c r="E43" s="807"/>
      <c r="F43" s="807"/>
      <c r="G43" s="807"/>
      <c r="H43" s="807"/>
      <c r="I43" s="807"/>
      <c r="J43" s="808"/>
      <c r="K43" s="809" t="s">
        <v>226</v>
      </c>
      <c r="L43" s="809"/>
      <c r="M43" s="809"/>
      <c r="N43" s="810" t="s">
        <v>227</v>
      </c>
      <c r="O43" s="811"/>
      <c r="P43" s="811"/>
      <c r="Q43" s="811"/>
      <c r="R43" s="811"/>
      <c r="S43" s="811"/>
      <c r="T43" s="812"/>
      <c r="U43" s="40"/>
      <c r="V43" s="40"/>
      <c r="W43" s="41"/>
    </row>
    <row r="44" spans="2:23" s="38" customFormat="1" ht="17.25">
      <c r="B44" s="39"/>
      <c r="C44" s="45" t="s">
        <v>215</v>
      </c>
      <c r="D44" s="701" t="s">
        <v>223</v>
      </c>
      <c r="E44" s="702"/>
      <c r="F44" s="702"/>
      <c r="G44" s="702"/>
      <c r="H44" s="702"/>
      <c r="I44" s="702"/>
      <c r="J44" s="703"/>
      <c r="K44" s="697" t="s">
        <v>372</v>
      </c>
      <c r="L44" s="697"/>
      <c r="M44" s="697"/>
      <c r="N44" s="701" t="s">
        <v>373</v>
      </c>
      <c r="O44" s="702"/>
      <c r="P44" s="702"/>
      <c r="Q44" s="702"/>
      <c r="R44" s="702"/>
      <c r="S44" s="702"/>
      <c r="T44" s="703"/>
      <c r="U44" s="40"/>
      <c r="V44" s="40"/>
      <c r="W44" s="41"/>
    </row>
    <row r="45" spans="2:23" s="38" customFormat="1" ht="17.25">
      <c r="B45" s="39"/>
      <c r="C45" s="149" t="s">
        <v>224</v>
      </c>
      <c r="D45" s="704" t="s">
        <v>225</v>
      </c>
      <c r="E45" s="705"/>
      <c r="F45" s="705"/>
      <c r="G45" s="705"/>
      <c r="H45" s="705"/>
      <c r="I45" s="705"/>
      <c r="J45" s="706"/>
      <c r="K45" s="707" t="s">
        <v>363</v>
      </c>
      <c r="L45" s="707"/>
      <c r="M45" s="707"/>
      <c r="N45" s="801" t="s">
        <v>374</v>
      </c>
      <c r="O45" s="802"/>
      <c r="P45" s="802"/>
      <c r="Q45" s="802"/>
      <c r="R45" s="802"/>
      <c r="S45" s="802"/>
      <c r="T45" s="803"/>
      <c r="U45" s="40"/>
      <c r="V45" s="40"/>
      <c r="W45" s="41"/>
    </row>
    <row r="46" spans="2:23" s="38" customFormat="1" ht="17.25">
      <c r="B46" s="39"/>
      <c r="C46" s="46"/>
      <c r="D46" s="804"/>
      <c r="E46" s="804"/>
      <c r="F46" s="804"/>
      <c r="G46" s="804"/>
      <c r="H46" s="804"/>
      <c r="I46" s="804"/>
      <c r="J46" s="804"/>
      <c r="K46" s="805"/>
      <c r="L46" s="805"/>
      <c r="M46" s="805"/>
      <c r="N46" s="805"/>
      <c r="O46" s="805"/>
      <c r="P46" s="805"/>
      <c r="Q46" s="805"/>
      <c r="R46" s="805"/>
      <c r="S46" s="805"/>
      <c r="T46" s="805"/>
      <c r="U46" s="40"/>
      <c r="V46" s="40"/>
      <c r="W46" s="41"/>
    </row>
    <row r="47" spans="2:23" s="38" customFormat="1" ht="19.5" customHeight="1" thickBot="1">
      <c r="B47" s="39"/>
      <c r="C47" s="46"/>
      <c r="D47" s="804"/>
      <c r="E47" s="804"/>
      <c r="F47" s="804"/>
      <c r="G47" s="804"/>
      <c r="H47" s="804"/>
      <c r="I47" s="804"/>
      <c r="J47" s="804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40"/>
      <c r="V47" s="40"/>
      <c r="W47" s="41"/>
    </row>
    <row r="48" spans="2:23" s="38" customFormat="1" ht="15.75" customHeight="1">
      <c r="B48" s="48"/>
      <c r="C48" s="49"/>
      <c r="D48" s="49"/>
      <c r="E48" s="49"/>
      <c r="F48" s="49"/>
      <c r="G48" s="49"/>
      <c r="H48" s="50"/>
      <c r="I48" s="51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4"/>
    </row>
    <row r="49" spans="2:23" s="38" customFormat="1" ht="15.75" customHeight="1">
      <c r="B49" s="698" t="s">
        <v>228</v>
      </c>
      <c r="C49" s="699"/>
      <c r="D49" s="699"/>
      <c r="E49" s="699"/>
      <c r="F49" s="699"/>
      <c r="G49" s="699"/>
      <c r="H49" s="700"/>
      <c r="I49" s="57"/>
      <c r="J49" s="58"/>
      <c r="K49" s="58"/>
      <c r="L49" s="58"/>
      <c r="M49" s="58"/>
      <c r="N49" s="696" t="s">
        <v>160</v>
      </c>
      <c r="O49" s="696"/>
      <c r="P49" s="696"/>
      <c r="Q49" s="696"/>
      <c r="R49" s="696"/>
      <c r="S49" s="696"/>
      <c r="T49" s="696"/>
      <c r="U49" s="58"/>
      <c r="V49" s="58"/>
      <c r="W49" s="59"/>
    </row>
    <row r="50" spans="2:23" s="38" customFormat="1" ht="15.75" customHeight="1">
      <c r="B50" s="60"/>
      <c r="C50" s="61"/>
      <c r="D50" s="55"/>
      <c r="E50" s="55"/>
      <c r="F50" s="62"/>
      <c r="G50" s="62"/>
      <c r="H50" s="63"/>
      <c r="I50" s="57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2:23" s="38" customFormat="1" ht="15.75" customHeight="1">
      <c r="B51" s="68"/>
      <c r="C51" s="69">
        <f>E69/E67</f>
        <v>1</v>
      </c>
      <c r="D51" s="70"/>
      <c r="E51" s="71" t="s">
        <v>161</v>
      </c>
      <c r="F51" s="72" t="s">
        <v>162</v>
      </c>
      <c r="G51" s="55"/>
      <c r="H51" s="56"/>
      <c r="I51" s="58"/>
      <c r="J51" s="57"/>
      <c r="K51" s="664"/>
      <c r="L51" s="664"/>
      <c r="M51" s="58"/>
      <c r="N51" s="73" t="s">
        <v>163</v>
      </c>
      <c r="O51" s="75" t="s">
        <v>164</v>
      </c>
      <c r="P51" s="75" t="s">
        <v>165</v>
      </c>
      <c r="Q51" s="74" t="s">
        <v>166</v>
      </c>
      <c r="R51" s="75" t="s">
        <v>167</v>
      </c>
      <c r="S51" s="75" t="s">
        <v>168</v>
      </c>
      <c r="T51" s="75" t="s">
        <v>169</v>
      </c>
      <c r="U51" s="74" t="s">
        <v>170</v>
      </c>
      <c r="V51" s="75" t="s">
        <v>171</v>
      </c>
      <c r="W51" s="67"/>
    </row>
    <row r="52" spans="2:23" s="38" customFormat="1" ht="15.75" customHeight="1">
      <c r="B52" s="68"/>
      <c r="C52" s="665"/>
      <c r="D52" s="666" t="s">
        <v>375</v>
      </c>
      <c r="E52" s="169"/>
      <c r="F52" s="170">
        <f>(E52)/(E67)/C51</f>
        <v>0</v>
      </c>
      <c r="G52" s="76"/>
      <c r="H52" s="77"/>
      <c r="I52" s="78"/>
      <c r="J52" s="58"/>
      <c r="K52" s="667"/>
      <c r="L52" s="667"/>
      <c r="M52" s="667" t="s">
        <v>375</v>
      </c>
      <c r="N52" s="79">
        <v>12</v>
      </c>
      <c r="O52" s="79" t="s">
        <v>172</v>
      </c>
      <c r="P52" s="79" t="s">
        <v>96</v>
      </c>
      <c r="Q52" s="80" t="s">
        <v>96</v>
      </c>
      <c r="R52" s="79" t="s">
        <v>96</v>
      </c>
      <c r="S52" s="79" t="s">
        <v>96</v>
      </c>
      <c r="T52" s="79" t="s">
        <v>96</v>
      </c>
      <c r="U52" s="80">
        <v>1</v>
      </c>
      <c r="V52" s="79">
        <v>1</v>
      </c>
      <c r="W52" s="67"/>
    </row>
    <row r="53" spans="2:23" s="38" customFormat="1" ht="15.75" customHeight="1">
      <c r="B53" s="68"/>
      <c r="C53" s="665"/>
      <c r="D53" s="666" t="s">
        <v>376</v>
      </c>
      <c r="E53" s="171"/>
      <c r="F53" s="172">
        <f>(E53)/(E67)/C51</f>
        <v>0</v>
      </c>
      <c r="G53" s="76"/>
      <c r="H53" s="77"/>
      <c r="I53" s="78"/>
      <c r="J53" s="78"/>
      <c r="K53" s="667"/>
      <c r="L53" s="667"/>
      <c r="M53" s="667" t="s">
        <v>376</v>
      </c>
      <c r="N53" s="81">
        <v>250</v>
      </c>
      <c r="O53" s="81" t="s">
        <v>174</v>
      </c>
      <c r="P53" s="81" t="s">
        <v>251</v>
      </c>
      <c r="Q53" s="82" t="s">
        <v>96</v>
      </c>
      <c r="R53" s="81">
        <v>2</v>
      </c>
      <c r="S53" s="81">
        <v>1</v>
      </c>
      <c r="T53" s="81">
        <v>1</v>
      </c>
      <c r="U53" s="82">
        <v>1</v>
      </c>
      <c r="V53" s="81">
        <v>1</v>
      </c>
      <c r="W53" s="67"/>
    </row>
    <row r="54" spans="2:23" s="38" customFormat="1" ht="15.75" customHeight="1">
      <c r="B54" s="68"/>
      <c r="C54" s="665"/>
      <c r="D54" s="668" t="s">
        <v>377</v>
      </c>
      <c r="E54" s="173"/>
      <c r="F54" s="172">
        <f>(E54)/(E67)/C51</f>
        <v>0</v>
      </c>
      <c r="G54" s="83"/>
      <c r="H54" s="84"/>
      <c r="I54" s="85"/>
      <c r="J54" s="78"/>
      <c r="K54" s="669"/>
      <c r="L54" s="669"/>
      <c r="M54" s="669" t="s">
        <v>377</v>
      </c>
      <c r="N54" s="81">
        <v>12</v>
      </c>
      <c r="O54" s="81" t="s">
        <v>172</v>
      </c>
      <c r="P54" s="81" t="s">
        <v>96</v>
      </c>
      <c r="Q54" s="82" t="s">
        <v>96</v>
      </c>
      <c r="R54" s="81" t="s">
        <v>96</v>
      </c>
      <c r="S54" s="81" t="s">
        <v>96</v>
      </c>
      <c r="T54" s="81" t="s">
        <v>96</v>
      </c>
      <c r="U54" s="82">
        <v>1</v>
      </c>
      <c r="V54" s="81">
        <v>1</v>
      </c>
      <c r="W54" s="67"/>
    </row>
    <row r="55" spans="2:23" s="38" customFormat="1" ht="15.75" customHeight="1">
      <c r="B55" s="68"/>
      <c r="C55" s="665"/>
      <c r="D55" s="670" t="s">
        <v>378</v>
      </c>
      <c r="E55" s="174"/>
      <c r="F55" s="175">
        <f>(E55)/(E67)/C51</f>
        <v>0</v>
      </c>
      <c r="G55" s="86"/>
      <c r="H55" s="87"/>
      <c r="I55" s="88"/>
      <c r="J55" s="85"/>
      <c r="K55" s="671"/>
      <c r="L55" s="671"/>
      <c r="M55" s="671" t="s">
        <v>378</v>
      </c>
      <c r="N55" s="81">
        <v>12</v>
      </c>
      <c r="O55" s="81" t="s">
        <v>172</v>
      </c>
      <c r="P55" s="81" t="s">
        <v>251</v>
      </c>
      <c r="Q55" s="82" t="s">
        <v>96</v>
      </c>
      <c r="R55" s="81">
        <v>2</v>
      </c>
      <c r="S55" s="81">
        <v>1</v>
      </c>
      <c r="T55" s="81" t="s">
        <v>96</v>
      </c>
      <c r="U55" s="82">
        <v>1</v>
      </c>
      <c r="V55" s="81">
        <v>1</v>
      </c>
      <c r="W55" s="67"/>
    </row>
    <row r="56" spans="2:23" s="38" customFormat="1" ht="15.75" customHeight="1">
      <c r="B56" s="68"/>
      <c r="C56" s="665"/>
      <c r="D56" s="672" t="s">
        <v>379</v>
      </c>
      <c r="E56" s="176"/>
      <c r="F56" s="177">
        <f>(E56)/(E67)/C51</f>
        <v>0</v>
      </c>
      <c r="G56" s="89"/>
      <c r="H56" s="90"/>
      <c r="I56" s="91"/>
      <c r="J56" s="92"/>
      <c r="K56" s="673"/>
      <c r="L56" s="673"/>
      <c r="M56" s="673" t="s">
        <v>379</v>
      </c>
      <c r="N56" s="81">
        <v>12</v>
      </c>
      <c r="O56" s="81" t="s">
        <v>172</v>
      </c>
      <c r="P56" s="81" t="s">
        <v>251</v>
      </c>
      <c r="Q56" s="82" t="s">
        <v>96</v>
      </c>
      <c r="R56" s="81">
        <v>2</v>
      </c>
      <c r="S56" s="81">
        <v>1</v>
      </c>
      <c r="T56" s="81" t="s">
        <v>96</v>
      </c>
      <c r="U56" s="82">
        <v>1</v>
      </c>
      <c r="V56" s="81">
        <v>1</v>
      </c>
      <c r="W56" s="67"/>
    </row>
    <row r="57" spans="2:23" s="38" customFormat="1" ht="15.75" customHeight="1">
      <c r="B57" s="68"/>
      <c r="C57" s="665"/>
      <c r="D57" s="118" t="s">
        <v>380</v>
      </c>
      <c r="E57" s="178"/>
      <c r="F57" s="179">
        <f>(E57)/(E67)/C51</f>
        <v>0</v>
      </c>
      <c r="G57" s="93"/>
      <c r="H57" s="94"/>
      <c r="I57" s="95"/>
      <c r="J57" s="91"/>
      <c r="K57" s="664"/>
      <c r="L57" s="664"/>
      <c r="M57" s="664" t="s">
        <v>380</v>
      </c>
      <c r="N57" s="81">
        <v>12</v>
      </c>
      <c r="O57" s="81" t="s">
        <v>172</v>
      </c>
      <c r="P57" s="81" t="s">
        <v>251</v>
      </c>
      <c r="Q57" s="82" t="s">
        <v>96</v>
      </c>
      <c r="R57" s="81">
        <v>2</v>
      </c>
      <c r="S57" s="81">
        <v>1</v>
      </c>
      <c r="T57" s="344" t="s">
        <v>96</v>
      </c>
      <c r="U57" s="82">
        <v>1</v>
      </c>
      <c r="V57" s="81">
        <v>1</v>
      </c>
      <c r="W57" s="67"/>
    </row>
    <row r="58" spans="2:23" s="38" customFormat="1" ht="15.75" customHeight="1">
      <c r="B58" s="68"/>
      <c r="C58" s="665"/>
      <c r="D58" s="674" t="s">
        <v>381</v>
      </c>
      <c r="E58" s="180"/>
      <c r="F58" s="181">
        <f>(E58)/(E67)/C51</f>
        <v>0</v>
      </c>
      <c r="G58" s="96"/>
      <c r="H58" s="97"/>
      <c r="I58" s="98"/>
      <c r="J58" s="95"/>
      <c r="K58" s="675"/>
      <c r="L58" s="675"/>
      <c r="M58" s="675" t="s">
        <v>381</v>
      </c>
      <c r="N58" s="81">
        <v>250</v>
      </c>
      <c r="O58" s="81" t="s">
        <v>174</v>
      </c>
      <c r="P58" s="81" t="s">
        <v>251</v>
      </c>
      <c r="Q58" s="82" t="s">
        <v>96</v>
      </c>
      <c r="R58" s="81">
        <v>2</v>
      </c>
      <c r="S58" s="81">
        <v>1</v>
      </c>
      <c r="T58" s="81">
        <v>1</v>
      </c>
      <c r="U58" s="82">
        <v>1</v>
      </c>
      <c r="V58" s="81">
        <v>1</v>
      </c>
      <c r="W58" s="67"/>
    </row>
    <row r="59" spans="2:23" s="38" customFormat="1" ht="15.75" customHeight="1">
      <c r="B59" s="68"/>
      <c r="C59" s="665"/>
      <c r="D59" s="676"/>
      <c r="E59" s="182"/>
      <c r="F59" s="183">
        <f>(E59)/(E67)/C51</f>
        <v>0</v>
      </c>
      <c r="G59" s="99"/>
      <c r="H59" s="100"/>
      <c r="I59" s="101"/>
      <c r="J59" s="98"/>
      <c r="K59" s="677"/>
      <c r="L59" s="677"/>
      <c r="M59" s="677"/>
      <c r="N59" s="81">
        <v>0</v>
      </c>
      <c r="O59" s="81" t="s">
        <v>174</v>
      </c>
      <c r="P59" s="344" t="s">
        <v>96</v>
      </c>
      <c r="Q59" s="82" t="s">
        <v>96</v>
      </c>
      <c r="R59" s="344" t="s">
        <v>96</v>
      </c>
      <c r="S59" s="344" t="s">
        <v>96</v>
      </c>
      <c r="T59" s="81" t="s">
        <v>96</v>
      </c>
      <c r="U59" s="345" t="s">
        <v>96</v>
      </c>
      <c r="V59" s="344" t="s">
        <v>96</v>
      </c>
      <c r="W59" s="67"/>
    </row>
    <row r="60" spans="2:23" s="38" customFormat="1" ht="15.75" customHeight="1">
      <c r="B60" s="68"/>
      <c r="C60" s="665"/>
      <c r="D60" s="678" t="s">
        <v>250</v>
      </c>
      <c r="E60" s="184"/>
      <c r="F60" s="185">
        <f>(E60)/(E67)/C51</f>
        <v>0</v>
      </c>
      <c r="G60" s="86"/>
      <c r="H60" s="87"/>
      <c r="I60" s="88"/>
      <c r="J60" s="101"/>
      <c r="K60" s="679"/>
      <c r="L60" s="679"/>
      <c r="M60" s="679" t="s">
        <v>250</v>
      </c>
      <c r="N60" s="81" t="s">
        <v>252</v>
      </c>
      <c r="O60" s="81" t="s">
        <v>174</v>
      </c>
      <c r="P60" s="81" t="s">
        <v>175</v>
      </c>
      <c r="Q60" s="82" t="s">
        <v>96</v>
      </c>
      <c r="R60" s="81">
        <v>2</v>
      </c>
      <c r="S60" s="81">
        <v>1</v>
      </c>
      <c r="T60" s="81" t="s">
        <v>96</v>
      </c>
      <c r="U60" s="82">
        <v>1</v>
      </c>
      <c r="V60" s="81">
        <v>1</v>
      </c>
      <c r="W60" s="67"/>
    </row>
    <row r="61" spans="2:23" s="38" customFormat="1" ht="15.75" customHeight="1">
      <c r="B61" s="68"/>
      <c r="C61" s="665"/>
      <c r="D61" s="676" t="s">
        <v>382</v>
      </c>
      <c r="E61" s="186"/>
      <c r="F61" s="187">
        <f>(E61)/(E67)/C51</f>
        <v>0</v>
      </c>
      <c r="G61" s="102"/>
      <c r="H61" s="103"/>
      <c r="I61" s="104"/>
      <c r="J61" s="88"/>
      <c r="K61" s="673"/>
      <c r="L61" s="673"/>
      <c r="M61" s="677" t="s">
        <v>382</v>
      </c>
      <c r="N61" s="81">
        <v>30</v>
      </c>
      <c r="O61" s="81" t="s">
        <v>174</v>
      </c>
      <c r="P61" s="81" t="s">
        <v>251</v>
      </c>
      <c r="Q61" s="82" t="s">
        <v>96</v>
      </c>
      <c r="R61" s="344" t="s">
        <v>96</v>
      </c>
      <c r="S61" s="344" t="s">
        <v>96</v>
      </c>
      <c r="T61" s="81" t="s">
        <v>96</v>
      </c>
      <c r="U61" s="345" t="s">
        <v>96</v>
      </c>
      <c r="V61" s="344">
        <v>1</v>
      </c>
      <c r="W61" s="67"/>
    </row>
    <row r="62" spans="2:23" s="38" customFormat="1" ht="15.75" customHeight="1">
      <c r="B62" s="68"/>
      <c r="C62" s="665"/>
      <c r="D62" s="680" t="s">
        <v>383</v>
      </c>
      <c r="E62" s="180"/>
      <c r="F62" s="181">
        <f>(E62)/(E67)/C51</f>
        <v>0</v>
      </c>
      <c r="G62" s="106"/>
      <c r="H62" s="107"/>
      <c r="I62" s="108"/>
      <c r="J62" s="78"/>
      <c r="K62" s="681"/>
      <c r="L62" s="681"/>
      <c r="M62" s="681" t="s">
        <v>383</v>
      </c>
      <c r="N62" s="81">
        <v>25</v>
      </c>
      <c r="O62" s="81" t="s">
        <v>174</v>
      </c>
      <c r="P62" s="344" t="s">
        <v>96</v>
      </c>
      <c r="Q62" s="82" t="s">
        <v>96</v>
      </c>
      <c r="R62" s="344" t="s">
        <v>96</v>
      </c>
      <c r="S62" s="344" t="s">
        <v>96</v>
      </c>
      <c r="T62" s="81" t="s">
        <v>96</v>
      </c>
      <c r="U62" s="345" t="s">
        <v>96</v>
      </c>
      <c r="V62" s="344" t="s">
        <v>96</v>
      </c>
      <c r="W62" s="67"/>
    </row>
    <row r="63" spans="2:23" s="38" customFormat="1" ht="15.75" customHeight="1">
      <c r="B63" s="68"/>
      <c r="C63" s="665"/>
      <c r="D63" s="110"/>
      <c r="E63" s="188"/>
      <c r="F63" s="189">
        <f>(E63)/(E67)/C51</f>
        <v>0</v>
      </c>
      <c r="G63" s="106"/>
      <c r="H63" s="107"/>
      <c r="I63" s="108"/>
      <c r="J63" s="78"/>
      <c r="K63" s="664"/>
      <c r="L63" s="664"/>
      <c r="M63" s="111"/>
      <c r="N63" s="112">
        <v>0</v>
      </c>
      <c r="O63" s="112" t="s">
        <v>174</v>
      </c>
      <c r="P63" s="346" t="s">
        <v>96</v>
      </c>
      <c r="Q63" s="47" t="s">
        <v>96</v>
      </c>
      <c r="R63" s="346" t="s">
        <v>96</v>
      </c>
      <c r="S63" s="346" t="s">
        <v>96</v>
      </c>
      <c r="T63" s="346" t="s">
        <v>96</v>
      </c>
      <c r="U63" s="346" t="s">
        <v>96</v>
      </c>
      <c r="V63" s="346" t="s">
        <v>96</v>
      </c>
      <c r="W63" s="67"/>
    </row>
    <row r="64" spans="2:23" s="38" customFormat="1" ht="15.75" customHeight="1">
      <c r="B64" s="113"/>
      <c r="C64" s="105"/>
      <c r="D64" s="62"/>
      <c r="E64" s="114"/>
      <c r="F64" s="115"/>
      <c r="G64" s="62"/>
      <c r="H64" s="63"/>
      <c r="I64" s="108"/>
      <c r="J64" s="57"/>
      <c r="K64" s="679"/>
      <c r="L64" s="679"/>
      <c r="M64" s="109"/>
      <c r="N64" s="116"/>
      <c r="O64" s="116"/>
      <c r="P64" s="116"/>
      <c r="Q64" s="116"/>
      <c r="R64" s="116"/>
      <c r="S64" s="116"/>
      <c r="T64" s="116"/>
      <c r="U64" s="116"/>
      <c r="V64" s="116"/>
      <c r="W64" s="67"/>
    </row>
    <row r="65" spans="2:23" ht="15.75" customHeight="1">
      <c r="B65" s="693" t="s">
        <v>176</v>
      </c>
      <c r="C65" s="694"/>
      <c r="D65" s="695"/>
      <c r="E65" s="119">
        <v>9</v>
      </c>
      <c r="F65" s="120">
        <f>(E65)/(E67)/C51</f>
        <v>0.3</v>
      </c>
      <c r="G65" s="62"/>
      <c r="H65" s="63"/>
      <c r="I65" s="108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25"/>
    </row>
    <row r="66" spans="2:23" ht="15.75" customHeight="1">
      <c r="B66" s="68"/>
      <c r="C66" s="62"/>
      <c r="D66" s="121"/>
      <c r="E66" s="122"/>
      <c r="F66" s="123">
        <f>SUM(F52:F65)</f>
        <v>0.3</v>
      </c>
      <c r="G66" s="121"/>
      <c r="H66" s="124"/>
      <c r="I66" s="57"/>
      <c r="J66" s="58"/>
      <c r="K66" s="58"/>
      <c r="L66" s="57"/>
      <c r="M66" s="57"/>
      <c r="N66" s="128" t="s">
        <v>163</v>
      </c>
      <c r="O66" s="57" t="s">
        <v>179</v>
      </c>
      <c r="P66" s="57"/>
      <c r="Q66" s="128" t="s">
        <v>166</v>
      </c>
      <c r="R66" s="57" t="s">
        <v>180</v>
      </c>
      <c r="S66" s="57"/>
      <c r="T66" s="128" t="s">
        <v>169</v>
      </c>
      <c r="U66" s="57" t="s">
        <v>181</v>
      </c>
      <c r="V66" s="57"/>
      <c r="W66" s="67"/>
    </row>
    <row r="67" spans="2:25" s="38" customFormat="1" ht="15.75" customHeight="1">
      <c r="B67" s="693" t="s">
        <v>177</v>
      </c>
      <c r="C67" s="694"/>
      <c r="D67" s="695"/>
      <c r="E67" s="126">
        <v>30</v>
      </c>
      <c r="F67" s="127" t="s">
        <v>178</v>
      </c>
      <c r="G67" s="62"/>
      <c r="H67" s="63"/>
      <c r="I67" s="57"/>
      <c r="J67" s="57"/>
      <c r="K67" s="57"/>
      <c r="L67" s="57"/>
      <c r="M67" s="57"/>
      <c r="N67" s="128" t="s">
        <v>164</v>
      </c>
      <c r="O67" s="57" t="s">
        <v>182</v>
      </c>
      <c r="P67" s="57"/>
      <c r="Q67" s="128" t="s">
        <v>167</v>
      </c>
      <c r="R67" s="57" t="s">
        <v>183</v>
      </c>
      <c r="S67" s="57"/>
      <c r="T67" s="128" t="s">
        <v>170</v>
      </c>
      <c r="U67" s="57" t="s">
        <v>184</v>
      </c>
      <c r="V67" s="57"/>
      <c r="W67" s="67"/>
      <c r="X67" s="27"/>
      <c r="Y67" s="129"/>
    </row>
    <row r="68" spans="2:25" s="38" customFormat="1" ht="15.75" customHeight="1">
      <c r="B68" s="117"/>
      <c r="C68" s="130"/>
      <c r="D68" s="62"/>
      <c r="E68" s="55"/>
      <c r="F68" s="131"/>
      <c r="G68" s="62"/>
      <c r="H68" s="63"/>
      <c r="I68" s="57"/>
      <c r="J68" s="57"/>
      <c r="K68" s="57"/>
      <c r="L68" s="57"/>
      <c r="M68" s="57"/>
      <c r="N68" s="128" t="s">
        <v>165</v>
      </c>
      <c r="O68" s="57" t="s">
        <v>186</v>
      </c>
      <c r="P68" s="57"/>
      <c r="Q68" s="128" t="s">
        <v>168</v>
      </c>
      <c r="R68" s="57" t="s">
        <v>187</v>
      </c>
      <c r="S68" s="57"/>
      <c r="T68" s="128" t="s">
        <v>171</v>
      </c>
      <c r="U68" s="57" t="s">
        <v>188</v>
      </c>
      <c r="V68" s="57"/>
      <c r="W68" s="67"/>
      <c r="X68" s="27"/>
      <c r="Y68" s="27"/>
    </row>
    <row r="69" spans="2:25" s="38" customFormat="1" ht="15.75" customHeight="1">
      <c r="B69" s="693" t="s">
        <v>185</v>
      </c>
      <c r="C69" s="694"/>
      <c r="D69" s="695"/>
      <c r="E69" s="126">
        <v>30</v>
      </c>
      <c r="F69" s="127" t="s">
        <v>178</v>
      </c>
      <c r="G69" s="62"/>
      <c r="H69" s="63"/>
      <c r="I69" s="57"/>
      <c r="J69" s="57"/>
      <c r="K69" s="57"/>
      <c r="L69" s="57"/>
      <c r="M69" s="57"/>
      <c r="N69" s="133"/>
      <c r="O69" s="57"/>
      <c r="P69" s="57"/>
      <c r="Q69" s="133"/>
      <c r="R69" s="57"/>
      <c r="S69" s="57"/>
      <c r="T69" s="133"/>
      <c r="U69" s="57"/>
      <c r="V69" s="57"/>
      <c r="W69" s="67"/>
      <c r="X69" s="27"/>
      <c r="Y69" s="27"/>
    </row>
    <row r="70" spans="2:25" s="38" customFormat="1" ht="15.75" customHeight="1">
      <c r="B70" s="117"/>
      <c r="C70" s="118"/>
      <c r="D70" s="118"/>
      <c r="E70" s="132"/>
      <c r="F70" s="131"/>
      <c r="G70" s="62"/>
      <c r="H70" s="63"/>
      <c r="I70" s="57"/>
      <c r="J70" s="57"/>
      <c r="K70" s="57"/>
      <c r="L70" s="57"/>
      <c r="M70" s="57"/>
      <c r="N70" s="696" t="s">
        <v>189</v>
      </c>
      <c r="O70" s="696"/>
      <c r="P70" s="696"/>
      <c r="Q70" s="696"/>
      <c r="R70" s="696"/>
      <c r="S70" s="696"/>
      <c r="T70" s="696"/>
      <c r="U70" s="696"/>
      <c r="V70" s="696"/>
      <c r="W70" s="125"/>
      <c r="X70" s="27"/>
      <c r="Y70" s="27"/>
    </row>
    <row r="71" spans="2:23" s="38" customFormat="1" ht="15.75" customHeight="1">
      <c r="B71" s="117"/>
      <c r="C71" s="118"/>
      <c r="D71" s="132"/>
      <c r="E71" s="131"/>
      <c r="F71" s="134"/>
      <c r="G71" s="62"/>
      <c r="H71" s="63"/>
      <c r="I71" s="135"/>
      <c r="J71" s="135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  <c r="V71" s="58"/>
      <c r="W71" s="125"/>
    </row>
    <row r="72" spans="2:23" s="38" customFormat="1" ht="18" thickBot="1">
      <c r="B72" s="136"/>
      <c r="C72" s="137"/>
      <c r="D72" s="137"/>
      <c r="E72" s="137"/>
      <c r="F72" s="137"/>
      <c r="G72" s="137"/>
      <c r="H72" s="138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0"/>
    </row>
    <row r="73" spans="3:5" s="38" customFormat="1" ht="17.25">
      <c r="C73" s="141"/>
      <c r="D73" s="141"/>
      <c r="E73" s="141"/>
    </row>
    <row r="74" spans="3:5" s="38" customFormat="1" ht="17.25">
      <c r="C74" s="141"/>
      <c r="D74" s="141"/>
      <c r="E74" s="141"/>
    </row>
    <row r="75" spans="12:19" s="38" customFormat="1" ht="17.25">
      <c r="L75" s="142"/>
      <c r="M75" s="142"/>
      <c r="N75" s="142"/>
      <c r="O75" s="142"/>
      <c r="P75" s="142"/>
      <c r="Q75" s="142"/>
      <c r="R75" s="142"/>
      <c r="S75" s="142"/>
    </row>
    <row r="76" spans="12:19" s="38" customFormat="1" ht="17.25">
      <c r="L76" s="142"/>
      <c r="M76" s="142"/>
      <c r="N76" s="142"/>
      <c r="O76" s="142"/>
      <c r="P76" s="142"/>
      <c r="Q76" s="142"/>
      <c r="R76" s="142"/>
      <c r="S76" s="142"/>
    </row>
    <row r="77" spans="12:19" s="38" customFormat="1" ht="17.25">
      <c r="L77" s="142"/>
      <c r="M77" s="142"/>
      <c r="N77" s="142"/>
      <c r="O77" s="142"/>
      <c r="P77" s="142"/>
      <c r="Q77" s="142"/>
      <c r="R77" s="142"/>
      <c r="S77" s="142"/>
    </row>
    <row r="78" spans="12:19" s="38" customFormat="1" ht="17.25">
      <c r="L78" s="142"/>
      <c r="M78" s="142"/>
      <c r="N78" s="142"/>
      <c r="O78" s="142"/>
      <c r="P78" s="142"/>
      <c r="Q78" s="142"/>
      <c r="R78" s="142"/>
      <c r="S78" s="142"/>
    </row>
    <row r="79" spans="12:19" s="38" customFormat="1" ht="17.25">
      <c r="L79" s="142"/>
      <c r="M79" s="142"/>
      <c r="N79" s="142"/>
      <c r="O79" s="142"/>
      <c r="P79" s="142"/>
      <c r="Q79" s="142"/>
      <c r="R79" s="142"/>
      <c r="S79" s="142"/>
    </row>
    <row r="80" spans="12:19" s="38" customFormat="1" ht="17.25">
      <c r="L80" s="142"/>
      <c r="M80" s="142"/>
      <c r="N80" s="142"/>
      <c r="O80" s="142"/>
      <c r="P80" s="142"/>
      <c r="Q80" s="142"/>
      <c r="R80" s="142"/>
      <c r="S80" s="142"/>
    </row>
    <row r="81" spans="12:19" s="38" customFormat="1" ht="17.25">
      <c r="L81" s="142"/>
      <c r="M81" s="142"/>
      <c r="N81" s="142"/>
      <c r="O81" s="142"/>
      <c r="P81" s="142"/>
      <c r="Q81" s="142"/>
      <c r="R81" s="142"/>
      <c r="S81" s="142"/>
    </row>
    <row r="82" s="38" customFormat="1" ht="17.25"/>
    <row r="83" s="38" customFormat="1" ht="17.25"/>
    <row r="84" s="38" customFormat="1" ht="17.25"/>
    <row r="85" s="38" customFormat="1" ht="17.25"/>
    <row r="86" s="38" customFormat="1" ht="17.25"/>
    <row r="87" spans="2:23" ht="17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ht="17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3:23" ht="17.2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3:20" ht="17.2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3:5" ht="17.25">
      <c r="C91" s="38"/>
      <c r="D91" s="38"/>
      <c r="E91" s="38"/>
    </row>
    <row r="92" spans="3:5" ht="17.25">
      <c r="C92" s="38"/>
      <c r="D92" s="38"/>
      <c r="E92" s="38"/>
    </row>
  </sheetData>
  <mergeCells count="104">
    <mergeCell ref="O9:O12"/>
    <mergeCell ref="B2:B5"/>
    <mergeCell ref="D14:G14"/>
    <mergeCell ref="D9:G13"/>
    <mergeCell ref="L13:O13"/>
    <mergeCell ref="H9:H12"/>
    <mergeCell ref="H13:K13"/>
    <mergeCell ref="K9:K12"/>
    <mergeCell ref="D7:G8"/>
    <mergeCell ref="P7:S8"/>
    <mergeCell ref="P6:S6"/>
    <mergeCell ref="D6:G6"/>
    <mergeCell ref="H6:K6"/>
    <mergeCell ref="L6:O6"/>
    <mergeCell ref="S9:S12"/>
    <mergeCell ref="T9:W12"/>
    <mergeCell ref="P13:S13"/>
    <mergeCell ref="T6:W6"/>
    <mergeCell ref="C39:T39"/>
    <mergeCell ref="D32:E35"/>
    <mergeCell ref="F32:F35"/>
    <mergeCell ref="T13:W13"/>
    <mergeCell ref="O25:O28"/>
    <mergeCell ref="P25:R28"/>
    <mergeCell ref="D40:J40"/>
    <mergeCell ref="D41:J41"/>
    <mergeCell ref="K41:M41"/>
    <mergeCell ref="N41:T41"/>
    <mergeCell ref="N42:T42"/>
    <mergeCell ref="D43:J43"/>
    <mergeCell ref="K43:M43"/>
    <mergeCell ref="N43:T43"/>
    <mergeCell ref="D42:J42"/>
    <mergeCell ref="K42:M42"/>
    <mergeCell ref="D46:J46"/>
    <mergeCell ref="K46:M46"/>
    <mergeCell ref="N46:T46"/>
    <mergeCell ref="D47:J47"/>
    <mergeCell ref="O20:O23"/>
    <mergeCell ref="P20:R23"/>
    <mergeCell ref="L25:N28"/>
    <mergeCell ref="D15:G16"/>
    <mergeCell ref="C7:C22"/>
    <mergeCell ref="I9:J12"/>
    <mergeCell ref="L9:N12"/>
    <mergeCell ref="P9:R12"/>
    <mergeCell ref="H14:J17"/>
    <mergeCell ref="K14:K17"/>
    <mergeCell ref="L14:O17"/>
    <mergeCell ref="P14:R17"/>
    <mergeCell ref="K20:K23"/>
    <mergeCell ref="L20:N23"/>
    <mergeCell ref="S14:S17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S20:S23"/>
    <mergeCell ref="C23:C25"/>
    <mergeCell ref="D24:G24"/>
    <mergeCell ref="H24:K24"/>
    <mergeCell ref="L24:O24"/>
    <mergeCell ref="P24:S24"/>
    <mergeCell ref="D25:F28"/>
    <mergeCell ref="G25:G28"/>
    <mergeCell ref="H25:J28"/>
    <mergeCell ref="K25:K28"/>
    <mergeCell ref="S25:S28"/>
    <mergeCell ref="C26:C27"/>
    <mergeCell ref="C29:C31"/>
    <mergeCell ref="D29:F31"/>
    <mergeCell ref="H29:J31"/>
    <mergeCell ref="K29:K31"/>
    <mergeCell ref="P29:S31"/>
    <mergeCell ref="G30:G32"/>
    <mergeCell ref="L30:O37"/>
    <mergeCell ref="C32:C35"/>
    <mergeCell ref="R32:R35"/>
    <mergeCell ref="S32:S35"/>
    <mergeCell ref="G33:G35"/>
    <mergeCell ref="K35:K37"/>
    <mergeCell ref="H32:I35"/>
    <mergeCell ref="J32:J35"/>
    <mergeCell ref="K32:K34"/>
    <mergeCell ref="P32:Q35"/>
    <mergeCell ref="D44:J44"/>
    <mergeCell ref="K44:M44"/>
    <mergeCell ref="N44:T44"/>
    <mergeCell ref="D45:J45"/>
    <mergeCell ref="K45:M45"/>
    <mergeCell ref="N45:T45"/>
    <mergeCell ref="B67:D67"/>
    <mergeCell ref="B69:D69"/>
    <mergeCell ref="N70:V70"/>
    <mergeCell ref="K47:M47"/>
    <mergeCell ref="N47:T47"/>
    <mergeCell ref="B49:H49"/>
    <mergeCell ref="N49:T49"/>
    <mergeCell ref="B65:D65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5">
      <selection activeCell="C36" sqref="C36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8" customFormat="1" ht="24">
      <c r="A1" s="485" t="s">
        <v>357</v>
      </c>
      <c r="B1" s="366"/>
      <c r="C1" s="367"/>
      <c r="D1" s="366"/>
      <c r="E1" s="366"/>
      <c r="F1" s="366"/>
      <c r="G1" s="366"/>
    </row>
    <row r="2" spans="1:7" s="368" customFormat="1" ht="18" customHeight="1">
      <c r="A2" s="685" t="s">
        <v>358</v>
      </c>
      <c r="B2" s="369"/>
      <c r="C2" s="370"/>
      <c r="D2" s="369"/>
      <c r="E2" s="369"/>
      <c r="F2" s="369"/>
      <c r="G2" s="369"/>
    </row>
    <row r="3" spans="1:7" s="368" customFormat="1" ht="18" customHeight="1">
      <c r="A3" s="685" t="s">
        <v>359</v>
      </c>
      <c r="B3" s="369"/>
      <c r="C3" s="371"/>
      <c r="D3" s="369"/>
      <c r="E3" s="369"/>
      <c r="F3" s="369"/>
      <c r="G3" s="369"/>
    </row>
    <row r="4" spans="1:7" s="25" customFormat="1" ht="18">
      <c r="A4" s="28"/>
      <c r="B4" s="30"/>
      <c r="C4" s="31"/>
      <c r="D4" s="31"/>
      <c r="E4" s="32"/>
      <c r="F4" s="33"/>
      <c r="G4" s="34"/>
    </row>
    <row r="5" spans="2:7" ht="15">
      <c r="B5" s="2"/>
      <c r="C5" s="5"/>
      <c r="D5" s="2"/>
      <c r="E5" s="5"/>
      <c r="F5" s="21"/>
      <c r="G5" s="22"/>
    </row>
    <row r="6" spans="1:7" ht="15">
      <c r="A6" s="686" t="s">
        <v>384</v>
      </c>
      <c r="B6" s="2"/>
      <c r="C6" s="5"/>
      <c r="D6" s="2"/>
      <c r="E6" s="5"/>
      <c r="F6" s="21"/>
      <c r="G6" s="22"/>
    </row>
    <row r="7" spans="1:7" ht="15">
      <c r="A7" s="687" t="s">
        <v>385</v>
      </c>
      <c r="B7" s="2"/>
      <c r="C7" s="5"/>
      <c r="D7" s="2"/>
      <c r="E7" s="5"/>
      <c r="F7" s="21"/>
      <c r="G7" s="22"/>
    </row>
    <row r="8" spans="1:7" ht="15">
      <c r="A8" s="687"/>
      <c r="B8" s="2"/>
      <c r="C8" s="5"/>
      <c r="D8" s="2"/>
      <c r="E8" s="5"/>
      <c r="F8" s="21"/>
      <c r="G8" s="22"/>
    </row>
    <row r="9" spans="1:7" ht="15">
      <c r="A9" s="686" t="s">
        <v>386</v>
      </c>
      <c r="B9" s="2"/>
      <c r="C9" s="5"/>
      <c r="D9" s="2"/>
      <c r="E9" s="5"/>
      <c r="F9" s="21"/>
      <c r="G9" s="22"/>
    </row>
    <row r="10" spans="1:7" ht="15">
      <c r="A10" s="687" t="s">
        <v>387</v>
      </c>
      <c r="B10" s="2"/>
      <c r="C10" s="5"/>
      <c r="D10" s="2"/>
      <c r="E10" s="5"/>
      <c r="F10" s="21"/>
      <c r="G10" s="22"/>
    </row>
    <row r="11" spans="1:7" ht="15">
      <c r="A11" s="687"/>
      <c r="B11" s="2"/>
      <c r="C11" s="5"/>
      <c r="D11" s="2"/>
      <c r="E11" s="5"/>
      <c r="F11" s="21"/>
      <c r="G11" s="22"/>
    </row>
    <row r="12" spans="1:7" ht="15">
      <c r="A12" s="686" t="s">
        <v>388</v>
      </c>
      <c r="B12" s="2"/>
      <c r="C12" s="5"/>
      <c r="D12" s="2"/>
      <c r="E12" s="5"/>
      <c r="F12" s="21"/>
      <c r="G12" s="22"/>
    </row>
    <row r="13" spans="1:7" ht="15">
      <c r="A13" s="687" t="s">
        <v>389</v>
      </c>
      <c r="B13" s="2"/>
      <c r="C13" s="5"/>
      <c r="D13" s="2"/>
      <c r="E13" s="5"/>
      <c r="F13" s="21"/>
      <c r="G13" s="22"/>
    </row>
    <row r="14" spans="1:7" ht="15">
      <c r="A14" s="687" t="s">
        <v>390</v>
      </c>
      <c r="B14" s="2"/>
      <c r="C14" s="5"/>
      <c r="D14" s="2"/>
      <c r="E14" s="5"/>
      <c r="F14" s="21"/>
      <c r="G14" s="22"/>
    </row>
    <row r="15" spans="1:7" ht="15">
      <c r="A15" s="687" t="s">
        <v>391</v>
      </c>
      <c r="B15" s="2"/>
      <c r="C15" s="5"/>
      <c r="D15" s="2"/>
      <c r="E15" s="5"/>
      <c r="F15" s="21"/>
      <c r="G15" s="22"/>
    </row>
    <row r="16" spans="1:7" ht="15">
      <c r="A16" s="687"/>
      <c r="B16" s="2"/>
      <c r="C16" s="5"/>
      <c r="D16" s="2"/>
      <c r="E16" s="5"/>
      <c r="F16" s="21"/>
      <c r="G16" s="22"/>
    </row>
    <row r="17" spans="1:7" ht="15">
      <c r="A17" s="686" t="s">
        <v>392</v>
      </c>
      <c r="B17" s="2"/>
      <c r="C17" s="5"/>
      <c r="D17" s="2"/>
      <c r="E17" s="5"/>
      <c r="F17" s="21"/>
      <c r="G17" s="22"/>
    </row>
    <row r="18" spans="1:7" ht="15">
      <c r="A18" s="687" t="s">
        <v>393</v>
      </c>
      <c r="B18" s="2"/>
      <c r="C18" s="5"/>
      <c r="D18" s="2"/>
      <c r="E18" s="5"/>
      <c r="F18" s="21"/>
      <c r="G18" s="22"/>
    </row>
    <row r="19" spans="1:7" ht="15">
      <c r="A19" s="687" t="s">
        <v>394</v>
      </c>
      <c r="B19" s="2"/>
      <c r="C19" s="5"/>
      <c r="D19" s="2"/>
      <c r="E19" s="5"/>
      <c r="F19" s="21"/>
      <c r="G19" s="22"/>
    </row>
    <row r="20" spans="1:7" ht="15">
      <c r="A20" s="687"/>
      <c r="B20" s="2"/>
      <c r="C20" s="5"/>
      <c r="D20" s="2"/>
      <c r="E20" s="5"/>
      <c r="F20" s="21"/>
      <c r="G20" s="22"/>
    </row>
    <row r="21" spans="1:7" ht="15">
      <c r="A21" s="686" t="s">
        <v>395</v>
      </c>
      <c r="B21" s="2"/>
      <c r="C21" s="5"/>
      <c r="D21" s="2"/>
      <c r="E21" s="5"/>
      <c r="F21" s="21"/>
      <c r="G21" s="22"/>
    </row>
    <row r="22" spans="1:7" ht="15">
      <c r="A22" s="687" t="s">
        <v>396</v>
      </c>
      <c r="B22" s="2"/>
      <c r="C22" s="5"/>
      <c r="D22" s="2"/>
      <c r="E22" s="5"/>
      <c r="F22" s="21"/>
      <c r="G22" s="22"/>
    </row>
    <row r="23" spans="1:7" ht="15">
      <c r="A23" s="687" t="s">
        <v>397</v>
      </c>
      <c r="B23" s="2"/>
      <c r="C23" s="5"/>
      <c r="D23" s="2"/>
      <c r="E23" s="5"/>
      <c r="F23" s="21"/>
      <c r="G23" s="22"/>
    </row>
    <row r="24" spans="1:7" ht="15">
      <c r="A24" s="687" t="s">
        <v>398</v>
      </c>
      <c r="B24" s="2"/>
      <c r="C24" s="5"/>
      <c r="D24" s="2"/>
      <c r="E24" s="5"/>
      <c r="F24" s="21"/>
      <c r="G24" s="22"/>
    </row>
    <row r="25" spans="1:9" s="23" customFormat="1" ht="15.75" customHeight="1">
      <c r="A25" s="687" t="s">
        <v>399</v>
      </c>
      <c r="B25" s="26"/>
      <c r="C25" s="26"/>
      <c r="D25" s="26"/>
      <c r="E25" s="26"/>
      <c r="F25" s="26"/>
      <c r="G25" s="26"/>
      <c r="H25" s="26"/>
      <c r="I25" s="26"/>
    </row>
    <row r="26" spans="1:7" ht="15">
      <c r="A26" s="687" t="s">
        <v>400</v>
      </c>
      <c r="B26" s="2"/>
      <c r="C26" s="5"/>
      <c r="D26" s="2"/>
      <c r="E26" s="5"/>
      <c r="F26" s="21"/>
      <c r="G26" s="22"/>
    </row>
    <row r="27" spans="1:7" ht="15">
      <c r="A27" s="687"/>
      <c r="B27" s="2"/>
      <c r="C27" s="5"/>
      <c r="D27" s="2"/>
      <c r="E27" s="5"/>
      <c r="F27" s="21"/>
      <c r="G27" s="22"/>
    </row>
    <row r="28" spans="1:7" ht="15">
      <c r="A28" s="686" t="s">
        <v>401</v>
      </c>
      <c r="B28" s="2"/>
      <c r="C28" s="5"/>
      <c r="D28" s="2"/>
      <c r="E28" s="5"/>
      <c r="F28" s="21"/>
      <c r="G28" s="22"/>
    </row>
    <row r="29" spans="1:7" ht="15">
      <c r="A29" s="687" t="s">
        <v>402</v>
      </c>
      <c r="B29" s="2"/>
      <c r="C29" s="5"/>
      <c r="D29" s="2"/>
      <c r="E29" s="5"/>
      <c r="F29" s="21"/>
      <c r="G29" s="22"/>
    </row>
    <row r="30" spans="1:7" ht="15">
      <c r="A30" s="687" t="s">
        <v>403</v>
      </c>
      <c r="B30" s="2"/>
      <c r="C30" s="5"/>
      <c r="D30" s="2"/>
      <c r="E30" s="5"/>
      <c r="F30" s="21"/>
      <c r="G30" s="22"/>
    </row>
    <row r="31" spans="1:7" ht="15">
      <c r="A31" s="687" t="s">
        <v>404</v>
      </c>
      <c r="B31" s="2"/>
      <c r="C31" s="5"/>
      <c r="D31" s="2"/>
      <c r="E31" s="5"/>
      <c r="F31" s="21"/>
      <c r="G31" s="22"/>
    </row>
    <row r="32" spans="2:7" ht="15">
      <c r="B32" s="2"/>
      <c r="C32" s="5"/>
      <c r="D32" s="2"/>
      <c r="E32" s="5"/>
      <c r="F32" s="21"/>
      <c r="G32" s="22"/>
    </row>
    <row r="33" spans="2:7" ht="15">
      <c r="B33" s="2" t="s">
        <v>81</v>
      </c>
      <c r="C33" s="20" t="s">
        <v>82</v>
      </c>
      <c r="D33" s="2" t="s">
        <v>81</v>
      </c>
      <c r="E33" s="20"/>
      <c r="F33" s="21" t="s">
        <v>81</v>
      </c>
      <c r="G33" s="22" t="s">
        <v>81</v>
      </c>
    </row>
    <row r="34" spans="2:4" ht="15">
      <c r="B34" s="20"/>
      <c r="C34" s="20" t="s">
        <v>83</v>
      </c>
      <c r="D34" s="20"/>
    </row>
    <row r="35" spans="2:4" ht="15">
      <c r="B35" s="20"/>
      <c r="C35" s="20"/>
      <c r="D35" s="20"/>
    </row>
    <row r="36" spans="2:3" ht="15">
      <c r="B36" s="20"/>
      <c r="C36" s="20"/>
    </row>
    <row r="37" spans="2:3" ht="15">
      <c r="B37" s="20"/>
      <c r="C37" s="20"/>
    </row>
    <row r="38" spans="2:3" ht="15">
      <c r="B38" s="20"/>
      <c r="C3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3"/>
  <sheetViews>
    <sheetView showGridLines="0" zoomScale="80" zoomScaleNormal="80" workbookViewId="0" topLeftCell="A1">
      <selection activeCell="A1" sqref="A1:IV16384"/>
    </sheetView>
  </sheetViews>
  <sheetFormatPr defaultColWidth="9.3984375" defaultRowHeight="16.5" customHeight="1"/>
  <cols>
    <col min="1" max="1" width="3.69921875" style="246" customWidth="1"/>
    <col min="2" max="2" width="2.19921875" style="247" customWidth="1"/>
    <col min="3" max="3" width="8.19921875" style="247" customWidth="1"/>
    <col min="4" max="4" width="4.69921875" style="246" customWidth="1"/>
    <col min="5" max="5" width="67" style="246" customWidth="1"/>
    <col min="6" max="6" width="2.69921875" style="246" customWidth="1"/>
    <col min="7" max="7" width="19.796875" style="246" customWidth="1"/>
    <col min="8" max="8" width="3.19921875" style="248" customWidth="1"/>
    <col min="9" max="9" width="8.19921875" style="249" customWidth="1"/>
    <col min="10" max="10" width="4.09765625" style="246" customWidth="1"/>
    <col min="11" max="16384" width="9.3984375" style="246" customWidth="1"/>
  </cols>
  <sheetData>
    <row r="2" spans="1:175" s="243" customFormat="1" ht="16.5" customHeight="1" thickBot="1">
      <c r="A2" s="159"/>
      <c r="B2" s="488"/>
      <c r="C2" s="489"/>
      <c r="D2" s="489"/>
      <c r="E2" s="490"/>
      <c r="F2" s="489"/>
      <c r="G2" s="489"/>
      <c r="H2" s="489"/>
      <c r="I2" s="491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</row>
    <row r="3" spans="1:174" s="243" customFormat="1" ht="16.5" customHeight="1" thickBot="1">
      <c r="A3" s="159"/>
      <c r="B3" s="244"/>
      <c r="C3" s="865" t="str">
        <f>'[1]802.11 Cover'!$C$3</f>
        <v>PLENARY</v>
      </c>
      <c r="D3" s="866"/>
      <c r="E3" s="867" t="s">
        <v>313</v>
      </c>
      <c r="F3" s="868"/>
      <c r="G3" s="868"/>
      <c r="H3" s="868"/>
      <c r="I3" s="492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</row>
    <row r="4" spans="1:174" s="243" customFormat="1" ht="16.5" customHeight="1">
      <c r="A4" s="159"/>
      <c r="B4" s="244"/>
      <c r="C4" s="875" t="str">
        <f>'[1]802.11 Cover'!$C$4</f>
        <v>R1</v>
      </c>
      <c r="D4" s="876"/>
      <c r="E4" s="879" t="str">
        <f>'[1]802.11 WLAN Graphic'!$C$4</f>
        <v>Hyatt Regency Albuquerque, 330 Tijeras, Albuquerque, NM 87102, USA</v>
      </c>
      <c r="F4" s="880"/>
      <c r="G4" s="880"/>
      <c r="H4" s="880"/>
      <c r="I4" s="493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</row>
    <row r="5" spans="1:174" s="243" customFormat="1" ht="16.5" customHeight="1" thickBot="1">
      <c r="A5" s="159"/>
      <c r="B5" s="244"/>
      <c r="C5" s="877"/>
      <c r="D5" s="878"/>
      <c r="E5" s="881" t="str">
        <f>'[1]802.11 WLAN Graphic'!$C$5</f>
        <v>November 9th-14th, 2003</v>
      </c>
      <c r="F5" s="882"/>
      <c r="G5" s="882"/>
      <c r="H5" s="882"/>
      <c r="I5" s="493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</row>
    <row r="6" spans="1:174" s="243" customFormat="1" ht="16.5" customHeight="1">
      <c r="A6" s="159"/>
      <c r="B6" s="244"/>
      <c r="C6" s="347"/>
      <c r="D6" s="347"/>
      <c r="E6" s="245"/>
      <c r="F6" s="245"/>
      <c r="G6" s="245"/>
      <c r="H6" s="245"/>
      <c r="I6" s="494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</row>
    <row r="7" spans="1:174" s="351" customFormat="1" ht="16.5" customHeight="1">
      <c r="A7" s="495"/>
      <c r="B7" s="348"/>
      <c r="C7" s="349"/>
      <c r="D7" s="349"/>
      <c r="E7" s="350"/>
      <c r="F7" s="350"/>
      <c r="G7" s="350"/>
      <c r="H7" s="350"/>
      <c r="I7" s="496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495"/>
      <c r="EH7" s="495"/>
      <c r="EI7" s="495"/>
      <c r="EJ7" s="495"/>
      <c r="EK7" s="495"/>
      <c r="EL7" s="495"/>
      <c r="EM7" s="495"/>
      <c r="EN7" s="495"/>
      <c r="EO7" s="495"/>
      <c r="EP7" s="495"/>
      <c r="EQ7" s="495"/>
      <c r="ER7" s="495"/>
      <c r="ES7" s="495"/>
      <c r="ET7" s="495"/>
      <c r="EU7" s="495"/>
      <c r="EV7" s="495"/>
      <c r="EW7" s="495"/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5"/>
      <c r="FL7" s="495"/>
      <c r="FM7" s="495"/>
      <c r="FN7" s="495"/>
      <c r="FO7" s="495"/>
      <c r="FP7" s="495"/>
      <c r="FQ7" s="495"/>
      <c r="FR7" s="495"/>
    </row>
    <row r="8" spans="1:174" s="154" customFormat="1" ht="16.5" customHeight="1">
      <c r="A8" s="159"/>
      <c r="B8" s="883" t="s">
        <v>405</v>
      </c>
      <c r="C8" s="884"/>
      <c r="D8" s="884"/>
      <c r="E8" s="884"/>
      <c r="F8" s="884"/>
      <c r="G8" s="884"/>
      <c r="H8" s="884"/>
      <c r="I8" s="885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</row>
    <row r="9" spans="1:175" s="499" customFormat="1" ht="16.5" customHeight="1">
      <c r="A9" s="497"/>
      <c r="B9" s="872" t="s">
        <v>45</v>
      </c>
      <c r="C9" s="873"/>
      <c r="D9" s="873"/>
      <c r="E9" s="873"/>
      <c r="F9" s="873"/>
      <c r="G9" s="873"/>
      <c r="H9" s="873"/>
      <c r="I9" s="874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F9" s="497"/>
      <c r="FG9" s="497"/>
      <c r="FH9" s="497"/>
      <c r="FI9" s="497"/>
      <c r="FJ9" s="497"/>
      <c r="FK9" s="497"/>
      <c r="FL9" s="497"/>
      <c r="FM9" s="497"/>
      <c r="FN9" s="497"/>
      <c r="FO9" s="497"/>
      <c r="FP9" s="497"/>
      <c r="FQ9" s="497"/>
      <c r="FR9" s="497"/>
      <c r="FS9" s="497"/>
    </row>
    <row r="10" spans="1:175" s="499" customFormat="1" ht="16.5" customHeight="1">
      <c r="A10" s="497"/>
      <c r="B10" s="869" t="s">
        <v>46</v>
      </c>
      <c r="C10" s="870"/>
      <c r="D10" s="870"/>
      <c r="E10" s="870"/>
      <c r="F10" s="870"/>
      <c r="G10" s="870"/>
      <c r="H10" s="870"/>
      <c r="I10" s="871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8"/>
      <c r="BQ10" s="498"/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  <c r="CQ10" s="498"/>
      <c r="CR10" s="498"/>
      <c r="CS10" s="498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F10" s="497"/>
      <c r="FG10" s="497"/>
      <c r="FH10" s="497"/>
      <c r="FI10" s="497"/>
      <c r="FJ10" s="497"/>
      <c r="FK10" s="497"/>
      <c r="FL10" s="497"/>
      <c r="FM10" s="497"/>
      <c r="FN10" s="497"/>
      <c r="FO10" s="497"/>
      <c r="FP10" s="497"/>
      <c r="FQ10" s="497"/>
      <c r="FR10" s="497"/>
      <c r="FS10" s="497"/>
    </row>
    <row r="11" spans="2:175" s="500" customFormat="1" ht="16.5" customHeight="1">
      <c r="B11" s="501"/>
      <c r="C11" s="501"/>
      <c r="D11" s="502"/>
      <c r="E11" s="502"/>
      <c r="F11" s="502"/>
      <c r="G11" s="502"/>
      <c r="H11" s="864" t="s">
        <v>205</v>
      </c>
      <c r="I11" s="864"/>
      <c r="J11" s="503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</row>
    <row r="12" spans="2:175" s="155" customFormat="1" ht="16.5" customHeight="1">
      <c r="B12" s="504"/>
      <c r="C12" s="505">
        <v>1</v>
      </c>
      <c r="D12" s="506" t="s">
        <v>92</v>
      </c>
      <c r="E12" s="507" t="s">
        <v>406</v>
      </c>
      <c r="F12" s="508" t="s">
        <v>73</v>
      </c>
      <c r="G12" s="508" t="s">
        <v>253</v>
      </c>
      <c r="H12" s="509">
        <v>1</v>
      </c>
      <c r="I12" s="510">
        <f>TIME(13,30,0)</f>
        <v>0.5625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</row>
    <row r="13" spans="2:175" s="155" customFormat="1" ht="16.5" customHeight="1">
      <c r="B13" s="555"/>
      <c r="C13" s="227">
        <v>1.1</v>
      </c>
      <c r="D13" s="218" t="s">
        <v>92</v>
      </c>
      <c r="E13" s="236" t="s">
        <v>49</v>
      </c>
      <c r="F13" s="220" t="s">
        <v>73</v>
      </c>
      <c r="G13" s="220" t="s">
        <v>101</v>
      </c>
      <c r="H13" s="221"/>
      <c r="I13" s="556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</row>
    <row r="14" spans="2:175" s="155" customFormat="1" ht="16.5" customHeight="1">
      <c r="B14" s="222"/>
      <c r="C14" s="222"/>
      <c r="D14" s="223"/>
      <c r="E14" s="224"/>
      <c r="F14" s="224"/>
      <c r="G14" s="224"/>
      <c r="H14" s="225"/>
      <c r="I14" s="226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</row>
    <row r="15" spans="2:175" s="155" customFormat="1" ht="16.5" customHeight="1">
      <c r="B15" s="517"/>
      <c r="C15" s="518">
        <v>2</v>
      </c>
      <c r="D15" s="519" t="s">
        <v>92</v>
      </c>
      <c r="E15" s="520" t="s">
        <v>97</v>
      </c>
      <c r="F15" s="521"/>
      <c r="G15" s="521"/>
      <c r="H15" s="522">
        <v>12</v>
      </c>
      <c r="I15" s="523">
        <f>I12+TIME(0,H12,0)</f>
        <v>0.5631944444444444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</row>
    <row r="16" spans="2:175" s="156" customFormat="1" ht="16.5" customHeight="1">
      <c r="B16" s="524"/>
      <c r="C16" s="234">
        <v>2.1</v>
      </c>
      <c r="D16" s="525" t="s">
        <v>92</v>
      </c>
      <c r="E16" s="526" t="s">
        <v>407</v>
      </c>
      <c r="F16" s="219" t="s">
        <v>73</v>
      </c>
      <c r="G16" s="220" t="s">
        <v>253</v>
      </c>
      <c r="H16" s="527"/>
      <c r="I16" s="528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</row>
    <row r="17" spans="2:175" s="500" customFormat="1" ht="16.5" customHeight="1">
      <c r="B17" s="529"/>
      <c r="C17" s="530" t="s">
        <v>308</v>
      </c>
      <c r="D17" s="352" t="s">
        <v>92</v>
      </c>
      <c r="E17" s="531" t="s">
        <v>26</v>
      </c>
      <c r="F17" s="219" t="s">
        <v>73</v>
      </c>
      <c r="G17" s="220" t="s">
        <v>253</v>
      </c>
      <c r="H17" s="527"/>
      <c r="I17" s="528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</row>
    <row r="18" spans="2:175" s="500" customFormat="1" ht="16.5" customHeight="1">
      <c r="B18" s="532"/>
      <c r="C18" s="533">
        <v>2.2</v>
      </c>
      <c r="D18" s="534" t="s">
        <v>92</v>
      </c>
      <c r="E18" s="535" t="s">
        <v>408</v>
      </c>
      <c r="F18" s="536" t="s">
        <v>73</v>
      </c>
      <c r="G18" s="514" t="s">
        <v>409</v>
      </c>
      <c r="H18" s="537"/>
      <c r="I18" s="538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</row>
    <row r="19" spans="2:175" s="155" customFormat="1" ht="16.5" customHeight="1">
      <c r="B19" s="222"/>
      <c r="C19" s="222"/>
      <c r="D19" s="863" t="s">
        <v>77</v>
      </c>
      <c r="E19" s="863"/>
      <c r="F19" s="224"/>
      <c r="G19" s="224"/>
      <c r="H19" s="225"/>
      <c r="I19" s="539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</row>
    <row r="20" spans="2:175" s="155" customFormat="1" ht="16.5" customHeight="1">
      <c r="B20" s="222"/>
      <c r="C20" s="222"/>
      <c r="D20" s="224"/>
      <c r="E20" s="223"/>
      <c r="F20" s="224"/>
      <c r="G20" s="224"/>
      <c r="H20" s="225"/>
      <c r="I20" s="539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</row>
    <row r="21" spans="2:175" s="156" customFormat="1" ht="16.5" customHeight="1">
      <c r="B21" s="540"/>
      <c r="C21" s="541">
        <v>3</v>
      </c>
      <c r="D21" s="542" t="s">
        <v>78</v>
      </c>
      <c r="E21" s="543" t="s">
        <v>410</v>
      </c>
      <c r="F21" s="544" t="s">
        <v>73</v>
      </c>
      <c r="G21" s="545" t="s">
        <v>253</v>
      </c>
      <c r="H21" s="546">
        <v>2</v>
      </c>
      <c r="I21" s="547">
        <f>I15+TIME(0,H15,0)</f>
        <v>0.5715277777777777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</row>
    <row r="22" spans="2:175" s="156" customFormat="1" ht="16.5" customHeight="1">
      <c r="B22" s="353"/>
      <c r="C22" s="353"/>
      <c r="D22" s="228"/>
      <c r="E22" s="229"/>
      <c r="F22" s="229"/>
      <c r="G22" s="224"/>
      <c r="H22" s="230"/>
      <c r="I22" s="226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</row>
    <row r="23" spans="2:175" s="156" customFormat="1" ht="16.5" customHeight="1">
      <c r="B23" s="548"/>
      <c r="C23" s="549">
        <v>4</v>
      </c>
      <c r="D23" s="550" t="s">
        <v>78</v>
      </c>
      <c r="E23" s="507" t="s">
        <v>411</v>
      </c>
      <c r="F23" s="551" t="s">
        <v>73</v>
      </c>
      <c r="G23" s="508" t="s">
        <v>253</v>
      </c>
      <c r="H23" s="552">
        <v>2</v>
      </c>
      <c r="I23" s="553">
        <f>I21+TIME(0,H21,0)</f>
        <v>0.5729166666666666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</row>
    <row r="24" spans="2:175" s="155" customFormat="1" ht="16.5" customHeight="1">
      <c r="B24" s="511"/>
      <c r="C24" s="512">
        <v>4.1</v>
      </c>
      <c r="D24" s="513" t="s">
        <v>79</v>
      </c>
      <c r="E24" s="554" t="s">
        <v>242</v>
      </c>
      <c r="F24" s="514" t="s">
        <v>73</v>
      </c>
      <c r="G24" s="514" t="s">
        <v>101</v>
      </c>
      <c r="H24" s="537"/>
      <c r="I24" s="53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</row>
    <row r="25" spans="2:175" s="155" customFormat="1" ht="16.5" customHeight="1">
      <c r="B25" s="222"/>
      <c r="C25" s="222"/>
      <c r="D25" s="223"/>
      <c r="E25" s="354"/>
      <c r="F25" s="224"/>
      <c r="G25" s="224"/>
      <c r="H25" s="230"/>
      <c r="I25" s="355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</row>
    <row r="26" spans="2:175" s="155" customFormat="1" ht="16.5" customHeight="1">
      <c r="B26" s="517"/>
      <c r="C26" s="518">
        <v>5</v>
      </c>
      <c r="D26" s="506"/>
      <c r="E26" s="520" t="s">
        <v>206</v>
      </c>
      <c r="F26" s="521"/>
      <c r="G26" s="521"/>
      <c r="H26" s="509"/>
      <c r="I26" s="553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</row>
    <row r="27" spans="2:175" s="155" customFormat="1" ht="16.5" customHeight="1">
      <c r="B27" s="555"/>
      <c r="C27" s="227">
        <v>5.1</v>
      </c>
      <c r="D27" s="218" t="s">
        <v>31</v>
      </c>
      <c r="E27" s="236" t="s">
        <v>317</v>
      </c>
      <c r="F27" s="220" t="s">
        <v>73</v>
      </c>
      <c r="G27" s="220" t="s">
        <v>253</v>
      </c>
      <c r="H27" s="221">
        <v>4</v>
      </c>
      <c r="I27" s="556">
        <f>I21+TIME(0,H21,0)</f>
        <v>0.5729166666666666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</row>
    <row r="28" spans="2:175" s="156" customFormat="1" ht="16.5" customHeight="1">
      <c r="B28" s="529"/>
      <c r="C28" s="530" t="s">
        <v>255</v>
      </c>
      <c r="D28" s="218" t="s">
        <v>80</v>
      </c>
      <c r="E28" s="531" t="s">
        <v>243</v>
      </c>
      <c r="F28" s="219" t="s">
        <v>73</v>
      </c>
      <c r="G28" s="220" t="s">
        <v>254</v>
      </c>
      <c r="H28" s="527"/>
      <c r="I28" s="528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</row>
    <row r="29" spans="2:175" s="155" customFormat="1" ht="16.5" customHeight="1">
      <c r="B29" s="555"/>
      <c r="C29" s="227">
        <v>5.2</v>
      </c>
      <c r="D29" s="218" t="s">
        <v>80</v>
      </c>
      <c r="E29" s="236" t="s">
        <v>412</v>
      </c>
      <c r="F29" s="220" t="s">
        <v>73</v>
      </c>
      <c r="G29" s="220" t="s">
        <v>253</v>
      </c>
      <c r="H29" s="221">
        <v>4</v>
      </c>
      <c r="I29" s="556">
        <f>I27+TIME(0,H27,0)</f>
        <v>0.5756944444444444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</row>
    <row r="30" spans="2:175" s="155" customFormat="1" ht="16.5" customHeight="1">
      <c r="B30" s="555"/>
      <c r="C30" s="227" t="s">
        <v>413</v>
      </c>
      <c r="D30" s="218" t="s">
        <v>80</v>
      </c>
      <c r="E30" s="237" t="s">
        <v>414</v>
      </c>
      <c r="F30" s="220"/>
      <c r="G30" s="220"/>
      <c r="H30" s="221"/>
      <c r="I30" s="556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</row>
    <row r="31" spans="2:175" s="155" customFormat="1" ht="16.5" customHeight="1">
      <c r="B31" s="555"/>
      <c r="C31" s="227" t="s">
        <v>415</v>
      </c>
      <c r="D31" s="218" t="s">
        <v>80</v>
      </c>
      <c r="E31" s="237" t="s">
        <v>416</v>
      </c>
      <c r="F31" s="220"/>
      <c r="G31" s="220"/>
      <c r="H31" s="221"/>
      <c r="I31" s="556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</row>
    <row r="32" spans="2:175" s="155" customFormat="1" ht="16.5" customHeight="1">
      <c r="B32" s="555"/>
      <c r="C32" s="227" t="s">
        <v>417</v>
      </c>
      <c r="D32" s="218" t="s">
        <v>80</v>
      </c>
      <c r="E32" s="237" t="s">
        <v>418</v>
      </c>
      <c r="F32" s="220"/>
      <c r="G32" s="220"/>
      <c r="H32" s="221"/>
      <c r="I32" s="556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</row>
    <row r="33" spans="2:175" s="155" customFormat="1" ht="16.5" customHeight="1">
      <c r="B33" s="511"/>
      <c r="C33" s="512" t="s">
        <v>419</v>
      </c>
      <c r="D33" s="513" t="s">
        <v>80</v>
      </c>
      <c r="E33" s="557" t="s">
        <v>420</v>
      </c>
      <c r="F33" s="514"/>
      <c r="G33" s="514"/>
      <c r="H33" s="515"/>
      <c r="I33" s="516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</row>
    <row r="34" spans="2:175" s="155" customFormat="1" ht="16.5" customHeight="1">
      <c r="B34" s="222"/>
      <c r="C34" s="222"/>
      <c r="D34" s="223"/>
      <c r="E34" s="251"/>
      <c r="F34" s="224"/>
      <c r="G34" s="224"/>
      <c r="H34" s="225"/>
      <c r="I34" s="226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</row>
    <row r="35" spans="2:175" s="155" customFormat="1" ht="16.5" customHeight="1">
      <c r="B35" s="558"/>
      <c r="C35" s="559">
        <v>6</v>
      </c>
      <c r="D35" s="560" t="s">
        <v>80</v>
      </c>
      <c r="E35" s="688" t="s">
        <v>421</v>
      </c>
      <c r="F35" s="545" t="s">
        <v>73</v>
      </c>
      <c r="G35" s="545" t="s">
        <v>253</v>
      </c>
      <c r="H35" s="562">
        <v>4</v>
      </c>
      <c r="I35" s="563">
        <f>I29+TIME(0,H29,0)</f>
        <v>0.5784722222222222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</row>
    <row r="36" spans="2:175" s="155" customFormat="1" ht="16.5" customHeight="1">
      <c r="B36" s="222"/>
      <c r="C36" s="222"/>
      <c r="D36" s="223"/>
      <c r="E36" s="252"/>
      <c r="F36" s="224"/>
      <c r="G36" s="224"/>
      <c r="H36" s="225"/>
      <c r="I36" s="226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</row>
    <row r="37" spans="2:175" s="156" customFormat="1" ht="16.5" customHeight="1">
      <c r="B37" s="564"/>
      <c r="C37" s="565">
        <v>7</v>
      </c>
      <c r="D37" s="506"/>
      <c r="E37" s="507" t="s">
        <v>44</v>
      </c>
      <c r="F37" s="566"/>
      <c r="G37" s="566"/>
      <c r="H37" s="552"/>
      <c r="I37" s="510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</row>
    <row r="38" spans="2:175" s="156" customFormat="1" ht="16.5" customHeight="1">
      <c r="B38" s="524"/>
      <c r="C38" s="234">
        <v>7.1</v>
      </c>
      <c r="D38" s="219" t="s">
        <v>80</v>
      </c>
      <c r="E38" s="567" t="s">
        <v>207</v>
      </c>
      <c r="F38" s="219" t="s">
        <v>73</v>
      </c>
      <c r="G38" s="220" t="s">
        <v>253</v>
      </c>
      <c r="H38" s="231">
        <v>4</v>
      </c>
      <c r="I38" s="556">
        <f>I35+TIME(0,H35,0)</f>
        <v>0.5812499999999999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</row>
    <row r="39" spans="2:175" s="155" customFormat="1" ht="16.5" customHeight="1">
      <c r="B39" s="555"/>
      <c r="C39" s="227">
        <v>7.2</v>
      </c>
      <c r="D39" s="218" t="s">
        <v>80</v>
      </c>
      <c r="E39" s="236" t="s">
        <v>256</v>
      </c>
      <c r="F39" s="220"/>
      <c r="G39" s="220"/>
      <c r="H39" s="221"/>
      <c r="I39" s="55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</row>
    <row r="40" spans="2:175" s="568" customFormat="1" ht="16.5" customHeight="1">
      <c r="B40" s="517"/>
      <c r="C40" s="518" t="s">
        <v>257</v>
      </c>
      <c r="D40" s="519"/>
      <c r="E40" s="569" t="s">
        <v>258</v>
      </c>
      <c r="F40" s="521"/>
      <c r="G40" s="521"/>
      <c r="H40" s="522"/>
      <c r="I40" s="523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I40" s="570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70"/>
      <c r="DX40" s="570"/>
      <c r="DY40" s="570"/>
      <c r="DZ40" s="570"/>
      <c r="EA40" s="570"/>
      <c r="EB40" s="570"/>
      <c r="EC40" s="570"/>
      <c r="ED40" s="570"/>
      <c r="EE40" s="570"/>
      <c r="EF40" s="570"/>
      <c r="EG40" s="570"/>
      <c r="EH40" s="570"/>
      <c r="EI40" s="570"/>
      <c r="EJ40" s="570"/>
      <c r="EK40" s="570"/>
      <c r="EL40" s="570"/>
      <c r="EM40" s="570"/>
      <c r="EN40" s="570"/>
      <c r="EO40" s="570"/>
      <c r="EP40" s="570"/>
      <c r="EQ40" s="570"/>
      <c r="ER40" s="570"/>
      <c r="ES40" s="570"/>
      <c r="ET40" s="570"/>
      <c r="EU40" s="570"/>
      <c r="EV40" s="570"/>
      <c r="EW40" s="570"/>
      <c r="EX40" s="570"/>
      <c r="EY40" s="570"/>
      <c r="EZ40" s="570"/>
      <c r="FA40" s="570"/>
      <c r="FB40" s="570"/>
      <c r="FC40" s="570"/>
      <c r="FD40" s="570"/>
      <c r="FE40" s="570"/>
      <c r="FF40" s="570"/>
      <c r="FG40" s="570"/>
      <c r="FH40" s="570"/>
      <c r="FI40" s="570"/>
      <c r="FJ40" s="570"/>
      <c r="FK40" s="570"/>
      <c r="FL40" s="570"/>
      <c r="FM40" s="570"/>
      <c r="FN40" s="570"/>
      <c r="FO40" s="570"/>
      <c r="FP40" s="570"/>
      <c r="FQ40" s="570"/>
      <c r="FR40" s="570"/>
      <c r="FS40" s="570"/>
    </row>
    <row r="41" spans="2:175" s="500" customFormat="1" ht="16.5" customHeight="1">
      <c r="B41" s="529"/>
      <c r="C41" s="530" t="s">
        <v>259</v>
      </c>
      <c r="D41" s="218" t="s">
        <v>80</v>
      </c>
      <c r="E41" s="571" t="s">
        <v>307</v>
      </c>
      <c r="F41" s="219" t="s">
        <v>73</v>
      </c>
      <c r="G41" s="219" t="s">
        <v>47</v>
      </c>
      <c r="H41" s="231">
        <v>2</v>
      </c>
      <c r="I41" s="556">
        <f>I38+TIME(0,H38,0)</f>
        <v>0.5840277777777777</v>
      </c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/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42"/>
      <c r="EX41" s="342"/>
      <c r="EY41" s="342"/>
      <c r="EZ41" s="342"/>
      <c r="FA41" s="342"/>
      <c r="FB41" s="342"/>
      <c r="FC41" s="342"/>
      <c r="FD41" s="342"/>
      <c r="FE41" s="342"/>
      <c r="FF41" s="342"/>
      <c r="FG41" s="342"/>
      <c r="FH41" s="342"/>
      <c r="FI41" s="342"/>
      <c r="FJ41" s="342"/>
      <c r="FK41" s="342"/>
      <c r="FL41" s="342"/>
      <c r="FM41" s="342"/>
      <c r="FN41" s="342"/>
      <c r="FO41" s="342"/>
      <c r="FP41" s="342"/>
      <c r="FQ41" s="342"/>
      <c r="FR41" s="342"/>
      <c r="FS41" s="342"/>
    </row>
    <row r="42" spans="2:175" s="156" customFormat="1" ht="16.5" customHeight="1">
      <c r="B42" s="529"/>
      <c r="C42" s="530" t="s">
        <v>260</v>
      </c>
      <c r="D42" s="240" t="s">
        <v>78</v>
      </c>
      <c r="E42" s="571" t="s">
        <v>27</v>
      </c>
      <c r="F42" s="219" t="s">
        <v>73</v>
      </c>
      <c r="G42" s="220" t="s">
        <v>42</v>
      </c>
      <c r="H42" s="231">
        <v>1</v>
      </c>
      <c r="I42" s="556">
        <f>I41+TIME(0,H41,0)</f>
        <v>0.5854166666666666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</row>
    <row r="43" spans="2:175" s="156" customFormat="1" ht="16.5" customHeight="1">
      <c r="B43" s="529"/>
      <c r="C43" s="530" t="s">
        <v>261</v>
      </c>
      <c r="D43" s="240" t="s">
        <v>78</v>
      </c>
      <c r="E43" s="572" t="s">
        <v>422</v>
      </c>
      <c r="F43" s="219" t="s">
        <v>73</v>
      </c>
      <c r="G43" s="220" t="s">
        <v>42</v>
      </c>
      <c r="H43" s="231">
        <v>3</v>
      </c>
      <c r="I43" s="556">
        <f>I42+TIME(0,H42,0)</f>
        <v>0.586111111111111</v>
      </c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</row>
    <row r="44" spans="2:175" s="155" customFormat="1" ht="16.5" customHeight="1">
      <c r="B44" s="529"/>
      <c r="C44" s="530" t="s">
        <v>311</v>
      </c>
      <c r="D44" s="218" t="s">
        <v>79</v>
      </c>
      <c r="E44" s="573" t="s">
        <v>242</v>
      </c>
      <c r="F44" s="220" t="s">
        <v>73</v>
      </c>
      <c r="G44" s="220" t="s">
        <v>101</v>
      </c>
      <c r="H44" s="231"/>
      <c r="I44" s="574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</row>
    <row r="45" spans="2:175" s="155" customFormat="1" ht="16.5" customHeight="1">
      <c r="B45" s="575"/>
      <c r="C45" s="232" t="s">
        <v>262</v>
      </c>
      <c r="D45" s="218" t="s">
        <v>31</v>
      </c>
      <c r="E45" s="238" t="s">
        <v>325</v>
      </c>
      <c r="F45" s="220" t="s">
        <v>73</v>
      </c>
      <c r="G45" s="218" t="s">
        <v>47</v>
      </c>
      <c r="H45" s="576">
        <v>3</v>
      </c>
      <c r="I45" s="556">
        <f>I43+TIME(0,H43,0)</f>
        <v>0.5881944444444444</v>
      </c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</row>
    <row r="46" spans="2:175" s="156" customFormat="1" ht="16.5" customHeight="1">
      <c r="B46" s="529"/>
      <c r="C46" s="530" t="s">
        <v>263</v>
      </c>
      <c r="D46" s="240" t="s">
        <v>78</v>
      </c>
      <c r="E46" s="571" t="s">
        <v>423</v>
      </c>
      <c r="F46" s="219" t="s">
        <v>73</v>
      </c>
      <c r="G46" s="220" t="s">
        <v>424</v>
      </c>
      <c r="H46" s="231">
        <v>2</v>
      </c>
      <c r="I46" s="556">
        <f>I45+TIME(0,H45,0)</f>
        <v>0.5902777777777777</v>
      </c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</row>
    <row r="47" spans="2:175" s="155" customFormat="1" ht="16.5" customHeight="1">
      <c r="B47" s="575"/>
      <c r="C47" s="232" t="s">
        <v>265</v>
      </c>
      <c r="D47" s="218" t="s">
        <v>80</v>
      </c>
      <c r="E47" s="238" t="s">
        <v>208</v>
      </c>
      <c r="F47" s="220" t="s">
        <v>73</v>
      </c>
      <c r="G47" s="218" t="s">
        <v>209</v>
      </c>
      <c r="H47" s="221">
        <v>3</v>
      </c>
      <c r="I47" s="556">
        <f>I46+TIME(0,H46,0)</f>
        <v>0.5916666666666666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</row>
    <row r="48" spans="2:175" s="155" customFormat="1" ht="16.5" customHeight="1">
      <c r="B48" s="575"/>
      <c r="C48" s="232" t="s">
        <v>266</v>
      </c>
      <c r="D48" s="218" t="s">
        <v>80</v>
      </c>
      <c r="E48" s="238" t="s">
        <v>264</v>
      </c>
      <c r="F48" s="220" t="s">
        <v>73</v>
      </c>
      <c r="G48" s="218" t="s">
        <v>139</v>
      </c>
      <c r="H48" s="221">
        <v>3</v>
      </c>
      <c r="I48" s="556">
        <f aca="true" t="shared" si="0" ref="I48:I53">I47+TIME(0,H47,0)</f>
        <v>0.5937499999999999</v>
      </c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</row>
    <row r="49" spans="2:175" s="155" customFormat="1" ht="16.5" customHeight="1">
      <c r="B49" s="575"/>
      <c r="C49" s="232" t="s">
        <v>268</v>
      </c>
      <c r="D49" s="218" t="s">
        <v>80</v>
      </c>
      <c r="E49" s="238" t="s">
        <v>291</v>
      </c>
      <c r="F49" s="220" t="s">
        <v>73</v>
      </c>
      <c r="G49" s="218" t="s">
        <v>41</v>
      </c>
      <c r="H49" s="221">
        <v>3</v>
      </c>
      <c r="I49" s="556">
        <f t="shared" si="0"/>
        <v>0.5958333333333332</v>
      </c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</row>
    <row r="50" spans="2:175" s="155" customFormat="1" ht="16.5" customHeight="1">
      <c r="B50" s="575"/>
      <c r="C50" s="232" t="s">
        <v>292</v>
      </c>
      <c r="D50" s="218" t="s">
        <v>80</v>
      </c>
      <c r="E50" s="238" t="s">
        <v>290</v>
      </c>
      <c r="F50" s="220" t="s">
        <v>73</v>
      </c>
      <c r="G50" s="218" t="s">
        <v>267</v>
      </c>
      <c r="H50" s="221">
        <v>3</v>
      </c>
      <c r="I50" s="556">
        <f t="shared" si="0"/>
        <v>0.5979166666666665</v>
      </c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</row>
    <row r="51" spans="2:175" s="155" customFormat="1" ht="16.5" customHeight="1">
      <c r="B51" s="575"/>
      <c r="C51" s="232" t="s">
        <v>40</v>
      </c>
      <c r="D51" s="218" t="s">
        <v>80</v>
      </c>
      <c r="E51" s="238" t="s">
        <v>327</v>
      </c>
      <c r="F51" s="220" t="s">
        <v>73</v>
      </c>
      <c r="G51" s="218" t="s">
        <v>337</v>
      </c>
      <c r="H51" s="221">
        <v>3</v>
      </c>
      <c r="I51" s="556">
        <f t="shared" si="0"/>
        <v>0.5999999999999999</v>
      </c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</row>
    <row r="52" spans="2:175" s="155" customFormat="1" ht="16.5" customHeight="1">
      <c r="B52" s="575"/>
      <c r="C52" s="232" t="s">
        <v>318</v>
      </c>
      <c r="D52" s="218" t="s">
        <v>80</v>
      </c>
      <c r="E52" s="238" t="s">
        <v>425</v>
      </c>
      <c r="F52" s="220" t="s">
        <v>73</v>
      </c>
      <c r="G52" s="218" t="s">
        <v>426</v>
      </c>
      <c r="H52" s="221">
        <v>3</v>
      </c>
      <c r="I52" s="556">
        <f t="shared" si="0"/>
        <v>0.6020833333333332</v>
      </c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</row>
    <row r="53" spans="2:175" s="155" customFormat="1" ht="16.5" customHeight="1">
      <c r="B53" s="575"/>
      <c r="C53" s="232" t="s">
        <v>319</v>
      </c>
      <c r="D53" s="218" t="s">
        <v>80</v>
      </c>
      <c r="E53" s="238" t="s">
        <v>67</v>
      </c>
      <c r="F53" s="220" t="s">
        <v>73</v>
      </c>
      <c r="G53" s="218" t="s">
        <v>244</v>
      </c>
      <c r="H53" s="221">
        <v>3</v>
      </c>
      <c r="I53" s="556">
        <f t="shared" si="0"/>
        <v>0.6041666666666665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</row>
    <row r="54" spans="2:175" s="155" customFormat="1" ht="16.5" customHeight="1">
      <c r="B54" s="575"/>
      <c r="C54" s="232" t="s">
        <v>320</v>
      </c>
      <c r="D54" s="218" t="s">
        <v>80</v>
      </c>
      <c r="E54" s="238" t="s">
        <v>427</v>
      </c>
      <c r="F54" s="220" t="s">
        <v>73</v>
      </c>
      <c r="G54" s="218" t="s">
        <v>428</v>
      </c>
      <c r="H54" s="221">
        <v>3</v>
      </c>
      <c r="I54" s="556">
        <f>I53+TIME(0,H53,0)</f>
        <v>0.6062499999999998</v>
      </c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</row>
    <row r="55" spans="2:175" s="155" customFormat="1" ht="16.5" customHeight="1">
      <c r="B55" s="575"/>
      <c r="C55" s="232" t="s">
        <v>429</v>
      </c>
      <c r="D55" s="218" t="s">
        <v>80</v>
      </c>
      <c r="E55" s="238" t="s">
        <v>430</v>
      </c>
      <c r="F55" s="220" t="s">
        <v>73</v>
      </c>
      <c r="G55" s="218" t="s">
        <v>431</v>
      </c>
      <c r="H55" s="221">
        <v>3</v>
      </c>
      <c r="I55" s="556">
        <f>I54+TIME(0,H54,0)</f>
        <v>0.6083333333333332</v>
      </c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</row>
    <row r="56" spans="2:175" s="155" customFormat="1" ht="16.5" customHeight="1">
      <c r="B56" s="575"/>
      <c r="C56" s="232" t="s">
        <v>432</v>
      </c>
      <c r="D56" s="218" t="s">
        <v>80</v>
      </c>
      <c r="E56" s="238" t="s">
        <v>326</v>
      </c>
      <c r="F56" s="220" t="s">
        <v>73</v>
      </c>
      <c r="G56" s="218" t="s">
        <v>433</v>
      </c>
      <c r="H56" s="576">
        <v>3</v>
      </c>
      <c r="I56" s="556">
        <f>I55+TIME(0,H55,0)</f>
        <v>0.6104166666666665</v>
      </c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</row>
    <row r="57" spans="2:175" s="155" customFormat="1" ht="16.5" customHeight="1">
      <c r="B57" s="517"/>
      <c r="C57" s="518" t="s">
        <v>269</v>
      </c>
      <c r="D57" s="506"/>
      <c r="E57" s="569" t="s">
        <v>270</v>
      </c>
      <c r="F57" s="521"/>
      <c r="G57" s="521"/>
      <c r="H57" s="509"/>
      <c r="I57" s="510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</row>
    <row r="58" spans="2:175" s="155" customFormat="1" ht="16.5" customHeight="1">
      <c r="B58" s="529"/>
      <c r="C58" s="530" t="s">
        <v>271</v>
      </c>
      <c r="D58" s="218" t="s">
        <v>80</v>
      </c>
      <c r="E58" s="571" t="s">
        <v>307</v>
      </c>
      <c r="F58" s="219" t="s">
        <v>73</v>
      </c>
      <c r="G58" s="219" t="s">
        <v>88</v>
      </c>
      <c r="H58" s="221">
        <v>2</v>
      </c>
      <c r="I58" s="556">
        <f>I56+TIME(0,H56,0)</f>
        <v>0.6124999999999998</v>
      </c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</row>
    <row r="59" spans="2:175" s="155" customFormat="1" ht="16.5" customHeight="1">
      <c r="B59" s="529"/>
      <c r="C59" s="530" t="s">
        <v>273</v>
      </c>
      <c r="D59" s="240" t="s">
        <v>78</v>
      </c>
      <c r="E59" s="571" t="s">
        <v>312</v>
      </c>
      <c r="F59" s="219" t="s">
        <v>73</v>
      </c>
      <c r="G59" s="219" t="s">
        <v>88</v>
      </c>
      <c r="H59" s="231">
        <v>1</v>
      </c>
      <c r="I59" s="556">
        <f>I58+TIME(0,H58,0)</f>
        <v>0.6138888888888887</v>
      </c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</row>
    <row r="60" spans="2:175" s="155" customFormat="1" ht="16.5" customHeight="1">
      <c r="B60" s="529"/>
      <c r="C60" s="530" t="s">
        <v>275</v>
      </c>
      <c r="D60" s="240" t="s">
        <v>78</v>
      </c>
      <c r="E60" s="572" t="s">
        <v>434</v>
      </c>
      <c r="F60" s="219" t="s">
        <v>73</v>
      </c>
      <c r="G60" s="219" t="s">
        <v>88</v>
      </c>
      <c r="H60" s="231">
        <v>3</v>
      </c>
      <c r="I60" s="556">
        <f>I59+TIME(0,H59,0)</f>
        <v>0.6145833333333331</v>
      </c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</row>
    <row r="61" spans="2:175" s="155" customFormat="1" ht="16.5" customHeight="1">
      <c r="B61" s="529"/>
      <c r="C61" s="530" t="s">
        <v>321</v>
      </c>
      <c r="D61" s="218" t="s">
        <v>79</v>
      </c>
      <c r="E61" s="573" t="s">
        <v>242</v>
      </c>
      <c r="F61" s="220" t="s">
        <v>73</v>
      </c>
      <c r="G61" s="220" t="s">
        <v>101</v>
      </c>
      <c r="H61" s="231"/>
      <c r="I61" s="574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</row>
    <row r="62" spans="2:175" s="568" customFormat="1" ht="16.5" customHeight="1">
      <c r="B62" s="575"/>
      <c r="C62" s="232" t="s">
        <v>277</v>
      </c>
      <c r="D62" s="689" t="s">
        <v>79</v>
      </c>
      <c r="E62" s="238" t="s">
        <v>325</v>
      </c>
      <c r="F62" s="220" t="s">
        <v>73</v>
      </c>
      <c r="G62" s="219" t="s">
        <v>340</v>
      </c>
      <c r="H62" s="690">
        <v>3</v>
      </c>
      <c r="I62" s="691">
        <f>I60+TIME(0,H60,0)</f>
        <v>0.6166666666666665</v>
      </c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0"/>
      <c r="BE62" s="570"/>
      <c r="BF62" s="570"/>
      <c r="BG62" s="570"/>
      <c r="BH62" s="570"/>
      <c r="BI62" s="570"/>
      <c r="BJ62" s="570"/>
      <c r="BK62" s="570"/>
      <c r="BL62" s="570"/>
      <c r="BM62" s="570"/>
      <c r="BN62" s="570"/>
      <c r="BO62" s="570"/>
      <c r="BP62" s="570"/>
      <c r="BQ62" s="570"/>
      <c r="BR62" s="570"/>
      <c r="BS62" s="570"/>
      <c r="BT62" s="570"/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0"/>
      <c r="CF62" s="570"/>
      <c r="CG62" s="570"/>
      <c r="CH62" s="570"/>
      <c r="CI62" s="570"/>
      <c r="CJ62" s="570"/>
      <c r="CK62" s="570"/>
      <c r="CL62" s="570"/>
      <c r="CM62" s="570"/>
      <c r="CN62" s="570"/>
      <c r="CO62" s="570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0"/>
      <c r="DT62" s="570"/>
      <c r="DU62" s="570"/>
      <c r="DV62" s="570"/>
      <c r="DW62" s="570"/>
      <c r="DX62" s="570"/>
      <c r="DY62" s="570"/>
      <c r="DZ62" s="570"/>
      <c r="EA62" s="570"/>
      <c r="EB62" s="570"/>
      <c r="EC62" s="570"/>
      <c r="ED62" s="570"/>
      <c r="EE62" s="570"/>
      <c r="EF62" s="570"/>
      <c r="EG62" s="570"/>
      <c r="EH62" s="570"/>
      <c r="EI62" s="570"/>
      <c r="EJ62" s="570"/>
      <c r="EK62" s="570"/>
      <c r="EL62" s="570"/>
      <c r="EM62" s="570"/>
      <c r="EN62" s="570"/>
      <c r="EO62" s="570"/>
      <c r="EP62" s="570"/>
      <c r="EQ62" s="570"/>
      <c r="ER62" s="570"/>
      <c r="ES62" s="570"/>
      <c r="ET62" s="570"/>
      <c r="EU62" s="570"/>
      <c r="EV62" s="570"/>
      <c r="EW62" s="570"/>
      <c r="EX62" s="570"/>
      <c r="EY62" s="570"/>
      <c r="EZ62" s="570"/>
      <c r="FA62" s="570"/>
      <c r="FB62" s="570"/>
      <c r="FC62" s="570"/>
      <c r="FD62" s="570"/>
      <c r="FE62" s="570"/>
      <c r="FF62" s="570"/>
      <c r="FG62" s="570"/>
      <c r="FH62" s="570"/>
      <c r="FI62" s="570"/>
      <c r="FJ62" s="570"/>
      <c r="FK62" s="570"/>
      <c r="FL62" s="570"/>
      <c r="FM62" s="570"/>
      <c r="FN62" s="570"/>
      <c r="FO62" s="570"/>
      <c r="FP62" s="570"/>
      <c r="FQ62" s="570"/>
      <c r="FR62" s="570"/>
      <c r="FS62" s="570"/>
    </row>
    <row r="63" spans="2:175" s="155" customFormat="1" ht="16.5" customHeight="1">
      <c r="B63" s="529"/>
      <c r="C63" s="530" t="s">
        <v>322</v>
      </c>
      <c r="D63" s="219" t="s">
        <v>80</v>
      </c>
      <c r="E63" s="579" t="s">
        <v>435</v>
      </c>
      <c r="F63" s="219" t="s">
        <v>73</v>
      </c>
      <c r="G63" s="233" t="s">
        <v>330</v>
      </c>
      <c r="H63" s="221">
        <v>3</v>
      </c>
      <c r="I63" s="556">
        <f aca="true" t="shared" si="1" ref="I63:I69">I62+TIME(0,H62,0)</f>
        <v>0.6187499999999998</v>
      </c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</row>
    <row r="64" spans="2:175" s="155" customFormat="1" ht="16.5" customHeight="1">
      <c r="B64" s="529"/>
      <c r="C64" s="530" t="s">
        <v>323</v>
      </c>
      <c r="D64" s="218" t="s">
        <v>80</v>
      </c>
      <c r="E64" s="238" t="s">
        <v>272</v>
      </c>
      <c r="F64" s="220" t="s">
        <v>73</v>
      </c>
      <c r="G64" s="220" t="s">
        <v>88</v>
      </c>
      <c r="H64" s="221">
        <v>3</v>
      </c>
      <c r="I64" s="556">
        <f t="shared" si="1"/>
        <v>0.6208333333333331</v>
      </c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</row>
    <row r="65" spans="2:175" s="500" customFormat="1" ht="16.5" customHeight="1">
      <c r="B65" s="529"/>
      <c r="C65" s="530" t="s">
        <v>324</v>
      </c>
      <c r="D65" s="218" t="s">
        <v>80</v>
      </c>
      <c r="E65" s="239" t="s">
        <v>274</v>
      </c>
      <c r="F65" s="220" t="s">
        <v>73</v>
      </c>
      <c r="G65" s="220" t="s">
        <v>88</v>
      </c>
      <c r="H65" s="221">
        <v>3</v>
      </c>
      <c r="I65" s="556">
        <f t="shared" si="1"/>
        <v>0.6229166666666665</v>
      </c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2"/>
      <c r="CR65" s="342"/>
      <c r="CS65" s="342"/>
      <c r="CT65" s="342"/>
      <c r="CU65" s="342"/>
      <c r="CV65" s="342"/>
      <c r="CW65" s="342"/>
      <c r="CX65" s="342"/>
      <c r="CY65" s="342"/>
      <c r="CZ65" s="342"/>
      <c r="DA65" s="342"/>
      <c r="DB65" s="342"/>
      <c r="DC65" s="342"/>
      <c r="DD65" s="342"/>
      <c r="DE65" s="342"/>
      <c r="DF65" s="342"/>
      <c r="DG65" s="342"/>
      <c r="DH65" s="342"/>
      <c r="DI65" s="342"/>
      <c r="DJ65" s="342"/>
      <c r="DK65" s="342"/>
      <c r="DL65" s="342"/>
      <c r="DM65" s="342"/>
      <c r="DN65" s="342"/>
      <c r="DO65" s="342"/>
      <c r="DP65" s="342"/>
      <c r="DQ65" s="342"/>
      <c r="DR65" s="342"/>
      <c r="DS65" s="342"/>
      <c r="DT65" s="342"/>
      <c r="DU65" s="342"/>
      <c r="DV65" s="342"/>
      <c r="DW65" s="342"/>
      <c r="DX65" s="342"/>
      <c r="DY65" s="342"/>
      <c r="DZ65" s="342"/>
      <c r="EA65" s="342"/>
      <c r="EB65" s="342"/>
      <c r="EC65" s="342"/>
      <c r="ED65" s="342"/>
      <c r="EE65" s="342"/>
      <c r="EF65" s="342"/>
      <c r="EG65" s="342"/>
      <c r="EH65" s="342"/>
      <c r="EI65" s="342"/>
      <c r="EJ65" s="342"/>
      <c r="EK65" s="342"/>
      <c r="EL65" s="342"/>
      <c r="EM65" s="342"/>
      <c r="EN65" s="342"/>
      <c r="EO65" s="342"/>
      <c r="EP65" s="342"/>
      <c r="EQ65" s="342"/>
      <c r="ER65" s="342"/>
      <c r="ES65" s="342"/>
      <c r="ET65" s="342"/>
      <c r="EU65" s="342"/>
      <c r="EV65" s="342"/>
      <c r="EW65" s="342"/>
      <c r="EX65" s="342"/>
      <c r="EY65" s="342"/>
      <c r="EZ65" s="342"/>
      <c r="FA65" s="342"/>
      <c r="FB65" s="342"/>
      <c r="FC65" s="342"/>
      <c r="FD65" s="342"/>
      <c r="FE65" s="342"/>
      <c r="FF65" s="342"/>
      <c r="FG65" s="342"/>
      <c r="FH65" s="342"/>
      <c r="FI65" s="342"/>
      <c r="FJ65" s="342"/>
      <c r="FK65" s="342"/>
      <c r="FL65" s="342"/>
      <c r="FM65" s="342"/>
      <c r="FN65" s="342"/>
      <c r="FO65" s="342"/>
      <c r="FP65" s="342"/>
      <c r="FQ65" s="342"/>
      <c r="FR65" s="342"/>
      <c r="FS65" s="342"/>
    </row>
    <row r="66" spans="2:175" s="156" customFormat="1" ht="16.5" customHeight="1">
      <c r="B66" s="529"/>
      <c r="C66" s="530" t="s">
        <v>329</v>
      </c>
      <c r="D66" s="218" t="s">
        <v>80</v>
      </c>
      <c r="E66" s="239" t="s">
        <v>276</v>
      </c>
      <c r="F66" s="220" t="s">
        <v>73</v>
      </c>
      <c r="G66" s="220" t="s">
        <v>88</v>
      </c>
      <c r="H66" s="221">
        <v>3</v>
      </c>
      <c r="I66" s="556">
        <f t="shared" si="1"/>
        <v>0.6249999999999998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</row>
    <row r="67" spans="2:175" s="156" customFormat="1" ht="16.5" customHeight="1">
      <c r="B67" s="529"/>
      <c r="C67" s="530" t="s">
        <v>436</v>
      </c>
      <c r="D67" s="219" t="s">
        <v>80</v>
      </c>
      <c r="E67" s="579" t="s">
        <v>328</v>
      </c>
      <c r="F67" s="219" t="s">
        <v>73</v>
      </c>
      <c r="G67" s="233" t="s">
        <v>88</v>
      </c>
      <c r="H67" s="221">
        <v>3</v>
      </c>
      <c r="I67" s="556">
        <f t="shared" si="1"/>
        <v>0.6270833333333331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</row>
    <row r="68" spans="2:175" s="155" customFormat="1" ht="16.5" customHeight="1">
      <c r="B68" s="529"/>
      <c r="C68" s="530" t="s">
        <v>437</v>
      </c>
      <c r="D68" s="219" t="s">
        <v>80</v>
      </c>
      <c r="E68" s="579" t="s">
        <v>438</v>
      </c>
      <c r="F68" s="219" t="s">
        <v>73</v>
      </c>
      <c r="G68" s="233" t="s">
        <v>350</v>
      </c>
      <c r="H68" s="221">
        <v>3</v>
      </c>
      <c r="I68" s="556">
        <f t="shared" si="1"/>
        <v>0.6291666666666664</v>
      </c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</row>
    <row r="69" spans="2:175" s="155" customFormat="1" ht="16.5" customHeight="1">
      <c r="B69" s="532"/>
      <c r="C69" s="533" t="s">
        <v>439</v>
      </c>
      <c r="D69" s="536" t="s">
        <v>80</v>
      </c>
      <c r="E69" s="580" t="s">
        <v>440</v>
      </c>
      <c r="F69" s="536" t="s">
        <v>73</v>
      </c>
      <c r="G69" s="581" t="s">
        <v>355</v>
      </c>
      <c r="H69" s="515">
        <v>3</v>
      </c>
      <c r="I69" s="516">
        <f t="shared" si="1"/>
        <v>0.6312499999999998</v>
      </c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</row>
    <row r="70" spans="2:175" s="155" customFormat="1" ht="16.5" customHeight="1">
      <c r="B70" s="517"/>
      <c r="C70" s="518" t="s">
        <v>314</v>
      </c>
      <c r="D70" s="506"/>
      <c r="E70" s="569" t="s">
        <v>278</v>
      </c>
      <c r="F70" s="521"/>
      <c r="G70" s="521"/>
      <c r="H70" s="509"/>
      <c r="I70" s="510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</row>
    <row r="71" spans="2:175" s="155" customFormat="1" ht="16.5" customHeight="1">
      <c r="B71" s="555"/>
      <c r="C71" s="227" t="s">
        <v>315</v>
      </c>
      <c r="D71" s="218" t="s">
        <v>80</v>
      </c>
      <c r="E71" s="238" t="s">
        <v>143</v>
      </c>
      <c r="F71" s="220" t="s">
        <v>73</v>
      </c>
      <c r="G71" s="220" t="s">
        <v>55</v>
      </c>
      <c r="H71" s="221">
        <v>3</v>
      </c>
      <c r="I71" s="556">
        <f>I69+TIME(0,H69,0)</f>
        <v>0.6333333333333331</v>
      </c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</row>
    <row r="72" spans="2:175" s="155" customFormat="1" ht="16.5" customHeight="1">
      <c r="B72" s="511"/>
      <c r="C72" s="512" t="s">
        <v>316</v>
      </c>
      <c r="D72" s="513" t="s">
        <v>80</v>
      </c>
      <c r="E72" s="582" t="s">
        <v>331</v>
      </c>
      <c r="F72" s="514" t="s">
        <v>73</v>
      </c>
      <c r="G72" s="514" t="s">
        <v>55</v>
      </c>
      <c r="H72" s="515"/>
      <c r="I72" s="516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</row>
    <row r="73" spans="2:9" s="155" customFormat="1" ht="16.5" customHeight="1">
      <c r="B73" s="222"/>
      <c r="C73" s="222"/>
      <c r="D73" s="223"/>
      <c r="E73" s="395"/>
      <c r="F73" s="224"/>
      <c r="G73" s="224"/>
      <c r="H73" s="225"/>
      <c r="I73" s="226"/>
    </row>
    <row r="74" spans="2:175" s="155" customFormat="1" ht="16.5" customHeight="1">
      <c r="B74" s="558"/>
      <c r="C74" s="559">
        <v>8</v>
      </c>
      <c r="D74" s="560" t="s">
        <v>80</v>
      </c>
      <c r="E74" s="561" t="s">
        <v>279</v>
      </c>
      <c r="F74" s="545" t="s">
        <v>73</v>
      </c>
      <c r="G74" s="545" t="s">
        <v>193</v>
      </c>
      <c r="H74" s="562">
        <v>5</v>
      </c>
      <c r="I74" s="563">
        <f>I71+TIME(0,H71,0)</f>
        <v>0.6354166666666664</v>
      </c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</row>
    <row r="75" spans="2:175" s="155" customFormat="1" ht="16.5" customHeight="1">
      <c r="B75" s="222"/>
      <c r="C75" s="222"/>
      <c r="D75" s="223"/>
      <c r="E75" s="395"/>
      <c r="F75" s="224"/>
      <c r="G75" s="224"/>
      <c r="H75" s="225"/>
      <c r="I75" s="226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</row>
    <row r="76" spans="2:175" s="155" customFormat="1" ht="16.5" customHeight="1">
      <c r="B76" s="558"/>
      <c r="C76" s="559">
        <v>9</v>
      </c>
      <c r="D76" s="560" t="s">
        <v>80</v>
      </c>
      <c r="E76" s="583" t="s">
        <v>280</v>
      </c>
      <c r="F76" s="545" t="s">
        <v>73</v>
      </c>
      <c r="G76" s="560" t="s">
        <v>144</v>
      </c>
      <c r="H76" s="562">
        <v>5</v>
      </c>
      <c r="I76" s="563">
        <f>I74+TIME(0,H74,0)</f>
        <v>0.6388888888888886</v>
      </c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</row>
    <row r="77" spans="2:175" s="155" customFormat="1" ht="16.5" customHeight="1">
      <c r="B77" s="222"/>
      <c r="C77" s="222"/>
      <c r="D77" s="223"/>
      <c r="E77" s="253"/>
      <c r="F77" s="224"/>
      <c r="G77" s="223"/>
      <c r="H77" s="225"/>
      <c r="I77" s="226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</row>
    <row r="78" spans="2:175" s="156" customFormat="1" ht="16.5" customHeight="1">
      <c r="B78" s="558"/>
      <c r="C78" s="559">
        <v>10</v>
      </c>
      <c r="D78" s="560" t="s">
        <v>80</v>
      </c>
      <c r="E78" s="583" t="s">
        <v>60</v>
      </c>
      <c r="F78" s="545" t="s">
        <v>96</v>
      </c>
      <c r="G78" s="560" t="s">
        <v>48</v>
      </c>
      <c r="H78" s="562">
        <v>5</v>
      </c>
      <c r="I78" s="563">
        <f>I76+TIME(0,H76,0)</f>
        <v>0.6423611111111108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</row>
    <row r="79" spans="2:175" s="156" customFormat="1" ht="16.5" customHeight="1">
      <c r="B79" s="222"/>
      <c r="C79" s="222"/>
      <c r="D79" s="223"/>
      <c r="E79" s="253"/>
      <c r="F79" s="224"/>
      <c r="G79" s="223"/>
      <c r="H79" s="225"/>
      <c r="I79" s="226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</row>
    <row r="80" spans="2:175" s="156" customFormat="1" ht="16.5" customHeight="1">
      <c r="B80" s="584"/>
      <c r="C80" s="585">
        <v>11</v>
      </c>
      <c r="D80" s="506" t="s">
        <v>78</v>
      </c>
      <c r="E80" s="586" t="s">
        <v>332</v>
      </c>
      <c r="F80" s="521"/>
      <c r="G80" s="587"/>
      <c r="H80" s="509">
        <v>0</v>
      </c>
      <c r="I80" s="510">
        <f>I78+TIME(0,H78,0)</f>
        <v>0.645833333333333</v>
      </c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</row>
    <row r="81" spans="2:175" s="156" customFormat="1" ht="16.5" customHeight="1">
      <c r="B81" s="524"/>
      <c r="C81" s="234"/>
      <c r="D81" s="219"/>
      <c r="E81" s="157"/>
      <c r="F81" s="219"/>
      <c r="G81" s="233"/>
      <c r="H81" s="231"/>
      <c r="I81" s="588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</row>
    <row r="82" spans="2:175" s="156" customFormat="1" ht="16.5" customHeight="1">
      <c r="B82" s="575"/>
      <c r="C82" s="232"/>
      <c r="D82" s="219"/>
      <c r="E82" s="240" t="s">
        <v>89</v>
      </c>
      <c r="F82" s="157"/>
      <c r="G82" s="157"/>
      <c r="H82" s="241">
        <v>30</v>
      </c>
      <c r="I82" s="556">
        <f>I80+TIME(0,H80,0)</f>
        <v>0.645833333333333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</row>
    <row r="83" spans="1:175" s="356" customFormat="1" ht="16.5" customHeight="1">
      <c r="A83" s="589"/>
      <c r="B83" s="575"/>
      <c r="C83" s="232"/>
      <c r="D83" s="219"/>
      <c r="E83" s="240"/>
      <c r="F83" s="157"/>
      <c r="G83" s="157"/>
      <c r="H83" s="241"/>
      <c r="I83" s="556"/>
      <c r="J83" s="590"/>
      <c r="K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  <c r="BC83" s="591"/>
      <c r="BD83" s="591"/>
      <c r="BE83" s="591"/>
      <c r="BF83" s="591"/>
      <c r="BG83" s="591"/>
      <c r="BH83" s="591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591"/>
      <c r="BX83" s="591"/>
      <c r="BY83" s="591"/>
      <c r="BZ83" s="591"/>
      <c r="CA83" s="591"/>
      <c r="CB83" s="591"/>
      <c r="CC83" s="591"/>
      <c r="CD83" s="591"/>
      <c r="CE83" s="591"/>
      <c r="CF83" s="591"/>
      <c r="CG83" s="591"/>
      <c r="CH83" s="591"/>
      <c r="CI83" s="591"/>
      <c r="CJ83" s="591"/>
      <c r="CK83" s="591"/>
      <c r="CL83" s="591"/>
      <c r="CM83" s="591"/>
      <c r="CN83" s="591"/>
      <c r="CO83" s="591"/>
      <c r="CP83" s="591"/>
      <c r="CQ83" s="591"/>
      <c r="CR83" s="591"/>
      <c r="CS83" s="591"/>
      <c r="CT83" s="591"/>
      <c r="CU83" s="591"/>
      <c r="CV83" s="591"/>
      <c r="CW83" s="591"/>
      <c r="CX83" s="591"/>
      <c r="CY83" s="591"/>
      <c r="CZ83" s="591"/>
      <c r="DA83" s="591"/>
      <c r="DB83" s="591"/>
      <c r="DC83" s="591"/>
      <c r="DD83" s="591"/>
      <c r="DE83" s="591"/>
      <c r="DF83" s="591"/>
      <c r="DG83" s="591"/>
      <c r="DH83" s="591"/>
      <c r="DI83" s="591"/>
      <c r="DJ83" s="591"/>
      <c r="DK83" s="591"/>
      <c r="DL83" s="591"/>
      <c r="DM83" s="591"/>
      <c r="DN83" s="591"/>
      <c r="DO83" s="591"/>
      <c r="DP83" s="591"/>
      <c r="DQ83" s="591"/>
      <c r="DR83" s="591"/>
      <c r="DS83" s="591"/>
      <c r="DT83" s="591"/>
      <c r="DU83" s="591"/>
      <c r="DV83" s="591"/>
      <c r="DW83" s="591"/>
      <c r="DX83" s="591"/>
      <c r="DY83" s="591"/>
      <c r="DZ83" s="591"/>
      <c r="EA83" s="591"/>
      <c r="EB83" s="591"/>
      <c r="EC83" s="591"/>
      <c r="ED83" s="591"/>
      <c r="EE83" s="591"/>
      <c r="EF83" s="591"/>
      <c r="EG83" s="591"/>
      <c r="EH83" s="591"/>
      <c r="EI83" s="591"/>
      <c r="EJ83" s="591"/>
      <c r="EK83" s="591"/>
      <c r="EL83" s="591"/>
      <c r="EM83" s="591"/>
      <c r="EN83" s="591"/>
      <c r="EO83" s="591"/>
      <c r="EP83" s="591"/>
      <c r="EQ83" s="591"/>
      <c r="ER83" s="591"/>
      <c r="ES83" s="591"/>
      <c r="ET83" s="591"/>
      <c r="EU83" s="591"/>
      <c r="EV83" s="591"/>
      <c r="EW83" s="591"/>
      <c r="EX83" s="591"/>
      <c r="EY83" s="591"/>
      <c r="EZ83" s="591"/>
      <c r="FA83" s="591"/>
      <c r="FB83" s="591"/>
      <c r="FC83" s="591"/>
      <c r="FD83" s="591"/>
      <c r="FE83" s="591"/>
      <c r="FF83" s="591"/>
      <c r="FG83" s="591"/>
      <c r="FH83" s="591"/>
      <c r="FI83" s="591"/>
      <c r="FJ83" s="591"/>
      <c r="FK83" s="591"/>
      <c r="FL83" s="591"/>
      <c r="FM83" s="591"/>
      <c r="FN83" s="591"/>
      <c r="FO83" s="591"/>
      <c r="FP83" s="591"/>
      <c r="FQ83" s="591"/>
      <c r="FR83" s="591"/>
      <c r="FS83" s="591"/>
    </row>
    <row r="84" spans="1:175" s="596" customFormat="1" ht="16.5" customHeight="1">
      <c r="A84" s="592"/>
      <c r="B84" s="577"/>
      <c r="C84" s="578"/>
      <c r="D84" s="536"/>
      <c r="E84" s="593" t="s">
        <v>441</v>
      </c>
      <c r="F84" s="594"/>
      <c r="G84" s="594"/>
      <c r="H84" s="595"/>
      <c r="I84" s="516">
        <f>I82+TIME(0,H82,0)</f>
        <v>0.6666666666666664</v>
      </c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90"/>
      <c r="AS84" s="590"/>
      <c r="AT84" s="590"/>
      <c r="AU84" s="590"/>
      <c r="AV84" s="590"/>
      <c r="AW84" s="590"/>
      <c r="AX84" s="590"/>
      <c r="AY84" s="590"/>
      <c r="AZ84" s="590"/>
      <c r="BA84" s="590"/>
      <c r="BB84" s="590"/>
      <c r="BC84" s="590"/>
      <c r="BD84" s="590"/>
      <c r="BE84" s="590"/>
      <c r="BF84" s="590"/>
      <c r="BG84" s="590"/>
      <c r="BH84" s="590"/>
      <c r="BI84" s="590"/>
      <c r="BJ84" s="590"/>
      <c r="BK84" s="590"/>
      <c r="BL84" s="590"/>
      <c r="BM84" s="590"/>
      <c r="BN84" s="590"/>
      <c r="BO84" s="590"/>
      <c r="BP84" s="590"/>
      <c r="BQ84" s="590"/>
      <c r="BR84" s="590"/>
      <c r="BS84" s="590"/>
      <c r="BT84" s="590"/>
      <c r="BU84" s="590"/>
      <c r="BV84" s="590"/>
      <c r="BW84" s="590"/>
      <c r="BX84" s="590"/>
      <c r="BY84" s="590"/>
      <c r="BZ84" s="590"/>
      <c r="CA84" s="590"/>
      <c r="CB84" s="590"/>
      <c r="CC84" s="590"/>
      <c r="CD84" s="590"/>
      <c r="CE84" s="590"/>
      <c r="CF84" s="590"/>
      <c r="CG84" s="590"/>
      <c r="CH84" s="590"/>
      <c r="CI84" s="590"/>
      <c r="CJ84" s="590"/>
      <c r="CK84" s="590"/>
      <c r="CL84" s="590"/>
      <c r="CM84" s="590"/>
      <c r="CN84" s="590"/>
      <c r="CO84" s="590"/>
      <c r="CP84" s="590"/>
      <c r="CQ84" s="590"/>
      <c r="CR84" s="590"/>
      <c r="CS84" s="590"/>
      <c r="CT84" s="590"/>
      <c r="CU84" s="590"/>
      <c r="CV84" s="590"/>
      <c r="CW84" s="590"/>
      <c r="CX84" s="590"/>
      <c r="CY84" s="590"/>
      <c r="CZ84" s="590"/>
      <c r="DA84" s="590"/>
      <c r="DB84" s="590"/>
      <c r="DC84" s="590"/>
      <c r="DD84" s="590"/>
      <c r="DE84" s="590"/>
      <c r="DF84" s="590"/>
      <c r="DG84" s="590"/>
      <c r="DH84" s="590"/>
      <c r="DI84" s="590"/>
      <c r="DJ84" s="590"/>
      <c r="DK84" s="590"/>
      <c r="DL84" s="590"/>
      <c r="DM84" s="590"/>
      <c r="DN84" s="590"/>
      <c r="DO84" s="590"/>
      <c r="DP84" s="590"/>
      <c r="DQ84" s="590"/>
      <c r="DR84" s="590"/>
      <c r="DS84" s="590"/>
      <c r="DT84" s="590"/>
      <c r="DU84" s="590"/>
      <c r="DV84" s="590"/>
      <c r="DW84" s="590"/>
      <c r="DX84" s="590"/>
      <c r="DY84" s="590"/>
      <c r="DZ84" s="590"/>
      <c r="EA84" s="590"/>
      <c r="EB84" s="590"/>
      <c r="EC84" s="590"/>
      <c r="ED84" s="590"/>
      <c r="EE84" s="590"/>
      <c r="EF84" s="590"/>
      <c r="EG84" s="590"/>
      <c r="EH84" s="590"/>
      <c r="EI84" s="590"/>
      <c r="EJ84" s="590"/>
      <c r="EK84" s="590"/>
      <c r="EL84" s="590"/>
      <c r="EM84" s="590"/>
      <c r="EN84" s="590"/>
      <c r="EO84" s="590"/>
      <c r="EP84" s="590"/>
      <c r="EQ84" s="590"/>
      <c r="ER84" s="590"/>
      <c r="ES84" s="590"/>
      <c r="ET84" s="590"/>
      <c r="EU84" s="590"/>
      <c r="EV84" s="590"/>
      <c r="EW84" s="590"/>
      <c r="EX84" s="590"/>
      <c r="EY84" s="590"/>
      <c r="EZ84" s="590"/>
      <c r="FA84" s="590"/>
      <c r="FB84" s="590"/>
      <c r="FC84" s="590"/>
      <c r="FD84" s="590"/>
      <c r="FE84" s="590"/>
      <c r="FF84" s="590"/>
      <c r="FG84" s="590"/>
      <c r="FH84" s="590"/>
      <c r="FI84" s="590"/>
      <c r="FJ84" s="590"/>
      <c r="FK84" s="590"/>
      <c r="FL84" s="590"/>
      <c r="FM84" s="590"/>
      <c r="FN84" s="590"/>
      <c r="FO84" s="590"/>
      <c r="FP84" s="590"/>
      <c r="FQ84" s="590"/>
      <c r="FR84" s="590"/>
      <c r="FS84" s="590"/>
    </row>
    <row r="85" spans="1:175" s="596" customFormat="1" ht="16.5" customHeight="1">
      <c r="A85" s="597"/>
      <c r="B85" s="235"/>
      <c r="C85" s="235"/>
      <c r="D85" s="229"/>
      <c r="E85" s="228"/>
      <c r="F85" s="156"/>
      <c r="G85" s="156"/>
      <c r="H85" s="242"/>
      <c r="I85" s="226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90"/>
      <c r="AS85" s="590"/>
      <c r="AT85" s="590"/>
      <c r="AU85" s="590"/>
      <c r="AV85" s="590"/>
      <c r="AW85" s="590"/>
      <c r="AX85" s="590"/>
      <c r="AY85" s="590"/>
      <c r="AZ85" s="590"/>
      <c r="BA85" s="590"/>
      <c r="BB85" s="590"/>
      <c r="BC85" s="590"/>
      <c r="BD85" s="590"/>
      <c r="BE85" s="590"/>
      <c r="BF85" s="590"/>
      <c r="BG85" s="590"/>
      <c r="BH85" s="590"/>
      <c r="BI85" s="590"/>
      <c r="BJ85" s="590"/>
      <c r="BK85" s="590"/>
      <c r="BL85" s="590"/>
      <c r="BM85" s="590"/>
      <c r="BN85" s="590"/>
      <c r="BO85" s="590"/>
      <c r="BP85" s="590"/>
      <c r="BQ85" s="590"/>
      <c r="BR85" s="590"/>
      <c r="BS85" s="590"/>
      <c r="BT85" s="590"/>
      <c r="BU85" s="590"/>
      <c r="BV85" s="590"/>
      <c r="BW85" s="590"/>
      <c r="BX85" s="590"/>
      <c r="BY85" s="590"/>
      <c r="BZ85" s="590"/>
      <c r="CA85" s="590"/>
      <c r="CB85" s="590"/>
      <c r="CC85" s="590"/>
      <c r="CD85" s="590"/>
      <c r="CE85" s="590"/>
      <c r="CF85" s="590"/>
      <c r="CG85" s="590"/>
      <c r="CH85" s="590"/>
      <c r="CI85" s="590"/>
      <c r="CJ85" s="590"/>
      <c r="CK85" s="590"/>
      <c r="CL85" s="590"/>
      <c r="CM85" s="590"/>
      <c r="CN85" s="590"/>
      <c r="CO85" s="590"/>
      <c r="CP85" s="590"/>
      <c r="CQ85" s="590"/>
      <c r="CR85" s="590"/>
      <c r="CS85" s="590"/>
      <c r="CT85" s="590"/>
      <c r="CU85" s="590"/>
      <c r="CV85" s="590"/>
      <c r="CW85" s="590"/>
      <c r="CX85" s="590"/>
      <c r="CY85" s="590"/>
      <c r="CZ85" s="590"/>
      <c r="DA85" s="590"/>
      <c r="DB85" s="590"/>
      <c r="DC85" s="590"/>
      <c r="DD85" s="590"/>
      <c r="DE85" s="590"/>
      <c r="DF85" s="590"/>
      <c r="DG85" s="590"/>
      <c r="DH85" s="590"/>
      <c r="DI85" s="590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90"/>
      <c r="DV85" s="590"/>
      <c r="DW85" s="590"/>
      <c r="DX85" s="590"/>
      <c r="DY85" s="590"/>
      <c r="DZ85" s="590"/>
      <c r="EA85" s="590"/>
      <c r="EB85" s="590"/>
      <c r="EC85" s="590"/>
      <c r="ED85" s="590"/>
      <c r="EE85" s="590"/>
      <c r="EF85" s="590"/>
      <c r="EG85" s="590"/>
      <c r="EH85" s="590"/>
      <c r="EI85" s="590"/>
      <c r="EJ85" s="590"/>
      <c r="EK85" s="590"/>
      <c r="EL85" s="590"/>
      <c r="EM85" s="590"/>
      <c r="EN85" s="590"/>
      <c r="EO85" s="590"/>
      <c r="EP85" s="590"/>
      <c r="EQ85" s="590"/>
      <c r="ER85" s="590"/>
      <c r="ES85" s="590"/>
      <c r="ET85" s="590"/>
      <c r="EU85" s="590"/>
      <c r="EV85" s="590"/>
      <c r="EW85" s="590"/>
      <c r="EX85" s="590"/>
      <c r="EY85" s="590"/>
      <c r="EZ85" s="590"/>
      <c r="FA85" s="590"/>
      <c r="FB85" s="590"/>
      <c r="FC85" s="590"/>
      <c r="FD85" s="590"/>
      <c r="FE85" s="590"/>
      <c r="FF85" s="590"/>
      <c r="FG85" s="590"/>
      <c r="FH85" s="590"/>
      <c r="FI85" s="590"/>
      <c r="FJ85" s="590"/>
      <c r="FK85" s="590"/>
      <c r="FL85" s="590"/>
      <c r="FM85" s="590"/>
      <c r="FN85" s="590"/>
      <c r="FO85" s="590"/>
      <c r="FP85" s="590"/>
      <c r="FQ85" s="590"/>
      <c r="FR85" s="590"/>
      <c r="FS85" s="590"/>
    </row>
    <row r="86" spans="1:175" s="394" customFormat="1" ht="16.5" customHeight="1">
      <c r="A86" s="597"/>
      <c r="B86" s="598"/>
      <c r="C86" s="599"/>
      <c r="D86" s="599"/>
      <c r="E86" s="599"/>
      <c r="F86" s="599"/>
      <c r="G86" s="599"/>
      <c r="H86" s="599"/>
      <c r="I86" s="60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590"/>
      <c r="AL86" s="590"/>
      <c r="AM86" s="590"/>
      <c r="AN86" s="590"/>
      <c r="AO86" s="590"/>
      <c r="AP86" s="590"/>
      <c r="AQ86" s="590"/>
      <c r="AR86" s="590"/>
      <c r="AS86" s="590"/>
      <c r="AT86" s="590"/>
      <c r="AU86" s="590"/>
      <c r="AV86" s="590"/>
      <c r="AW86" s="590"/>
      <c r="AX86" s="590"/>
      <c r="AY86" s="590"/>
      <c r="AZ86" s="590"/>
      <c r="BA86" s="590"/>
      <c r="BB86" s="590"/>
      <c r="BC86" s="590"/>
      <c r="BD86" s="590"/>
      <c r="BE86" s="590"/>
      <c r="BF86" s="590"/>
      <c r="BG86" s="590"/>
      <c r="BH86" s="590"/>
      <c r="BI86" s="590"/>
      <c r="BJ86" s="590"/>
      <c r="BK86" s="590"/>
      <c r="BL86" s="590"/>
      <c r="BM86" s="590"/>
      <c r="BN86" s="590"/>
      <c r="BO86" s="590"/>
      <c r="BP86" s="590"/>
      <c r="BQ86" s="590"/>
      <c r="BR86" s="590"/>
      <c r="BS86" s="590"/>
      <c r="BT86" s="590"/>
      <c r="BU86" s="590"/>
      <c r="BV86" s="590"/>
      <c r="BW86" s="590"/>
      <c r="BX86" s="590"/>
      <c r="BY86" s="590"/>
      <c r="BZ86" s="590"/>
      <c r="CA86" s="590"/>
      <c r="CB86" s="590"/>
      <c r="CC86" s="590"/>
      <c r="CD86" s="590"/>
      <c r="CE86" s="590"/>
      <c r="CF86" s="590"/>
      <c r="CG86" s="590"/>
      <c r="CH86" s="590"/>
      <c r="CI86" s="590"/>
      <c r="CJ86" s="590"/>
      <c r="CK86" s="590"/>
      <c r="CL86" s="590"/>
      <c r="CM86" s="590"/>
      <c r="CN86" s="590"/>
      <c r="CO86" s="590"/>
      <c r="CP86" s="590"/>
      <c r="CQ86" s="590"/>
      <c r="CR86" s="590"/>
      <c r="CS86" s="590"/>
      <c r="CT86" s="590"/>
      <c r="CU86" s="590"/>
      <c r="CV86" s="590"/>
      <c r="CW86" s="590"/>
      <c r="CX86" s="590"/>
      <c r="CY86" s="590"/>
      <c r="CZ86" s="590"/>
      <c r="DA86" s="590"/>
      <c r="DB86" s="590"/>
      <c r="DC86" s="590"/>
      <c r="DD86" s="590"/>
      <c r="DE86" s="590"/>
      <c r="DF86" s="590"/>
      <c r="DG86" s="590"/>
      <c r="DH86" s="590"/>
      <c r="DI86" s="590"/>
      <c r="DJ86" s="590"/>
      <c r="DK86" s="590"/>
      <c r="DL86" s="590"/>
      <c r="DM86" s="590"/>
      <c r="DN86" s="590"/>
      <c r="DO86" s="590"/>
      <c r="DP86" s="590"/>
      <c r="DQ86" s="590"/>
      <c r="DR86" s="590"/>
      <c r="DS86" s="590"/>
      <c r="DT86" s="590"/>
      <c r="DU86" s="590"/>
      <c r="DV86" s="590"/>
      <c r="DW86" s="590"/>
      <c r="DX86" s="590"/>
      <c r="DY86" s="590"/>
      <c r="DZ86" s="590"/>
      <c r="EA86" s="590"/>
      <c r="EB86" s="590"/>
      <c r="EC86" s="590"/>
      <c r="ED86" s="590"/>
      <c r="EE86" s="590"/>
      <c r="EF86" s="590"/>
      <c r="EG86" s="590"/>
      <c r="EH86" s="590"/>
      <c r="EI86" s="590"/>
      <c r="EJ86" s="590"/>
      <c r="EK86" s="590"/>
      <c r="EL86" s="590"/>
      <c r="EM86" s="590"/>
      <c r="EN86" s="590"/>
      <c r="EO86" s="590"/>
      <c r="EP86" s="590"/>
      <c r="EQ86" s="590"/>
      <c r="ER86" s="590"/>
      <c r="ES86" s="590"/>
      <c r="ET86" s="590"/>
      <c r="EU86" s="590"/>
      <c r="EV86" s="590"/>
      <c r="EW86" s="590"/>
      <c r="EX86" s="590"/>
      <c r="EY86" s="590"/>
      <c r="EZ86" s="590"/>
      <c r="FA86" s="590"/>
      <c r="FB86" s="590"/>
      <c r="FC86" s="590"/>
      <c r="FD86" s="590"/>
      <c r="FE86" s="590"/>
      <c r="FF86" s="590"/>
      <c r="FG86" s="590"/>
      <c r="FH86" s="590"/>
      <c r="FI86" s="590"/>
      <c r="FJ86" s="590"/>
      <c r="FK86" s="590"/>
      <c r="FL86" s="590"/>
      <c r="FM86" s="590"/>
      <c r="FN86" s="590"/>
      <c r="FO86" s="590"/>
      <c r="FP86" s="590"/>
      <c r="FQ86" s="590"/>
      <c r="FR86" s="590"/>
      <c r="FS86" s="590"/>
    </row>
    <row r="87" spans="1:175" s="596" customFormat="1" ht="16.5" customHeight="1">
      <c r="A87" s="597"/>
      <c r="B87" s="601"/>
      <c r="C87" s="602"/>
      <c r="D87" s="603"/>
      <c r="E87" s="603"/>
      <c r="F87" s="603"/>
      <c r="G87" s="603"/>
      <c r="H87" s="603"/>
      <c r="I87" s="604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0"/>
      <c r="AZ87" s="590"/>
      <c r="BA87" s="590"/>
      <c r="BB87" s="590"/>
      <c r="BC87" s="590"/>
      <c r="BD87" s="590"/>
      <c r="BE87" s="590"/>
      <c r="BF87" s="590"/>
      <c r="BG87" s="590"/>
      <c r="BH87" s="590"/>
      <c r="BI87" s="590"/>
      <c r="BJ87" s="590"/>
      <c r="BK87" s="590"/>
      <c r="BL87" s="590"/>
      <c r="BM87" s="590"/>
      <c r="BN87" s="590"/>
      <c r="BO87" s="590"/>
      <c r="BP87" s="590"/>
      <c r="BQ87" s="590"/>
      <c r="BR87" s="590"/>
      <c r="BS87" s="590"/>
      <c r="BT87" s="590"/>
      <c r="BU87" s="590"/>
      <c r="BV87" s="590"/>
      <c r="BW87" s="590"/>
      <c r="BX87" s="590"/>
      <c r="BY87" s="590"/>
      <c r="BZ87" s="590"/>
      <c r="CA87" s="590"/>
      <c r="CB87" s="590"/>
      <c r="CC87" s="590"/>
      <c r="CD87" s="590"/>
      <c r="CE87" s="590"/>
      <c r="CF87" s="590"/>
      <c r="CG87" s="590"/>
      <c r="CH87" s="590"/>
      <c r="CI87" s="590"/>
      <c r="CJ87" s="590"/>
      <c r="CK87" s="590"/>
      <c r="CL87" s="590"/>
      <c r="CM87" s="590"/>
      <c r="CN87" s="590"/>
      <c r="CO87" s="590"/>
      <c r="CP87" s="590"/>
      <c r="CQ87" s="590"/>
      <c r="CR87" s="590"/>
      <c r="CS87" s="590"/>
      <c r="CT87" s="590"/>
      <c r="CU87" s="590"/>
      <c r="CV87" s="590"/>
      <c r="CW87" s="590"/>
      <c r="CX87" s="590"/>
      <c r="CY87" s="590"/>
      <c r="CZ87" s="590"/>
      <c r="DA87" s="590"/>
      <c r="DB87" s="590"/>
      <c r="DC87" s="590"/>
      <c r="DD87" s="590"/>
      <c r="DE87" s="590"/>
      <c r="DF87" s="590"/>
      <c r="DG87" s="590"/>
      <c r="DH87" s="590"/>
      <c r="DI87" s="590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0"/>
      <c r="DW87" s="590"/>
      <c r="DX87" s="590"/>
      <c r="DY87" s="590"/>
      <c r="DZ87" s="590"/>
      <c r="EA87" s="590"/>
      <c r="EB87" s="590"/>
      <c r="EC87" s="590"/>
      <c r="ED87" s="590"/>
      <c r="EE87" s="590"/>
      <c r="EF87" s="590"/>
      <c r="EG87" s="590"/>
      <c r="EH87" s="590"/>
      <c r="EI87" s="590"/>
      <c r="EJ87" s="590"/>
      <c r="EK87" s="590"/>
      <c r="EL87" s="590"/>
      <c r="EM87" s="590"/>
      <c r="EN87" s="590"/>
      <c r="EO87" s="590"/>
      <c r="EP87" s="590"/>
      <c r="EQ87" s="590"/>
      <c r="ER87" s="590"/>
      <c r="ES87" s="590"/>
      <c r="ET87" s="590"/>
      <c r="EU87" s="590"/>
      <c r="EV87" s="590"/>
      <c r="EW87" s="590"/>
      <c r="EX87" s="590"/>
      <c r="EY87" s="590"/>
      <c r="EZ87" s="590"/>
      <c r="FA87" s="590"/>
      <c r="FB87" s="590"/>
      <c r="FC87" s="590"/>
      <c r="FD87" s="590"/>
      <c r="FE87" s="590"/>
      <c r="FF87" s="590"/>
      <c r="FG87" s="590"/>
      <c r="FH87" s="590"/>
      <c r="FI87" s="590"/>
      <c r="FJ87" s="590"/>
      <c r="FK87" s="590"/>
      <c r="FL87" s="590"/>
      <c r="FM87" s="590"/>
      <c r="FN87" s="590"/>
      <c r="FO87" s="590"/>
      <c r="FP87" s="590"/>
      <c r="FQ87" s="590"/>
      <c r="FR87" s="590"/>
      <c r="FS87" s="590"/>
    </row>
    <row r="88" spans="1:175" s="596" customFormat="1" ht="16.5" customHeight="1">
      <c r="A88" s="597"/>
      <c r="B88" s="605"/>
      <c r="C88" s="606" t="s">
        <v>81</v>
      </c>
      <c r="D88" s="607" t="s">
        <v>81</v>
      </c>
      <c r="E88" s="608" t="s">
        <v>82</v>
      </c>
      <c r="F88" s="607" t="s">
        <v>81</v>
      </c>
      <c r="G88" s="608"/>
      <c r="H88" s="609" t="s">
        <v>81</v>
      </c>
      <c r="I88" s="610" t="s">
        <v>81</v>
      </c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590"/>
      <c r="AL88" s="590"/>
      <c r="AM88" s="590"/>
      <c r="AN88" s="590"/>
      <c r="AO88" s="590"/>
      <c r="AP88" s="590"/>
      <c r="AQ88" s="590"/>
      <c r="AR88" s="590"/>
      <c r="AS88" s="590"/>
      <c r="AT88" s="590"/>
      <c r="AU88" s="590"/>
      <c r="AV88" s="590"/>
      <c r="AW88" s="590"/>
      <c r="AX88" s="590"/>
      <c r="AY88" s="590"/>
      <c r="AZ88" s="590"/>
      <c r="BA88" s="590"/>
      <c r="BB88" s="590"/>
      <c r="BC88" s="590"/>
      <c r="BD88" s="590"/>
      <c r="BE88" s="590"/>
      <c r="BF88" s="590"/>
      <c r="BG88" s="590"/>
      <c r="BH88" s="590"/>
      <c r="BI88" s="590"/>
      <c r="BJ88" s="590"/>
      <c r="BK88" s="590"/>
      <c r="BL88" s="590"/>
      <c r="BM88" s="590"/>
      <c r="BN88" s="590"/>
      <c r="BO88" s="590"/>
      <c r="BP88" s="590"/>
      <c r="BQ88" s="590"/>
      <c r="BR88" s="590"/>
      <c r="BS88" s="590"/>
      <c r="BT88" s="590"/>
      <c r="BU88" s="590"/>
      <c r="BV88" s="590"/>
      <c r="BW88" s="590"/>
      <c r="BX88" s="590"/>
      <c r="BY88" s="590"/>
      <c r="BZ88" s="590"/>
      <c r="CA88" s="590"/>
      <c r="CB88" s="590"/>
      <c r="CC88" s="590"/>
      <c r="CD88" s="590"/>
      <c r="CE88" s="590"/>
      <c r="CF88" s="590"/>
      <c r="CG88" s="590"/>
      <c r="CH88" s="590"/>
      <c r="CI88" s="590"/>
      <c r="CJ88" s="590"/>
      <c r="CK88" s="590"/>
      <c r="CL88" s="590"/>
      <c r="CM88" s="590"/>
      <c r="CN88" s="590"/>
      <c r="CO88" s="590"/>
      <c r="CP88" s="590"/>
      <c r="CQ88" s="590"/>
      <c r="CR88" s="590"/>
      <c r="CS88" s="590"/>
      <c r="CT88" s="590"/>
      <c r="CU88" s="590"/>
      <c r="CV88" s="590"/>
      <c r="CW88" s="590"/>
      <c r="CX88" s="590"/>
      <c r="CY88" s="590"/>
      <c r="CZ88" s="590"/>
      <c r="DA88" s="590"/>
      <c r="DB88" s="590"/>
      <c r="DC88" s="590"/>
      <c r="DD88" s="590"/>
      <c r="DE88" s="590"/>
      <c r="DF88" s="590"/>
      <c r="DG88" s="590"/>
      <c r="DH88" s="590"/>
      <c r="DI88" s="590"/>
      <c r="DJ88" s="590"/>
      <c r="DK88" s="590"/>
      <c r="DL88" s="590"/>
      <c r="DM88" s="590"/>
      <c r="DN88" s="590"/>
      <c r="DO88" s="590"/>
      <c r="DP88" s="590"/>
      <c r="DQ88" s="590"/>
      <c r="DR88" s="590"/>
      <c r="DS88" s="590"/>
      <c r="DT88" s="590"/>
      <c r="DU88" s="590"/>
      <c r="DV88" s="590"/>
      <c r="DW88" s="590"/>
      <c r="DX88" s="590"/>
      <c r="DY88" s="590"/>
      <c r="DZ88" s="590"/>
      <c r="EA88" s="590"/>
      <c r="EB88" s="590"/>
      <c r="EC88" s="590"/>
      <c r="ED88" s="590"/>
      <c r="EE88" s="590"/>
      <c r="EF88" s="590"/>
      <c r="EG88" s="590"/>
      <c r="EH88" s="590"/>
      <c r="EI88" s="590"/>
      <c r="EJ88" s="590"/>
      <c r="EK88" s="590"/>
      <c r="EL88" s="590"/>
      <c r="EM88" s="590"/>
      <c r="EN88" s="590"/>
      <c r="EO88" s="590"/>
      <c r="EP88" s="590"/>
      <c r="EQ88" s="590"/>
      <c r="ER88" s="590"/>
      <c r="ES88" s="590"/>
      <c r="ET88" s="590"/>
      <c r="EU88" s="590"/>
      <c r="EV88" s="590"/>
      <c r="EW88" s="590"/>
      <c r="EX88" s="590"/>
      <c r="EY88" s="590"/>
      <c r="EZ88" s="590"/>
      <c r="FA88" s="590"/>
      <c r="FB88" s="590"/>
      <c r="FC88" s="590"/>
      <c r="FD88" s="590"/>
      <c r="FE88" s="590"/>
      <c r="FF88" s="590"/>
      <c r="FG88" s="590"/>
      <c r="FH88" s="590"/>
      <c r="FI88" s="590"/>
      <c r="FJ88" s="590"/>
      <c r="FK88" s="590"/>
      <c r="FL88" s="590"/>
      <c r="FM88" s="590"/>
      <c r="FN88" s="590"/>
      <c r="FO88" s="590"/>
      <c r="FP88" s="590"/>
      <c r="FQ88" s="590"/>
      <c r="FR88" s="590"/>
      <c r="FS88" s="590"/>
    </row>
    <row r="89" spans="1:175" s="596" customFormat="1" ht="16.5" customHeight="1">
      <c r="A89" s="597"/>
      <c r="B89" s="605"/>
      <c r="C89" s="606"/>
      <c r="D89" s="608"/>
      <c r="E89" s="608" t="s">
        <v>39</v>
      </c>
      <c r="F89" s="608"/>
      <c r="G89" s="611"/>
      <c r="H89" s="603"/>
      <c r="I89" s="604"/>
      <c r="J89" s="590"/>
      <c r="K89" s="590"/>
      <c r="L89" s="590"/>
      <c r="M89" s="590"/>
      <c r="N89" s="590"/>
      <c r="O89" s="590"/>
      <c r="P89" s="590"/>
      <c r="Q89" s="590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0"/>
      <c r="AC89" s="590"/>
      <c r="AD89" s="590"/>
      <c r="AE89" s="590"/>
      <c r="AF89" s="590"/>
      <c r="AG89" s="590"/>
      <c r="AH89" s="590"/>
      <c r="AI89" s="590"/>
      <c r="AJ89" s="590"/>
      <c r="AK89" s="590"/>
      <c r="AL89" s="590"/>
      <c r="AM89" s="590"/>
      <c r="AN89" s="590"/>
      <c r="AO89" s="590"/>
      <c r="AP89" s="590"/>
      <c r="AQ89" s="590"/>
      <c r="AR89" s="590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90"/>
      <c r="BF89" s="590"/>
      <c r="BG89" s="590"/>
      <c r="BH89" s="590"/>
      <c r="BI89" s="590"/>
      <c r="BJ89" s="590"/>
      <c r="BK89" s="590"/>
      <c r="BL89" s="590"/>
      <c r="BM89" s="590"/>
      <c r="BN89" s="590"/>
      <c r="BO89" s="590"/>
      <c r="BP89" s="590"/>
      <c r="BQ89" s="590"/>
      <c r="BR89" s="590"/>
      <c r="BS89" s="590"/>
      <c r="BT89" s="590"/>
      <c r="BU89" s="590"/>
      <c r="BV89" s="590"/>
      <c r="BW89" s="590"/>
      <c r="BX89" s="590"/>
      <c r="BY89" s="590"/>
      <c r="BZ89" s="590"/>
      <c r="CA89" s="590"/>
      <c r="CB89" s="590"/>
      <c r="CC89" s="590"/>
      <c r="CD89" s="590"/>
      <c r="CE89" s="590"/>
      <c r="CF89" s="590"/>
      <c r="CG89" s="590"/>
      <c r="CH89" s="590"/>
      <c r="CI89" s="590"/>
      <c r="CJ89" s="590"/>
      <c r="CK89" s="590"/>
      <c r="CL89" s="590"/>
      <c r="CM89" s="590"/>
      <c r="CN89" s="590"/>
      <c r="CO89" s="590"/>
      <c r="CP89" s="590"/>
      <c r="CQ89" s="590"/>
      <c r="CR89" s="590"/>
      <c r="CS89" s="590"/>
      <c r="CT89" s="590"/>
      <c r="CU89" s="590"/>
      <c r="CV89" s="590"/>
      <c r="CW89" s="590"/>
      <c r="CX89" s="590"/>
      <c r="CY89" s="590"/>
      <c r="CZ89" s="590"/>
      <c r="DA89" s="590"/>
      <c r="DB89" s="590"/>
      <c r="DC89" s="590"/>
      <c r="DD89" s="590"/>
      <c r="DE89" s="590"/>
      <c r="DF89" s="590"/>
      <c r="DG89" s="590"/>
      <c r="DH89" s="590"/>
      <c r="DI89" s="590"/>
      <c r="DJ89" s="590"/>
      <c r="DK89" s="590"/>
      <c r="DL89" s="590"/>
      <c r="DM89" s="590"/>
      <c r="DN89" s="590"/>
      <c r="DO89" s="590"/>
      <c r="DP89" s="590"/>
      <c r="DQ89" s="590"/>
      <c r="DR89" s="590"/>
      <c r="DS89" s="590"/>
      <c r="DT89" s="590"/>
      <c r="DU89" s="590"/>
      <c r="DV89" s="590"/>
      <c r="DW89" s="590"/>
      <c r="DX89" s="590"/>
      <c r="DY89" s="590"/>
      <c r="DZ89" s="590"/>
      <c r="EA89" s="590"/>
      <c r="EB89" s="590"/>
      <c r="EC89" s="590"/>
      <c r="ED89" s="590"/>
      <c r="EE89" s="590"/>
      <c r="EF89" s="590"/>
      <c r="EG89" s="590"/>
      <c r="EH89" s="590"/>
      <c r="EI89" s="590"/>
      <c r="EJ89" s="590"/>
      <c r="EK89" s="590"/>
      <c r="EL89" s="590"/>
      <c r="EM89" s="590"/>
      <c r="EN89" s="590"/>
      <c r="EO89" s="590"/>
      <c r="EP89" s="590"/>
      <c r="EQ89" s="590"/>
      <c r="ER89" s="590"/>
      <c r="ES89" s="590"/>
      <c r="ET89" s="590"/>
      <c r="EU89" s="590"/>
      <c r="EV89" s="590"/>
      <c r="EW89" s="590"/>
      <c r="EX89" s="590"/>
      <c r="EY89" s="590"/>
      <c r="EZ89" s="590"/>
      <c r="FA89" s="590"/>
      <c r="FB89" s="590"/>
      <c r="FC89" s="590"/>
      <c r="FD89" s="590"/>
      <c r="FE89" s="590"/>
      <c r="FF89" s="590"/>
      <c r="FG89" s="590"/>
      <c r="FH89" s="590"/>
      <c r="FI89" s="590"/>
      <c r="FJ89" s="590"/>
      <c r="FK89" s="590"/>
      <c r="FL89" s="590"/>
      <c r="FM89" s="590"/>
      <c r="FN89" s="590"/>
      <c r="FO89" s="590"/>
      <c r="FP89" s="590"/>
      <c r="FQ89" s="590"/>
      <c r="FR89" s="590"/>
      <c r="FS89" s="590"/>
    </row>
    <row r="90" spans="1:175" s="596" customFormat="1" ht="16.5" customHeight="1">
      <c r="A90" s="597"/>
      <c r="B90" s="605"/>
      <c r="C90" s="606"/>
      <c r="D90" s="608"/>
      <c r="E90" s="608"/>
      <c r="F90" s="608"/>
      <c r="G90" s="611"/>
      <c r="H90" s="603"/>
      <c r="I90" s="604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90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90"/>
      <c r="BF90" s="590"/>
      <c r="BG90" s="590"/>
      <c r="BH90" s="590"/>
      <c r="BI90" s="590"/>
      <c r="BJ90" s="590"/>
      <c r="BK90" s="590"/>
      <c r="BL90" s="590"/>
      <c r="BM90" s="590"/>
      <c r="BN90" s="590"/>
      <c r="BO90" s="590"/>
      <c r="BP90" s="590"/>
      <c r="BQ90" s="590"/>
      <c r="BR90" s="590"/>
      <c r="BS90" s="590"/>
      <c r="BT90" s="590"/>
      <c r="BU90" s="590"/>
      <c r="BV90" s="590"/>
      <c r="BW90" s="590"/>
      <c r="BX90" s="590"/>
      <c r="BY90" s="590"/>
      <c r="BZ90" s="590"/>
      <c r="CA90" s="590"/>
      <c r="CB90" s="590"/>
      <c r="CC90" s="590"/>
      <c r="CD90" s="590"/>
      <c r="CE90" s="590"/>
      <c r="CF90" s="590"/>
      <c r="CG90" s="590"/>
      <c r="CH90" s="590"/>
      <c r="CI90" s="590"/>
      <c r="CJ90" s="590"/>
      <c r="CK90" s="590"/>
      <c r="CL90" s="590"/>
      <c r="CM90" s="590"/>
      <c r="CN90" s="590"/>
      <c r="CO90" s="590"/>
      <c r="CP90" s="590"/>
      <c r="CQ90" s="590"/>
      <c r="CR90" s="590"/>
      <c r="CS90" s="590"/>
      <c r="CT90" s="590"/>
      <c r="CU90" s="590"/>
      <c r="CV90" s="590"/>
      <c r="CW90" s="590"/>
      <c r="CX90" s="590"/>
      <c r="CY90" s="590"/>
      <c r="CZ90" s="590"/>
      <c r="DA90" s="590"/>
      <c r="DB90" s="590"/>
      <c r="DC90" s="590"/>
      <c r="DD90" s="590"/>
      <c r="DE90" s="590"/>
      <c r="DF90" s="590"/>
      <c r="DG90" s="590"/>
      <c r="DH90" s="590"/>
      <c r="DI90" s="590"/>
      <c r="DJ90" s="590"/>
      <c r="DK90" s="590"/>
      <c r="DL90" s="590"/>
      <c r="DM90" s="590"/>
      <c r="DN90" s="590"/>
      <c r="DO90" s="590"/>
      <c r="DP90" s="590"/>
      <c r="DQ90" s="590"/>
      <c r="DR90" s="590"/>
      <c r="DS90" s="590"/>
      <c r="DT90" s="590"/>
      <c r="DU90" s="590"/>
      <c r="DV90" s="590"/>
      <c r="DW90" s="590"/>
      <c r="DX90" s="590"/>
      <c r="DY90" s="590"/>
      <c r="DZ90" s="590"/>
      <c r="EA90" s="590"/>
      <c r="EB90" s="590"/>
      <c r="EC90" s="590"/>
      <c r="ED90" s="590"/>
      <c r="EE90" s="590"/>
      <c r="EF90" s="590"/>
      <c r="EG90" s="590"/>
      <c r="EH90" s="590"/>
      <c r="EI90" s="590"/>
      <c r="EJ90" s="590"/>
      <c r="EK90" s="590"/>
      <c r="EL90" s="590"/>
      <c r="EM90" s="590"/>
      <c r="EN90" s="590"/>
      <c r="EO90" s="590"/>
      <c r="EP90" s="590"/>
      <c r="EQ90" s="590"/>
      <c r="ER90" s="590"/>
      <c r="ES90" s="590"/>
      <c r="ET90" s="590"/>
      <c r="EU90" s="590"/>
      <c r="EV90" s="590"/>
      <c r="EW90" s="590"/>
      <c r="EX90" s="590"/>
      <c r="EY90" s="590"/>
      <c r="EZ90" s="590"/>
      <c r="FA90" s="590"/>
      <c r="FB90" s="590"/>
      <c r="FC90" s="590"/>
      <c r="FD90" s="590"/>
      <c r="FE90" s="590"/>
      <c r="FF90" s="590"/>
      <c r="FG90" s="590"/>
      <c r="FH90" s="590"/>
      <c r="FI90" s="590"/>
      <c r="FJ90" s="590"/>
      <c r="FK90" s="590"/>
      <c r="FL90" s="590"/>
      <c r="FM90" s="590"/>
      <c r="FN90" s="590"/>
      <c r="FO90" s="590"/>
      <c r="FP90" s="590"/>
      <c r="FQ90" s="590"/>
      <c r="FR90" s="590"/>
      <c r="FS90" s="590"/>
    </row>
    <row r="91" spans="1:175" s="617" customFormat="1" ht="16.5" customHeight="1">
      <c r="A91" s="159"/>
      <c r="B91" s="612"/>
      <c r="C91" s="613"/>
      <c r="D91" s="614"/>
      <c r="E91" s="614"/>
      <c r="F91" s="614"/>
      <c r="G91" s="614"/>
      <c r="H91" s="615"/>
      <c r="I91" s="616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</row>
    <row r="93" spans="2:9" s="156" customFormat="1" ht="16.5" customHeight="1">
      <c r="B93" s="235"/>
      <c r="C93" s="235"/>
      <c r="D93" s="229"/>
      <c r="E93" s="228"/>
      <c r="H93" s="242"/>
      <c r="I93" s="226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zoomScale="125" zoomScaleNormal="125" workbookViewId="0" topLeftCell="A22">
      <selection activeCell="C34" sqref="C34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357</v>
      </c>
      <c r="B1" s="1"/>
      <c r="D1" s="1"/>
      <c r="E1" s="1"/>
      <c r="F1" s="1"/>
      <c r="G1" s="1"/>
    </row>
    <row r="2" spans="1:7" s="9" customFormat="1" ht="24">
      <c r="A2" s="685" t="s">
        <v>358</v>
      </c>
      <c r="B2" s="1"/>
      <c r="D2" s="1"/>
      <c r="E2" s="1"/>
      <c r="F2" s="1"/>
      <c r="G2" s="1"/>
    </row>
    <row r="3" spans="1:7" s="9" customFormat="1" ht="24">
      <c r="A3" s="685" t="s">
        <v>359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353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354</v>
      </c>
      <c r="F6" s="1"/>
      <c r="G6" s="1"/>
      <c r="I6" s="143"/>
    </row>
    <row r="7" spans="1:9" s="9" customFormat="1" ht="17.25">
      <c r="A7" s="1"/>
      <c r="B7" s="1"/>
      <c r="C7" s="29"/>
      <c r="F7" s="1"/>
      <c r="G7" s="1"/>
      <c r="I7" s="143"/>
    </row>
    <row r="8" spans="1:7" ht="15">
      <c r="A8" s="6" t="s">
        <v>71</v>
      </c>
      <c r="B8" s="1" t="s">
        <v>92</v>
      </c>
      <c r="C8" s="14" t="s">
        <v>72</v>
      </c>
      <c r="D8" s="2"/>
      <c r="E8" s="2" t="s">
        <v>88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92</v>
      </c>
      <c r="C9" s="15" t="s">
        <v>97</v>
      </c>
      <c r="D9" s="2"/>
      <c r="E9" s="2" t="s">
        <v>101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92" t="s">
        <v>443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92" t="s">
        <v>444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50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50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92</v>
      </c>
      <c r="C14" s="10" t="s">
        <v>134</v>
      </c>
      <c r="D14" s="2"/>
      <c r="E14" s="2" t="s">
        <v>88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5</v>
      </c>
      <c r="D15" s="2"/>
      <c r="E15" s="2" t="s">
        <v>88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352</v>
      </c>
      <c r="D16" s="2"/>
      <c r="E16" s="2" t="s">
        <v>88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/>
      <c r="C17" s="10"/>
      <c r="D17" s="2"/>
      <c r="E17" s="2"/>
      <c r="F17" s="3"/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0.44861111111111107</v>
      </c>
    </row>
    <row r="19" spans="1:7" ht="15">
      <c r="A19" s="7" t="s">
        <v>341</v>
      </c>
      <c r="B19" s="2" t="s">
        <v>78</v>
      </c>
      <c r="C19" s="5" t="s">
        <v>442</v>
      </c>
      <c r="D19" s="6" t="s">
        <v>96</v>
      </c>
      <c r="E19" s="5" t="s">
        <v>330</v>
      </c>
      <c r="F19" s="3">
        <v>9</v>
      </c>
      <c r="G19" s="4">
        <f t="shared" si="0"/>
        <v>0.44861111111111107</v>
      </c>
    </row>
    <row r="20" spans="1:7" ht="15">
      <c r="A20" s="7" t="s">
        <v>342</v>
      </c>
      <c r="B20" s="2" t="s">
        <v>78</v>
      </c>
      <c r="C20" s="5"/>
      <c r="D20" s="6" t="s">
        <v>96</v>
      </c>
      <c r="E20" s="5"/>
      <c r="F20" s="3">
        <v>9</v>
      </c>
      <c r="G20" s="4">
        <f t="shared" si="0"/>
        <v>0.45486111111111105</v>
      </c>
    </row>
    <row r="21" spans="1:7" ht="15">
      <c r="A21" s="7" t="s">
        <v>343</v>
      </c>
      <c r="B21" s="2" t="s">
        <v>78</v>
      </c>
      <c r="C21" s="5" t="s">
        <v>50</v>
      </c>
      <c r="D21" s="6" t="s">
        <v>96</v>
      </c>
      <c r="E21" s="5" t="s">
        <v>131</v>
      </c>
      <c r="F21" s="3">
        <v>9</v>
      </c>
      <c r="G21" s="4">
        <f t="shared" si="0"/>
        <v>0.461111111111111</v>
      </c>
    </row>
    <row r="22" spans="1:7" ht="15">
      <c r="A22" s="7" t="s">
        <v>344</v>
      </c>
      <c r="B22" s="2" t="s">
        <v>78</v>
      </c>
      <c r="C22" s="5" t="s">
        <v>300</v>
      </c>
      <c r="D22" s="6" t="s">
        <v>96</v>
      </c>
      <c r="E22" s="5" t="s">
        <v>88</v>
      </c>
      <c r="F22" s="3">
        <v>9</v>
      </c>
      <c r="G22" s="4">
        <f aca="true" t="shared" si="1" ref="G22:G37">G21+TIME(0,F21,0)</f>
        <v>0.467361111111111</v>
      </c>
    </row>
    <row r="23" spans="1:7" ht="15" hidden="1">
      <c r="A23" s="7" t="s">
        <v>345</v>
      </c>
      <c r="B23" s="2" t="s">
        <v>78</v>
      </c>
      <c r="C23" s="5" t="s">
        <v>51</v>
      </c>
      <c r="D23" s="6" t="s">
        <v>96</v>
      </c>
      <c r="E23" s="5" t="s">
        <v>306</v>
      </c>
      <c r="F23" s="3">
        <v>9</v>
      </c>
      <c r="G23" s="4">
        <f t="shared" si="1"/>
        <v>0.473611111111111</v>
      </c>
    </row>
    <row r="24" spans="1:7" ht="15">
      <c r="A24" s="7" t="s">
        <v>345</v>
      </c>
      <c r="B24" s="2" t="s">
        <v>78</v>
      </c>
      <c r="C24" s="5" t="s">
        <v>51</v>
      </c>
      <c r="D24" s="6" t="s">
        <v>96</v>
      </c>
      <c r="E24" s="5" t="s">
        <v>306</v>
      </c>
      <c r="F24" s="3">
        <v>9</v>
      </c>
      <c r="G24" s="4"/>
    </row>
    <row r="25" spans="1:7" ht="15">
      <c r="A25" s="7" t="s">
        <v>346</v>
      </c>
      <c r="B25" s="2" t="s">
        <v>78</v>
      </c>
      <c r="C25" s="5" t="s">
        <v>6</v>
      </c>
      <c r="D25" s="6" t="s">
        <v>96</v>
      </c>
      <c r="E25" s="5" t="s">
        <v>350</v>
      </c>
      <c r="F25" s="3">
        <v>9</v>
      </c>
      <c r="G25" s="4">
        <f>G23+TIME(0,F23,0)</f>
        <v>0.47986111111111096</v>
      </c>
    </row>
    <row r="26" spans="1:7" ht="15">
      <c r="A26" s="7" t="s">
        <v>347</v>
      </c>
      <c r="B26" s="2" t="s">
        <v>78</v>
      </c>
      <c r="C26" s="5" t="s">
        <v>302</v>
      </c>
      <c r="D26" s="6" t="s">
        <v>96</v>
      </c>
      <c r="E26" s="5" t="s">
        <v>303</v>
      </c>
      <c r="F26" s="3">
        <v>9</v>
      </c>
      <c r="G26" s="4">
        <f t="shared" si="1"/>
        <v>0.48611111111111094</v>
      </c>
    </row>
    <row r="27" spans="1:7" ht="15">
      <c r="A27" s="7" t="s">
        <v>348</v>
      </c>
      <c r="B27" s="2" t="s">
        <v>78</v>
      </c>
      <c r="C27" s="5" t="s">
        <v>249</v>
      </c>
      <c r="D27" s="6" t="s">
        <v>96</v>
      </c>
      <c r="E27" s="5" t="s">
        <v>193</v>
      </c>
      <c r="F27" s="3">
        <v>9</v>
      </c>
      <c r="G27" s="4">
        <f t="shared" si="1"/>
        <v>0.4923611111111109</v>
      </c>
    </row>
    <row r="28" spans="1:7" ht="15">
      <c r="A28" s="7"/>
      <c r="B28" s="2"/>
      <c r="C28" s="5" t="s">
        <v>4</v>
      </c>
      <c r="D28" s="6"/>
      <c r="E28" s="5"/>
      <c r="F28" s="3"/>
      <c r="G28" s="4"/>
    </row>
    <row r="29" spans="1:7" ht="15">
      <c r="A29" s="7"/>
      <c r="B29" s="2"/>
      <c r="C29" s="5" t="s">
        <v>3</v>
      </c>
      <c r="D29" s="6"/>
      <c r="E29" s="5"/>
      <c r="F29" s="3"/>
      <c r="G29" s="4"/>
    </row>
    <row r="30" spans="1:7" ht="15">
      <c r="A30" s="7" t="s">
        <v>349</v>
      </c>
      <c r="B30" s="2" t="s">
        <v>78</v>
      </c>
      <c r="C30" s="5" t="s">
        <v>285</v>
      </c>
      <c r="D30" s="6" t="s">
        <v>96</v>
      </c>
      <c r="E30" s="5" t="s">
        <v>100</v>
      </c>
      <c r="F30" s="3">
        <v>9</v>
      </c>
      <c r="G30" s="4">
        <f>G27+TIME(0,F27,0)</f>
        <v>0.4986111111111109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0.5048611111111109</v>
      </c>
    </row>
    <row r="32" spans="1:7" ht="15">
      <c r="A32" s="7" t="s">
        <v>90</v>
      </c>
      <c r="B32" s="2" t="s">
        <v>78</v>
      </c>
      <c r="C32" s="5" t="s">
        <v>1</v>
      </c>
      <c r="D32" s="6"/>
      <c r="E32" s="5" t="s">
        <v>88</v>
      </c>
      <c r="F32" s="3">
        <v>5</v>
      </c>
      <c r="G32" s="4">
        <f t="shared" si="1"/>
        <v>0.5048611111111109</v>
      </c>
    </row>
    <row r="33" spans="1:7" ht="15">
      <c r="A33" s="7"/>
      <c r="B33" s="2"/>
      <c r="C33" s="1469" t="s">
        <v>2</v>
      </c>
      <c r="D33" s="6"/>
      <c r="E33" s="5"/>
      <c r="F33" s="3"/>
      <c r="G33" s="4">
        <f t="shared" si="1"/>
        <v>0.5083333333333331</v>
      </c>
    </row>
    <row r="34" spans="1:7" ht="15">
      <c r="A34" s="7"/>
      <c r="B34" s="2"/>
      <c r="C34" s="1469" t="s">
        <v>7</v>
      </c>
      <c r="D34" s="6"/>
      <c r="E34" s="5"/>
      <c r="F34" s="3"/>
      <c r="G34" s="4"/>
    </row>
    <row r="35" spans="1:7" ht="15">
      <c r="A35" s="7" t="s">
        <v>91</v>
      </c>
      <c r="B35" s="2" t="s">
        <v>78</v>
      </c>
      <c r="C35" s="5" t="s">
        <v>211</v>
      </c>
      <c r="D35" s="2" t="s">
        <v>73</v>
      </c>
      <c r="E35" s="5" t="s">
        <v>88</v>
      </c>
      <c r="F35" s="3">
        <v>60</v>
      </c>
      <c r="G35" s="4">
        <f>G33+TIME(0,F33,0)</f>
        <v>0.5083333333333331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0.5499999999999997</v>
      </c>
    </row>
    <row r="37" spans="1:7" ht="15">
      <c r="A37" s="7"/>
      <c r="B37" s="2" t="s">
        <v>351</v>
      </c>
      <c r="C37" s="5"/>
      <c r="D37" s="2"/>
      <c r="E37" s="5"/>
      <c r="F37" s="3"/>
      <c r="G37" s="4">
        <f t="shared" si="1"/>
        <v>0.5499999999999997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286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81</v>
      </c>
      <c r="B41" s="2" t="s">
        <v>81</v>
      </c>
      <c r="C41" s="1" t="s">
        <v>82</v>
      </c>
      <c r="D41" s="2" t="s">
        <v>81</v>
      </c>
      <c r="E41" s="1"/>
      <c r="F41" s="3" t="s">
        <v>81</v>
      </c>
      <c r="G41" s="4" t="s">
        <v>81</v>
      </c>
    </row>
    <row r="42" spans="1:4" ht="15">
      <c r="A42" s="2"/>
      <c r="B42" s="1"/>
      <c r="C42" s="1" t="s">
        <v>83</v>
      </c>
      <c r="D42" s="1"/>
    </row>
    <row r="43" spans="1:4" ht="15">
      <c r="A43" s="2" t="s">
        <v>84</v>
      </c>
      <c r="B43" s="1"/>
      <c r="C43" s="1"/>
      <c r="D43" s="1"/>
    </row>
    <row r="44" spans="1:3" ht="15">
      <c r="A44" s="2" t="s">
        <v>85</v>
      </c>
      <c r="B44" s="1"/>
      <c r="C44" s="1"/>
    </row>
    <row r="45" spans="1:3" ht="15">
      <c r="A45" s="2" t="s">
        <v>86</v>
      </c>
      <c r="B45" s="1"/>
      <c r="C45" s="1"/>
    </row>
    <row r="46" spans="1:3" ht="15">
      <c r="A46" s="2" t="s">
        <v>87</v>
      </c>
      <c r="B46" s="1"/>
      <c r="C46" s="1"/>
    </row>
    <row r="48" ht="15">
      <c r="C48" t="s">
        <v>81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0"/>
  <sheetViews>
    <sheetView showGridLines="0" tabSelected="1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357</v>
      </c>
      <c r="B1" s="1"/>
      <c r="D1" s="1"/>
      <c r="E1" s="1"/>
      <c r="F1" s="1"/>
      <c r="G1" s="1"/>
    </row>
    <row r="2" spans="1:7" s="9" customFormat="1" ht="24">
      <c r="A2" s="685" t="s">
        <v>358</v>
      </c>
      <c r="B2" s="1"/>
      <c r="D2" s="1"/>
      <c r="E2" s="1"/>
      <c r="F2" s="1"/>
      <c r="G2" s="1"/>
    </row>
    <row r="3" spans="1:7" s="9" customFormat="1" ht="24">
      <c r="A3" s="685" t="s">
        <v>359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445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446</v>
      </c>
      <c r="F6" s="1"/>
      <c r="G6" s="1"/>
      <c r="I6" s="14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71</v>
      </c>
      <c r="B8" s="1" t="s">
        <v>92</v>
      </c>
      <c r="C8" s="2" t="s">
        <v>72</v>
      </c>
      <c r="D8" s="2" t="s">
        <v>73</v>
      </c>
      <c r="E8" s="6" t="s">
        <v>88</v>
      </c>
      <c r="F8" s="3">
        <v>1</v>
      </c>
      <c r="G8" s="4">
        <f>TIME(8,0,0)</f>
        <v>0.3333333333333333</v>
      </c>
    </row>
    <row r="9" spans="1:7" ht="15">
      <c r="A9" s="2" t="s">
        <v>74</v>
      </c>
      <c r="B9" s="1" t="s">
        <v>92</v>
      </c>
      <c r="C9" s="2" t="s">
        <v>75</v>
      </c>
      <c r="D9" s="2" t="s">
        <v>73</v>
      </c>
      <c r="E9" s="2" t="s">
        <v>88</v>
      </c>
      <c r="F9" s="3">
        <v>2</v>
      </c>
      <c r="G9" s="4">
        <f>G8+TIME(0,F8,0)</f>
        <v>0.33402777777777776</v>
      </c>
    </row>
    <row r="10" spans="1:7" ht="15">
      <c r="A10" s="2" t="s">
        <v>76</v>
      </c>
      <c r="B10" s="2" t="s">
        <v>92</v>
      </c>
      <c r="C10" s="2" t="s">
        <v>97</v>
      </c>
      <c r="D10" s="2" t="s">
        <v>73</v>
      </c>
      <c r="E10" s="2" t="s">
        <v>88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77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90</v>
      </c>
      <c r="B14" s="2" t="s">
        <v>79</v>
      </c>
      <c r="C14" s="1" t="s">
        <v>95</v>
      </c>
      <c r="D14" s="2" t="s">
        <v>73</v>
      </c>
      <c r="E14" s="5" t="s">
        <v>88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69</v>
      </c>
      <c r="B16" s="1" t="s">
        <v>80</v>
      </c>
      <c r="C16" s="16" t="s">
        <v>287</v>
      </c>
      <c r="D16" s="12" t="s">
        <v>96</v>
      </c>
      <c r="E16" s="1" t="s">
        <v>100</v>
      </c>
      <c r="F16" s="1">
        <v>5</v>
      </c>
      <c r="G16" s="4">
        <f t="shared" si="0"/>
        <v>0.3395833333333333</v>
      </c>
    </row>
    <row r="17" spans="1:7" ht="15">
      <c r="A17" s="7" t="s">
        <v>70</v>
      </c>
      <c r="B17" s="1" t="s">
        <v>78</v>
      </c>
      <c r="C17" s="16" t="s">
        <v>305</v>
      </c>
      <c r="D17" s="12" t="s">
        <v>96</v>
      </c>
      <c r="E17" s="1" t="s">
        <v>193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78</v>
      </c>
      <c r="C18" s="16" t="s">
        <v>19</v>
      </c>
      <c r="D18" s="12" t="s">
        <v>96</v>
      </c>
      <c r="E18" s="1" t="s">
        <v>23</v>
      </c>
      <c r="F18" s="1">
        <v>10</v>
      </c>
      <c r="G18" s="4">
        <f t="shared" si="0"/>
        <v>0.3499999999999999</v>
      </c>
    </row>
    <row r="19" spans="1:7" ht="15">
      <c r="A19" s="8"/>
      <c r="B19" s="1"/>
      <c r="C19" s="16" t="s">
        <v>21</v>
      </c>
      <c r="D19" s="12" t="s">
        <v>96</v>
      </c>
      <c r="E19" s="1" t="s">
        <v>22</v>
      </c>
      <c r="F19" s="1">
        <v>5</v>
      </c>
      <c r="G19" s="4">
        <f t="shared" si="0"/>
        <v>0.35694444444444434</v>
      </c>
    </row>
    <row r="20" spans="1:7" ht="15">
      <c r="A20" s="7" t="s">
        <v>69</v>
      </c>
      <c r="B20" s="1" t="s">
        <v>78</v>
      </c>
      <c r="C20" s="16" t="s">
        <v>0</v>
      </c>
      <c r="D20" s="12" t="s">
        <v>96</v>
      </c>
      <c r="E20" s="1" t="s">
        <v>330</v>
      </c>
      <c r="F20" s="1">
        <v>5</v>
      </c>
      <c r="G20" s="4">
        <f t="shared" si="0"/>
        <v>0.36041666666666655</v>
      </c>
    </row>
    <row r="21" spans="1:7" ht="15">
      <c r="A21" s="7" t="s">
        <v>70</v>
      </c>
      <c r="B21" s="1" t="s">
        <v>78</v>
      </c>
      <c r="C21" s="16" t="s">
        <v>135</v>
      </c>
      <c r="D21" s="12" t="s">
        <v>96</v>
      </c>
      <c r="E21" s="1" t="s">
        <v>131</v>
      </c>
      <c r="F21" s="1">
        <v>5</v>
      </c>
      <c r="G21" s="4">
        <f t="shared" si="0"/>
        <v>0.36388888888888876</v>
      </c>
    </row>
    <row r="22" spans="1:7" ht="15">
      <c r="A22" s="7"/>
      <c r="B22" s="1" t="s">
        <v>78</v>
      </c>
      <c r="C22" s="16" t="s">
        <v>304</v>
      </c>
      <c r="D22" s="12" t="s">
        <v>96</v>
      </c>
      <c r="E22" s="1" t="s">
        <v>301</v>
      </c>
      <c r="F22" s="1">
        <v>5</v>
      </c>
      <c r="G22" s="4">
        <f t="shared" si="0"/>
        <v>0.36736111111111097</v>
      </c>
    </row>
    <row r="23" spans="1:7" ht="15">
      <c r="A23" s="7"/>
      <c r="B23" s="2" t="s">
        <v>78</v>
      </c>
      <c r="C23" s="16" t="s">
        <v>140</v>
      </c>
      <c r="D23" s="6" t="s">
        <v>96</v>
      </c>
      <c r="E23" s="5" t="s">
        <v>306</v>
      </c>
      <c r="F23" s="3">
        <v>5</v>
      </c>
      <c r="G23" s="4">
        <f t="shared" si="0"/>
        <v>0.3708333333333332</v>
      </c>
    </row>
    <row r="24" spans="1:7" ht="15">
      <c r="A24" s="8" t="s">
        <v>132</v>
      </c>
      <c r="B24" s="1" t="s">
        <v>78</v>
      </c>
      <c r="C24" s="16" t="s">
        <v>8</v>
      </c>
      <c r="D24" s="1" t="s">
        <v>96</v>
      </c>
      <c r="E24" s="1"/>
      <c r="F24" s="1">
        <v>5</v>
      </c>
      <c r="G24" s="4">
        <f t="shared" si="0"/>
        <v>0.3743055555555554</v>
      </c>
    </row>
    <row r="25" spans="1:7" ht="15">
      <c r="A25" s="8"/>
      <c r="B25" s="1" t="s">
        <v>80</v>
      </c>
      <c r="C25" s="16" t="s">
        <v>141</v>
      </c>
      <c r="D25" s="1" t="s">
        <v>96</v>
      </c>
      <c r="E25" s="1" t="s">
        <v>303</v>
      </c>
      <c r="F25" s="1">
        <v>5</v>
      </c>
      <c r="G25" s="4">
        <f t="shared" si="0"/>
        <v>0.3777777777777776</v>
      </c>
    </row>
    <row r="26" spans="1:7" ht="15">
      <c r="A26" s="8" t="s">
        <v>136</v>
      </c>
      <c r="B26" s="1" t="s">
        <v>80</v>
      </c>
      <c r="C26" s="16" t="s">
        <v>12</v>
      </c>
      <c r="D26" s="1" t="s">
        <v>96</v>
      </c>
      <c r="E26" s="1" t="s">
        <v>355</v>
      </c>
      <c r="F26" s="1">
        <v>5</v>
      </c>
      <c r="G26" s="4">
        <f t="shared" si="0"/>
        <v>0.3812499999999998</v>
      </c>
    </row>
    <row r="27" spans="1:7" ht="15">
      <c r="A27" s="8" t="s">
        <v>137</v>
      </c>
      <c r="B27" s="1"/>
      <c r="C27" s="16" t="s">
        <v>192</v>
      </c>
      <c r="D27" s="12" t="s">
        <v>96</v>
      </c>
      <c r="E27" s="1" t="s">
        <v>68</v>
      </c>
      <c r="F27" s="1">
        <v>5</v>
      </c>
      <c r="G27" s="4">
        <f t="shared" si="0"/>
        <v>0.384722222222222</v>
      </c>
    </row>
    <row r="28" spans="1:7" ht="15">
      <c r="A28" s="8" t="s">
        <v>145</v>
      </c>
      <c r="B28" s="1" t="s">
        <v>80</v>
      </c>
      <c r="C28" s="16" t="s">
        <v>9</v>
      </c>
      <c r="D28" s="12" t="s">
        <v>96</v>
      </c>
      <c r="E28" s="1" t="s">
        <v>11</v>
      </c>
      <c r="F28" s="1">
        <v>5</v>
      </c>
      <c r="G28" s="4">
        <f t="shared" si="0"/>
        <v>0.38819444444444423</v>
      </c>
    </row>
    <row r="29" spans="1:7" ht="15">
      <c r="A29" s="8" t="s">
        <v>194</v>
      </c>
      <c r="B29" s="1" t="s">
        <v>80</v>
      </c>
      <c r="C29" s="16" t="s">
        <v>10</v>
      </c>
      <c r="D29" s="12" t="s">
        <v>96</v>
      </c>
      <c r="E29" s="1" t="s">
        <v>52</v>
      </c>
      <c r="F29" s="1">
        <v>5</v>
      </c>
      <c r="G29" s="4">
        <f t="shared" si="0"/>
        <v>0.39166666666666644</v>
      </c>
    </row>
    <row r="30" spans="1:7" ht="15">
      <c r="A30" s="8" t="s">
        <v>195</v>
      </c>
      <c r="B30" s="1" t="s">
        <v>78</v>
      </c>
      <c r="C30" s="16" t="s">
        <v>13</v>
      </c>
      <c r="D30" s="12" t="s">
        <v>96</v>
      </c>
      <c r="E30" s="1" t="s">
        <v>14</v>
      </c>
      <c r="F30" s="1">
        <v>5</v>
      </c>
      <c r="G30" s="4">
        <f t="shared" si="0"/>
        <v>0.39513888888888865</v>
      </c>
    </row>
    <row r="31" spans="1:7" ht="15">
      <c r="A31" s="8" t="s">
        <v>196</v>
      </c>
      <c r="B31" s="1" t="s">
        <v>80</v>
      </c>
      <c r="C31" s="16" t="s">
        <v>15</v>
      </c>
      <c r="D31" s="12" t="s">
        <v>96</v>
      </c>
      <c r="E31" s="1" t="s">
        <v>131</v>
      </c>
      <c r="F31" s="1">
        <v>5</v>
      </c>
      <c r="G31" s="4">
        <f t="shared" si="0"/>
        <v>0.39861111111111086</v>
      </c>
    </row>
    <row r="32" spans="1:7" ht="15">
      <c r="A32" s="8" t="s">
        <v>64</v>
      </c>
      <c r="B32" s="363" t="s">
        <v>80</v>
      </c>
      <c r="C32" s="16" t="s">
        <v>16</v>
      </c>
      <c r="D32" s="365" t="s">
        <v>96</v>
      </c>
      <c r="E32" s="363" t="s">
        <v>131</v>
      </c>
      <c r="F32" s="1">
        <v>5</v>
      </c>
      <c r="G32" s="4">
        <f t="shared" si="0"/>
        <v>0.40208333333333307</v>
      </c>
    </row>
    <row r="33" spans="1:7" ht="15">
      <c r="A33" s="8" t="s">
        <v>65</v>
      </c>
      <c r="B33" s="363" t="s">
        <v>80</v>
      </c>
      <c r="C33" s="16" t="s">
        <v>17</v>
      </c>
      <c r="D33" s="12" t="s">
        <v>96</v>
      </c>
      <c r="E33" s="1" t="s">
        <v>88</v>
      </c>
      <c r="F33" s="1">
        <v>5</v>
      </c>
      <c r="G33" s="4">
        <f t="shared" si="0"/>
        <v>0.4055555555555553</v>
      </c>
    </row>
    <row r="34" spans="1:7" ht="15">
      <c r="A34" s="8" t="s">
        <v>53</v>
      </c>
      <c r="B34" s="363" t="s">
        <v>80</v>
      </c>
      <c r="C34" s="16" t="s">
        <v>18</v>
      </c>
      <c r="D34" s="12" t="s">
        <v>96</v>
      </c>
      <c r="E34" s="1" t="s">
        <v>306</v>
      </c>
      <c r="F34" s="1">
        <v>5</v>
      </c>
      <c r="G34" s="4">
        <f t="shared" si="0"/>
        <v>0.4090277777777775</v>
      </c>
    </row>
    <row r="35" spans="1:7" ht="15">
      <c r="A35" s="8" t="s">
        <v>54</v>
      </c>
      <c r="B35" s="363" t="s">
        <v>80</v>
      </c>
      <c r="C35" s="16" t="s">
        <v>20</v>
      </c>
      <c r="D35" s="12" t="s">
        <v>96</v>
      </c>
      <c r="E35" s="1"/>
      <c r="F35" s="1">
        <v>5</v>
      </c>
      <c r="G35" s="4">
        <f t="shared" si="0"/>
        <v>0.4124999999999997</v>
      </c>
    </row>
    <row r="36" spans="1:7" ht="15">
      <c r="A36" s="8" t="s">
        <v>197</v>
      </c>
      <c r="B36" s="363"/>
      <c r="C36" s="364"/>
      <c r="D36" s="12" t="s">
        <v>96</v>
      </c>
      <c r="E36" s="363"/>
      <c r="F36" s="1"/>
      <c r="G36" s="4">
        <f t="shared" si="0"/>
        <v>0.4159722222222219</v>
      </c>
    </row>
    <row r="37" spans="1:7" ht="15">
      <c r="A37" s="8" t="s">
        <v>62</v>
      </c>
      <c r="B37" s="363"/>
      <c r="C37" s="364"/>
      <c r="D37" s="12" t="s">
        <v>96</v>
      </c>
      <c r="E37" s="363"/>
      <c r="F37" s="1">
        <v>5</v>
      </c>
      <c r="G37" s="4">
        <f t="shared" si="0"/>
        <v>0.4159722222222219</v>
      </c>
    </row>
    <row r="38" spans="1:7" ht="15">
      <c r="A38" s="7" t="s">
        <v>63</v>
      </c>
      <c r="B38" s="2"/>
      <c r="C38" s="10"/>
      <c r="D38" s="12" t="s">
        <v>96</v>
      </c>
      <c r="E38" s="2"/>
      <c r="F38" s="3">
        <v>10</v>
      </c>
      <c r="G38" s="4">
        <f t="shared" si="0"/>
        <v>0.4194444444444441</v>
      </c>
    </row>
    <row r="39" spans="1:7" ht="15">
      <c r="A39" s="8"/>
      <c r="B39" s="2"/>
      <c r="C39" s="10"/>
      <c r="D39" s="12" t="s">
        <v>96</v>
      </c>
      <c r="E39" s="5"/>
      <c r="F39" s="3"/>
      <c r="G39" s="4">
        <f t="shared" si="0"/>
        <v>0.42638888888888854</v>
      </c>
    </row>
    <row r="40" spans="1:7" ht="15">
      <c r="A40" s="8" t="s">
        <v>91</v>
      </c>
      <c r="B40" s="2" t="s">
        <v>79</v>
      </c>
      <c r="C40" s="1" t="s">
        <v>94</v>
      </c>
      <c r="D40" s="2" t="s">
        <v>73</v>
      </c>
      <c r="E40" s="5" t="s">
        <v>88</v>
      </c>
      <c r="F40" s="3">
        <v>5</v>
      </c>
      <c r="G40" s="4">
        <f t="shared" si="0"/>
        <v>0.42638888888888854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0.42986111111111075</v>
      </c>
    </row>
    <row r="42" ht="15">
      <c r="G42" s="4">
        <f t="shared" si="0"/>
        <v>0.43333333333333296</v>
      </c>
    </row>
    <row r="43" spans="1:7" ht="15">
      <c r="A43" s="8" t="s">
        <v>133</v>
      </c>
      <c r="B43" s="2" t="s">
        <v>79</v>
      </c>
      <c r="C43" s="5" t="s">
        <v>98</v>
      </c>
      <c r="D43" s="2" t="s">
        <v>73</v>
      </c>
      <c r="E43" s="5" t="s">
        <v>88</v>
      </c>
      <c r="F43" s="3">
        <v>5</v>
      </c>
      <c r="G43" s="4">
        <f t="shared" si="0"/>
        <v>0.43333333333333296</v>
      </c>
    </row>
    <row r="44" spans="1:7" ht="15">
      <c r="A44" s="8" t="s">
        <v>138</v>
      </c>
      <c r="B44" s="2" t="s">
        <v>78</v>
      </c>
      <c r="C44" s="5" t="s">
        <v>93</v>
      </c>
      <c r="D44" s="2" t="s">
        <v>73</v>
      </c>
      <c r="E44" s="5" t="s">
        <v>88</v>
      </c>
      <c r="F44" s="3">
        <v>1</v>
      </c>
      <c r="G44" s="4">
        <f t="shared" si="0"/>
        <v>0.43680555555555517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81</v>
      </c>
      <c r="B55" s="2" t="s">
        <v>81</v>
      </c>
      <c r="C55" s="1" t="s">
        <v>82</v>
      </c>
      <c r="D55" s="2" t="s">
        <v>81</v>
      </c>
      <c r="E55" s="1"/>
      <c r="F55" s="3" t="s">
        <v>81</v>
      </c>
      <c r="G55" s="4" t="s">
        <v>81</v>
      </c>
    </row>
    <row r="56" spans="1:4" ht="15">
      <c r="A56" s="2"/>
      <c r="B56" s="1"/>
      <c r="C56" s="1" t="s">
        <v>83</v>
      </c>
      <c r="D56" s="1"/>
    </row>
    <row r="57" spans="1:4" ht="15">
      <c r="A57" s="2" t="s">
        <v>84</v>
      </c>
      <c r="B57" s="1"/>
      <c r="C57" s="1"/>
      <c r="D57" s="1"/>
    </row>
    <row r="58" spans="1:3" ht="15">
      <c r="A58" s="2" t="s">
        <v>85</v>
      </c>
      <c r="B58" s="1"/>
      <c r="C58" s="1"/>
    </row>
    <row r="59" spans="1:3" ht="15">
      <c r="A59" s="2" t="s">
        <v>86</v>
      </c>
      <c r="B59" s="1"/>
      <c r="C59" s="1"/>
    </row>
    <row r="60" spans="1:3" ht="15">
      <c r="A60" s="2" t="s">
        <v>87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0"/>
  <sheetViews>
    <sheetView zoomScale="30" zoomScaleNormal="30" workbookViewId="0" topLeftCell="A1">
      <selection activeCell="E26" sqref="E26:I26"/>
    </sheetView>
  </sheetViews>
  <sheetFormatPr defaultColWidth="8.796875" defaultRowHeight="15"/>
  <cols>
    <col min="1" max="1" width="1.203125" style="214" customWidth="1"/>
    <col min="2" max="2" width="27" style="217" customWidth="1"/>
    <col min="3" max="3" width="39.5" style="217" customWidth="1"/>
    <col min="4" max="17" width="12.5" style="217" customWidth="1"/>
    <col min="18" max="18" width="13.796875" style="217" customWidth="1"/>
    <col min="19" max="22" width="12.5" style="217" customWidth="1"/>
    <col min="23" max="23" width="13.796875" style="217" customWidth="1"/>
    <col min="24" max="30" width="12.5" style="217" customWidth="1"/>
    <col min="31" max="31" width="13.796875" style="215" customWidth="1"/>
    <col min="32" max="32" width="14.296875" style="216" customWidth="1"/>
    <col min="33" max="33" width="10.5" style="217" bestFit="1" customWidth="1"/>
    <col min="34" max="34" width="6.796875" style="217" customWidth="1"/>
    <col min="35" max="35" width="12.69921875" style="217" bestFit="1" customWidth="1"/>
    <col min="36" max="16384" width="6.796875" style="217" customWidth="1"/>
  </cols>
  <sheetData>
    <row r="1" spans="3:32" s="153" customFormat="1" ht="21.75" customHeight="1" thickBot="1">
      <c r="C1" s="916"/>
      <c r="AF1" s="190"/>
    </row>
    <row r="2" spans="2:32" s="153" customFormat="1" ht="29.25" customHeight="1">
      <c r="B2" s="917"/>
      <c r="C2" s="918" t="s">
        <v>451</v>
      </c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19"/>
      <c r="AD2" s="920"/>
      <c r="AE2" s="191"/>
      <c r="AF2" s="190"/>
    </row>
    <row r="3" spans="2:32" s="153" customFormat="1" ht="29.25" customHeight="1">
      <c r="B3" s="921"/>
      <c r="C3" s="922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4"/>
      <c r="AE3" s="191"/>
      <c r="AF3" s="190"/>
    </row>
    <row r="4" spans="2:32" s="153" customFormat="1" ht="63" customHeight="1" thickBot="1">
      <c r="B4" s="925"/>
      <c r="C4" s="926" t="s">
        <v>358</v>
      </c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927"/>
      <c r="AA4" s="927"/>
      <c r="AB4" s="927"/>
      <c r="AC4" s="927"/>
      <c r="AD4" s="928"/>
      <c r="AE4" s="191"/>
      <c r="AF4" s="190"/>
    </row>
    <row r="5" spans="2:32" s="153" customFormat="1" ht="38.25" customHeight="1" thickBot="1">
      <c r="B5" s="929" t="str">
        <f>'[1]802.11 Cover'!$C$3</f>
        <v>PLENARY</v>
      </c>
      <c r="C5" s="930" t="s">
        <v>359</v>
      </c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927"/>
      <c r="AB5" s="927"/>
      <c r="AC5" s="927"/>
      <c r="AD5" s="928"/>
      <c r="AE5" s="191"/>
      <c r="AF5" s="190"/>
    </row>
    <row r="6" spans="2:32" s="153" customFormat="1" ht="27.75" customHeight="1">
      <c r="B6" s="931" t="str">
        <f>'[1]802.11 Cover'!$C$4</f>
        <v>R1</v>
      </c>
      <c r="C6" s="932" t="s">
        <v>297</v>
      </c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4"/>
      <c r="AE6" s="191"/>
      <c r="AF6" s="190"/>
    </row>
    <row r="7" spans="2:32" s="153" customFormat="1" ht="38.25" customHeight="1" thickBot="1">
      <c r="B7" s="935"/>
      <c r="C7" s="936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8"/>
      <c r="AE7" s="192"/>
      <c r="AF7" s="190"/>
    </row>
    <row r="8" spans="1:31" s="949" customFormat="1" ht="48" customHeight="1" thickBot="1">
      <c r="A8" s="939"/>
      <c r="B8" s="940"/>
      <c r="C8" s="941" t="s">
        <v>102</v>
      </c>
      <c r="D8" s="942" t="s">
        <v>103</v>
      </c>
      <c r="E8" s="943"/>
      <c r="F8" s="943"/>
      <c r="G8" s="943"/>
      <c r="H8" s="943"/>
      <c r="I8" s="944"/>
      <c r="J8" s="942" t="s">
        <v>104</v>
      </c>
      <c r="K8" s="943"/>
      <c r="L8" s="943"/>
      <c r="M8" s="943"/>
      <c r="N8" s="943"/>
      <c r="O8" s="944"/>
      <c r="P8" s="945" t="s">
        <v>105</v>
      </c>
      <c r="Q8" s="946"/>
      <c r="R8" s="947"/>
      <c r="S8" s="947"/>
      <c r="T8" s="948"/>
      <c r="U8" s="945" t="s">
        <v>106</v>
      </c>
      <c r="V8" s="946"/>
      <c r="W8" s="946"/>
      <c r="X8" s="946"/>
      <c r="Y8" s="946"/>
      <c r="Z8" s="945" t="s">
        <v>107</v>
      </c>
      <c r="AA8" s="946"/>
      <c r="AB8" s="947"/>
      <c r="AC8" s="947"/>
      <c r="AD8" s="948"/>
      <c r="AE8" s="194"/>
    </row>
    <row r="9" spans="1:32" s="196" customFormat="1" ht="30" customHeight="1">
      <c r="A9" s="193"/>
      <c r="B9" s="950" t="s">
        <v>248</v>
      </c>
      <c r="C9" s="912"/>
      <c r="D9" s="951"/>
      <c r="E9" s="952"/>
      <c r="F9" s="952"/>
      <c r="G9" s="953"/>
      <c r="H9" s="953"/>
      <c r="I9" s="954"/>
      <c r="J9" s="955"/>
      <c r="K9" s="913" t="s">
        <v>35</v>
      </c>
      <c r="L9" s="914"/>
      <c r="M9" s="914"/>
      <c r="N9" s="914"/>
      <c r="O9" s="915"/>
      <c r="P9" s="956"/>
      <c r="Q9" s="957"/>
      <c r="R9" s="958"/>
      <c r="S9" s="958"/>
      <c r="T9" s="959"/>
      <c r="U9" s="960" t="s">
        <v>198</v>
      </c>
      <c r="V9" s="960"/>
      <c r="W9" s="961"/>
      <c r="X9" s="961"/>
      <c r="Y9" s="961"/>
      <c r="Z9" s="962" t="s">
        <v>142</v>
      </c>
      <c r="AA9" s="962"/>
      <c r="AB9" s="958"/>
      <c r="AC9" s="958"/>
      <c r="AD9" s="959"/>
      <c r="AE9" s="197"/>
      <c r="AF9" s="195"/>
    </row>
    <row r="10" spans="1:32" s="196" customFormat="1" ht="30" customHeight="1" thickBot="1">
      <c r="A10" s="193"/>
      <c r="B10" s="963"/>
      <c r="C10" s="964"/>
      <c r="D10" s="965"/>
      <c r="E10" s="966"/>
      <c r="F10" s="966"/>
      <c r="G10" s="967"/>
      <c r="H10" s="967"/>
      <c r="I10" s="968"/>
      <c r="J10" s="969"/>
      <c r="K10" s="970"/>
      <c r="L10" s="971"/>
      <c r="M10" s="971"/>
      <c r="N10" s="971"/>
      <c r="O10" s="972"/>
      <c r="P10" s="973"/>
      <c r="Q10" s="974"/>
      <c r="R10" s="975"/>
      <c r="S10" s="975"/>
      <c r="T10" s="976"/>
      <c r="U10" s="977" t="s">
        <v>199</v>
      </c>
      <c r="V10" s="977"/>
      <c r="W10" s="978"/>
      <c r="X10" s="978"/>
      <c r="Y10" s="978"/>
      <c r="Z10" s="975"/>
      <c r="AA10" s="975"/>
      <c r="AB10" s="975"/>
      <c r="AC10" s="975"/>
      <c r="AD10" s="976"/>
      <c r="AE10" s="197"/>
      <c r="AF10" s="195"/>
    </row>
    <row r="11" spans="1:32" s="196" customFormat="1" ht="30" customHeight="1">
      <c r="A11" s="193"/>
      <c r="B11" s="979" t="s">
        <v>245</v>
      </c>
      <c r="C11" s="964"/>
      <c r="D11" s="980" t="s">
        <v>453</v>
      </c>
      <c r="E11" s="981"/>
      <c r="F11" s="982"/>
      <c r="G11" s="982"/>
      <c r="H11" s="982"/>
      <c r="I11" s="983"/>
      <c r="J11" s="969"/>
      <c r="K11" s="984" t="s">
        <v>293</v>
      </c>
      <c r="L11" s="985" t="s">
        <v>200</v>
      </c>
      <c r="M11" s="986" t="s">
        <v>201</v>
      </c>
      <c r="N11" s="987" t="s">
        <v>283</v>
      </c>
      <c r="O11" s="988" t="s">
        <v>458</v>
      </c>
      <c r="P11" s="989" t="s">
        <v>449</v>
      </c>
      <c r="Q11" s="990" t="s">
        <v>200</v>
      </c>
      <c r="R11" s="991" t="s">
        <v>293</v>
      </c>
      <c r="S11" s="992" t="s">
        <v>229</v>
      </c>
      <c r="T11" s="993" t="s">
        <v>298</v>
      </c>
      <c r="U11" s="994" t="s">
        <v>460</v>
      </c>
      <c r="V11" s="995" t="s">
        <v>449</v>
      </c>
      <c r="W11" s="986" t="s">
        <v>201</v>
      </c>
      <c r="X11" s="991" t="s">
        <v>293</v>
      </c>
      <c r="Y11" s="996" t="s">
        <v>229</v>
      </c>
      <c r="Z11" s="997" t="s">
        <v>468</v>
      </c>
      <c r="AA11" s="998"/>
      <c r="AB11" s="998"/>
      <c r="AC11" s="998"/>
      <c r="AD11" s="999"/>
      <c r="AE11" s="198"/>
      <c r="AF11" s="195"/>
    </row>
    <row r="12" spans="1:32" s="196" customFormat="1" ht="30" customHeight="1">
      <c r="A12" s="193"/>
      <c r="B12" s="1000"/>
      <c r="C12" s="964"/>
      <c r="D12" s="980"/>
      <c r="E12" s="981"/>
      <c r="F12" s="982"/>
      <c r="G12" s="982"/>
      <c r="H12" s="982"/>
      <c r="I12" s="983"/>
      <c r="J12" s="969"/>
      <c r="K12" s="1001"/>
      <c r="L12" s="1002"/>
      <c r="M12" s="1003"/>
      <c r="N12" s="1004"/>
      <c r="O12" s="1005"/>
      <c r="P12" s="1006"/>
      <c r="Q12" s="1007"/>
      <c r="R12" s="1008"/>
      <c r="S12" s="1009"/>
      <c r="T12" s="1010"/>
      <c r="U12" s="1011"/>
      <c r="V12" s="1012"/>
      <c r="W12" s="1003"/>
      <c r="X12" s="1008"/>
      <c r="Y12" s="1013"/>
      <c r="Z12" s="1014"/>
      <c r="AA12" s="1015"/>
      <c r="AB12" s="1015"/>
      <c r="AC12" s="1015"/>
      <c r="AD12" s="1016"/>
      <c r="AE12" s="198"/>
      <c r="AF12" s="195"/>
    </row>
    <row r="13" spans="1:32" s="196" customFormat="1" ht="30" customHeight="1">
      <c r="A13" s="193"/>
      <c r="B13" s="1000"/>
      <c r="C13" s="964"/>
      <c r="D13" s="980"/>
      <c r="E13" s="981"/>
      <c r="F13" s="982"/>
      <c r="G13" s="982"/>
      <c r="H13" s="982"/>
      <c r="I13" s="983"/>
      <c r="J13" s="969"/>
      <c r="K13" s="1001"/>
      <c r="L13" s="1002"/>
      <c r="M13" s="1003"/>
      <c r="N13" s="1004"/>
      <c r="O13" s="1005"/>
      <c r="P13" s="1006"/>
      <c r="Q13" s="1007"/>
      <c r="R13" s="1008"/>
      <c r="S13" s="1009"/>
      <c r="T13" s="1010"/>
      <c r="U13" s="1011"/>
      <c r="V13" s="1012"/>
      <c r="W13" s="1003"/>
      <c r="X13" s="1008"/>
      <c r="Y13" s="1013"/>
      <c r="Z13" s="1017"/>
      <c r="AA13" s="1018"/>
      <c r="AB13" s="1018"/>
      <c r="AC13" s="1018"/>
      <c r="AD13" s="1019"/>
      <c r="AE13" s="198"/>
      <c r="AF13" s="195"/>
    </row>
    <row r="14" spans="1:32" s="196" customFormat="1" ht="30" customHeight="1">
      <c r="A14" s="193"/>
      <c r="B14" s="1020"/>
      <c r="C14" s="964"/>
      <c r="D14" s="980"/>
      <c r="E14" s="981"/>
      <c r="F14" s="982"/>
      <c r="G14" s="982"/>
      <c r="H14" s="982"/>
      <c r="I14" s="983"/>
      <c r="J14" s="969"/>
      <c r="K14" s="1001"/>
      <c r="L14" s="1002"/>
      <c r="M14" s="1003"/>
      <c r="N14" s="1004"/>
      <c r="O14" s="1005"/>
      <c r="P14" s="1006"/>
      <c r="Q14" s="1007"/>
      <c r="R14" s="1008"/>
      <c r="S14" s="1009"/>
      <c r="T14" s="1010"/>
      <c r="U14" s="1021"/>
      <c r="V14" s="1012"/>
      <c r="W14" s="1003"/>
      <c r="X14" s="1008"/>
      <c r="Y14" s="894"/>
      <c r="Z14" s="1022" t="s">
        <v>25</v>
      </c>
      <c r="AA14" s="1023"/>
      <c r="AB14" s="1023"/>
      <c r="AC14" s="1023"/>
      <c r="AD14" s="1024"/>
      <c r="AE14" s="198"/>
      <c r="AF14" s="195"/>
    </row>
    <row r="15" spans="1:32" s="196" customFormat="1" ht="30" customHeight="1">
      <c r="A15" s="193"/>
      <c r="B15" s="1025" t="s">
        <v>114</v>
      </c>
      <c r="C15" s="964"/>
      <c r="D15" s="980"/>
      <c r="E15" s="981"/>
      <c r="F15" s="982"/>
      <c r="G15" s="982"/>
      <c r="H15" s="982"/>
      <c r="I15" s="983"/>
      <c r="J15" s="969"/>
      <c r="K15" s="1026" t="s">
        <v>115</v>
      </c>
      <c r="L15" s="1027"/>
      <c r="M15" s="1027"/>
      <c r="N15" s="1027"/>
      <c r="O15" s="1028"/>
      <c r="P15" s="1029" t="s">
        <v>115</v>
      </c>
      <c r="Q15" s="1030"/>
      <c r="R15" s="1030"/>
      <c r="S15" s="1030"/>
      <c r="T15" s="1031"/>
      <c r="U15" s="1029" t="s">
        <v>115</v>
      </c>
      <c r="V15" s="1030"/>
      <c r="W15" s="1030"/>
      <c r="X15" s="1030"/>
      <c r="Y15" s="1031"/>
      <c r="Z15" s="1032" t="s">
        <v>115</v>
      </c>
      <c r="AA15" s="1033"/>
      <c r="AB15" s="1033"/>
      <c r="AC15" s="1033"/>
      <c r="AD15" s="1034"/>
      <c r="AE15" s="194"/>
      <c r="AF15" s="195"/>
    </row>
    <row r="16" spans="1:32" s="196" customFormat="1" ht="30" customHeight="1">
      <c r="A16" s="193"/>
      <c r="B16" s="1035"/>
      <c r="C16" s="964"/>
      <c r="D16" s="980"/>
      <c r="E16" s="981"/>
      <c r="F16" s="982"/>
      <c r="G16" s="982"/>
      <c r="H16" s="982"/>
      <c r="I16" s="983"/>
      <c r="J16" s="969"/>
      <c r="K16" s="1036"/>
      <c r="L16" s="1037"/>
      <c r="M16" s="1037"/>
      <c r="N16" s="1037"/>
      <c r="O16" s="1038"/>
      <c r="P16" s="1039"/>
      <c r="Q16" s="1040"/>
      <c r="R16" s="1040"/>
      <c r="S16" s="1040"/>
      <c r="T16" s="1041"/>
      <c r="U16" s="1029"/>
      <c r="V16" s="1030"/>
      <c r="W16" s="1030"/>
      <c r="X16" s="1030"/>
      <c r="Y16" s="1031"/>
      <c r="Z16" s="1042"/>
      <c r="AA16" s="1043"/>
      <c r="AB16" s="1043"/>
      <c r="AC16" s="1043"/>
      <c r="AD16" s="1044"/>
      <c r="AE16" s="194"/>
      <c r="AF16" s="195"/>
    </row>
    <row r="17" spans="1:32" s="196" customFormat="1" ht="30" customHeight="1">
      <c r="A17" s="193"/>
      <c r="B17" s="646" t="s">
        <v>116</v>
      </c>
      <c r="C17" s="964"/>
      <c r="D17" s="1045"/>
      <c r="E17" s="1046"/>
      <c r="F17" s="1047"/>
      <c r="G17" s="1047"/>
      <c r="H17" s="1047"/>
      <c r="I17" s="1048"/>
      <c r="J17" s="969"/>
      <c r="K17" s="1049" t="s">
        <v>460</v>
      </c>
      <c r="L17" s="1007" t="s">
        <v>200</v>
      </c>
      <c r="M17" s="1003" t="s">
        <v>201</v>
      </c>
      <c r="N17" s="1012" t="s">
        <v>449</v>
      </c>
      <c r="O17" s="1005" t="s">
        <v>458</v>
      </c>
      <c r="P17" s="1050" t="s">
        <v>467</v>
      </c>
      <c r="Q17" s="1051"/>
      <c r="R17" s="1051"/>
      <c r="S17" s="1051"/>
      <c r="T17" s="1052"/>
      <c r="U17" s="1049" t="s">
        <v>460</v>
      </c>
      <c r="V17" s="1012" t="s">
        <v>449</v>
      </c>
      <c r="W17" s="1003" t="s">
        <v>201</v>
      </c>
      <c r="X17" s="1008" t="s">
        <v>293</v>
      </c>
      <c r="Y17" s="1013" t="s">
        <v>229</v>
      </c>
      <c r="Z17" s="906" t="s">
        <v>339</v>
      </c>
      <c r="AA17" s="907"/>
      <c r="AB17" s="907"/>
      <c r="AC17" s="907"/>
      <c r="AD17" s="908"/>
      <c r="AE17" s="199"/>
      <c r="AF17" s="195"/>
    </row>
    <row r="18" spans="1:32" s="196" customFormat="1" ht="30" customHeight="1">
      <c r="A18" s="193"/>
      <c r="B18" s="646" t="s">
        <v>117</v>
      </c>
      <c r="C18" s="964"/>
      <c r="D18" s="897" t="s">
        <v>338</v>
      </c>
      <c r="E18" s="898"/>
      <c r="F18" s="898"/>
      <c r="G18" s="898"/>
      <c r="H18" s="898"/>
      <c r="I18" s="899"/>
      <c r="J18" s="969"/>
      <c r="K18" s="1053"/>
      <c r="L18" s="1007"/>
      <c r="M18" s="1003"/>
      <c r="N18" s="1012"/>
      <c r="O18" s="1005"/>
      <c r="P18" s="1054"/>
      <c r="Q18" s="1055"/>
      <c r="R18" s="1055"/>
      <c r="S18" s="1055"/>
      <c r="T18" s="1056"/>
      <c r="U18" s="1011"/>
      <c r="V18" s="1012"/>
      <c r="W18" s="1003"/>
      <c r="X18" s="1008"/>
      <c r="Y18" s="1013"/>
      <c r="Z18" s="909"/>
      <c r="AA18" s="910"/>
      <c r="AB18" s="910"/>
      <c r="AC18" s="910"/>
      <c r="AD18" s="911"/>
      <c r="AE18" s="199"/>
      <c r="AF18" s="195"/>
    </row>
    <row r="19" spans="1:32" s="196" customFormat="1" ht="30" customHeight="1">
      <c r="A19" s="193"/>
      <c r="B19" s="646" t="s">
        <v>118</v>
      </c>
      <c r="C19" s="964"/>
      <c r="D19" s="900"/>
      <c r="E19" s="901"/>
      <c r="F19" s="901"/>
      <c r="G19" s="901"/>
      <c r="H19" s="901"/>
      <c r="I19" s="902"/>
      <c r="J19" s="969"/>
      <c r="K19" s="1053"/>
      <c r="L19" s="1007"/>
      <c r="M19" s="1003"/>
      <c r="N19" s="1012"/>
      <c r="O19" s="1005"/>
      <c r="P19" s="1054"/>
      <c r="Q19" s="1055"/>
      <c r="R19" s="1055"/>
      <c r="S19" s="1055"/>
      <c r="T19" s="1056"/>
      <c r="U19" s="1011"/>
      <c r="V19" s="1012"/>
      <c r="W19" s="1003"/>
      <c r="X19" s="1008"/>
      <c r="Y19" s="1013"/>
      <c r="Z19" s="909"/>
      <c r="AA19" s="910"/>
      <c r="AB19" s="910"/>
      <c r="AC19" s="910"/>
      <c r="AD19" s="911"/>
      <c r="AE19" s="199"/>
      <c r="AF19" s="195"/>
    </row>
    <row r="20" spans="1:32" s="196" customFormat="1" ht="30" customHeight="1">
      <c r="A20" s="193"/>
      <c r="B20" s="646" t="s">
        <v>361</v>
      </c>
      <c r="C20" s="964"/>
      <c r="D20" s="1057"/>
      <c r="E20" s="1058"/>
      <c r="F20" s="1058"/>
      <c r="G20" s="1058"/>
      <c r="H20" s="1058"/>
      <c r="I20" s="1059"/>
      <c r="J20" s="969"/>
      <c r="K20" s="1060"/>
      <c r="L20" s="1007"/>
      <c r="M20" s="1003"/>
      <c r="N20" s="1012"/>
      <c r="O20" s="1005"/>
      <c r="P20" s="1061" t="s">
        <v>24</v>
      </c>
      <c r="Q20" s="1062"/>
      <c r="R20" s="1062"/>
      <c r="S20" s="1062"/>
      <c r="T20" s="1063"/>
      <c r="U20" s="1021"/>
      <c r="V20" s="1012"/>
      <c r="W20" s="1003"/>
      <c r="X20" s="1008"/>
      <c r="Y20" s="894"/>
      <c r="Z20" s="903"/>
      <c r="AA20" s="904"/>
      <c r="AB20" s="904"/>
      <c r="AC20" s="904"/>
      <c r="AD20" s="905"/>
      <c r="AE20" s="199"/>
      <c r="AF20" s="195"/>
    </row>
    <row r="21" spans="1:32" s="196" customFormat="1" ht="30" customHeight="1">
      <c r="A21" s="193"/>
      <c r="B21" s="1064" t="s">
        <v>461</v>
      </c>
      <c r="C21" s="964"/>
      <c r="D21" s="1065"/>
      <c r="E21" s="1066"/>
      <c r="F21" s="1066"/>
      <c r="G21" s="1067"/>
      <c r="H21" s="1067"/>
      <c r="I21" s="1068"/>
      <c r="J21" s="969"/>
      <c r="K21" s="1069" t="s">
        <v>119</v>
      </c>
      <c r="L21" s="1070"/>
      <c r="M21" s="1070"/>
      <c r="N21" s="1070"/>
      <c r="O21" s="1071"/>
      <c r="P21" s="1072" t="s">
        <v>119</v>
      </c>
      <c r="Q21" s="1073"/>
      <c r="R21" s="1073"/>
      <c r="S21" s="1073"/>
      <c r="T21" s="1074"/>
      <c r="U21" s="1072" t="s">
        <v>119</v>
      </c>
      <c r="V21" s="1073"/>
      <c r="W21" s="1073"/>
      <c r="X21" s="1073"/>
      <c r="Y21" s="1074"/>
      <c r="Z21" s="1075" t="s">
        <v>462</v>
      </c>
      <c r="AA21" s="1076"/>
      <c r="AB21" s="1077"/>
      <c r="AC21" s="1077"/>
      <c r="AD21" s="1078"/>
      <c r="AE21" s="200"/>
      <c r="AF21" s="195"/>
    </row>
    <row r="22" spans="1:32" s="196" customFormat="1" ht="30" thickBot="1">
      <c r="A22" s="193"/>
      <c r="B22" s="1064"/>
      <c r="C22" s="964"/>
      <c r="D22" s="1079"/>
      <c r="E22" s="1067"/>
      <c r="F22" s="1067"/>
      <c r="G22" s="1067"/>
      <c r="H22" s="1067"/>
      <c r="I22" s="1068"/>
      <c r="J22" s="969"/>
      <c r="K22" s="1080"/>
      <c r="L22" s="1081"/>
      <c r="M22" s="1081"/>
      <c r="N22" s="1081"/>
      <c r="O22" s="1082"/>
      <c r="P22" s="1072"/>
      <c r="Q22" s="1073"/>
      <c r="R22" s="1073"/>
      <c r="S22" s="1073"/>
      <c r="T22" s="1074"/>
      <c r="U22" s="1072"/>
      <c r="V22" s="1073"/>
      <c r="W22" s="1073"/>
      <c r="X22" s="1073"/>
      <c r="Y22" s="1074"/>
      <c r="Z22" s="1083"/>
      <c r="AA22" s="1084"/>
      <c r="AB22" s="1084"/>
      <c r="AC22" s="1084"/>
      <c r="AD22" s="1085"/>
      <c r="AE22" s="200"/>
      <c r="AF22" s="195"/>
    </row>
    <row r="23" spans="1:32" s="196" customFormat="1" ht="30" customHeight="1">
      <c r="A23" s="193"/>
      <c r="B23" s="1086" t="s">
        <v>463</v>
      </c>
      <c r="C23" s="964"/>
      <c r="D23" s="1065"/>
      <c r="E23" s="1087" t="s">
        <v>452</v>
      </c>
      <c r="F23" s="1088"/>
      <c r="G23" s="1088"/>
      <c r="H23" s="1088"/>
      <c r="I23" s="1089"/>
      <c r="J23" s="969"/>
      <c r="K23" s="1090" t="s">
        <v>298</v>
      </c>
      <c r="L23" s="1007" t="s">
        <v>200</v>
      </c>
      <c r="M23" s="1003" t="s">
        <v>201</v>
      </c>
      <c r="N23" s="1012" t="s">
        <v>449</v>
      </c>
      <c r="O23" s="1005" t="s">
        <v>458</v>
      </c>
      <c r="P23" s="1006" t="s">
        <v>449</v>
      </c>
      <c r="Q23" s="1002" t="s">
        <v>200</v>
      </c>
      <c r="R23" s="1091" t="s">
        <v>293</v>
      </c>
      <c r="S23" s="1092" t="s">
        <v>295</v>
      </c>
      <c r="T23" s="1010" t="s">
        <v>298</v>
      </c>
      <c r="U23" s="1049" t="s">
        <v>460</v>
      </c>
      <c r="V23" s="1002" t="s">
        <v>200</v>
      </c>
      <c r="W23" s="1003" t="s">
        <v>201</v>
      </c>
      <c r="X23" s="1091" t="s">
        <v>293</v>
      </c>
      <c r="Y23" s="1093" t="s">
        <v>295</v>
      </c>
      <c r="Z23" s="1094" t="s">
        <v>453</v>
      </c>
      <c r="AA23" s="1095"/>
      <c r="AB23" s="1095"/>
      <c r="AC23" s="1095"/>
      <c r="AD23" s="1096"/>
      <c r="AE23" s="200"/>
      <c r="AF23" s="195"/>
    </row>
    <row r="24" spans="1:32" s="196" customFormat="1" ht="30">
      <c r="A24" s="193"/>
      <c r="B24" s="1097"/>
      <c r="C24" s="964"/>
      <c r="D24" s="1065"/>
      <c r="E24" s="945"/>
      <c r="F24" s="946"/>
      <c r="G24" s="946"/>
      <c r="H24" s="946"/>
      <c r="I24" s="1098"/>
      <c r="J24" s="969"/>
      <c r="K24" s="1090"/>
      <c r="L24" s="1007"/>
      <c r="M24" s="1003"/>
      <c r="N24" s="1012"/>
      <c r="O24" s="1005"/>
      <c r="P24" s="1006"/>
      <c r="Q24" s="1002"/>
      <c r="R24" s="1091"/>
      <c r="S24" s="1092"/>
      <c r="T24" s="1010"/>
      <c r="U24" s="1011"/>
      <c r="V24" s="1002"/>
      <c r="W24" s="1003"/>
      <c r="X24" s="1091"/>
      <c r="Y24" s="1093"/>
      <c r="Z24" s="1099"/>
      <c r="AA24" s="1100"/>
      <c r="AB24" s="1100"/>
      <c r="AC24" s="1100"/>
      <c r="AD24" s="1101"/>
      <c r="AE24" s="200"/>
      <c r="AF24" s="195"/>
    </row>
    <row r="25" spans="1:32" s="196" customFormat="1" ht="30" customHeight="1">
      <c r="A25" s="193"/>
      <c r="B25" s="1097"/>
      <c r="C25" s="964"/>
      <c r="D25" s="1065"/>
      <c r="E25" s="1102"/>
      <c r="F25" s="1103"/>
      <c r="G25" s="1103"/>
      <c r="H25" s="1103"/>
      <c r="I25" s="1104"/>
      <c r="J25" s="969"/>
      <c r="K25" s="1090"/>
      <c r="L25" s="1007"/>
      <c r="M25" s="1003"/>
      <c r="N25" s="1012"/>
      <c r="O25" s="1005"/>
      <c r="P25" s="1006"/>
      <c r="Q25" s="1002"/>
      <c r="R25" s="1091"/>
      <c r="S25" s="1092"/>
      <c r="T25" s="1010"/>
      <c r="U25" s="1011"/>
      <c r="V25" s="1002"/>
      <c r="W25" s="1003"/>
      <c r="X25" s="1091"/>
      <c r="Y25" s="1093"/>
      <c r="Z25" s="1099"/>
      <c r="AA25" s="1100"/>
      <c r="AB25" s="1100"/>
      <c r="AC25" s="1100"/>
      <c r="AD25" s="1101"/>
      <c r="AE25" s="200"/>
      <c r="AF25" s="195"/>
    </row>
    <row r="26" spans="1:32" s="196" customFormat="1" ht="30" customHeight="1">
      <c r="A26" s="193"/>
      <c r="B26" s="1105"/>
      <c r="C26" s="1106"/>
      <c r="D26" s="1065"/>
      <c r="E26" s="1107" t="s">
        <v>33</v>
      </c>
      <c r="F26" s="1108"/>
      <c r="G26" s="1108"/>
      <c r="H26" s="1108"/>
      <c r="I26" s="1109"/>
      <c r="J26" s="969"/>
      <c r="K26" s="1090"/>
      <c r="L26" s="1007"/>
      <c r="M26" s="1003"/>
      <c r="N26" s="1012"/>
      <c r="O26" s="1005"/>
      <c r="P26" s="1006"/>
      <c r="Q26" s="1002"/>
      <c r="R26" s="1091"/>
      <c r="S26" s="1092"/>
      <c r="T26" s="1010"/>
      <c r="U26" s="1021"/>
      <c r="V26" s="1002"/>
      <c r="W26" s="1003"/>
      <c r="X26" s="1091"/>
      <c r="Y26" s="1093"/>
      <c r="Z26" s="1099"/>
      <c r="AA26" s="1100"/>
      <c r="AB26" s="1100"/>
      <c r="AC26" s="1100"/>
      <c r="AD26" s="1101"/>
      <c r="AE26" s="200"/>
      <c r="AF26" s="195"/>
    </row>
    <row r="27" spans="1:32" s="196" customFormat="1" ht="30">
      <c r="A27" s="193"/>
      <c r="B27" s="895" t="s">
        <v>126</v>
      </c>
      <c r="C27" s="1110" t="s">
        <v>34</v>
      </c>
      <c r="D27" s="1065"/>
      <c r="E27" s="1026" t="s">
        <v>115</v>
      </c>
      <c r="F27" s="1027"/>
      <c r="G27" s="1027"/>
      <c r="H27" s="1027"/>
      <c r="I27" s="1028"/>
      <c r="J27" s="969"/>
      <c r="K27" s="1026" t="s">
        <v>115</v>
      </c>
      <c r="L27" s="1027"/>
      <c r="M27" s="1027"/>
      <c r="N27" s="1027"/>
      <c r="O27" s="1028"/>
      <c r="P27" s="1029" t="s">
        <v>115</v>
      </c>
      <c r="Q27" s="1030"/>
      <c r="R27" s="1030"/>
      <c r="S27" s="1030"/>
      <c r="T27" s="1031"/>
      <c r="U27" s="1029" t="s">
        <v>115</v>
      </c>
      <c r="V27" s="1030"/>
      <c r="W27" s="1030"/>
      <c r="X27" s="1030"/>
      <c r="Y27" s="1031"/>
      <c r="Z27" s="1099"/>
      <c r="AA27" s="1100"/>
      <c r="AB27" s="1100"/>
      <c r="AC27" s="1100"/>
      <c r="AD27" s="1101"/>
      <c r="AE27" s="200"/>
      <c r="AF27" s="195"/>
    </row>
    <row r="28" spans="1:32" s="196" customFormat="1" ht="30" customHeight="1">
      <c r="A28" s="193"/>
      <c r="B28" s="896"/>
      <c r="C28" s="1110"/>
      <c r="D28" s="1065"/>
      <c r="E28" s="1111"/>
      <c r="F28" s="1037"/>
      <c r="G28" s="1037"/>
      <c r="H28" s="1037"/>
      <c r="I28" s="1038"/>
      <c r="J28" s="969"/>
      <c r="K28" s="1111"/>
      <c r="L28" s="1037"/>
      <c r="M28" s="1037"/>
      <c r="N28" s="1037"/>
      <c r="O28" s="1038"/>
      <c r="P28" s="1029"/>
      <c r="Q28" s="1030"/>
      <c r="R28" s="1030"/>
      <c r="S28" s="1030"/>
      <c r="T28" s="1031"/>
      <c r="U28" s="1029"/>
      <c r="V28" s="1030"/>
      <c r="W28" s="1030"/>
      <c r="X28" s="1030"/>
      <c r="Y28" s="1031"/>
      <c r="Z28" s="1099"/>
      <c r="AA28" s="1100"/>
      <c r="AB28" s="1100"/>
      <c r="AC28" s="1100"/>
      <c r="AD28" s="1101"/>
      <c r="AE28" s="200"/>
      <c r="AF28" s="195"/>
    </row>
    <row r="29" spans="1:32" s="196" customFormat="1" ht="30" customHeight="1">
      <c r="A29" s="193"/>
      <c r="B29" s="1086" t="s">
        <v>464</v>
      </c>
      <c r="C29" s="1110"/>
      <c r="D29" s="1065"/>
      <c r="E29" s="1112" t="s">
        <v>200</v>
      </c>
      <c r="F29" s="1008" t="s">
        <v>293</v>
      </c>
      <c r="G29" s="1003" t="s">
        <v>201</v>
      </c>
      <c r="H29" s="1012" t="s">
        <v>449</v>
      </c>
      <c r="I29" s="1013" t="s">
        <v>229</v>
      </c>
      <c r="J29" s="969"/>
      <c r="K29" s="1090" t="s">
        <v>298</v>
      </c>
      <c r="L29" s="1007" t="s">
        <v>200</v>
      </c>
      <c r="M29" s="1003" t="s">
        <v>201</v>
      </c>
      <c r="N29" s="1012" t="s">
        <v>449</v>
      </c>
      <c r="O29" s="1005" t="s">
        <v>458</v>
      </c>
      <c r="P29" s="1006" t="s">
        <v>449</v>
      </c>
      <c r="Q29" s="1002" t="s">
        <v>200</v>
      </c>
      <c r="R29" s="1008" t="s">
        <v>293</v>
      </c>
      <c r="S29" s="1092" t="s">
        <v>295</v>
      </c>
      <c r="T29" s="1010" t="s">
        <v>298</v>
      </c>
      <c r="U29" s="1049" t="s">
        <v>460</v>
      </c>
      <c r="V29" s="1002" t="s">
        <v>200</v>
      </c>
      <c r="W29" s="1003" t="s">
        <v>201</v>
      </c>
      <c r="X29" s="1091" t="s">
        <v>293</v>
      </c>
      <c r="Y29" s="1093" t="s">
        <v>295</v>
      </c>
      <c r="Z29" s="1099"/>
      <c r="AA29" s="1100"/>
      <c r="AB29" s="1100"/>
      <c r="AC29" s="1100"/>
      <c r="AD29" s="1101"/>
      <c r="AE29" s="200"/>
      <c r="AF29" s="195"/>
    </row>
    <row r="30" spans="1:32" s="196" customFormat="1" ht="30" customHeight="1">
      <c r="A30" s="193"/>
      <c r="B30" s="1105"/>
      <c r="C30" s="1110"/>
      <c r="D30" s="1065"/>
      <c r="E30" s="1112"/>
      <c r="F30" s="1008"/>
      <c r="G30" s="1003"/>
      <c r="H30" s="1012"/>
      <c r="I30" s="1013"/>
      <c r="J30" s="969"/>
      <c r="K30" s="1090"/>
      <c r="L30" s="1007"/>
      <c r="M30" s="1003"/>
      <c r="N30" s="1012"/>
      <c r="O30" s="1005"/>
      <c r="P30" s="1006"/>
      <c r="Q30" s="1002"/>
      <c r="R30" s="1008"/>
      <c r="S30" s="1092"/>
      <c r="T30" s="1010"/>
      <c r="U30" s="1011"/>
      <c r="V30" s="1002"/>
      <c r="W30" s="1003"/>
      <c r="X30" s="1091"/>
      <c r="Y30" s="1093"/>
      <c r="Z30" s="1099"/>
      <c r="AA30" s="1100"/>
      <c r="AB30" s="1100"/>
      <c r="AC30" s="1100"/>
      <c r="AD30" s="1101"/>
      <c r="AE30" s="200"/>
      <c r="AF30" s="195"/>
    </row>
    <row r="31" spans="1:32" s="196" customFormat="1" ht="30" customHeight="1">
      <c r="A31" s="193"/>
      <c r="B31" s="1086" t="s">
        <v>465</v>
      </c>
      <c r="C31" s="1113" t="s">
        <v>210</v>
      </c>
      <c r="D31" s="1065"/>
      <c r="E31" s="1112"/>
      <c r="F31" s="1008"/>
      <c r="G31" s="1003"/>
      <c r="H31" s="1012"/>
      <c r="I31" s="1013"/>
      <c r="J31" s="969"/>
      <c r="K31" s="1090"/>
      <c r="L31" s="1007"/>
      <c r="M31" s="1003"/>
      <c r="N31" s="1012"/>
      <c r="O31" s="1005"/>
      <c r="P31" s="1006"/>
      <c r="Q31" s="1002"/>
      <c r="R31" s="1008"/>
      <c r="S31" s="1092"/>
      <c r="T31" s="1010"/>
      <c r="U31" s="1011"/>
      <c r="V31" s="1002"/>
      <c r="W31" s="1003"/>
      <c r="X31" s="1091"/>
      <c r="Y31" s="1093"/>
      <c r="Z31" s="1114"/>
      <c r="AA31" s="1115"/>
      <c r="AB31" s="1115"/>
      <c r="AC31" s="1115"/>
      <c r="AD31" s="1116"/>
      <c r="AE31" s="200"/>
      <c r="AF31" s="195"/>
    </row>
    <row r="32" spans="1:32" s="196" customFormat="1" ht="30">
      <c r="A32" s="193"/>
      <c r="B32" s="1105"/>
      <c r="C32" s="1113"/>
      <c r="D32" s="1065"/>
      <c r="E32" s="1112"/>
      <c r="F32" s="1008"/>
      <c r="G32" s="1003"/>
      <c r="H32" s="1012"/>
      <c r="I32" s="1013"/>
      <c r="J32" s="969"/>
      <c r="K32" s="1090"/>
      <c r="L32" s="1007"/>
      <c r="M32" s="1003"/>
      <c r="N32" s="1012"/>
      <c r="O32" s="1005"/>
      <c r="P32" s="1006"/>
      <c r="Q32" s="1002"/>
      <c r="R32" s="1008"/>
      <c r="S32" s="1092"/>
      <c r="T32" s="1010"/>
      <c r="U32" s="1021"/>
      <c r="V32" s="1002"/>
      <c r="W32" s="1003"/>
      <c r="X32" s="1091"/>
      <c r="Y32" s="1093"/>
      <c r="Z32" s="1117"/>
      <c r="AA32" s="1118"/>
      <c r="AB32" s="1118"/>
      <c r="AC32" s="1118"/>
      <c r="AD32" s="1119"/>
      <c r="AE32" s="200"/>
      <c r="AF32" s="195"/>
    </row>
    <row r="33" spans="1:32" s="196" customFormat="1" ht="30" customHeight="1">
      <c r="A33" s="193"/>
      <c r="B33" s="644" t="s">
        <v>365</v>
      </c>
      <c r="C33" s="1120" t="s">
        <v>115</v>
      </c>
      <c r="D33" s="1121"/>
      <c r="E33" s="1122" t="s">
        <v>130</v>
      </c>
      <c r="F33" s="1123"/>
      <c r="G33" s="1123"/>
      <c r="H33" s="1123"/>
      <c r="I33" s="1124"/>
      <c r="J33" s="1125" t="s">
        <v>457</v>
      </c>
      <c r="K33" s="1122" t="s">
        <v>130</v>
      </c>
      <c r="L33" s="1123"/>
      <c r="M33" s="1123"/>
      <c r="N33" s="1123"/>
      <c r="O33" s="1124"/>
      <c r="P33" s="1126" t="s">
        <v>115</v>
      </c>
      <c r="Q33" s="1127"/>
      <c r="R33" s="1127"/>
      <c r="S33" s="1127"/>
      <c r="T33" s="1128"/>
      <c r="U33" s="1129" t="s">
        <v>130</v>
      </c>
      <c r="V33" s="1130"/>
      <c r="W33" s="1130"/>
      <c r="X33" s="1130"/>
      <c r="Y33" s="1131"/>
      <c r="Z33" s="1117"/>
      <c r="AA33" s="1118"/>
      <c r="AB33" s="1118"/>
      <c r="AC33" s="1118"/>
      <c r="AD33" s="1119"/>
      <c r="AE33" s="200"/>
      <c r="AF33" s="195"/>
    </row>
    <row r="34" spans="1:32" s="196" customFormat="1" ht="30" customHeight="1">
      <c r="A34" s="193"/>
      <c r="B34" s="644" t="s">
        <v>148</v>
      </c>
      <c r="C34" s="1132"/>
      <c r="D34" s="1133" t="s">
        <v>454</v>
      </c>
      <c r="E34" s="1134"/>
      <c r="F34" s="1135"/>
      <c r="G34" s="1135"/>
      <c r="H34" s="1135"/>
      <c r="I34" s="1136"/>
      <c r="J34" s="1137"/>
      <c r="K34" s="1134"/>
      <c r="L34" s="1135"/>
      <c r="M34" s="1135"/>
      <c r="N34" s="1135"/>
      <c r="O34" s="1136"/>
      <c r="P34" s="1138" t="s">
        <v>59</v>
      </c>
      <c r="Q34" s="1139"/>
      <c r="R34" s="1139"/>
      <c r="S34" s="1139"/>
      <c r="T34" s="1140"/>
      <c r="U34" s="1129"/>
      <c r="V34" s="1130"/>
      <c r="W34" s="1130"/>
      <c r="X34" s="1130"/>
      <c r="Y34" s="1131"/>
      <c r="Z34" s="1117"/>
      <c r="AA34" s="1118"/>
      <c r="AB34" s="1118"/>
      <c r="AC34" s="1118"/>
      <c r="AD34" s="1119"/>
      <c r="AE34" s="200"/>
      <c r="AF34" s="195"/>
    </row>
    <row r="35" spans="1:32" s="196" customFormat="1" ht="29.25" customHeight="1">
      <c r="A35" s="193"/>
      <c r="B35" s="644" t="s">
        <v>149</v>
      </c>
      <c r="C35" s="1141" t="s">
        <v>66</v>
      </c>
      <c r="D35" s="1133"/>
      <c r="E35" s="1142"/>
      <c r="F35" s="1143"/>
      <c r="G35" s="1143"/>
      <c r="H35" s="1143"/>
      <c r="I35" s="1144"/>
      <c r="J35" s="1145"/>
      <c r="K35" s="1142"/>
      <c r="L35" s="1143"/>
      <c r="M35" s="1143"/>
      <c r="N35" s="1143"/>
      <c r="O35" s="1144"/>
      <c r="P35" s="1146"/>
      <c r="Q35" s="1147"/>
      <c r="R35" s="1147"/>
      <c r="S35" s="1147"/>
      <c r="T35" s="1148"/>
      <c r="U35" s="1129"/>
      <c r="V35" s="1130"/>
      <c r="W35" s="1149"/>
      <c r="X35" s="1130"/>
      <c r="Y35" s="1131"/>
      <c r="Z35" s="1117"/>
      <c r="AA35" s="1118"/>
      <c r="AB35" s="1118"/>
      <c r="AC35" s="1118"/>
      <c r="AD35" s="1119"/>
      <c r="AE35" s="200"/>
      <c r="AF35" s="195"/>
    </row>
    <row r="36" spans="1:35" s="196" customFormat="1" ht="30" customHeight="1">
      <c r="A36" s="193"/>
      <c r="B36" s="646" t="s">
        <v>150</v>
      </c>
      <c r="C36" s="1141"/>
      <c r="D36" s="1133"/>
      <c r="E36" s="1150" t="s">
        <v>295</v>
      </c>
      <c r="F36" s="1151" t="s">
        <v>293</v>
      </c>
      <c r="G36" s="1003" t="s">
        <v>201</v>
      </c>
      <c r="H36" s="1012" t="s">
        <v>449</v>
      </c>
      <c r="I36" s="1013" t="s">
        <v>229</v>
      </c>
      <c r="J36" s="1152" t="s">
        <v>456</v>
      </c>
      <c r="K36" s="1153" t="s">
        <v>298</v>
      </c>
      <c r="L36" s="1154" t="s">
        <v>200</v>
      </c>
      <c r="M36" s="892" t="s">
        <v>201</v>
      </c>
      <c r="N36" s="893" t="s">
        <v>449</v>
      </c>
      <c r="O36" s="1005" t="s">
        <v>458</v>
      </c>
      <c r="P36" s="1146"/>
      <c r="Q36" s="1147"/>
      <c r="R36" s="1147"/>
      <c r="S36" s="1147"/>
      <c r="T36" s="1148"/>
      <c r="U36" s="1049" t="s">
        <v>460</v>
      </c>
      <c r="V36" s="1002" t="s">
        <v>200</v>
      </c>
      <c r="W36" s="1155" t="s">
        <v>458</v>
      </c>
      <c r="X36" s="1156" t="s">
        <v>293</v>
      </c>
      <c r="Y36" s="1093" t="s">
        <v>295</v>
      </c>
      <c r="Z36" s="1117"/>
      <c r="AA36" s="1118"/>
      <c r="AB36" s="1118"/>
      <c r="AC36" s="1118"/>
      <c r="AD36" s="1119"/>
      <c r="AE36" s="200"/>
      <c r="AF36" s="195"/>
      <c r="AI36" s="201"/>
    </row>
    <row r="37" spans="1:33" s="196" customFormat="1" ht="30" customHeight="1">
      <c r="A37" s="193"/>
      <c r="B37" s="646" t="s">
        <v>151</v>
      </c>
      <c r="C37" s="1141"/>
      <c r="D37" s="1133" t="s">
        <v>455</v>
      </c>
      <c r="E37" s="1150"/>
      <c r="F37" s="1157"/>
      <c r="G37" s="1003"/>
      <c r="H37" s="1012"/>
      <c r="I37" s="1013"/>
      <c r="J37" s="1158"/>
      <c r="K37" s="1153"/>
      <c r="L37" s="1159"/>
      <c r="M37" s="1160"/>
      <c r="N37" s="1160"/>
      <c r="O37" s="1005"/>
      <c r="P37" s="1146"/>
      <c r="Q37" s="1147"/>
      <c r="R37" s="1147"/>
      <c r="S37" s="1147"/>
      <c r="T37" s="1148"/>
      <c r="U37" s="1011"/>
      <c r="V37" s="1002"/>
      <c r="W37" s="1155"/>
      <c r="X37" s="1156"/>
      <c r="Y37" s="1093"/>
      <c r="Z37" s="1117"/>
      <c r="AA37" s="1118"/>
      <c r="AB37" s="1118"/>
      <c r="AC37" s="1118"/>
      <c r="AD37" s="1119"/>
      <c r="AE37" s="200"/>
      <c r="AF37" s="195"/>
      <c r="AG37" s="202"/>
    </row>
    <row r="38" spans="1:32" s="196" customFormat="1" ht="30" customHeight="1">
      <c r="A38" s="193"/>
      <c r="B38" s="646" t="s">
        <v>152</v>
      </c>
      <c r="C38" s="1141"/>
      <c r="D38" s="1133"/>
      <c r="E38" s="1150"/>
      <c r="F38" s="1157"/>
      <c r="G38" s="1003"/>
      <c r="H38" s="1012"/>
      <c r="I38" s="1013"/>
      <c r="J38" s="1161"/>
      <c r="K38" s="1153"/>
      <c r="L38" s="1159"/>
      <c r="M38" s="1160"/>
      <c r="N38" s="1160"/>
      <c r="O38" s="1005"/>
      <c r="P38" s="1146"/>
      <c r="Q38" s="1147"/>
      <c r="R38" s="1147"/>
      <c r="S38" s="1147"/>
      <c r="T38" s="1148"/>
      <c r="U38" s="1011"/>
      <c r="V38" s="1002"/>
      <c r="W38" s="1155"/>
      <c r="X38" s="1156"/>
      <c r="Y38" s="1093"/>
      <c r="Z38" s="1117"/>
      <c r="AA38" s="1118"/>
      <c r="AB38" s="1118"/>
      <c r="AC38" s="1118"/>
      <c r="AD38" s="1119"/>
      <c r="AE38" s="200"/>
      <c r="AF38" s="195"/>
    </row>
    <row r="39" spans="1:32" s="196" customFormat="1" ht="30.75" customHeight="1" thickBot="1">
      <c r="A39" s="193"/>
      <c r="B39" s="646" t="s">
        <v>153</v>
      </c>
      <c r="C39" s="1141"/>
      <c r="D39" s="1162"/>
      <c r="E39" s="1163"/>
      <c r="F39" s="1164"/>
      <c r="G39" s="1165"/>
      <c r="H39" s="1166"/>
      <c r="I39" s="1167"/>
      <c r="J39" s="1152" t="s">
        <v>470</v>
      </c>
      <c r="K39" s="1168"/>
      <c r="L39" s="1169"/>
      <c r="M39" s="1170"/>
      <c r="N39" s="1170"/>
      <c r="O39" s="1171"/>
      <c r="P39" s="1172"/>
      <c r="Q39" s="1173"/>
      <c r="R39" s="1173"/>
      <c r="S39" s="1173"/>
      <c r="T39" s="1174"/>
      <c r="U39" s="1175"/>
      <c r="V39" s="1176"/>
      <c r="W39" s="1177"/>
      <c r="X39" s="1178"/>
      <c r="Y39" s="1179"/>
      <c r="Z39" s="1117"/>
      <c r="AA39" s="1118"/>
      <c r="AB39" s="1118"/>
      <c r="AC39" s="1118"/>
      <c r="AD39" s="1119"/>
      <c r="AE39" s="200"/>
      <c r="AF39" s="195"/>
    </row>
    <row r="40" spans="1:33" s="196" customFormat="1" ht="30" customHeight="1">
      <c r="A40" s="193"/>
      <c r="B40" s="647" t="s">
        <v>368</v>
      </c>
      <c r="C40" s="1180"/>
      <c r="D40" s="1181"/>
      <c r="E40" s="1182"/>
      <c r="F40" s="1182"/>
      <c r="G40" s="1182"/>
      <c r="H40" s="1182"/>
      <c r="I40" s="1182"/>
      <c r="J40" s="1183"/>
      <c r="K40" s="1184"/>
      <c r="L40" s="1184"/>
      <c r="M40" s="1184"/>
      <c r="N40" s="1184"/>
      <c r="O40" s="1184"/>
      <c r="P40" s="1182"/>
      <c r="Q40" s="1182"/>
      <c r="R40" s="1182"/>
      <c r="S40" s="1182"/>
      <c r="T40" s="1182"/>
      <c r="U40" s="1184"/>
      <c r="V40" s="1184"/>
      <c r="W40" s="1184"/>
      <c r="X40" s="1184"/>
      <c r="Y40" s="1184"/>
      <c r="Z40" s="1117"/>
      <c r="AA40" s="1118"/>
      <c r="AB40" s="1118"/>
      <c r="AC40" s="1118"/>
      <c r="AD40" s="1119"/>
      <c r="AE40" s="200"/>
      <c r="AF40" s="195"/>
      <c r="AG40" s="202"/>
    </row>
    <row r="41" spans="1:32" s="196" customFormat="1" ht="30.75" customHeight="1" thickBot="1">
      <c r="A41" s="193"/>
      <c r="B41" s="647" t="s">
        <v>369</v>
      </c>
      <c r="C41" s="1180"/>
      <c r="D41" s="1185"/>
      <c r="E41" s="1182"/>
      <c r="F41" s="1182"/>
      <c r="G41" s="1182"/>
      <c r="H41" s="1182"/>
      <c r="I41" s="1182"/>
      <c r="J41" s="1186"/>
      <c r="K41" s="1184"/>
      <c r="L41" s="1184"/>
      <c r="M41" s="1184"/>
      <c r="N41" s="1184"/>
      <c r="O41" s="1184"/>
      <c r="P41" s="1182"/>
      <c r="Q41" s="1182"/>
      <c r="R41" s="1182"/>
      <c r="S41" s="1182"/>
      <c r="T41" s="1182"/>
      <c r="U41" s="1184"/>
      <c r="V41" s="1184"/>
      <c r="W41" s="1184"/>
      <c r="X41" s="1184"/>
      <c r="Y41" s="1184"/>
      <c r="Z41" s="1117"/>
      <c r="AA41" s="1118"/>
      <c r="AB41" s="1118"/>
      <c r="AC41" s="1118"/>
      <c r="AD41" s="1119"/>
      <c r="AE41" s="200"/>
      <c r="AF41" s="195"/>
    </row>
    <row r="42" spans="1:32" s="207" customFormat="1" ht="23.25" customHeight="1" hidden="1">
      <c r="A42" s="203"/>
      <c r="B42" s="1187"/>
      <c r="C42" s="1188"/>
      <c r="D42" s="1188"/>
      <c r="E42" s="1188"/>
      <c r="F42" s="1188"/>
      <c r="G42" s="1189"/>
      <c r="H42" s="1189"/>
      <c r="I42" s="1189"/>
      <c r="J42" s="204"/>
      <c r="K42" s="1189"/>
      <c r="L42" s="1189"/>
      <c r="M42" s="1189"/>
      <c r="N42" s="1189"/>
      <c r="O42" s="1189"/>
      <c r="P42" s="1189"/>
      <c r="Q42" s="1189"/>
      <c r="R42" s="1189"/>
      <c r="S42" s="1189"/>
      <c r="T42" s="1189"/>
      <c r="U42" s="204"/>
      <c r="V42" s="204"/>
      <c r="W42" s="204"/>
      <c r="X42" s="204"/>
      <c r="Y42" s="204"/>
      <c r="Z42" s="1189"/>
      <c r="AA42" s="1189"/>
      <c r="AB42" s="1189"/>
      <c r="AC42" s="1190"/>
      <c r="AD42" s="1191"/>
      <c r="AE42" s="205"/>
      <c r="AF42" s="206"/>
    </row>
    <row r="43" spans="1:33" s="261" customFormat="1" ht="23.25" customHeight="1" hidden="1">
      <c r="A43" s="254"/>
      <c r="B43" s="255" t="s">
        <v>201</v>
      </c>
      <c r="C43" s="256"/>
      <c r="D43" s="396"/>
      <c r="E43" s="1192"/>
      <c r="F43" s="1192"/>
      <c r="G43" s="397">
        <v>4</v>
      </c>
      <c r="H43" s="397"/>
      <c r="I43" s="398"/>
      <c r="J43" s="396"/>
      <c r="K43" s="1192"/>
      <c r="L43" s="1192"/>
      <c r="M43" s="397">
        <v>10</v>
      </c>
      <c r="N43" s="397"/>
      <c r="O43" s="398"/>
      <c r="P43" s="396"/>
      <c r="Q43" s="1192"/>
      <c r="R43" s="397"/>
      <c r="S43" s="397"/>
      <c r="T43" s="398"/>
      <c r="U43" s="396"/>
      <c r="V43" s="1192"/>
      <c r="W43" s="397">
        <v>8</v>
      </c>
      <c r="X43" s="397"/>
      <c r="Y43" s="398"/>
      <c r="Z43" s="257"/>
      <c r="AA43" s="1193"/>
      <c r="AB43" s="258"/>
      <c r="AC43" s="258"/>
      <c r="AD43" s="259"/>
      <c r="AE43" s="890" t="s">
        <v>236</v>
      </c>
      <c r="AF43" s="260">
        <f aca="true" t="shared" si="0" ref="AF43:AF59">SUM(C43:AD43)</f>
        <v>22</v>
      </c>
      <c r="AG43" s="1194"/>
    </row>
    <row r="44" spans="1:33" s="261" customFormat="1" ht="23.25" customHeight="1" hidden="1">
      <c r="A44" s="254"/>
      <c r="B44" s="268" t="s">
        <v>146</v>
      </c>
      <c r="C44" s="269"/>
      <c r="D44" s="405"/>
      <c r="E44" s="1195"/>
      <c r="F44" s="1195"/>
      <c r="G44" s="406"/>
      <c r="H44" s="406"/>
      <c r="I44" s="407"/>
      <c r="J44" s="405"/>
      <c r="K44" s="1195"/>
      <c r="L44" s="1195"/>
      <c r="M44" s="406"/>
      <c r="N44" s="406"/>
      <c r="O44" s="407"/>
      <c r="P44" s="405"/>
      <c r="Q44" s="1195"/>
      <c r="R44" s="406"/>
      <c r="S44" s="406"/>
      <c r="T44" s="407"/>
      <c r="U44" s="405"/>
      <c r="V44" s="1195"/>
      <c r="W44" s="406"/>
      <c r="X44" s="406"/>
      <c r="Y44" s="407"/>
      <c r="Z44" s="270"/>
      <c r="AA44" s="1196"/>
      <c r="AB44" s="271"/>
      <c r="AC44" s="271"/>
      <c r="AD44" s="272"/>
      <c r="AE44" s="1197"/>
      <c r="AF44" s="273">
        <f t="shared" si="0"/>
        <v>0</v>
      </c>
      <c r="AG44" s="1194"/>
    </row>
    <row r="45" spans="1:33" s="261" customFormat="1" ht="23.25" customHeight="1" hidden="1">
      <c r="A45" s="254"/>
      <c r="B45" s="274" t="s">
        <v>200</v>
      </c>
      <c r="C45" s="275"/>
      <c r="D45" s="408"/>
      <c r="E45" s="408">
        <v>2</v>
      </c>
      <c r="F45" s="1198"/>
      <c r="G45" s="409"/>
      <c r="H45" s="409"/>
      <c r="I45" s="410"/>
      <c r="J45" s="408"/>
      <c r="K45" s="1198"/>
      <c r="L45" s="1198">
        <v>10</v>
      </c>
      <c r="M45" s="409"/>
      <c r="N45" s="409"/>
      <c r="O45" s="410"/>
      <c r="P45" s="408"/>
      <c r="Q45" s="1198">
        <v>6</v>
      </c>
      <c r="R45" s="409"/>
      <c r="S45" s="409"/>
      <c r="T45" s="410"/>
      <c r="U45" s="408"/>
      <c r="V45" s="1198">
        <v>6</v>
      </c>
      <c r="W45" s="409"/>
      <c r="X45" s="409"/>
      <c r="Y45" s="410"/>
      <c r="Z45" s="276"/>
      <c r="AA45" s="1199"/>
      <c r="AB45" s="277"/>
      <c r="AC45" s="277"/>
      <c r="AD45" s="278"/>
      <c r="AE45" s="1197"/>
      <c r="AF45" s="279">
        <f t="shared" si="0"/>
        <v>24</v>
      </c>
      <c r="AG45" s="1194"/>
    </row>
    <row r="46" spans="1:33" s="261" customFormat="1" ht="23.25" customHeight="1" hidden="1">
      <c r="A46" s="254"/>
      <c r="B46" s="372" t="s">
        <v>295</v>
      </c>
      <c r="C46" s="373"/>
      <c r="D46" s="411"/>
      <c r="E46" s="411">
        <v>2</v>
      </c>
      <c r="F46" s="1200"/>
      <c r="G46" s="412"/>
      <c r="H46" s="412"/>
      <c r="I46" s="413"/>
      <c r="J46" s="411"/>
      <c r="K46" s="411"/>
      <c r="L46" s="1200"/>
      <c r="M46" s="412"/>
      <c r="N46" s="412"/>
      <c r="O46" s="413"/>
      <c r="P46" s="411"/>
      <c r="Q46" s="1200"/>
      <c r="R46" s="412"/>
      <c r="S46" s="412">
        <v>4</v>
      </c>
      <c r="T46" s="413"/>
      <c r="U46" s="411"/>
      <c r="V46" s="1200"/>
      <c r="W46" s="412"/>
      <c r="X46" s="412"/>
      <c r="Y46" s="413">
        <v>6</v>
      </c>
      <c r="Z46" s="374"/>
      <c r="AA46" s="1201"/>
      <c r="AB46" s="375"/>
      <c r="AC46" s="375"/>
      <c r="AD46" s="376"/>
      <c r="AE46" s="1197"/>
      <c r="AF46" s="377">
        <f t="shared" si="0"/>
        <v>12</v>
      </c>
      <c r="AG46" s="1194"/>
    </row>
    <row r="47" spans="1:33" s="261" customFormat="1" ht="23.25" customHeight="1" hidden="1">
      <c r="A47" s="254"/>
      <c r="B47" s="286" t="s">
        <v>293</v>
      </c>
      <c r="C47" s="287"/>
      <c r="D47" s="414"/>
      <c r="E47" s="414"/>
      <c r="F47" s="1202">
        <v>4</v>
      </c>
      <c r="G47" s="415"/>
      <c r="H47" s="415"/>
      <c r="I47" s="416"/>
      <c r="J47" s="414"/>
      <c r="K47" s="414">
        <v>4</v>
      </c>
      <c r="L47" s="1202"/>
      <c r="M47" s="415"/>
      <c r="N47" s="415"/>
      <c r="O47" s="415"/>
      <c r="P47" s="414"/>
      <c r="Q47" s="1202"/>
      <c r="R47" s="415">
        <v>6</v>
      </c>
      <c r="S47" s="415"/>
      <c r="T47" s="416"/>
      <c r="U47" s="414"/>
      <c r="V47" s="1202"/>
      <c r="W47" s="415"/>
      <c r="X47" s="415">
        <v>10</v>
      </c>
      <c r="Y47" s="416"/>
      <c r="Z47" s="288"/>
      <c r="AA47" s="1203"/>
      <c r="AB47" s="289"/>
      <c r="AC47" s="289"/>
      <c r="AD47" s="290"/>
      <c r="AE47" s="1197"/>
      <c r="AF47" s="291">
        <f t="shared" si="0"/>
        <v>24</v>
      </c>
      <c r="AG47" s="1194"/>
    </row>
    <row r="48" spans="1:33" s="261" customFormat="1" ht="23.25" customHeight="1" hidden="1">
      <c r="A48" s="254"/>
      <c r="B48" s="378" t="s">
        <v>298</v>
      </c>
      <c r="C48" s="379"/>
      <c r="D48" s="417"/>
      <c r="E48" s="417"/>
      <c r="F48" s="1204"/>
      <c r="G48" s="418"/>
      <c r="H48" s="418"/>
      <c r="I48" s="419"/>
      <c r="J48" s="417"/>
      <c r="K48" s="417">
        <v>6</v>
      </c>
      <c r="L48" s="1204"/>
      <c r="M48" s="418"/>
      <c r="N48" s="418"/>
      <c r="O48" s="418"/>
      <c r="P48" s="417"/>
      <c r="Q48" s="1204"/>
      <c r="R48" s="418"/>
      <c r="S48" s="418"/>
      <c r="T48" s="419">
        <v>6</v>
      </c>
      <c r="U48" s="417"/>
      <c r="V48" s="1204"/>
      <c r="W48" s="418"/>
      <c r="X48" s="418"/>
      <c r="Y48" s="419"/>
      <c r="Z48" s="380"/>
      <c r="AA48" s="1205"/>
      <c r="AB48" s="381"/>
      <c r="AC48" s="381"/>
      <c r="AD48" s="382"/>
      <c r="AE48" s="1197"/>
      <c r="AF48" s="383">
        <f t="shared" si="0"/>
        <v>12</v>
      </c>
      <c r="AG48" s="1194"/>
    </row>
    <row r="49" spans="1:33" s="261" customFormat="1" ht="23.25" customHeight="1" hidden="1">
      <c r="A49" s="254"/>
      <c r="B49" s="357" t="s">
        <v>449</v>
      </c>
      <c r="C49" s="358"/>
      <c r="D49" s="430"/>
      <c r="E49" s="430"/>
      <c r="F49" s="1206"/>
      <c r="G49" s="431"/>
      <c r="H49" s="431">
        <v>4</v>
      </c>
      <c r="I49" s="432"/>
      <c r="J49" s="430"/>
      <c r="K49" s="430"/>
      <c r="L49" s="1206"/>
      <c r="M49" s="431"/>
      <c r="N49" s="431">
        <v>8</v>
      </c>
      <c r="O49" s="431"/>
      <c r="P49" s="430">
        <v>6</v>
      </c>
      <c r="Q49" s="1206"/>
      <c r="R49" s="431"/>
      <c r="S49" s="431"/>
      <c r="T49" s="432"/>
      <c r="U49" s="430"/>
      <c r="V49" s="1206">
        <v>4</v>
      </c>
      <c r="W49" s="431"/>
      <c r="X49" s="431"/>
      <c r="Y49" s="432"/>
      <c r="Z49" s="359"/>
      <c r="AA49" s="1207"/>
      <c r="AB49" s="360"/>
      <c r="AC49" s="360"/>
      <c r="AD49" s="361"/>
      <c r="AE49" s="1197"/>
      <c r="AF49" s="362">
        <f t="shared" si="0"/>
        <v>22</v>
      </c>
      <c r="AG49" s="1194"/>
    </row>
    <row r="50" spans="1:33" s="261" customFormat="1" ht="23.25" customHeight="1" hidden="1">
      <c r="A50" s="254"/>
      <c r="B50" s="280" t="s">
        <v>229</v>
      </c>
      <c r="C50" s="281"/>
      <c r="D50" s="420"/>
      <c r="E50" s="420"/>
      <c r="F50" s="1208"/>
      <c r="G50" s="421"/>
      <c r="H50" s="421"/>
      <c r="I50" s="422">
        <v>4</v>
      </c>
      <c r="J50" s="420"/>
      <c r="K50" s="420"/>
      <c r="L50" s="1208"/>
      <c r="M50" s="421"/>
      <c r="N50" s="421"/>
      <c r="O50" s="421"/>
      <c r="P50" s="420"/>
      <c r="Q50" s="1208"/>
      <c r="R50" s="421"/>
      <c r="S50" s="421">
        <v>2</v>
      </c>
      <c r="T50" s="422"/>
      <c r="U50" s="420"/>
      <c r="V50" s="1208"/>
      <c r="W50" s="421"/>
      <c r="X50" s="421"/>
      <c r="Y50" s="422">
        <v>4</v>
      </c>
      <c r="Z50" s="282"/>
      <c r="AA50" s="1209"/>
      <c r="AB50" s="283"/>
      <c r="AC50" s="283"/>
      <c r="AD50" s="284"/>
      <c r="AE50" s="1197"/>
      <c r="AF50" s="285">
        <f t="shared" si="0"/>
        <v>10</v>
      </c>
      <c r="AG50" s="1194"/>
    </row>
    <row r="51" spans="1:33" s="261" customFormat="1" ht="23.25" customHeight="1" hidden="1">
      <c r="A51" s="254"/>
      <c r="B51" s="423" t="s">
        <v>147</v>
      </c>
      <c r="C51" s="424"/>
      <c r="D51" s="425"/>
      <c r="E51" s="425"/>
      <c r="F51" s="1210"/>
      <c r="G51" s="426"/>
      <c r="H51" s="426"/>
      <c r="I51" s="427"/>
      <c r="J51" s="425"/>
      <c r="K51" s="425"/>
      <c r="L51" s="1210"/>
      <c r="M51" s="426"/>
      <c r="N51" s="426">
        <v>2</v>
      </c>
      <c r="O51" s="427"/>
      <c r="P51" s="425"/>
      <c r="Q51" s="1210"/>
      <c r="R51" s="426"/>
      <c r="S51" s="426"/>
      <c r="T51" s="427"/>
      <c r="U51" s="425"/>
      <c r="V51" s="1210"/>
      <c r="W51" s="426"/>
      <c r="X51" s="426"/>
      <c r="Y51" s="427"/>
      <c r="Z51" s="324"/>
      <c r="AA51" s="1211"/>
      <c r="AB51" s="428"/>
      <c r="AC51" s="428"/>
      <c r="AD51" s="429"/>
      <c r="AE51" s="1197"/>
      <c r="AF51" s="325">
        <f t="shared" si="0"/>
        <v>2</v>
      </c>
      <c r="AG51" s="1194"/>
    </row>
    <row r="52" spans="1:33" s="261" customFormat="1" ht="23.25" customHeight="1" hidden="1">
      <c r="A52" s="254"/>
      <c r="B52" s="262" t="s">
        <v>466</v>
      </c>
      <c r="C52" s="263"/>
      <c r="D52" s="399"/>
      <c r="E52" s="399"/>
      <c r="F52" s="1212"/>
      <c r="G52" s="400"/>
      <c r="H52" s="400"/>
      <c r="I52" s="401"/>
      <c r="J52" s="399"/>
      <c r="K52" s="399">
        <v>2</v>
      </c>
      <c r="L52" s="1212"/>
      <c r="M52" s="400"/>
      <c r="N52" s="400"/>
      <c r="O52" s="400"/>
      <c r="P52" s="399"/>
      <c r="Q52" s="1212"/>
      <c r="R52" s="400"/>
      <c r="S52" s="400"/>
      <c r="T52" s="401"/>
      <c r="U52" s="399">
        <v>10</v>
      </c>
      <c r="V52" s="1212"/>
      <c r="W52" s="400"/>
      <c r="X52" s="400"/>
      <c r="Y52" s="401"/>
      <c r="Z52" s="1213"/>
      <c r="AA52" s="1214"/>
      <c r="AB52" s="1215"/>
      <c r="AC52" s="1215"/>
      <c r="AD52" s="1216"/>
      <c r="AE52" s="1197"/>
      <c r="AF52" s="264">
        <f t="shared" si="0"/>
        <v>12</v>
      </c>
      <c r="AG52" s="1194"/>
    </row>
    <row r="53" spans="1:33" s="261" customFormat="1" ht="23.25" customHeight="1" hidden="1">
      <c r="A53" s="254"/>
      <c r="B53" s="265" t="s">
        <v>458</v>
      </c>
      <c r="C53" s="266"/>
      <c r="D53" s="402"/>
      <c r="E53" s="402"/>
      <c r="F53" s="1217"/>
      <c r="G53" s="403"/>
      <c r="H53" s="403"/>
      <c r="I53" s="404"/>
      <c r="J53" s="402"/>
      <c r="K53" s="402"/>
      <c r="L53" s="1217"/>
      <c r="M53" s="403"/>
      <c r="N53" s="403"/>
      <c r="O53" s="403">
        <v>10</v>
      </c>
      <c r="P53" s="402"/>
      <c r="Q53" s="1217"/>
      <c r="R53" s="403"/>
      <c r="S53" s="403"/>
      <c r="T53" s="404"/>
      <c r="U53" s="402"/>
      <c r="V53" s="1217"/>
      <c r="W53" s="403">
        <v>2</v>
      </c>
      <c r="X53" s="403"/>
      <c r="Y53" s="404"/>
      <c r="Z53" s="1218"/>
      <c r="AA53" s="1219"/>
      <c r="AB53" s="1220"/>
      <c r="AC53" s="1220"/>
      <c r="AD53" s="1221"/>
      <c r="AE53" s="1197"/>
      <c r="AF53" s="267">
        <f t="shared" si="0"/>
        <v>12</v>
      </c>
      <c r="AG53" s="1194"/>
    </row>
    <row r="54" spans="1:33" s="261" customFormat="1" ht="23.25" customHeight="1" hidden="1">
      <c r="A54" s="254"/>
      <c r="B54" s="378" t="s">
        <v>36</v>
      </c>
      <c r="C54" s="379"/>
      <c r="D54" s="417"/>
      <c r="E54" s="417"/>
      <c r="F54" s="1204"/>
      <c r="G54" s="418"/>
      <c r="H54" s="418"/>
      <c r="I54" s="419"/>
      <c r="J54" s="417"/>
      <c r="K54" s="417">
        <v>0.2</v>
      </c>
      <c r="L54" s="417">
        <v>0.2</v>
      </c>
      <c r="M54" s="417">
        <v>0.2</v>
      </c>
      <c r="N54" s="417">
        <v>0.2</v>
      </c>
      <c r="O54" s="417">
        <v>0.2</v>
      </c>
      <c r="P54" s="417"/>
      <c r="Q54" s="1204"/>
      <c r="R54" s="418"/>
      <c r="S54" s="418"/>
      <c r="T54" s="419"/>
      <c r="U54" s="417"/>
      <c r="V54" s="1204"/>
      <c r="W54" s="418"/>
      <c r="X54" s="418"/>
      <c r="Y54" s="419"/>
      <c r="Z54" s="380"/>
      <c r="AA54" s="1205"/>
      <c r="AB54" s="381"/>
      <c r="AC54" s="381"/>
      <c r="AD54" s="382"/>
      <c r="AE54" s="1197"/>
      <c r="AF54" s="383">
        <f t="shared" si="0"/>
        <v>1</v>
      </c>
      <c r="AG54" s="1194"/>
    </row>
    <row r="55" spans="1:33" s="261" customFormat="1" ht="23.25" customHeight="1" hidden="1">
      <c r="A55" s="254"/>
      <c r="B55" s="292" t="s">
        <v>282</v>
      </c>
      <c r="C55" s="293">
        <v>1</v>
      </c>
      <c r="D55" s="433"/>
      <c r="E55" s="433"/>
      <c r="F55" s="1222"/>
      <c r="G55" s="434"/>
      <c r="H55" s="434"/>
      <c r="I55" s="435"/>
      <c r="J55" s="433"/>
      <c r="K55" s="1222"/>
      <c r="L55" s="1222"/>
      <c r="M55" s="434"/>
      <c r="N55" s="434"/>
      <c r="O55" s="435"/>
      <c r="P55" s="433"/>
      <c r="Q55" s="1222"/>
      <c r="R55" s="434"/>
      <c r="S55" s="434"/>
      <c r="T55" s="435"/>
      <c r="U55" s="433"/>
      <c r="V55" s="1222"/>
      <c r="W55" s="434"/>
      <c r="X55" s="434"/>
      <c r="Y55" s="435"/>
      <c r="Z55" s="294"/>
      <c r="AA55" s="1223"/>
      <c r="AB55" s="295"/>
      <c r="AC55" s="295"/>
      <c r="AD55" s="296"/>
      <c r="AE55" s="1197"/>
      <c r="AF55" s="297">
        <f t="shared" si="0"/>
        <v>1</v>
      </c>
      <c r="AG55" s="1194"/>
    </row>
    <row r="56" spans="1:33" s="261" customFormat="1" ht="23.25" customHeight="1" hidden="1">
      <c r="A56" s="254"/>
      <c r="B56" s="304" t="s">
        <v>173</v>
      </c>
      <c r="C56" s="305"/>
      <c r="D56" s="436"/>
      <c r="E56" s="436"/>
      <c r="F56" s="436"/>
      <c r="G56" s="436"/>
      <c r="H56" s="436"/>
      <c r="I56" s="436"/>
      <c r="J56" s="436"/>
      <c r="K56" s="1224"/>
      <c r="L56" s="1224"/>
      <c r="M56" s="437"/>
      <c r="N56" s="437"/>
      <c r="O56" s="438"/>
      <c r="P56" s="436">
        <v>0.4</v>
      </c>
      <c r="Q56" s="436">
        <v>0.4</v>
      </c>
      <c r="R56" s="436">
        <v>0.4</v>
      </c>
      <c r="S56" s="436">
        <v>0.4</v>
      </c>
      <c r="T56" s="436">
        <v>0.4</v>
      </c>
      <c r="U56" s="436"/>
      <c r="V56" s="1224"/>
      <c r="W56" s="437"/>
      <c r="X56" s="437"/>
      <c r="Y56" s="438"/>
      <c r="Z56" s="306">
        <v>0.8</v>
      </c>
      <c r="AA56" s="306">
        <v>0.8</v>
      </c>
      <c r="AB56" s="306">
        <v>0.8</v>
      </c>
      <c r="AC56" s="306">
        <v>0.8</v>
      </c>
      <c r="AD56" s="304">
        <v>0.8</v>
      </c>
      <c r="AE56" s="1197"/>
      <c r="AF56" s="307">
        <f t="shared" si="0"/>
        <v>5.999999999999999</v>
      </c>
      <c r="AG56" s="1194"/>
    </row>
    <row r="57" spans="1:33" s="261" customFormat="1" ht="23.25" customHeight="1" hidden="1">
      <c r="A57" s="254"/>
      <c r="B57" s="439" t="s">
        <v>231</v>
      </c>
      <c r="C57" s="440"/>
      <c r="D57" s="441"/>
      <c r="E57" s="441">
        <v>0.4</v>
      </c>
      <c r="F57" s="441">
        <v>0.4</v>
      </c>
      <c r="G57" s="441">
        <v>0.4</v>
      </c>
      <c r="H57" s="441">
        <v>0.4</v>
      </c>
      <c r="I57" s="441">
        <v>0.4</v>
      </c>
      <c r="J57" s="441"/>
      <c r="K57" s="1225"/>
      <c r="L57" s="1225"/>
      <c r="M57" s="442"/>
      <c r="N57" s="442"/>
      <c r="O57" s="443"/>
      <c r="P57" s="441"/>
      <c r="Q57" s="1225"/>
      <c r="R57" s="442"/>
      <c r="S57" s="442"/>
      <c r="T57" s="443"/>
      <c r="U57" s="441"/>
      <c r="V57" s="1225"/>
      <c r="W57" s="442"/>
      <c r="X57" s="442"/>
      <c r="Y57" s="443"/>
      <c r="Z57" s="444"/>
      <c r="AA57" s="1226"/>
      <c r="AB57" s="445"/>
      <c r="AC57" s="445"/>
      <c r="AD57" s="446"/>
      <c r="AE57" s="1197"/>
      <c r="AF57" s="447">
        <f t="shared" si="0"/>
        <v>2</v>
      </c>
      <c r="AG57" s="1194"/>
    </row>
    <row r="58" spans="1:34" s="261" customFormat="1" ht="23.25" customHeight="1" hidden="1">
      <c r="A58" s="254"/>
      <c r="B58" s="298" t="s">
        <v>230</v>
      </c>
      <c r="C58" s="299">
        <v>2.5</v>
      </c>
      <c r="D58" s="448"/>
      <c r="E58" s="1227"/>
      <c r="F58" s="1227"/>
      <c r="G58" s="449"/>
      <c r="H58" s="449"/>
      <c r="I58" s="450"/>
      <c r="J58" s="448"/>
      <c r="K58" s="1227"/>
      <c r="L58" s="1227"/>
      <c r="M58" s="449"/>
      <c r="N58" s="449"/>
      <c r="O58" s="450"/>
      <c r="P58" s="448"/>
      <c r="Q58" s="1227"/>
      <c r="R58" s="449"/>
      <c r="S58" s="449"/>
      <c r="T58" s="450"/>
      <c r="U58" s="448">
        <v>0.2</v>
      </c>
      <c r="V58" s="448">
        <v>0.2</v>
      </c>
      <c r="W58" s="448">
        <v>0.2</v>
      </c>
      <c r="X58" s="448">
        <v>0.2</v>
      </c>
      <c r="Y58" s="448">
        <v>0.2</v>
      </c>
      <c r="Z58" s="300"/>
      <c r="AA58" s="1228"/>
      <c r="AB58" s="301"/>
      <c r="AC58" s="301"/>
      <c r="AD58" s="302"/>
      <c r="AE58" s="1197"/>
      <c r="AF58" s="303">
        <f t="shared" si="0"/>
        <v>3.500000000000001</v>
      </c>
      <c r="AG58" s="1194"/>
      <c r="AH58" s="254"/>
    </row>
    <row r="59" spans="1:34" s="261" customFormat="1" ht="23.25" customHeight="1" hidden="1">
      <c r="A59" s="254"/>
      <c r="B59" s="451" t="s">
        <v>247</v>
      </c>
      <c r="C59" s="452">
        <v>1.5</v>
      </c>
      <c r="D59" s="453"/>
      <c r="E59" s="1229"/>
      <c r="F59" s="1229"/>
      <c r="G59" s="454"/>
      <c r="H59" s="454"/>
      <c r="I59" s="455"/>
      <c r="J59" s="453"/>
      <c r="K59" s="1229"/>
      <c r="L59" s="1229"/>
      <c r="M59" s="454"/>
      <c r="N59" s="454"/>
      <c r="O59" s="455"/>
      <c r="P59" s="453"/>
      <c r="Q59" s="1229"/>
      <c r="R59" s="454"/>
      <c r="S59" s="454"/>
      <c r="T59" s="455"/>
      <c r="U59" s="453"/>
      <c r="V59" s="1229"/>
      <c r="W59" s="454"/>
      <c r="X59" s="454"/>
      <c r="Y59" s="455"/>
      <c r="Z59" s="456"/>
      <c r="AA59" s="1230"/>
      <c r="AB59" s="457"/>
      <c r="AC59" s="457"/>
      <c r="AD59" s="458"/>
      <c r="AE59" s="1197"/>
      <c r="AF59" s="459">
        <f t="shared" si="0"/>
        <v>1.5</v>
      </c>
      <c r="AG59" s="1194"/>
      <c r="AH59" s="254"/>
    </row>
    <row r="60" spans="1:34" s="261" customFormat="1" ht="23.25" customHeight="1" hidden="1">
      <c r="A60" s="254"/>
      <c r="B60" s="887"/>
      <c r="C60" s="888"/>
      <c r="D60" s="888"/>
      <c r="E60" s="888"/>
      <c r="F60" s="888"/>
      <c r="G60" s="888"/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8"/>
      <c r="T60" s="888"/>
      <c r="U60" s="888"/>
      <c r="V60" s="888"/>
      <c r="W60" s="888"/>
      <c r="X60" s="888"/>
      <c r="Y60" s="888"/>
      <c r="Z60" s="888"/>
      <c r="AA60" s="888"/>
      <c r="AB60" s="888"/>
      <c r="AC60" s="888"/>
      <c r="AD60" s="889"/>
      <c r="AE60" s="308" t="s">
        <v>235</v>
      </c>
      <c r="AF60" s="309">
        <f>SUM(AF43:AF59)</f>
        <v>167</v>
      </c>
      <c r="AG60" s="1194"/>
      <c r="AH60" s="310"/>
    </row>
    <row r="61" spans="1:34" s="261" customFormat="1" ht="23.25" customHeight="1" hidden="1">
      <c r="A61" s="254"/>
      <c r="B61" s="311" t="s">
        <v>232</v>
      </c>
      <c r="C61" s="312"/>
      <c r="D61" s="460"/>
      <c r="E61" s="1231"/>
      <c r="F61" s="1231"/>
      <c r="G61" s="461"/>
      <c r="H61" s="461"/>
      <c r="I61" s="462"/>
      <c r="J61" s="460"/>
      <c r="K61" s="1231"/>
      <c r="L61" s="1231"/>
      <c r="M61" s="461"/>
      <c r="N61" s="461"/>
      <c r="O61" s="462"/>
      <c r="P61" s="460">
        <v>0.6</v>
      </c>
      <c r="Q61" s="460">
        <v>0.6</v>
      </c>
      <c r="R61" s="460">
        <v>0.6</v>
      </c>
      <c r="S61" s="460">
        <v>0.6</v>
      </c>
      <c r="T61" s="460">
        <v>0.6</v>
      </c>
      <c r="U61" s="460"/>
      <c r="V61" s="1231"/>
      <c r="W61" s="461"/>
      <c r="X61" s="461"/>
      <c r="Y61" s="463"/>
      <c r="Z61" s="313"/>
      <c r="AA61" s="1232"/>
      <c r="AB61" s="314"/>
      <c r="AC61" s="314"/>
      <c r="AD61" s="315"/>
      <c r="AE61" s="891" t="s">
        <v>237</v>
      </c>
      <c r="AF61" s="316">
        <f>SUM(C61:AD61)</f>
        <v>3</v>
      </c>
      <c r="AG61" s="254"/>
      <c r="AH61" s="254"/>
    </row>
    <row r="62" spans="1:34" s="261" customFormat="1" ht="23.25" customHeight="1" hidden="1">
      <c r="A62" s="254"/>
      <c r="B62" s="317" t="s">
        <v>203</v>
      </c>
      <c r="C62" s="318"/>
      <c r="D62" s="464"/>
      <c r="E62" s="464"/>
      <c r="F62" s="464"/>
      <c r="G62" s="464"/>
      <c r="H62" s="464"/>
      <c r="I62" s="464"/>
      <c r="J62" s="464"/>
      <c r="K62" s="1233"/>
      <c r="L62" s="1233"/>
      <c r="M62" s="465"/>
      <c r="N62" s="465"/>
      <c r="O62" s="466"/>
      <c r="P62" s="464"/>
      <c r="Q62" s="1233"/>
      <c r="R62" s="465"/>
      <c r="S62" s="465"/>
      <c r="T62" s="466"/>
      <c r="U62" s="464"/>
      <c r="V62" s="1233"/>
      <c r="W62" s="465"/>
      <c r="X62" s="465"/>
      <c r="Y62" s="467"/>
      <c r="Z62" s="319"/>
      <c r="AA62" s="319"/>
      <c r="AB62" s="319"/>
      <c r="AC62" s="319"/>
      <c r="AD62" s="1234"/>
      <c r="AE62" s="891"/>
      <c r="AF62" s="320">
        <f>SUM(C62:AD62)</f>
        <v>0</v>
      </c>
      <c r="AG62" s="254"/>
      <c r="AH62" s="254"/>
    </row>
    <row r="63" spans="1:34" s="261" customFormat="1" ht="23.25" customHeight="1" hidden="1">
      <c r="A63" s="321"/>
      <c r="B63" s="322" t="s">
        <v>191</v>
      </c>
      <c r="C63" s="323"/>
      <c r="D63" s="468"/>
      <c r="E63" s="468"/>
      <c r="F63" s="468"/>
      <c r="G63" s="468"/>
      <c r="H63" s="468"/>
      <c r="I63" s="468"/>
      <c r="J63" s="468"/>
      <c r="K63" s="1235"/>
      <c r="L63" s="1235"/>
      <c r="M63" s="469"/>
      <c r="N63" s="469"/>
      <c r="O63" s="470"/>
      <c r="P63" s="468"/>
      <c r="Q63" s="1235"/>
      <c r="R63" s="469"/>
      <c r="S63" s="469"/>
      <c r="T63" s="470"/>
      <c r="U63" s="468"/>
      <c r="V63" s="1235"/>
      <c r="W63" s="469"/>
      <c r="X63" s="469"/>
      <c r="Y63" s="471"/>
      <c r="Z63" s="324"/>
      <c r="AA63" s="324"/>
      <c r="AB63" s="324"/>
      <c r="AC63" s="324"/>
      <c r="AD63" s="423"/>
      <c r="AE63" s="891"/>
      <c r="AF63" s="325">
        <f>SUM(C63:AD63)</f>
        <v>0</v>
      </c>
      <c r="AG63" s="254"/>
      <c r="AH63" s="254"/>
    </row>
    <row r="64" spans="1:34" s="261" customFormat="1" ht="23.25" customHeight="1" hidden="1">
      <c r="A64" s="254"/>
      <c r="B64" s="326"/>
      <c r="C64" s="887" t="s">
        <v>238</v>
      </c>
      <c r="D64" s="888"/>
      <c r="E64" s="888"/>
      <c r="F64" s="888"/>
      <c r="G64" s="888"/>
      <c r="H64" s="888"/>
      <c r="I64" s="888"/>
      <c r="J64" s="888"/>
      <c r="K64" s="888"/>
      <c r="L64" s="888"/>
      <c r="M64" s="888"/>
      <c r="N64" s="888"/>
      <c r="O64" s="888"/>
      <c r="P64" s="888"/>
      <c r="Q64" s="888"/>
      <c r="R64" s="888"/>
      <c r="S64" s="888"/>
      <c r="T64" s="888"/>
      <c r="U64" s="888"/>
      <c r="V64" s="888"/>
      <c r="W64" s="888"/>
      <c r="X64" s="888"/>
      <c r="Y64" s="888"/>
      <c r="Z64" s="888"/>
      <c r="AA64" s="888"/>
      <c r="AB64" s="888"/>
      <c r="AC64" s="888"/>
      <c r="AD64" s="889"/>
      <c r="AE64" s="308" t="s">
        <v>235</v>
      </c>
      <c r="AF64" s="309">
        <f>SUM(AF61:AF63)</f>
        <v>3</v>
      </c>
      <c r="AG64" s="310"/>
      <c r="AH64" s="310"/>
    </row>
    <row r="65" spans="1:34" s="334" customFormat="1" ht="23.25" customHeight="1" hidden="1">
      <c r="A65" s="327"/>
      <c r="B65" s="328"/>
      <c r="C65" s="472">
        <f aca="true" t="shared" si="1" ref="C65:AD65">SUM(C43:C63)</f>
        <v>5</v>
      </c>
      <c r="D65" s="473">
        <f t="shared" si="1"/>
        <v>0</v>
      </c>
      <c r="E65" s="473">
        <f t="shared" si="1"/>
        <v>4.4</v>
      </c>
      <c r="F65" s="473">
        <f t="shared" si="1"/>
        <v>4.4</v>
      </c>
      <c r="G65" s="473">
        <f t="shared" si="1"/>
        <v>4.4</v>
      </c>
      <c r="H65" s="473">
        <f t="shared" si="1"/>
        <v>4.4</v>
      </c>
      <c r="I65" s="473">
        <f t="shared" si="1"/>
        <v>4.4</v>
      </c>
      <c r="J65" s="474">
        <f t="shared" si="1"/>
        <v>0</v>
      </c>
      <c r="K65" s="474">
        <f t="shared" si="1"/>
        <v>12.2</v>
      </c>
      <c r="L65" s="474">
        <f t="shared" si="1"/>
        <v>10.2</v>
      </c>
      <c r="M65" s="474">
        <f t="shared" si="1"/>
        <v>10.2</v>
      </c>
      <c r="N65" s="474">
        <f t="shared" si="1"/>
        <v>10.2</v>
      </c>
      <c r="O65" s="475">
        <f t="shared" si="1"/>
        <v>10.2</v>
      </c>
      <c r="P65" s="476">
        <f t="shared" si="1"/>
        <v>7</v>
      </c>
      <c r="Q65" s="473">
        <f t="shared" si="1"/>
        <v>7</v>
      </c>
      <c r="R65" s="473">
        <f t="shared" si="1"/>
        <v>7</v>
      </c>
      <c r="S65" s="473">
        <f t="shared" si="1"/>
        <v>7</v>
      </c>
      <c r="T65" s="477">
        <f t="shared" si="1"/>
        <v>7</v>
      </c>
      <c r="U65" s="472">
        <f t="shared" si="1"/>
        <v>10.2</v>
      </c>
      <c r="V65" s="474">
        <f t="shared" si="1"/>
        <v>10.2</v>
      </c>
      <c r="W65" s="474">
        <f t="shared" si="1"/>
        <v>10.2</v>
      </c>
      <c r="X65" s="474">
        <f t="shared" si="1"/>
        <v>10.2</v>
      </c>
      <c r="Y65" s="475">
        <f t="shared" si="1"/>
        <v>10.2</v>
      </c>
      <c r="Z65" s="330">
        <f t="shared" si="1"/>
        <v>0.8</v>
      </c>
      <c r="AA65" s="329">
        <f t="shared" si="1"/>
        <v>0.8</v>
      </c>
      <c r="AB65" s="329">
        <f t="shared" si="1"/>
        <v>0.8</v>
      </c>
      <c r="AC65" s="329">
        <f t="shared" si="1"/>
        <v>0.8</v>
      </c>
      <c r="AD65" s="331">
        <f t="shared" si="1"/>
        <v>0.8</v>
      </c>
      <c r="AE65" s="332">
        <f>SUM(C65:AD65)</f>
        <v>170.00000000000003</v>
      </c>
      <c r="AF65" s="333" t="s">
        <v>235</v>
      </c>
      <c r="AG65" s="327"/>
      <c r="AH65" s="327"/>
    </row>
    <row r="66" spans="1:34" s="207" customFormat="1" ht="23.25" customHeight="1" hidden="1">
      <c r="A66" s="203"/>
      <c r="B66" s="1236"/>
      <c r="C66" s="1237"/>
      <c r="D66" s="1238"/>
      <c r="E66" s="1238"/>
      <c r="F66" s="1238"/>
      <c r="G66" s="1238"/>
      <c r="H66" s="1238"/>
      <c r="I66" s="1238"/>
      <c r="J66" s="1237"/>
      <c r="K66" s="1237"/>
      <c r="L66" s="1237"/>
      <c r="M66" s="1237"/>
      <c r="N66" s="1237"/>
      <c r="O66" s="1237"/>
      <c r="P66" s="1238"/>
      <c r="Q66" s="1238"/>
      <c r="R66" s="1238"/>
      <c r="S66" s="1238"/>
      <c r="T66" s="1238"/>
      <c r="U66" s="1237"/>
      <c r="V66" s="1237"/>
      <c r="W66" s="1237"/>
      <c r="X66" s="1237"/>
      <c r="Y66" s="1237"/>
      <c r="Z66" s="1238"/>
      <c r="AA66" s="1238"/>
      <c r="AB66" s="1238"/>
      <c r="AC66" s="1238"/>
      <c r="AD66" s="1239"/>
      <c r="AE66" s="208"/>
      <c r="AF66" s="209"/>
      <c r="AG66" s="203"/>
      <c r="AH66" s="203"/>
    </row>
    <row r="67" spans="1:31" s="207" customFormat="1" ht="27.75" customHeight="1" thickBot="1">
      <c r="A67" s="203"/>
      <c r="B67" s="210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211"/>
      <c r="V67" s="211"/>
      <c r="W67" s="211"/>
      <c r="X67" s="212"/>
      <c r="Y67" s="212"/>
      <c r="Z67" s="212"/>
      <c r="AA67" s="212"/>
      <c r="AB67" s="213"/>
      <c r="AC67" s="213"/>
      <c r="AD67" s="1240"/>
      <c r="AE67" s="206"/>
    </row>
    <row r="68" spans="1:30" s="480" customFormat="1" ht="33">
      <c r="A68" s="478"/>
      <c r="B68" s="479"/>
      <c r="C68" s="1241" t="s">
        <v>154</v>
      </c>
      <c r="D68" s="1242"/>
      <c r="E68" s="1242"/>
      <c r="F68" s="1242"/>
      <c r="G68" s="1242"/>
      <c r="H68" s="1242"/>
      <c r="I68" s="1242"/>
      <c r="J68" s="1242"/>
      <c r="K68" s="1242"/>
      <c r="L68" s="1242"/>
      <c r="M68" s="1242"/>
      <c r="N68" s="1242"/>
      <c r="O68" s="1242"/>
      <c r="P68" s="1243"/>
      <c r="Q68" s="1244" t="s">
        <v>240</v>
      </c>
      <c r="R68" s="1245"/>
      <c r="S68" s="1246" t="s">
        <v>204</v>
      </c>
      <c r="T68" s="1247"/>
      <c r="U68" s="1247"/>
      <c r="V68" s="1247"/>
      <c r="W68" s="1247"/>
      <c r="X68" s="1247"/>
      <c r="Y68" s="1247"/>
      <c r="Z68" s="1247"/>
      <c r="AA68" s="1247"/>
      <c r="AB68" s="1248"/>
      <c r="AC68" s="1249"/>
      <c r="AD68" s="1250"/>
    </row>
    <row r="69" spans="1:30" s="483" customFormat="1" ht="27" customHeight="1" thickBot="1">
      <c r="A69" s="481"/>
      <c r="B69" s="482"/>
      <c r="C69" s="1251"/>
      <c r="D69" s="1252"/>
      <c r="E69" s="1252"/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3"/>
      <c r="Q69" s="1254" t="s">
        <v>161</v>
      </c>
      <c r="R69" s="1255" t="s">
        <v>162</v>
      </c>
      <c r="S69" s="1256" t="s">
        <v>163</v>
      </c>
      <c r="T69" s="1257" t="s">
        <v>164</v>
      </c>
      <c r="U69" s="1257" t="s">
        <v>165</v>
      </c>
      <c r="V69" s="1257" t="s">
        <v>166</v>
      </c>
      <c r="W69" s="1257" t="s">
        <v>167</v>
      </c>
      <c r="X69" s="1257" t="s">
        <v>168</v>
      </c>
      <c r="Y69" s="1257" t="s">
        <v>169</v>
      </c>
      <c r="Z69" s="1257" t="s">
        <v>309</v>
      </c>
      <c r="AA69" s="1257" t="s">
        <v>170</v>
      </c>
      <c r="AB69" s="1258" t="s">
        <v>171</v>
      </c>
      <c r="AC69" s="1259"/>
      <c r="AD69" s="1260"/>
    </row>
    <row r="70" spans="1:30" s="483" customFormat="1" ht="33">
      <c r="A70" s="481"/>
      <c r="B70" s="482"/>
      <c r="C70" s="1261" t="s">
        <v>173</v>
      </c>
      <c r="D70" s="1262" t="s">
        <v>234</v>
      </c>
      <c r="E70" s="1263"/>
      <c r="F70" s="1263"/>
      <c r="G70" s="1263"/>
      <c r="H70" s="1263"/>
      <c r="I70" s="1263"/>
      <c r="J70" s="1263"/>
      <c r="K70" s="1263"/>
      <c r="L70" s="1263"/>
      <c r="M70" s="1263"/>
      <c r="N70" s="1263"/>
      <c r="O70" s="1263"/>
      <c r="P70" s="1263"/>
      <c r="Q70" s="1264">
        <f>AF56</f>
        <v>5.999999999999999</v>
      </c>
      <c r="R70" s="1265">
        <f>(Q70)/(I90)/Q90</f>
        <v>0.03592814371257484</v>
      </c>
      <c r="S70" s="1266">
        <v>250</v>
      </c>
      <c r="T70" s="1267" t="s">
        <v>174</v>
      </c>
      <c r="U70" s="1267" t="s">
        <v>175</v>
      </c>
      <c r="V70" s="1267" t="s">
        <v>175</v>
      </c>
      <c r="W70" s="1267">
        <v>4</v>
      </c>
      <c r="X70" s="1267">
        <v>1</v>
      </c>
      <c r="Y70" s="1267">
        <v>1</v>
      </c>
      <c r="Z70" s="1267">
        <v>2</v>
      </c>
      <c r="AA70" s="1267">
        <v>2</v>
      </c>
      <c r="AB70" s="1268">
        <v>2</v>
      </c>
      <c r="AC70" s="1259"/>
      <c r="AD70" s="1260"/>
    </row>
    <row r="71" spans="1:30" s="483" customFormat="1" ht="33">
      <c r="A71" s="481"/>
      <c r="B71" s="482"/>
      <c r="C71" s="1269" t="s">
        <v>231</v>
      </c>
      <c r="D71" s="1270" t="s">
        <v>32</v>
      </c>
      <c r="E71" s="1270"/>
      <c r="F71" s="1271"/>
      <c r="G71" s="1271"/>
      <c r="H71" s="1271"/>
      <c r="I71" s="1271"/>
      <c r="J71" s="1271"/>
      <c r="K71" s="1271"/>
      <c r="L71" s="1271"/>
      <c r="M71" s="1271"/>
      <c r="N71" s="1271"/>
      <c r="O71" s="1271"/>
      <c r="P71" s="1272"/>
      <c r="Q71" s="1273">
        <f>AF57</f>
        <v>2</v>
      </c>
      <c r="R71" s="1274">
        <f>(Q71)/(I90)/Q90</f>
        <v>0.011976047904191616</v>
      </c>
      <c r="S71" s="1275">
        <v>450</v>
      </c>
      <c r="T71" s="1276" t="s">
        <v>174</v>
      </c>
      <c r="U71" s="1276" t="s">
        <v>175</v>
      </c>
      <c r="V71" s="1276" t="s">
        <v>175</v>
      </c>
      <c r="W71" s="1276">
        <v>6</v>
      </c>
      <c r="X71" s="1276">
        <v>1</v>
      </c>
      <c r="Y71" s="1276">
        <v>1</v>
      </c>
      <c r="Z71" s="1276">
        <v>2</v>
      </c>
      <c r="AA71" s="1276">
        <v>2</v>
      </c>
      <c r="AB71" s="1277">
        <v>2</v>
      </c>
      <c r="AC71" s="1259"/>
      <c r="AD71" s="1260"/>
    </row>
    <row r="72" spans="1:30" s="483" customFormat="1" ht="33">
      <c r="A72" s="481"/>
      <c r="B72" s="482"/>
      <c r="C72" s="1278" t="s">
        <v>230</v>
      </c>
      <c r="D72" s="1279" t="s">
        <v>233</v>
      </c>
      <c r="E72" s="1279"/>
      <c r="F72" s="1280"/>
      <c r="G72" s="1280"/>
      <c r="H72" s="1280"/>
      <c r="I72" s="1280"/>
      <c r="J72" s="1280"/>
      <c r="K72" s="1280"/>
      <c r="L72" s="1280"/>
      <c r="M72" s="1280"/>
      <c r="N72" s="1280"/>
      <c r="O72" s="1280"/>
      <c r="P72" s="1281"/>
      <c r="Q72" s="1282">
        <f>AF58</f>
        <v>3.500000000000001</v>
      </c>
      <c r="R72" s="1283">
        <f>(Q72)/(I90)/Q90</f>
        <v>0.020958083832335335</v>
      </c>
      <c r="S72" s="1284">
        <v>19</v>
      </c>
      <c r="T72" s="1285" t="s">
        <v>172</v>
      </c>
      <c r="U72" s="1285" t="s">
        <v>96</v>
      </c>
      <c r="V72" s="1285" t="s">
        <v>96</v>
      </c>
      <c r="W72" s="1285" t="s">
        <v>96</v>
      </c>
      <c r="X72" s="1285" t="s">
        <v>96</v>
      </c>
      <c r="Y72" s="1285" t="s">
        <v>96</v>
      </c>
      <c r="Z72" s="1285" t="s">
        <v>96</v>
      </c>
      <c r="AA72" s="1285">
        <v>1</v>
      </c>
      <c r="AB72" s="1286">
        <v>1</v>
      </c>
      <c r="AC72" s="1259"/>
      <c r="AD72" s="1260"/>
    </row>
    <row r="73" spans="1:30" s="483" customFormat="1" ht="33">
      <c r="A73" s="481"/>
      <c r="B73" s="482"/>
      <c r="C73" s="1287" t="s">
        <v>37</v>
      </c>
      <c r="D73" s="1288" t="s">
        <v>38</v>
      </c>
      <c r="E73" s="1288"/>
      <c r="F73" s="1289"/>
      <c r="G73" s="1289"/>
      <c r="H73" s="1289"/>
      <c r="I73" s="1289"/>
      <c r="J73" s="1289"/>
      <c r="K73" s="1289"/>
      <c r="L73" s="1289"/>
      <c r="M73" s="1289"/>
      <c r="N73" s="1289"/>
      <c r="O73" s="1289"/>
      <c r="P73" s="1290"/>
      <c r="Q73" s="1291">
        <f>AF54</f>
        <v>1</v>
      </c>
      <c r="R73" s="1292">
        <f>(Q73)/(I90)/Q90</f>
        <v>0.005988023952095808</v>
      </c>
      <c r="S73" s="1293">
        <v>10</v>
      </c>
      <c r="T73" s="1294" t="s">
        <v>172</v>
      </c>
      <c r="U73" s="1294" t="s">
        <v>96</v>
      </c>
      <c r="V73" s="1294" t="s">
        <v>96</v>
      </c>
      <c r="W73" s="1294" t="s">
        <v>96</v>
      </c>
      <c r="X73" s="1294" t="s">
        <v>96</v>
      </c>
      <c r="Y73" s="1294" t="s">
        <v>96</v>
      </c>
      <c r="Z73" s="1294" t="s">
        <v>96</v>
      </c>
      <c r="AA73" s="1294">
        <v>1</v>
      </c>
      <c r="AB73" s="1295">
        <v>1</v>
      </c>
      <c r="AC73" s="1259"/>
      <c r="AD73" s="1260"/>
    </row>
    <row r="74" spans="1:30" s="483" customFormat="1" ht="33">
      <c r="A74" s="481"/>
      <c r="B74" s="482"/>
      <c r="C74" s="1296" t="s">
        <v>29</v>
      </c>
      <c r="D74" s="1297" t="s">
        <v>28</v>
      </c>
      <c r="E74" s="1297"/>
      <c r="F74" s="1298"/>
      <c r="G74" s="1298"/>
      <c r="H74" s="1298"/>
      <c r="I74" s="1298"/>
      <c r="J74" s="1298"/>
      <c r="K74" s="1298"/>
      <c r="L74" s="1298"/>
      <c r="M74" s="1298"/>
      <c r="N74" s="1298"/>
      <c r="O74" s="1298"/>
      <c r="P74" s="1299"/>
      <c r="Q74" s="1300">
        <f>AF59</f>
        <v>1.5</v>
      </c>
      <c r="R74" s="1301">
        <f>(Q74)/(I90)/Q90</f>
        <v>0.008982035928143712</v>
      </c>
      <c r="S74" s="1302">
        <v>12</v>
      </c>
      <c r="T74" s="1303" t="s">
        <v>172</v>
      </c>
      <c r="U74" s="1303" t="s">
        <v>96</v>
      </c>
      <c r="V74" s="1303" t="s">
        <v>96</v>
      </c>
      <c r="W74" s="1303" t="s">
        <v>96</v>
      </c>
      <c r="X74" s="1303" t="s">
        <v>96</v>
      </c>
      <c r="Y74" s="1303" t="s">
        <v>96</v>
      </c>
      <c r="Z74" s="1303" t="s">
        <v>96</v>
      </c>
      <c r="AA74" s="1303">
        <v>1</v>
      </c>
      <c r="AB74" s="1304">
        <v>1</v>
      </c>
      <c r="AC74" s="1259"/>
      <c r="AD74" s="1260"/>
    </row>
    <row r="75" spans="1:30" s="483" customFormat="1" ht="33">
      <c r="A75" s="481"/>
      <c r="B75" s="482"/>
      <c r="C75" s="1305" t="s">
        <v>201</v>
      </c>
      <c r="D75" s="1306" t="s">
        <v>155</v>
      </c>
      <c r="E75" s="1306"/>
      <c r="F75" s="1307"/>
      <c r="G75" s="1307"/>
      <c r="H75" s="1307"/>
      <c r="I75" s="1307"/>
      <c r="J75" s="1307"/>
      <c r="K75" s="1307"/>
      <c r="L75" s="1307"/>
      <c r="M75" s="1307"/>
      <c r="N75" s="1307"/>
      <c r="O75" s="1307"/>
      <c r="P75" s="1308"/>
      <c r="Q75" s="1309">
        <f aca="true" t="shared" si="2" ref="Q75:Q81">AF43</f>
        <v>22</v>
      </c>
      <c r="R75" s="1310">
        <f>(Q75)/(I90)/Q90</f>
        <v>0.1317365269461078</v>
      </c>
      <c r="S75" s="1311">
        <v>120</v>
      </c>
      <c r="T75" s="1312" t="s">
        <v>174</v>
      </c>
      <c r="U75" s="1312" t="s">
        <v>175</v>
      </c>
      <c r="V75" s="1312" t="s">
        <v>96</v>
      </c>
      <c r="W75" s="1312">
        <v>3</v>
      </c>
      <c r="X75" s="1312">
        <v>1</v>
      </c>
      <c r="Y75" s="1312">
        <v>1</v>
      </c>
      <c r="Z75" s="1312">
        <v>1</v>
      </c>
      <c r="AA75" s="1312">
        <v>1</v>
      </c>
      <c r="AB75" s="1313">
        <v>1</v>
      </c>
      <c r="AC75" s="1259"/>
      <c r="AD75" s="1260"/>
    </row>
    <row r="76" spans="1:30" s="483" customFormat="1" ht="33" hidden="1">
      <c r="A76" s="481"/>
      <c r="B76" s="482"/>
      <c r="C76" s="1314" t="s">
        <v>146</v>
      </c>
      <c r="D76" s="1315" t="s">
        <v>156</v>
      </c>
      <c r="E76" s="1315"/>
      <c r="F76" s="1316"/>
      <c r="G76" s="1316"/>
      <c r="H76" s="1316"/>
      <c r="I76" s="1316"/>
      <c r="J76" s="1316"/>
      <c r="K76" s="1316"/>
      <c r="L76" s="1316"/>
      <c r="M76" s="1316"/>
      <c r="N76" s="1316"/>
      <c r="O76" s="1317"/>
      <c r="P76" s="1318"/>
      <c r="Q76" s="1319">
        <f t="shared" si="2"/>
        <v>0</v>
      </c>
      <c r="R76" s="1320">
        <f>(Q76)/(I90)/Q90</f>
        <v>0</v>
      </c>
      <c r="S76" s="1321">
        <v>80</v>
      </c>
      <c r="T76" s="1322" t="s">
        <v>174</v>
      </c>
      <c r="U76" s="1322" t="s">
        <v>175</v>
      </c>
      <c r="V76" s="1322" t="s">
        <v>96</v>
      </c>
      <c r="W76" s="1322">
        <v>2</v>
      </c>
      <c r="X76" s="1322">
        <v>1</v>
      </c>
      <c r="Y76" s="1322">
        <v>1</v>
      </c>
      <c r="Z76" s="1322" t="s">
        <v>96</v>
      </c>
      <c r="AA76" s="1322">
        <v>1</v>
      </c>
      <c r="AB76" s="1323">
        <v>1</v>
      </c>
      <c r="AC76" s="1259"/>
      <c r="AD76" s="1260"/>
    </row>
    <row r="77" spans="1:30" s="483" customFormat="1" ht="33">
      <c r="A77" s="481"/>
      <c r="B77" s="482"/>
      <c r="C77" s="1324" t="s">
        <v>200</v>
      </c>
      <c r="D77" s="1325" t="s">
        <v>157</v>
      </c>
      <c r="E77" s="1325"/>
      <c r="F77" s="1326"/>
      <c r="G77" s="1326"/>
      <c r="H77" s="1326"/>
      <c r="I77" s="1326"/>
      <c r="J77" s="1326"/>
      <c r="K77" s="1326"/>
      <c r="L77" s="1326"/>
      <c r="M77" s="1326"/>
      <c r="N77" s="1326"/>
      <c r="O77" s="1326"/>
      <c r="P77" s="1327"/>
      <c r="Q77" s="1328">
        <f t="shared" si="2"/>
        <v>24</v>
      </c>
      <c r="R77" s="1329">
        <f>(Q77)/(I90)/Q90</f>
        <v>0.1437125748502994</v>
      </c>
      <c r="S77" s="1330">
        <v>120</v>
      </c>
      <c r="T77" s="1331" t="s">
        <v>174</v>
      </c>
      <c r="U77" s="1331" t="s">
        <v>175</v>
      </c>
      <c r="V77" s="1331" t="s">
        <v>96</v>
      </c>
      <c r="W77" s="1331">
        <v>2</v>
      </c>
      <c r="X77" s="1331">
        <v>1</v>
      </c>
      <c r="Y77" s="1331">
        <v>1</v>
      </c>
      <c r="Z77" s="1331">
        <v>1</v>
      </c>
      <c r="AA77" s="1331">
        <v>1</v>
      </c>
      <c r="AB77" s="1332">
        <v>1</v>
      </c>
      <c r="AC77" s="1259"/>
      <c r="AD77" s="1260"/>
    </row>
    <row r="78" spans="1:30" s="483" customFormat="1" ht="33">
      <c r="A78" s="481"/>
      <c r="B78" s="482"/>
      <c r="C78" s="1333" t="s">
        <v>295</v>
      </c>
      <c r="D78" s="1334" t="s">
        <v>296</v>
      </c>
      <c r="E78" s="1334"/>
      <c r="F78" s="1335"/>
      <c r="G78" s="1335"/>
      <c r="H78" s="1335"/>
      <c r="I78" s="1335"/>
      <c r="J78" s="1335"/>
      <c r="K78" s="1335"/>
      <c r="L78" s="1335"/>
      <c r="M78" s="1335"/>
      <c r="N78" s="1335"/>
      <c r="O78" s="1335"/>
      <c r="P78" s="1336"/>
      <c r="Q78" s="1337">
        <f t="shared" si="2"/>
        <v>12</v>
      </c>
      <c r="R78" s="1338">
        <f>(Q78)/(I90)/Q90</f>
        <v>0.0718562874251497</v>
      </c>
      <c r="S78" s="1339">
        <v>40</v>
      </c>
      <c r="T78" s="1340" t="s">
        <v>174</v>
      </c>
      <c r="U78" s="1340" t="s">
        <v>175</v>
      </c>
      <c r="V78" s="1340" t="s">
        <v>96</v>
      </c>
      <c r="W78" s="1340">
        <v>2</v>
      </c>
      <c r="X78" s="1340">
        <v>1</v>
      </c>
      <c r="Y78" s="1340" t="s">
        <v>96</v>
      </c>
      <c r="Z78" s="1340" t="s">
        <v>96</v>
      </c>
      <c r="AA78" s="1340">
        <v>1</v>
      </c>
      <c r="AB78" s="1341">
        <v>1</v>
      </c>
      <c r="AC78" s="1259"/>
      <c r="AD78" s="1260"/>
    </row>
    <row r="79" spans="1:30" s="483" customFormat="1" ht="33">
      <c r="A79" s="481"/>
      <c r="B79" s="482"/>
      <c r="C79" s="1342" t="s">
        <v>293</v>
      </c>
      <c r="D79" s="1343" t="s">
        <v>294</v>
      </c>
      <c r="E79" s="1343"/>
      <c r="F79" s="1344"/>
      <c r="G79" s="1344"/>
      <c r="H79" s="1344"/>
      <c r="I79" s="1344"/>
      <c r="J79" s="1344"/>
      <c r="K79" s="1344"/>
      <c r="L79" s="1344"/>
      <c r="M79" s="1344"/>
      <c r="N79" s="1344"/>
      <c r="O79" s="1344"/>
      <c r="P79" s="1345"/>
      <c r="Q79" s="1346">
        <f t="shared" si="2"/>
        <v>24</v>
      </c>
      <c r="R79" s="1347">
        <f>(Q79)/(I90)/Q90</f>
        <v>0.1437125748502994</v>
      </c>
      <c r="S79" s="1348">
        <v>120</v>
      </c>
      <c r="T79" s="1349" t="s">
        <v>174</v>
      </c>
      <c r="U79" s="1349" t="s">
        <v>175</v>
      </c>
      <c r="V79" s="1349" t="s">
        <v>96</v>
      </c>
      <c r="W79" s="1349">
        <v>2</v>
      </c>
      <c r="X79" s="1349">
        <v>1</v>
      </c>
      <c r="Y79" s="1349">
        <v>1</v>
      </c>
      <c r="Z79" s="1349">
        <v>1</v>
      </c>
      <c r="AA79" s="1349">
        <v>1</v>
      </c>
      <c r="AB79" s="1350">
        <v>1</v>
      </c>
      <c r="AC79" s="1259"/>
      <c r="AD79" s="1260"/>
    </row>
    <row r="80" spans="1:30" s="483" customFormat="1" ht="33">
      <c r="A80" s="481"/>
      <c r="B80" s="482"/>
      <c r="C80" s="1287" t="s">
        <v>298</v>
      </c>
      <c r="D80" s="1288" t="s">
        <v>299</v>
      </c>
      <c r="E80" s="1288"/>
      <c r="F80" s="1289"/>
      <c r="G80" s="1289"/>
      <c r="H80" s="1289"/>
      <c r="I80" s="1289"/>
      <c r="J80" s="1289"/>
      <c r="K80" s="1289"/>
      <c r="L80" s="1289"/>
      <c r="M80" s="1289"/>
      <c r="N80" s="1289"/>
      <c r="O80" s="1289"/>
      <c r="P80" s="1290"/>
      <c r="Q80" s="1291">
        <f t="shared" si="2"/>
        <v>12</v>
      </c>
      <c r="R80" s="1292">
        <f>(Q80)/(I90)/Q90</f>
        <v>0.0718562874251497</v>
      </c>
      <c r="S80" s="1351">
        <v>20</v>
      </c>
      <c r="T80" s="1352" t="s">
        <v>174</v>
      </c>
      <c r="U80" s="1352" t="s">
        <v>175</v>
      </c>
      <c r="V80" s="1352" t="s">
        <v>96</v>
      </c>
      <c r="W80" s="1352">
        <v>2</v>
      </c>
      <c r="X80" s="1352">
        <v>1</v>
      </c>
      <c r="Y80" s="1352">
        <v>1</v>
      </c>
      <c r="Z80" s="1352" t="s">
        <v>96</v>
      </c>
      <c r="AA80" s="1352">
        <v>1</v>
      </c>
      <c r="AB80" s="1353">
        <v>1</v>
      </c>
      <c r="AC80" s="1259"/>
      <c r="AD80" s="1260"/>
    </row>
    <row r="81" spans="1:30" s="483" customFormat="1" ht="33">
      <c r="A81" s="481"/>
      <c r="B81" s="482"/>
      <c r="C81" s="1354" t="s">
        <v>449</v>
      </c>
      <c r="D81" s="1355" t="s">
        <v>450</v>
      </c>
      <c r="E81" s="1355"/>
      <c r="F81" s="1355"/>
      <c r="G81" s="1355"/>
      <c r="H81" s="1355"/>
      <c r="I81" s="1355"/>
      <c r="J81" s="1355"/>
      <c r="K81" s="1355"/>
      <c r="L81" s="1355"/>
      <c r="M81" s="1355"/>
      <c r="N81" s="1355"/>
      <c r="O81" s="1355"/>
      <c r="P81" s="1355"/>
      <c r="Q81" s="1356">
        <f t="shared" si="2"/>
        <v>22</v>
      </c>
      <c r="R81" s="1357">
        <f>(Q81)/(I90)/Q90</f>
        <v>0.1317365269461078</v>
      </c>
      <c r="S81" s="1358">
        <v>140</v>
      </c>
      <c r="T81" s="1359" t="s">
        <v>174</v>
      </c>
      <c r="U81" s="1359" t="s">
        <v>175</v>
      </c>
      <c r="V81" s="1359" t="s">
        <v>96</v>
      </c>
      <c r="W81" s="1359">
        <v>2</v>
      </c>
      <c r="X81" s="1359">
        <v>1</v>
      </c>
      <c r="Y81" s="1359">
        <v>1</v>
      </c>
      <c r="Z81" s="1359">
        <v>1</v>
      </c>
      <c r="AA81" s="1359">
        <v>1</v>
      </c>
      <c r="AB81" s="1360">
        <v>1</v>
      </c>
      <c r="AC81" s="1259"/>
      <c r="AD81" s="1260"/>
    </row>
    <row r="82" spans="1:30" s="483" customFormat="1" ht="33">
      <c r="A82" s="481"/>
      <c r="B82" s="482"/>
      <c r="C82" s="1361" t="s">
        <v>283</v>
      </c>
      <c r="D82" s="1362" t="s">
        <v>284</v>
      </c>
      <c r="E82" s="1362"/>
      <c r="F82" s="1363"/>
      <c r="G82" s="1363"/>
      <c r="H82" s="1363"/>
      <c r="I82" s="1363"/>
      <c r="J82" s="1363"/>
      <c r="K82" s="1363"/>
      <c r="L82" s="1363"/>
      <c r="M82" s="1363"/>
      <c r="N82" s="1363"/>
      <c r="O82" s="1363"/>
      <c r="P82" s="1364"/>
      <c r="Q82" s="1365">
        <f>AF51</f>
        <v>2</v>
      </c>
      <c r="R82" s="1366">
        <f>(Q82)/(I90)/Q90</f>
        <v>0.011976047904191616</v>
      </c>
      <c r="S82" s="1367">
        <v>40</v>
      </c>
      <c r="T82" s="1368" t="s">
        <v>174</v>
      </c>
      <c r="U82" s="1368" t="s">
        <v>175</v>
      </c>
      <c r="V82" s="1368" t="s">
        <v>96</v>
      </c>
      <c r="W82" s="1368">
        <v>3</v>
      </c>
      <c r="X82" s="1368">
        <v>1</v>
      </c>
      <c r="Y82" s="1368" t="s">
        <v>96</v>
      </c>
      <c r="Z82" s="1368" t="s">
        <v>96</v>
      </c>
      <c r="AA82" s="1368">
        <v>1</v>
      </c>
      <c r="AB82" s="1369">
        <v>1</v>
      </c>
      <c r="AC82" s="1259"/>
      <c r="AD82" s="1260"/>
    </row>
    <row r="83" spans="1:30" s="483" customFormat="1" ht="33">
      <c r="A83" s="481"/>
      <c r="B83" s="482"/>
      <c r="C83" s="1370" t="s">
        <v>229</v>
      </c>
      <c r="D83" s="1371" t="s">
        <v>246</v>
      </c>
      <c r="E83" s="1372"/>
      <c r="F83" s="1372"/>
      <c r="G83" s="1372"/>
      <c r="H83" s="1372"/>
      <c r="I83" s="1372"/>
      <c r="J83" s="1372"/>
      <c r="K83" s="1372"/>
      <c r="L83" s="1372"/>
      <c r="M83" s="1372"/>
      <c r="N83" s="1372"/>
      <c r="O83" s="1372"/>
      <c r="P83" s="1373"/>
      <c r="Q83" s="1374">
        <f>AF50</f>
        <v>10</v>
      </c>
      <c r="R83" s="1375">
        <f>(Q83)/(I90)/Q90</f>
        <v>0.059880239520958084</v>
      </c>
      <c r="S83" s="1376">
        <v>80</v>
      </c>
      <c r="T83" s="1377" t="s">
        <v>174</v>
      </c>
      <c r="U83" s="1377" t="s">
        <v>175</v>
      </c>
      <c r="V83" s="1377" t="s">
        <v>96</v>
      </c>
      <c r="W83" s="1377">
        <v>3</v>
      </c>
      <c r="X83" s="1377">
        <v>1</v>
      </c>
      <c r="Y83" s="1377">
        <v>1</v>
      </c>
      <c r="Z83" s="1377" t="s">
        <v>96</v>
      </c>
      <c r="AA83" s="1377">
        <v>1</v>
      </c>
      <c r="AB83" s="1378">
        <v>1</v>
      </c>
      <c r="AC83" s="1259"/>
      <c r="AD83" s="1260"/>
    </row>
    <row r="84" spans="1:30" s="483" customFormat="1" ht="33">
      <c r="A84" s="481"/>
      <c r="B84" s="482"/>
      <c r="C84" s="1379" t="s">
        <v>458</v>
      </c>
      <c r="D84" s="1380" t="s">
        <v>459</v>
      </c>
      <c r="E84" s="1381"/>
      <c r="F84" s="1381"/>
      <c r="G84" s="1381"/>
      <c r="H84" s="1381"/>
      <c r="I84" s="1381"/>
      <c r="J84" s="1381"/>
      <c r="K84" s="1381"/>
      <c r="L84" s="1381"/>
      <c r="M84" s="1381"/>
      <c r="N84" s="1381"/>
      <c r="O84" s="1381"/>
      <c r="P84" s="1382"/>
      <c r="Q84" s="1383">
        <f>AF53</f>
        <v>12</v>
      </c>
      <c r="R84" s="1384">
        <f>(Q84)/(I90)/Q90</f>
        <v>0.0718562874251497</v>
      </c>
      <c r="S84" s="1385">
        <v>40</v>
      </c>
      <c r="T84" s="1386" t="s">
        <v>174</v>
      </c>
      <c r="U84" s="1386" t="s">
        <v>175</v>
      </c>
      <c r="V84" s="1386" t="s">
        <v>96</v>
      </c>
      <c r="W84" s="1386">
        <v>2</v>
      </c>
      <c r="X84" s="1386">
        <v>1</v>
      </c>
      <c r="Y84" s="1386">
        <v>1</v>
      </c>
      <c r="Z84" s="1386" t="s">
        <v>96</v>
      </c>
      <c r="AA84" s="1386">
        <v>1</v>
      </c>
      <c r="AB84" s="1387">
        <v>1</v>
      </c>
      <c r="AC84" s="1259"/>
      <c r="AD84" s="1260"/>
    </row>
    <row r="85" spans="1:30" s="483" customFormat="1" ht="33">
      <c r="A85" s="481"/>
      <c r="B85" s="482"/>
      <c r="C85" s="1388" t="s">
        <v>460</v>
      </c>
      <c r="D85" s="1389" t="s">
        <v>472</v>
      </c>
      <c r="E85" s="1389"/>
      <c r="F85" s="1390"/>
      <c r="G85" s="1390"/>
      <c r="H85" s="1390"/>
      <c r="I85" s="1390"/>
      <c r="J85" s="1390"/>
      <c r="K85" s="1390"/>
      <c r="L85" s="1390"/>
      <c r="M85" s="1390"/>
      <c r="N85" s="1390"/>
      <c r="O85" s="1390"/>
      <c r="P85" s="1391"/>
      <c r="Q85" s="1392">
        <f>AF52</f>
        <v>12</v>
      </c>
      <c r="R85" s="1393">
        <f>(Q85)/(I90)/Q90</f>
        <v>0.0718562874251497</v>
      </c>
      <c r="S85" s="1394">
        <v>40</v>
      </c>
      <c r="T85" s="1395" t="s">
        <v>174</v>
      </c>
      <c r="U85" s="1395" t="s">
        <v>175</v>
      </c>
      <c r="V85" s="1395" t="s">
        <v>96</v>
      </c>
      <c r="W85" s="1395">
        <v>2</v>
      </c>
      <c r="X85" s="1395">
        <v>1</v>
      </c>
      <c r="Y85" s="1395">
        <v>1</v>
      </c>
      <c r="Z85" s="1395" t="s">
        <v>96</v>
      </c>
      <c r="AA85" s="1395">
        <v>1</v>
      </c>
      <c r="AB85" s="1396">
        <v>1</v>
      </c>
      <c r="AC85" s="1259"/>
      <c r="AD85" s="1260"/>
    </row>
    <row r="86" spans="1:30" s="483" customFormat="1" ht="33" thickBot="1">
      <c r="A86" s="481"/>
      <c r="B86" s="482"/>
      <c r="C86" s="1397" t="s">
        <v>448</v>
      </c>
      <c r="D86" s="1398" t="s">
        <v>30</v>
      </c>
      <c r="E86" s="1398"/>
      <c r="F86" s="1399"/>
      <c r="G86" s="1399"/>
      <c r="H86" s="1399"/>
      <c r="I86" s="1399"/>
      <c r="J86" s="1399"/>
      <c r="K86" s="1399"/>
      <c r="L86" s="1399"/>
      <c r="M86" s="1399"/>
      <c r="N86" s="1399"/>
      <c r="O86" s="1399"/>
      <c r="P86" s="1400"/>
      <c r="Q86" s="1401">
        <f>AF55</f>
        <v>1</v>
      </c>
      <c r="R86" s="1402">
        <f>(Q86)/(I90)/Q90</f>
        <v>0.005988023952095808</v>
      </c>
      <c r="S86" s="1403">
        <v>40</v>
      </c>
      <c r="T86" s="1404" t="s">
        <v>174</v>
      </c>
      <c r="U86" s="1404" t="s">
        <v>175</v>
      </c>
      <c r="V86" s="1404" t="s">
        <v>96</v>
      </c>
      <c r="W86" s="1404">
        <v>2</v>
      </c>
      <c r="X86" s="1404">
        <v>1</v>
      </c>
      <c r="Y86" s="1404" t="s">
        <v>96</v>
      </c>
      <c r="Z86" s="1404" t="s">
        <v>96</v>
      </c>
      <c r="AA86" s="1404">
        <v>1</v>
      </c>
      <c r="AB86" s="1405">
        <v>1</v>
      </c>
      <c r="AC86" s="1259"/>
      <c r="AD86" s="1260"/>
    </row>
    <row r="87" spans="1:30" s="483" customFormat="1" ht="27.75" customHeight="1">
      <c r="A87" s="481"/>
      <c r="B87" s="484"/>
      <c r="C87" s="1406" t="s">
        <v>336</v>
      </c>
      <c r="D87" s="1407" t="s">
        <v>334</v>
      </c>
      <c r="E87" s="1408"/>
      <c r="F87" s="1409"/>
      <c r="G87" s="1409"/>
      <c r="H87" s="1409"/>
      <c r="I87" s="1409"/>
      <c r="J87" s="1409"/>
      <c r="K87" s="1409"/>
      <c r="L87" s="1409"/>
      <c r="M87" s="1409"/>
      <c r="N87" s="1409"/>
      <c r="O87" s="1409"/>
      <c r="P87" s="1410"/>
      <c r="Q87" s="1411" t="s">
        <v>163</v>
      </c>
      <c r="R87" s="1412" t="s">
        <v>179</v>
      </c>
      <c r="S87" s="1413"/>
      <c r="T87" s="1414" t="s">
        <v>164</v>
      </c>
      <c r="U87" s="1415" t="s">
        <v>43</v>
      </c>
      <c r="V87" s="1415"/>
      <c r="W87" s="1414" t="s">
        <v>167</v>
      </c>
      <c r="X87" s="1415" t="s">
        <v>183</v>
      </c>
      <c r="Y87" s="1415"/>
      <c r="Z87" s="1414" t="s">
        <v>309</v>
      </c>
      <c r="AA87" s="1415" t="s">
        <v>310</v>
      </c>
      <c r="AB87" s="1416"/>
      <c r="AC87" s="1259"/>
      <c r="AD87" s="1260"/>
    </row>
    <row r="88" spans="1:30" s="483" customFormat="1" ht="28.5" customHeight="1">
      <c r="A88" s="481"/>
      <c r="B88" s="484"/>
      <c r="C88" s="1417" t="s">
        <v>447</v>
      </c>
      <c r="D88" s="1418" t="s">
        <v>335</v>
      </c>
      <c r="E88" s="1419"/>
      <c r="F88" s="1420"/>
      <c r="G88" s="1420"/>
      <c r="H88" s="1420"/>
      <c r="I88" s="1420"/>
      <c r="J88" s="1420"/>
      <c r="K88" s="1420"/>
      <c r="L88" s="1420"/>
      <c r="M88" s="1420"/>
      <c r="N88" s="1420"/>
      <c r="O88" s="1420"/>
      <c r="P88" s="1421"/>
      <c r="Q88" s="1422" t="s">
        <v>281</v>
      </c>
      <c r="R88" s="1422"/>
      <c r="S88" s="1423"/>
      <c r="T88" s="1424" t="s">
        <v>165</v>
      </c>
      <c r="U88" s="1425" t="s">
        <v>186</v>
      </c>
      <c r="V88" s="1425"/>
      <c r="W88" s="1424" t="s">
        <v>168</v>
      </c>
      <c r="X88" s="1425" t="s">
        <v>187</v>
      </c>
      <c r="Y88" s="1425"/>
      <c r="Z88" s="1424" t="s">
        <v>170</v>
      </c>
      <c r="AA88" s="1425" t="s">
        <v>241</v>
      </c>
      <c r="AB88" s="1426"/>
      <c r="AC88" s="1259"/>
      <c r="AD88" s="1260"/>
    </row>
    <row r="89" spans="1:30" s="480" customFormat="1" ht="27.75" customHeight="1" thickBot="1">
      <c r="A89" s="478"/>
      <c r="B89" s="484"/>
      <c r="C89" s="1427" t="s">
        <v>333</v>
      </c>
      <c r="D89" s="1428" t="s">
        <v>471</v>
      </c>
      <c r="E89" s="1429"/>
      <c r="F89" s="1430"/>
      <c r="G89" s="1430"/>
      <c r="H89" s="1430"/>
      <c r="I89" s="1430"/>
      <c r="J89" s="1430"/>
      <c r="K89" s="1430"/>
      <c r="L89" s="1430"/>
      <c r="M89" s="1430"/>
      <c r="N89" s="1430"/>
      <c r="O89" s="1430"/>
      <c r="P89" s="1431"/>
      <c r="Q89" s="1432"/>
      <c r="R89" s="1432"/>
      <c r="S89" s="1433"/>
      <c r="T89" s="1434" t="s">
        <v>166</v>
      </c>
      <c r="U89" s="1435" t="s">
        <v>180</v>
      </c>
      <c r="V89" s="1435"/>
      <c r="W89" s="1434" t="s">
        <v>169</v>
      </c>
      <c r="X89" s="1435" t="s">
        <v>239</v>
      </c>
      <c r="Y89" s="1435"/>
      <c r="Z89" s="1434" t="s">
        <v>171</v>
      </c>
      <c r="AA89" s="1435" t="s">
        <v>188</v>
      </c>
      <c r="AB89" s="1436"/>
      <c r="AC89" s="1249"/>
      <c r="AD89" s="1250"/>
    </row>
    <row r="90" spans="1:30" s="480" customFormat="1" ht="27.75" customHeight="1">
      <c r="A90" s="478"/>
      <c r="B90" s="484"/>
      <c r="C90" s="1437" t="s">
        <v>58</v>
      </c>
      <c r="D90" s="1438"/>
      <c r="E90" s="1438"/>
      <c r="F90" s="1438"/>
      <c r="G90" s="1438"/>
      <c r="H90" s="1439"/>
      <c r="I90" s="1440">
        <v>49</v>
      </c>
      <c r="J90" s="1441" t="s">
        <v>161</v>
      </c>
      <c r="K90" s="1442"/>
      <c r="L90" s="1442"/>
      <c r="M90" s="1442"/>
      <c r="N90" s="1442"/>
      <c r="O90" s="1442"/>
      <c r="P90" s="1443"/>
      <c r="Q90" s="1444">
        <f>W90/I90</f>
        <v>3.4081632653061225</v>
      </c>
      <c r="R90" s="1445">
        <f>SUM(R70:R89)</f>
        <v>1</v>
      </c>
      <c r="S90" s="1446" t="s">
        <v>57</v>
      </c>
      <c r="T90" s="1447"/>
      <c r="U90" s="1447"/>
      <c r="V90" s="1448"/>
      <c r="W90" s="1440">
        <f>AF60</f>
        <v>167</v>
      </c>
      <c r="X90" s="1449" t="s">
        <v>56</v>
      </c>
      <c r="Y90" s="1450"/>
      <c r="Z90" s="1450"/>
      <c r="AA90" s="1450"/>
      <c r="AB90" s="1451"/>
      <c r="AC90" s="1249"/>
      <c r="AD90" s="1250"/>
    </row>
    <row r="91" spans="1:30" s="480" customFormat="1" ht="24" customHeight="1" thickBot="1">
      <c r="A91" s="478"/>
      <c r="B91" s="484"/>
      <c r="C91" s="1452"/>
      <c r="D91" s="1453"/>
      <c r="E91" s="1453"/>
      <c r="F91" s="1453"/>
      <c r="G91" s="1453"/>
      <c r="H91" s="1454"/>
      <c r="I91" s="886"/>
      <c r="J91" s="1455"/>
      <c r="K91" s="1456"/>
      <c r="L91" s="1456"/>
      <c r="M91" s="1456"/>
      <c r="N91" s="1456"/>
      <c r="O91" s="1456"/>
      <c r="P91" s="1457"/>
      <c r="Q91" s="1458"/>
      <c r="R91" s="1458"/>
      <c r="S91" s="1459"/>
      <c r="T91" s="1460"/>
      <c r="U91" s="1460"/>
      <c r="V91" s="1461"/>
      <c r="W91" s="1462"/>
      <c r="X91" s="1463"/>
      <c r="Y91" s="1464"/>
      <c r="Z91" s="1464"/>
      <c r="AA91" s="1464"/>
      <c r="AB91" s="1465"/>
      <c r="AC91" s="1249"/>
      <c r="AD91" s="1250"/>
    </row>
    <row r="92" spans="1:30" s="207" customFormat="1" ht="27.75" customHeight="1" thickBot="1">
      <c r="A92" s="203"/>
      <c r="B92" s="384"/>
      <c r="C92" s="385"/>
      <c r="D92" s="385"/>
      <c r="E92" s="385"/>
      <c r="F92" s="385"/>
      <c r="G92" s="385"/>
      <c r="H92" s="385"/>
      <c r="I92" s="386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1466"/>
    </row>
    <row r="93" spans="1:31" s="207" customFormat="1" ht="28.5" customHeight="1">
      <c r="A93" s="203"/>
      <c r="B93" s="388"/>
      <c r="C93" s="1467"/>
      <c r="D93" s="1467"/>
      <c r="E93" s="1467"/>
      <c r="F93" s="1467"/>
      <c r="G93" s="1467"/>
      <c r="H93" s="1467"/>
      <c r="I93" s="389"/>
      <c r="J93" s="1467"/>
      <c r="K93" s="1467"/>
      <c r="L93" s="1467"/>
      <c r="M93" s="1467"/>
      <c r="N93" s="1467"/>
      <c r="O93" s="1467"/>
      <c r="P93" s="1467"/>
      <c r="Q93" s="1467"/>
      <c r="R93" s="1467"/>
      <c r="S93" s="1467"/>
      <c r="T93" s="1467"/>
      <c r="U93" s="1467"/>
      <c r="V93" s="1467"/>
      <c r="W93" s="1467"/>
      <c r="X93" s="1467"/>
      <c r="Y93" s="1467"/>
      <c r="Z93" s="1467"/>
      <c r="AA93" s="1467"/>
      <c r="AB93" s="1467"/>
      <c r="AC93" s="1467"/>
      <c r="AD93" s="1468"/>
      <c r="AE93" s="206"/>
    </row>
    <row r="94" spans="2:32" s="214" customFormat="1" ht="27.75" customHeight="1">
      <c r="B94" s="388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90"/>
      <c r="AE94" s="215"/>
      <c r="AF94" s="387"/>
    </row>
    <row r="95" spans="2:32" s="214" customFormat="1" ht="15">
      <c r="B95" s="388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90"/>
      <c r="AE95" s="215"/>
      <c r="AF95" s="387"/>
    </row>
    <row r="96" spans="2:30" ht="15">
      <c r="B96" s="388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90"/>
    </row>
    <row r="97" spans="2:30" ht="15">
      <c r="B97" s="388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90"/>
    </row>
    <row r="98" spans="2:30" ht="15">
      <c r="B98" s="388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90"/>
    </row>
    <row r="99" spans="2:30" ht="15">
      <c r="B99" s="388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90"/>
    </row>
    <row r="100" spans="2:30" ht="15">
      <c r="B100" s="388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90"/>
    </row>
    <row r="101" spans="2:30" ht="15">
      <c r="B101" s="388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90"/>
    </row>
    <row r="102" spans="2:30" ht="15">
      <c r="B102" s="388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90"/>
    </row>
    <row r="103" spans="2:30" ht="15">
      <c r="B103" s="388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90"/>
    </row>
    <row r="104" spans="2:30" ht="15">
      <c r="B104" s="388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90"/>
    </row>
    <row r="105" spans="2:30" ht="15">
      <c r="B105" s="388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90"/>
    </row>
    <row r="106" spans="2:30" ht="15">
      <c r="B106" s="388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90"/>
    </row>
    <row r="107" spans="2:30" ht="15">
      <c r="B107" s="388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90"/>
    </row>
    <row r="108" spans="2:30" ht="15">
      <c r="B108" s="388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90"/>
    </row>
    <row r="109" spans="2:30" ht="15">
      <c r="B109" s="388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90"/>
    </row>
    <row r="110" spans="2:30" ht="15">
      <c r="B110" s="388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90"/>
    </row>
    <row r="111" spans="2:30" ht="15">
      <c r="B111" s="388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90"/>
    </row>
    <row r="112" spans="2:30" ht="15">
      <c r="B112" s="388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90"/>
    </row>
    <row r="113" spans="2:30" ht="15">
      <c r="B113" s="388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90"/>
    </row>
    <row r="114" spans="2:30" ht="15">
      <c r="B114" s="388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90"/>
    </row>
    <row r="115" spans="2:30" ht="15">
      <c r="B115" s="388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90"/>
    </row>
    <row r="116" spans="2:30" ht="15">
      <c r="B116" s="388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90"/>
    </row>
    <row r="117" spans="2:30" ht="15">
      <c r="B117" s="388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90"/>
    </row>
    <row r="118" spans="2:30" ht="15">
      <c r="B118" s="388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90"/>
    </row>
    <row r="119" spans="2:30" ht="15">
      <c r="B119" s="388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90"/>
    </row>
    <row r="120" spans="2:30" ht="15">
      <c r="B120" s="388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90"/>
    </row>
    <row r="121" spans="2:30" ht="15">
      <c r="B121" s="388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90"/>
    </row>
    <row r="122" spans="2:30" ht="15">
      <c r="B122" s="388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90"/>
    </row>
    <row r="123" spans="2:30" ht="15">
      <c r="B123" s="388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90"/>
    </row>
    <row r="124" spans="2:30" ht="15">
      <c r="B124" s="388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90"/>
    </row>
    <row r="125" spans="2:30" ht="15">
      <c r="B125" s="388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89"/>
      <c r="AC125" s="389"/>
      <c r="AD125" s="390"/>
    </row>
    <row r="126" spans="2:30" ht="15">
      <c r="B126" s="388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90"/>
    </row>
    <row r="127" spans="2:30" ht="15">
      <c r="B127" s="388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89"/>
      <c r="AC127" s="389"/>
      <c r="AD127" s="390"/>
    </row>
    <row r="128" spans="2:30" ht="15">
      <c r="B128" s="388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90"/>
    </row>
    <row r="129" spans="2:30" ht="15">
      <c r="B129" s="388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90"/>
    </row>
    <row r="130" spans="2:30" ht="15">
      <c r="B130" s="388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89"/>
      <c r="AC130" s="389"/>
      <c r="AD130" s="390"/>
    </row>
    <row r="131" spans="2:30" ht="15">
      <c r="B131" s="388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90"/>
    </row>
    <row r="132" spans="2:30" ht="15">
      <c r="B132" s="388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90"/>
    </row>
    <row r="133" spans="2:30" ht="15">
      <c r="B133" s="388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90"/>
    </row>
    <row r="134" spans="2:30" ht="15">
      <c r="B134" s="388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90"/>
    </row>
    <row r="135" spans="2:30" ht="15">
      <c r="B135" s="388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90"/>
    </row>
    <row r="136" spans="2:30" ht="15">
      <c r="B136" s="388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90"/>
    </row>
    <row r="137" spans="2:30" ht="15">
      <c r="B137" s="388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90"/>
    </row>
    <row r="138" spans="2:30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90"/>
    </row>
    <row r="139" spans="2:30" ht="15">
      <c r="B139" s="388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90"/>
    </row>
    <row r="140" spans="2:30" ht="15">
      <c r="B140" s="388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  <c r="AA140" s="389"/>
      <c r="AB140" s="389"/>
      <c r="AC140" s="389"/>
      <c r="AD140" s="390"/>
    </row>
    <row r="141" spans="2:30" ht="15">
      <c r="B141" s="388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89"/>
      <c r="AC141" s="389"/>
      <c r="AD141" s="390"/>
    </row>
    <row r="142" spans="2:30" ht="15">
      <c r="B142" s="388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89"/>
      <c r="AC142" s="389"/>
      <c r="AD142" s="390"/>
    </row>
    <row r="143" spans="2:30" ht="15">
      <c r="B143" s="388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90"/>
    </row>
    <row r="144" spans="2:30" ht="15">
      <c r="B144" s="388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89"/>
      <c r="AD144" s="390"/>
    </row>
    <row r="145" spans="2:30" ht="15">
      <c r="B145" s="388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89"/>
      <c r="AC145" s="389"/>
      <c r="AD145" s="390"/>
    </row>
    <row r="146" spans="2:30" ht="15">
      <c r="B146" s="388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90"/>
    </row>
    <row r="147" spans="2:30" ht="15">
      <c r="B147" s="388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89"/>
      <c r="AC147" s="389"/>
      <c r="AD147" s="390"/>
    </row>
    <row r="148" spans="2:30" ht="15">
      <c r="B148" s="388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90"/>
    </row>
    <row r="149" spans="2:30" ht="15">
      <c r="B149" s="388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90"/>
    </row>
    <row r="150" spans="2:30" ht="15">
      <c r="B150" s="388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90"/>
    </row>
    <row r="151" spans="2:30" ht="15">
      <c r="B151" s="388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  <c r="AA151" s="389"/>
      <c r="AB151" s="389"/>
      <c r="AC151" s="389"/>
      <c r="AD151" s="390"/>
    </row>
    <row r="152" spans="2:30" ht="15">
      <c r="B152" s="388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  <c r="AA152" s="389"/>
      <c r="AB152" s="389"/>
      <c r="AC152" s="389"/>
      <c r="AD152" s="390"/>
    </row>
    <row r="153" spans="2:30" ht="15">
      <c r="B153" s="388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90"/>
    </row>
    <row r="154" spans="2:30" ht="15">
      <c r="B154" s="388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90"/>
    </row>
    <row r="155" spans="2:30" ht="15">
      <c r="B155" s="388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  <c r="AC155" s="389"/>
      <c r="AD155" s="390"/>
    </row>
    <row r="156" spans="2:30" ht="15">
      <c r="B156" s="388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  <c r="AA156" s="389"/>
      <c r="AB156" s="389"/>
      <c r="AC156" s="389"/>
      <c r="AD156" s="390"/>
    </row>
    <row r="157" spans="2:30" ht="15">
      <c r="B157" s="388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  <c r="AA157" s="389"/>
      <c r="AB157" s="389"/>
      <c r="AC157" s="389"/>
      <c r="AD157" s="390"/>
    </row>
    <row r="158" spans="2:30" ht="15">
      <c r="B158" s="388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90"/>
    </row>
    <row r="159" spans="2:30" ht="15">
      <c r="B159" s="388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90"/>
    </row>
    <row r="160" spans="2:30" ht="15">
      <c r="B160" s="388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90"/>
    </row>
    <row r="161" spans="2:30" ht="15">
      <c r="B161" s="388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90"/>
    </row>
    <row r="162" spans="2:30" ht="15">
      <c r="B162" s="388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90"/>
    </row>
    <row r="163" spans="2:30" ht="15">
      <c r="B163" s="388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90"/>
    </row>
    <row r="164" spans="2:30" ht="15">
      <c r="B164" s="388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90"/>
    </row>
    <row r="165" spans="2:30" ht="15">
      <c r="B165" s="388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90"/>
    </row>
    <row r="166" spans="2:30" ht="15">
      <c r="B166" s="388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  <c r="AA166" s="389"/>
      <c r="AB166" s="389"/>
      <c r="AC166" s="389"/>
      <c r="AD166" s="390"/>
    </row>
    <row r="167" spans="2:30" ht="15">
      <c r="B167" s="388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90"/>
    </row>
    <row r="168" spans="2:30" ht="15">
      <c r="B168" s="388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90"/>
    </row>
    <row r="169" spans="2:30" ht="15">
      <c r="B169" s="388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90"/>
    </row>
    <row r="170" spans="2:30" ht="15">
      <c r="B170" s="388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90"/>
    </row>
    <row r="171" spans="2:30" ht="15">
      <c r="B171" s="388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90"/>
    </row>
    <row r="172" spans="2:30" ht="15">
      <c r="B172" s="388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90"/>
    </row>
    <row r="173" spans="2:30" ht="15">
      <c r="B173" s="388"/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/>
      <c r="AA173" s="389"/>
      <c r="AB173" s="389"/>
      <c r="AC173" s="389"/>
      <c r="AD173" s="390"/>
    </row>
    <row r="174" spans="2:30" ht="15">
      <c r="B174" s="388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90"/>
    </row>
    <row r="175" spans="2:30" ht="15">
      <c r="B175" s="388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90"/>
    </row>
    <row r="176" spans="2:30" ht="15">
      <c r="B176" s="388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90"/>
    </row>
    <row r="177" spans="2:30" ht="15">
      <c r="B177" s="388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90"/>
    </row>
    <row r="178" spans="2:30" ht="15">
      <c r="B178" s="388"/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/>
      <c r="AA178" s="389"/>
      <c r="AB178" s="389"/>
      <c r="AC178" s="389"/>
      <c r="AD178" s="390"/>
    </row>
    <row r="179" spans="2:30" ht="15">
      <c r="B179" s="388"/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/>
      <c r="AA179" s="389"/>
      <c r="AB179" s="389"/>
      <c r="AC179" s="389"/>
      <c r="AD179" s="390"/>
    </row>
    <row r="180" spans="2:30" ht="15">
      <c r="B180" s="388"/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90"/>
    </row>
    <row r="181" spans="2:30" ht="15">
      <c r="B181" s="388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90"/>
    </row>
    <row r="182" spans="2:30" ht="15">
      <c r="B182" s="388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90"/>
    </row>
    <row r="183" spans="2:30" ht="15">
      <c r="B183" s="388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90"/>
    </row>
    <row r="184" spans="2:30" ht="15">
      <c r="B184" s="388"/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  <c r="AC184" s="389"/>
      <c r="AD184" s="390"/>
    </row>
    <row r="185" spans="2:30" ht="15">
      <c r="B185" s="388"/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90"/>
    </row>
    <row r="186" spans="2:30" ht="15">
      <c r="B186" s="388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90"/>
    </row>
    <row r="187" spans="2:30" ht="15">
      <c r="B187" s="388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  <c r="AC187" s="389"/>
      <c r="AD187" s="390"/>
    </row>
    <row r="188" spans="2:30" ht="15">
      <c r="B188" s="388"/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89"/>
      <c r="AC188" s="389"/>
      <c r="AD188" s="390"/>
    </row>
    <row r="189" spans="2:30" ht="15">
      <c r="B189" s="388"/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89"/>
      <c r="AC189" s="389"/>
      <c r="AD189" s="390"/>
    </row>
    <row r="190" spans="2:30" ht="15">
      <c r="B190" s="388"/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  <c r="AC190" s="389"/>
      <c r="AD190" s="390"/>
    </row>
    <row r="191" spans="2:30" ht="15">
      <c r="B191" s="388"/>
      <c r="C191" s="389"/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89"/>
      <c r="AC191" s="389"/>
      <c r="AD191" s="390"/>
    </row>
    <row r="192" spans="2:30" ht="15">
      <c r="B192" s="388"/>
      <c r="C192" s="389"/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90"/>
    </row>
    <row r="193" spans="2:30" ht="15">
      <c r="B193" s="388"/>
      <c r="C193" s="389"/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89"/>
      <c r="AC193" s="389"/>
      <c r="AD193" s="390"/>
    </row>
    <row r="194" spans="2:30" ht="15">
      <c r="B194" s="388"/>
      <c r="C194" s="389"/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89"/>
      <c r="V194" s="389"/>
      <c r="W194" s="389"/>
      <c r="X194" s="389"/>
      <c r="Y194" s="389"/>
      <c r="Z194" s="389"/>
      <c r="AA194" s="389"/>
      <c r="AB194" s="389"/>
      <c r="AC194" s="389"/>
      <c r="AD194" s="390"/>
    </row>
    <row r="195" spans="2:30" ht="15">
      <c r="B195" s="388"/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90"/>
    </row>
    <row r="196" spans="2:30" ht="15">
      <c r="B196" s="388"/>
      <c r="C196" s="389"/>
      <c r="D196" s="389"/>
      <c r="E196" s="389"/>
      <c r="F196" s="389"/>
      <c r="G196" s="389"/>
      <c r="H196" s="389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389"/>
      <c r="W196" s="389"/>
      <c r="X196" s="389"/>
      <c r="Y196" s="389"/>
      <c r="Z196" s="389"/>
      <c r="AA196" s="389"/>
      <c r="AB196" s="389"/>
      <c r="AC196" s="389"/>
      <c r="AD196" s="390"/>
    </row>
    <row r="197" spans="2:30" ht="15">
      <c r="B197" s="388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89"/>
      <c r="AC197" s="389"/>
      <c r="AD197" s="390"/>
    </row>
    <row r="198" spans="2:30" ht="15">
      <c r="B198" s="388"/>
      <c r="C198" s="389"/>
      <c r="D198" s="389"/>
      <c r="E198" s="389"/>
      <c r="F198" s="389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89"/>
      <c r="AC198" s="389"/>
      <c r="AD198" s="390"/>
    </row>
    <row r="199" spans="2:30" ht="15">
      <c r="B199" s="388"/>
      <c r="C199" s="389"/>
      <c r="D199" s="389"/>
      <c r="E199" s="389"/>
      <c r="F199" s="389"/>
      <c r="G199" s="389"/>
      <c r="H199" s="38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89"/>
      <c r="AC199" s="389"/>
      <c r="AD199" s="390"/>
    </row>
    <row r="200" spans="2:30" ht="15">
      <c r="B200" s="388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90"/>
    </row>
    <row r="201" spans="2:30" ht="15">
      <c r="B201" s="388"/>
      <c r="C201" s="389"/>
      <c r="D201" s="389"/>
      <c r="E201" s="389"/>
      <c r="F201" s="389"/>
      <c r="G201" s="389"/>
      <c r="H201" s="38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90"/>
    </row>
    <row r="202" spans="2:30" ht="15">
      <c r="B202" s="388"/>
      <c r="C202" s="389"/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90"/>
    </row>
    <row r="203" spans="2:30" ht="15">
      <c r="B203" s="388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89"/>
      <c r="AC203" s="389"/>
      <c r="AD203" s="390"/>
    </row>
    <row r="204" spans="2:30" ht="15">
      <c r="B204" s="388"/>
      <c r="C204" s="389"/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89"/>
      <c r="P204" s="389"/>
      <c r="Q204" s="389"/>
      <c r="R204" s="389"/>
      <c r="S204" s="389"/>
      <c r="T204" s="389"/>
      <c r="U204" s="389"/>
      <c r="V204" s="389"/>
      <c r="W204" s="389"/>
      <c r="X204" s="389"/>
      <c r="Y204" s="389"/>
      <c r="Z204" s="389"/>
      <c r="AA204" s="389"/>
      <c r="AB204" s="389"/>
      <c r="AC204" s="389"/>
      <c r="AD204" s="390"/>
    </row>
    <row r="205" spans="2:30" ht="15">
      <c r="B205" s="388"/>
      <c r="C205" s="389"/>
      <c r="D205" s="389"/>
      <c r="E205" s="389"/>
      <c r="F205" s="389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89"/>
      <c r="AC205" s="389"/>
      <c r="AD205" s="390"/>
    </row>
    <row r="206" spans="2:30" ht="15">
      <c r="B206" s="388"/>
      <c r="C206" s="389"/>
      <c r="D206" s="389"/>
      <c r="E206" s="389"/>
      <c r="F206" s="389"/>
      <c r="G206" s="389"/>
      <c r="H206" s="389"/>
      <c r="I206" s="389"/>
      <c r="J206" s="389"/>
      <c r="K206" s="389"/>
      <c r="L206" s="389"/>
      <c r="M206" s="389"/>
      <c r="N206" s="389"/>
      <c r="O206" s="389"/>
      <c r="P206" s="389"/>
      <c r="Q206" s="389"/>
      <c r="R206" s="389"/>
      <c r="S206" s="389"/>
      <c r="T206" s="389"/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90"/>
    </row>
    <row r="207" spans="2:30" ht="15.75" thickBot="1">
      <c r="B207" s="391"/>
      <c r="C207" s="392"/>
      <c r="D207" s="392"/>
      <c r="E207" s="392"/>
      <c r="F207" s="392"/>
      <c r="G207" s="392"/>
      <c r="H207" s="392"/>
      <c r="I207" s="392"/>
      <c r="J207" s="392"/>
      <c r="K207" s="392"/>
      <c r="L207" s="392"/>
      <c r="M207" s="392"/>
      <c r="N207" s="392"/>
      <c r="O207" s="392"/>
      <c r="P207" s="392"/>
      <c r="Q207" s="392"/>
      <c r="R207" s="392"/>
      <c r="S207" s="392"/>
      <c r="T207" s="392"/>
      <c r="U207" s="392"/>
      <c r="V207" s="392"/>
      <c r="W207" s="392"/>
      <c r="X207" s="392"/>
      <c r="Y207" s="392"/>
      <c r="Z207" s="392"/>
      <c r="AA207" s="392"/>
      <c r="AB207" s="392"/>
      <c r="AC207" s="392"/>
      <c r="AD207" s="393"/>
    </row>
    <row r="210" ht="15">
      <c r="B210" s="217" t="s">
        <v>469</v>
      </c>
    </row>
  </sheetData>
  <mergeCells count="186">
    <mergeCell ref="W90:W91"/>
    <mergeCell ref="X90:AB91"/>
    <mergeCell ref="C90:H91"/>
    <mergeCell ref="I90:I91"/>
    <mergeCell ref="J90:P91"/>
    <mergeCell ref="S90:V91"/>
    <mergeCell ref="AA87:AB87"/>
    <mergeCell ref="D88:P88"/>
    <mergeCell ref="Q88:S89"/>
    <mergeCell ref="U88:V88"/>
    <mergeCell ref="X88:Y88"/>
    <mergeCell ref="AA88:AB88"/>
    <mergeCell ref="D89:P89"/>
    <mergeCell ref="U89:V89"/>
    <mergeCell ref="X89:Y89"/>
    <mergeCell ref="AA89:AB89"/>
    <mergeCell ref="D87:P87"/>
    <mergeCell ref="R87:S87"/>
    <mergeCell ref="U87:V87"/>
    <mergeCell ref="X87:Y87"/>
    <mergeCell ref="D83:P83"/>
    <mergeCell ref="D84:P84"/>
    <mergeCell ref="D85:P85"/>
    <mergeCell ref="D86:P86"/>
    <mergeCell ref="AE43:AE59"/>
    <mergeCell ref="AG43:AG60"/>
    <mergeCell ref="B60:AD60"/>
    <mergeCell ref="AE61:AE63"/>
    <mergeCell ref="W36:W39"/>
    <mergeCell ref="X36:X39"/>
    <mergeCell ref="Y36:Y39"/>
    <mergeCell ref="D37:D39"/>
    <mergeCell ref="J39:J41"/>
    <mergeCell ref="D40:D41"/>
    <mergeCell ref="I36:I39"/>
    <mergeCell ref="J36:J38"/>
    <mergeCell ref="K36:K39"/>
    <mergeCell ref="L36:L39"/>
    <mergeCell ref="J33:J35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B31:B32"/>
    <mergeCell ref="C31:C32"/>
    <mergeCell ref="C33:C34"/>
    <mergeCell ref="E33:I35"/>
    <mergeCell ref="D34:D36"/>
    <mergeCell ref="C35:C39"/>
    <mergeCell ref="E36:E39"/>
    <mergeCell ref="F36:F39"/>
    <mergeCell ref="G36:G39"/>
    <mergeCell ref="H36:H39"/>
    <mergeCell ref="V29:V32"/>
    <mergeCell ref="W29:W32"/>
    <mergeCell ref="X29:X32"/>
    <mergeCell ref="Y29:Y32"/>
    <mergeCell ref="R29:R32"/>
    <mergeCell ref="S29:S32"/>
    <mergeCell ref="T29:T32"/>
    <mergeCell ref="U29:U32"/>
    <mergeCell ref="I29:I32"/>
    <mergeCell ref="K29:K32"/>
    <mergeCell ref="L29:L32"/>
    <mergeCell ref="M29:M32"/>
    <mergeCell ref="Z23:AD31"/>
    <mergeCell ref="E26:I26"/>
    <mergeCell ref="B27:B28"/>
    <mergeCell ref="C27:C30"/>
    <mergeCell ref="E27:I28"/>
    <mergeCell ref="K27:O28"/>
    <mergeCell ref="P27:T28"/>
    <mergeCell ref="U27:Y28"/>
    <mergeCell ref="B29:B30"/>
    <mergeCell ref="E29:E32"/>
    <mergeCell ref="V23:V26"/>
    <mergeCell ref="W23:W26"/>
    <mergeCell ref="X23:X26"/>
    <mergeCell ref="Y23:Y26"/>
    <mergeCell ref="R23:R26"/>
    <mergeCell ref="S23:S26"/>
    <mergeCell ref="T23:T26"/>
    <mergeCell ref="U23:U26"/>
    <mergeCell ref="U21:Y22"/>
    <mergeCell ref="Z21:AD21"/>
    <mergeCell ref="B23:B26"/>
    <mergeCell ref="D23:D33"/>
    <mergeCell ref="E23:I25"/>
    <mergeCell ref="K23:K26"/>
    <mergeCell ref="L23:L26"/>
    <mergeCell ref="M23:M26"/>
    <mergeCell ref="N23:N26"/>
    <mergeCell ref="O23:O26"/>
    <mergeCell ref="B21:B22"/>
    <mergeCell ref="D21:I22"/>
    <mergeCell ref="K21:O22"/>
    <mergeCell ref="P21:T22"/>
    <mergeCell ref="X17:X20"/>
    <mergeCell ref="Y17:Y20"/>
    <mergeCell ref="Z17:AD20"/>
    <mergeCell ref="D18:I19"/>
    <mergeCell ref="P20:T20"/>
    <mergeCell ref="N17:N20"/>
    <mergeCell ref="O17:O20"/>
    <mergeCell ref="P17:T19"/>
    <mergeCell ref="U17:U20"/>
    <mergeCell ref="D17:I17"/>
    <mergeCell ref="K17:K20"/>
    <mergeCell ref="L17:L20"/>
    <mergeCell ref="M17:M20"/>
    <mergeCell ref="B15:B16"/>
    <mergeCell ref="K15:O16"/>
    <mergeCell ref="P15:T16"/>
    <mergeCell ref="U15:Y16"/>
    <mergeCell ref="Z9:AD10"/>
    <mergeCell ref="U10:Y10"/>
    <mergeCell ref="D11:I16"/>
    <mergeCell ref="V11:V14"/>
    <mergeCell ref="W11:W14"/>
    <mergeCell ref="X11:X14"/>
    <mergeCell ref="Y11:Y14"/>
    <mergeCell ref="Z11:AD13"/>
    <mergeCell ref="Z14:AD14"/>
    <mergeCell ref="Z15:AD16"/>
    <mergeCell ref="C4:AD4"/>
    <mergeCell ref="C5:AD5"/>
    <mergeCell ref="B6:B8"/>
    <mergeCell ref="C6:AD7"/>
    <mergeCell ref="D8:I8"/>
    <mergeCell ref="J8:O8"/>
    <mergeCell ref="P8:T8"/>
    <mergeCell ref="U8:Y8"/>
    <mergeCell ref="Z8:AD8"/>
    <mergeCell ref="C64:AD64"/>
    <mergeCell ref="C68:P69"/>
    <mergeCell ref="Q68:R68"/>
    <mergeCell ref="S68:AB68"/>
    <mergeCell ref="D70:P70"/>
    <mergeCell ref="D71:P71"/>
    <mergeCell ref="D81:P81"/>
    <mergeCell ref="D82:P82"/>
    <mergeCell ref="B11:B14"/>
    <mergeCell ref="C9:C26"/>
    <mergeCell ref="B9:B10"/>
    <mergeCell ref="B2:B4"/>
    <mergeCell ref="C2:AD3"/>
    <mergeCell ref="N29:N32"/>
    <mergeCell ref="O29:O32"/>
    <mergeCell ref="P29:P32"/>
    <mergeCell ref="Q29:Q32"/>
    <mergeCell ref="M11:M14"/>
    <mergeCell ref="L11:L14"/>
    <mergeCell ref="P11:P14"/>
    <mergeCell ref="Q11:Q14"/>
    <mergeCell ref="R11:R14"/>
    <mergeCell ref="S11:S14"/>
    <mergeCell ref="O11:O14"/>
    <mergeCell ref="N11:N14"/>
    <mergeCell ref="D9:I10"/>
    <mergeCell ref="K9:O10"/>
    <mergeCell ref="P9:T10"/>
    <mergeCell ref="U9:Y9"/>
    <mergeCell ref="T11:T14"/>
    <mergeCell ref="U11:U14"/>
    <mergeCell ref="V17:V20"/>
    <mergeCell ref="W17:W20"/>
    <mergeCell ref="K11:K14"/>
    <mergeCell ref="P23:P26"/>
    <mergeCell ref="Q23:Q26"/>
    <mergeCell ref="F29:F32"/>
    <mergeCell ref="G29:G32"/>
    <mergeCell ref="H29:H32"/>
    <mergeCell ref="D72:P72"/>
    <mergeCell ref="D73:P73"/>
    <mergeCell ref="D74:P74"/>
    <mergeCell ref="D75:P75"/>
    <mergeCell ref="D76:N76"/>
    <mergeCell ref="D77:P77"/>
    <mergeCell ref="D78:P78"/>
    <mergeCell ref="D79:P79"/>
    <mergeCell ref="D80:P8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2003-11-12T20:05:24Z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