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7-14-online-Plenary/Chair Meeting Slides/"/>
    </mc:Choice>
  </mc:AlternateContent>
  <xr:revisionPtr revIDLastSave="0" documentId="13_ncr:1_{CC70ABE2-D15B-8945-A1F8-0B6D2D7CA8BB}" xr6:coauthVersionLast="36" xr6:coauthVersionMax="36" xr10:uidLastSave="{00000000-0000-0000-0000-000000000000}"/>
  <bookViews>
    <workbookView xWindow="660" yWindow="2660" windowWidth="30360" windowHeight="1776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66" i="4" l="1"/>
  <c r="B3" i="1"/>
  <c r="B8" i="1" l="1"/>
  <c r="A41" i="4"/>
  <c r="A51" i="4" s="1"/>
  <c r="D47" i="4"/>
  <c r="A1" i="3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A43" i="4"/>
  <c r="A45" i="4" s="1"/>
  <c r="A47" i="4" s="1"/>
  <c r="A49" i="4" s="1"/>
  <c r="D45" i="4"/>
  <c r="D68" i="4"/>
  <c r="D70" i="4"/>
  <c r="D72" i="4"/>
  <c r="D74" i="4"/>
  <c r="B5" i="7"/>
  <c r="B7" i="7"/>
  <c r="F51" i="4" l="1"/>
  <c r="H51" i="4" s="1"/>
  <c r="F53" i="4" s="1"/>
  <c r="H53" i="4" s="1"/>
  <c r="F56" i="4" s="1"/>
  <c r="H56" i="4" s="1"/>
  <c r="F58" i="4" s="1"/>
  <c r="H58" i="4" s="1"/>
  <c r="F60" i="4" s="1"/>
  <c r="H60" i="4" s="1"/>
  <c r="F62" i="4" s="1"/>
  <c r="H62" i="4" s="1"/>
  <c r="F64" i="4" s="1"/>
  <c r="H64" i="4" s="1"/>
  <c r="F66" i="4" s="1"/>
  <c r="H66" i="4" s="1"/>
  <c r="F68" i="4" s="1"/>
  <c r="H68" i="4" s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F86" i="4" s="1"/>
  <c r="H86" i="4" s="1"/>
  <c r="F88" i="4" s="1"/>
  <c r="H88" i="4" s="1"/>
  <c r="F90" i="4" s="1"/>
  <c r="H90" i="4" s="1"/>
  <c r="F92" i="4" s="1"/>
  <c r="H92" i="4" s="1"/>
  <c r="F94" i="4" s="1"/>
  <c r="H94" i="4" s="1"/>
  <c r="G95" i="4" s="1"/>
  <c r="A53" i="4"/>
  <c r="A56" i="4"/>
  <c r="A58" i="4"/>
  <c r="A60" i="4" s="1"/>
  <c r="A62" i="4" s="1"/>
  <c r="A64" i="4" s="1"/>
  <c r="AA5" i="3"/>
  <c r="U5" i="3"/>
  <c r="O5" i="3"/>
  <c r="I5" i="3"/>
  <c r="A68" i="4" l="1"/>
  <c r="A70" i="4" s="1"/>
  <c r="A72" i="4" s="1"/>
  <c r="A74" i="4" s="1"/>
  <c r="A80" i="4" l="1"/>
  <c r="A76" i="4"/>
  <c r="A78" i="4" s="1"/>
  <c r="A86" i="4" l="1"/>
  <c r="A82" i="4"/>
  <c r="A84" i="4" s="1"/>
  <c r="A88" i="4" l="1"/>
  <c r="A90" i="4" s="1"/>
  <c r="A92" i="4"/>
  <c r="A9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<sst xmlns="http://schemas.openxmlformats.org/spreadsheetml/2006/main" count="205" uniqueCount="149">
  <si>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</si>
  <si>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</si>
  <si>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</si>
  <si>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</si>
  <si>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</si>
  <si>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</si>
  <si>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</si>
  <si>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</si>
  <si>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</si>
  <si>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</si>
  <si>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</si>
  <si>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</si>
  <si>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</si>
  <si>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</si>
  <si>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</si>
  <si>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</si>
  <si>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</si>
  <si>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</si>
  <si>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</si>
  <si>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</si>
  <si>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</si>
  <si>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</si>
  <si>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</si>
  <si>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</si>
  <si>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</si>
  <si>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</si>
  <si>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</si>
  <si>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</si>
  <si>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</si>
  <si>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</si>
  <si>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</si>
  <si>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</si>
  <si>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</si>
  <si>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</si>
  <si>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</si>
  <si>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</si>
  <si>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</si>
  <si>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</si>
  <si>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</si>
  <si>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</si>
  <si>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</si>
  <si>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</si>
  <si>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</si>
  <si>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</si>
  <si>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</si>
  <si>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</si>
  <si>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</si>
  <si>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</si>
  <si>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</si>
  <si>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</si>
  <si>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</si>
  <si>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</si>
  <si>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</si>
  <si>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</si>
  <si>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</si>
  <si>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</si>
  <si>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</si>
  <si>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</si>
  <si>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</si>
  <si>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</si>
  <si>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</si>
  <si>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</si>
  <si>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</si>
  <si>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</si>
  <si>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</si>
  <si>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</si>
  <si>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</si>
  <si>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</si>
  <si>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</si>
  <si>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</si>
  <si>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</si>
  <si>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</si>
  <si>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</si>
  <si>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</si>
  <si>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</si>
  <si>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</si>
  <si>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</si>
  <si>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</si>
  <si>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</si>
  <si>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</si>
  <si>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</si>
  <si>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</si>
  <si>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</si>
  <si>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</si>
  <si>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</si>
  <si>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</si>
  <si>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</si>
  <si>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</si>
  <si>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</si>
  <si>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</si>
  <si>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</si>
  <si>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</si>
  <si>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</si>
  <si>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</si>
  <si>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</si>
  <si>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</si>
  <si>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</si>
  <si>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</si>
  <si>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</si>
  <si>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</si>
  <si>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</si>
  <si>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</si>
  <si>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</si>
  <si>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</si>
  <si>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</si>
  <si>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</si>
  <si>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</si>
  <si>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</si>
  <si>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</si>
  <si>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</si>
  <si>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</si>
  <si>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</si>
  <si>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</si>
  <si>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</si>
  <si>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</si>
  <si>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</si>
  <si>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</si>
  <si>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</si>
  <si>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</si>
  <si>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</si>
  <si>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</si>
  <si>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</si>
  <si>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</si>
  <si>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</si>
  <si>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</si>
  <si>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</si>
  <si>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</si>
  <si>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</si>
  <si>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</si>
  <si>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</si>
  <si>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</si>
  <si>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</si>
  <si>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</si>
  <si>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</si>
  <si>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Technical Editor: Carol Ansley (Comscope)</t>
  </si>
  <si>
    <t>BCS Submissions</t>
  </si>
  <si>
    <t>182th IEEE 802.11 WIRELESS LOCAL AREA NETWORKS SESSION</t>
  </si>
  <si>
    <t>Electronic Online Meeting</t>
  </si>
  <si>
    <t>July 13 - 16, 2020</t>
  </si>
  <si>
    <t>2020-07-06</t>
  </si>
  <si>
    <t>11-20/1000</t>
  </si>
  <si>
    <t>July 2020</t>
  </si>
  <si>
    <t>July 2020 TGbc Agenda</t>
  </si>
  <si>
    <t>11-20/0935</t>
  </si>
  <si>
    <t>Motions</t>
  </si>
  <si>
    <t>MI</t>
  </si>
  <si>
    <t>Motions to approve SFD and to instruct Editor to create D0.1</t>
  </si>
  <si>
    <t>Goals for upcoming telcos / Plan until September</t>
  </si>
  <si>
    <t>TGbc Agenda - Tuesday 2020-07-14 - 10:00h -- 11:00h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</si>
</sst>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7" fillId="10" borderId="15" xfId="0" applyFont="1" applyFill="1" applyBorder="1" applyAlignment="1">
      <alignment horizontal="center"/>
    </xf>
    <xf numFmtId="0" fontId="27" fillId="10" borderId="11" xfId="0" applyFont="1" applyFill="1" applyBorder="1" applyAlignment="1">
      <alignment horizontal="center"/>
    </xf>
    <xf numFmtId="0" fontId="26" fillId="10" borderId="8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27" fillId="10" borderId="5" xfId="0" applyFont="1" applyFill="1" applyBorder="1" applyAlignment="1">
      <alignment horizontal="center"/>
    </xf>
    <xf numFmtId="0" fontId="26" fillId="10" borderId="18" xfId="0" applyFont="1" applyFill="1" applyBorder="1" applyAlignment="1">
      <alignment horizontal="center" vertical="center"/>
    </xf>
    <xf numFmtId="0" fontId="27" fillId="10" borderId="14" xfId="0" applyFont="1" applyFill="1" applyBorder="1" applyAlignment="1">
      <alignment horizontal="center"/>
    </xf>
    <xf numFmtId="0" fontId="27" fillId="10" borderId="19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1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2" fontId="5" fillId="0" borderId="0" xfId="0" applyNumberFormat="1" applyFont="1" applyFill="1" applyBorder="1" applyAlignment="1">
      <alignment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689348</xdr:colOff>
      <xdr:row>14</xdr:row>
      <xdr:rowOff>90987</xdr:rowOff>
    </xdr:from>
    <xdr:to>
      <xdr:col>7</xdr:col>
      <xdr:colOff>203201</xdr:colOff>
      <xdr:row>21</xdr:row>
      <xdr:rowOff>169332</xdr:rowOff>
    </xdr:to>
    <xdr:sp macro="" textlink="">
      <xdr:nvSpPr>
        <xdr:cNvPr id="19" name="Rectangular Callout 32">
          <a:extLst>
            <a:ext uri="{FF2B5EF4-FFF2-40B4-BE49-F238E27FC236}">
              <a16:creationId xmlns:a16="http://schemas.microsoft.com/office/drawing/2014/main" id="{D479C9D0-1C2F-474E-A2CD-F7568B93BB69}"/>
            </a:ext>
          </a:extLst>
        </xdr:cNvPr>
        <xdr:cNvSpPr/>
      </xdr:nvSpPr>
      <xdr:spPr bwMode="auto">
        <a:xfrm>
          <a:off x="4499348" y="43073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10:00h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6" customHeight="1" x14ac:dyDescent="0.2">
      <c r="A3" s="2" t="s">
        <v>41</v>
      </c>
      <c r="B3" s="1" t="str">
        <f xml:space="preserve"> "doc.: IEEE 802.11-19/2038r" &amp; Parameters!B8</f>
        <v>doc.: IEEE 802.11-19/2038r0</v>
      </c>
    </row>
    <row r="4" spans="1:9" ht="16" customHeight="1" x14ac:dyDescent="0.2">
      <c r="A4" s="2" t="s">
        <v>30</v>
      </c>
      <c r="B4" s="8" t="s">
        <v>141</v>
      </c>
      <c r="F4" s="8"/>
    </row>
    <row r="5" spans="1:9" ht="16" customHeight="1" x14ac:dyDescent="0.2">
      <c r="A5" s="2" t="s">
        <v>40</v>
      </c>
      <c r="B5" s="12" t="s">
        <v>44</v>
      </c>
    </row>
    <row r="6" spans="1:9" s="3" customFormat="1" ht="17" customHeight="1" thickBot="1" x14ac:dyDescent="0.25"/>
    <row r="7" spans="1:9" s="4" customFormat="1" ht="18" x14ac:dyDescent="0.2">
      <c r="A7" s="4" t="s">
        <v>33</v>
      </c>
      <c r="B7" s="10" t="s">
        <v>142</v>
      </c>
    </row>
    <row r="8" spans="1:9" x14ac:dyDescent="0.2">
      <c r="A8" s="2" t="s">
        <v>42</v>
      </c>
      <c r="B8" s="9" t="str">
        <f>Parameters!B9</f>
        <v>2020-07-06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99"/>
      <c r="C27" s="99"/>
      <c r="D27" s="99"/>
      <c r="E27" s="9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98"/>
      <c r="C29" s="98"/>
      <c r="D29" s="98"/>
      <c r="E29" s="9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98"/>
      <c r="C31" s="98"/>
      <c r="D31" s="98"/>
      <c r="E31" s="98"/>
    </row>
    <row r="32" spans="1:5" ht="15.75" customHeight="1" x14ac:dyDescent="0.2">
      <c r="B32" s="98"/>
      <c r="C32" s="98"/>
      <c r="D32" s="98"/>
      <c r="E32" s="9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C9" sqref="C9:H10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64" t="str">
        <f>" 802.11 TBbc Meeting Slots R" &amp;Parameters!B8</f>
        <v xml:space="preserve"> 802.11 TBbc Meeting Slots R0</v>
      </c>
      <c r="B1" s="166" t="str">
        <f>Parameters!B2</f>
        <v>Electronic Online Meeting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</row>
    <row r="2" spans="1:32" s="20" customFormat="1" ht="20.25" customHeight="1" x14ac:dyDescent="0.15">
      <c r="A2" s="165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65"/>
      <c r="B3" s="167" t="str">
        <f>Parameters!B3</f>
        <v>July 13 - 16, 2020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44024</v>
      </c>
      <c r="C5" s="168">
        <f>B5+1</f>
        <v>44025</v>
      </c>
      <c r="D5" s="169"/>
      <c r="E5" s="169"/>
      <c r="F5" s="169"/>
      <c r="G5" s="169"/>
      <c r="H5" s="170"/>
      <c r="I5" s="168">
        <f>B5+2</f>
        <v>44026</v>
      </c>
      <c r="J5" s="169"/>
      <c r="K5" s="169"/>
      <c r="L5" s="169"/>
      <c r="M5" s="169"/>
      <c r="N5" s="170"/>
      <c r="O5" s="168">
        <f>B5+3</f>
        <v>44027</v>
      </c>
      <c r="P5" s="169"/>
      <c r="Q5" s="169"/>
      <c r="R5" s="169"/>
      <c r="S5" s="169"/>
      <c r="T5" s="170"/>
      <c r="U5" s="168">
        <f>B5+4</f>
        <v>44028</v>
      </c>
      <c r="V5" s="169"/>
      <c r="W5" s="169"/>
      <c r="X5" s="169"/>
      <c r="Y5" s="169"/>
      <c r="Z5" s="170"/>
      <c r="AA5" s="168">
        <f>B5+5</f>
        <v>44029</v>
      </c>
      <c r="AB5" s="169"/>
      <c r="AC5" s="169"/>
      <c r="AD5" s="169"/>
      <c r="AE5" s="169"/>
      <c r="AF5" s="170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24"/>
      <c r="J6" s="125"/>
      <c r="K6" s="125"/>
      <c r="L6" s="125"/>
      <c r="M6" s="125"/>
      <c r="N6" s="12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8"/>
      <c r="D7" s="159"/>
      <c r="E7" s="159"/>
      <c r="F7" s="159"/>
      <c r="G7" s="159"/>
      <c r="H7" s="160"/>
      <c r="I7" s="102"/>
      <c r="J7" s="103"/>
      <c r="K7" s="103"/>
      <c r="L7" s="103"/>
      <c r="M7" s="103"/>
      <c r="N7" s="104"/>
      <c r="O7" s="102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  <c r="AA7" s="145" t="s">
        <v>61</v>
      </c>
      <c r="AB7" s="146"/>
      <c r="AC7" s="146"/>
      <c r="AD7" s="146"/>
      <c r="AE7" s="146"/>
      <c r="AF7" s="147"/>
    </row>
    <row r="8" spans="1:32" s="20" customFormat="1" ht="15.75" customHeight="1" x14ac:dyDescent="0.15">
      <c r="A8" s="33" t="s">
        <v>62</v>
      </c>
      <c r="B8" s="34"/>
      <c r="C8" s="161"/>
      <c r="D8" s="162"/>
      <c r="E8" s="162"/>
      <c r="F8" s="162"/>
      <c r="G8" s="162"/>
      <c r="H8" s="163"/>
      <c r="I8" s="105"/>
      <c r="J8" s="106"/>
      <c r="K8" s="106"/>
      <c r="L8" s="106"/>
      <c r="M8" s="106"/>
      <c r="N8" s="107"/>
      <c r="O8" s="105"/>
      <c r="P8" s="106"/>
      <c r="Q8" s="106"/>
      <c r="R8" s="106"/>
      <c r="S8" s="106"/>
      <c r="T8" s="107"/>
      <c r="U8" s="105"/>
      <c r="V8" s="106"/>
      <c r="W8" s="106"/>
      <c r="X8" s="106"/>
      <c r="Y8" s="106"/>
      <c r="Z8" s="107"/>
      <c r="AA8" s="148"/>
      <c r="AB8" s="149"/>
      <c r="AC8" s="149"/>
      <c r="AD8" s="149"/>
      <c r="AE8" s="149"/>
      <c r="AF8" s="150"/>
    </row>
    <row r="9" spans="1:32" s="20" customFormat="1" ht="15.75" customHeight="1" x14ac:dyDescent="0.15">
      <c r="A9" s="35" t="s">
        <v>63</v>
      </c>
      <c r="B9" s="36"/>
      <c r="C9" s="139"/>
      <c r="D9" s="140"/>
      <c r="E9" s="140"/>
      <c r="F9" s="140"/>
      <c r="G9" s="140"/>
      <c r="H9" s="141"/>
      <c r="I9" s="105"/>
      <c r="J9" s="106"/>
      <c r="K9" s="106"/>
      <c r="L9" s="106"/>
      <c r="M9" s="106"/>
      <c r="N9" s="107"/>
      <c r="O9" s="105"/>
      <c r="P9" s="106"/>
      <c r="Q9" s="106"/>
      <c r="R9" s="106"/>
      <c r="S9" s="106"/>
      <c r="T9" s="107"/>
      <c r="U9" s="105"/>
      <c r="V9" s="106"/>
      <c r="W9" s="106"/>
      <c r="X9" s="106"/>
      <c r="Y9" s="106"/>
      <c r="Z9" s="107"/>
      <c r="AA9" s="148"/>
      <c r="AB9" s="149"/>
      <c r="AC9" s="149"/>
      <c r="AD9" s="149"/>
      <c r="AE9" s="149"/>
      <c r="AF9" s="150"/>
    </row>
    <row r="10" spans="1:32" s="20" customFormat="1" ht="15.75" customHeight="1" x14ac:dyDescent="0.15">
      <c r="A10" s="35" t="s">
        <v>64</v>
      </c>
      <c r="B10" s="36"/>
      <c r="C10" s="142"/>
      <c r="D10" s="143"/>
      <c r="E10" s="143"/>
      <c r="F10" s="143"/>
      <c r="G10" s="143"/>
      <c r="H10" s="144"/>
      <c r="I10" s="108"/>
      <c r="J10" s="109"/>
      <c r="K10" s="109"/>
      <c r="L10" s="109"/>
      <c r="M10" s="109"/>
      <c r="N10" s="110"/>
      <c r="O10" s="108"/>
      <c r="P10" s="109"/>
      <c r="Q10" s="109"/>
      <c r="R10" s="109"/>
      <c r="S10" s="109"/>
      <c r="T10" s="110"/>
      <c r="U10" s="108"/>
      <c r="V10" s="109"/>
      <c r="W10" s="109"/>
      <c r="X10" s="109"/>
      <c r="Y10" s="109"/>
      <c r="Z10" s="110"/>
      <c r="AA10" s="148"/>
      <c r="AB10" s="149"/>
      <c r="AC10" s="149"/>
      <c r="AD10" s="149"/>
      <c r="AE10" s="149"/>
      <c r="AF10" s="150"/>
    </row>
    <row r="11" spans="1:32" s="20" customFormat="1" ht="27" customHeight="1" x14ac:dyDescent="0.15">
      <c r="A11" s="37" t="s">
        <v>65</v>
      </c>
      <c r="B11" s="38"/>
      <c r="C11" s="154" t="s">
        <v>66</v>
      </c>
      <c r="D11" s="155"/>
      <c r="E11" s="155"/>
      <c r="F11" s="155"/>
      <c r="G11" s="155"/>
      <c r="H11" s="126"/>
      <c r="I11" s="156" t="s">
        <v>66</v>
      </c>
      <c r="J11" s="156"/>
      <c r="K11" s="156"/>
      <c r="L11" s="156"/>
      <c r="M11" s="156"/>
      <c r="N11" s="156"/>
      <c r="O11" s="157" t="s">
        <v>66</v>
      </c>
      <c r="P11" s="156"/>
      <c r="Q11" s="156"/>
      <c r="R11" s="156"/>
      <c r="S11" s="156"/>
      <c r="T11" s="156"/>
      <c r="U11" s="112" t="s">
        <v>66</v>
      </c>
      <c r="V11" s="112"/>
      <c r="W11" s="112"/>
      <c r="X11" s="112"/>
      <c r="Y11" s="112"/>
      <c r="Z11" s="112"/>
      <c r="AA11" s="148"/>
      <c r="AB11" s="149"/>
      <c r="AC11" s="149"/>
      <c r="AD11" s="149"/>
      <c r="AE11" s="149"/>
      <c r="AF11" s="150"/>
    </row>
    <row r="12" spans="1:32" s="20" customFormat="1" ht="15.75" customHeight="1" x14ac:dyDescent="0.15">
      <c r="A12" s="39" t="s">
        <v>67</v>
      </c>
      <c r="B12" s="36"/>
      <c r="C12" s="127"/>
      <c r="D12" s="103"/>
      <c r="E12" s="103"/>
      <c r="F12" s="103"/>
      <c r="G12" s="103"/>
      <c r="H12" s="104"/>
      <c r="I12" s="130" t="s">
        <v>123</v>
      </c>
      <c r="J12" s="131"/>
      <c r="K12" s="131"/>
      <c r="L12" s="131"/>
      <c r="M12" s="131"/>
      <c r="N12" s="132"/>
      <c r="O12" s="102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  <c r="AA12" s="148"/>
      <c r="AB12" s="149"/>
      <c r="AC12" s="149"/>
      <c r="AD12" s="149"/>
      <c r="AE12" s="149"/>
      <c r="AF12" s="150"/>
    </row>
    <row r="13" spans="1:32" s="20" customFormat="1" ht="15.75" customHeight="1" x14ac:dyDescent="0.15">
      <c r="A13" s="39" t="s">
        <v>68</v>
      </c>
      <c r="B13" s="36"/>
      <c r="C13" s="128"/>
      <c r="D13" s="106"/>
      <c r="E13" s="106"/>
      <c r="F13" s="106"/>
      <c r="G13" s="106"/>
      <c r="H13" s="107"/>
      <c r="I13" s="133"/>
      <c r="J13" s="134"/>
      <c r="K13" s="134"/>
      <c r="L13" s="134"/>
      <c r="M13" s="134"/>
      <c r="N13" s="135"/>
      <c r="O13" s="105"/>
      <c r="P13" s="106"/>
      <c r="Q13" s="106"/>
      <c r="R13" s="106"/>
      <c r="S13" s="106"/>
      <c r="T13" s="107"/>
      <c r="U13" s="105"/>
      <c r="V13" s="106"/>
      <c r="W13" s="106"/>
      <c r="X13" s="106"/>
      <c r="Y13" s="106"/>
      <c r="Z13" s="107"/>
      <c r="AA13" s="148"/>
      <c r="AB13" s="149"/>
      <c r="AC13" s="149"/>
      <c r="AD13" s="149"/>
      <c r="AE13" s="149"/>
      <c r="AF13" s="150"/>
    </row>
    <row r="14" spans="1:32" s="20" customFormat="1" ht="15.75" customHeight="1" x14ac:dyDescent="0.15">
      <c r="A14" s="39" t="s">
        <v>69</v>
      </c>
      <c r="B14" s="36"/>
      <c r="C14" s="128"/>
      <c r="D14" s="106"/>
      <c r="E14" s="106"/>
      <c r="F14" s="106"/>
      <c r="G14" s="106"/>
      <c r="H14" s="107"/>
      <c r="I14" s="133"/>
      <c r="J14" s="134"/>
      <c r="K14" s="134"/>
      <c r="L14" s="134"/>
      <c r="M14" s="134"/>
      <c r="N14" s="135"/>
      <c r="O14" s="105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  <c r="AA14" s="151"/>
      <c r="AB14" s="152"/>
      <c r="AC14" s="152"/>
      <c r="AD14" s="152"/>
      <c r="AE14" s="152"/>
      <c r="AF14" s="153"/>
    </row>
    <row r="15" spans="1:32" s="20" customFormat="1" ht="15.75" customHeight="1" x14ac:dyDescent="0.15">
      <c r="A15" s="39" t="s">
        <v>70</v>
      </c>
      <c r="B15" s="36"/>
      <c r="C15" s="129"/>
      <c r="D15" s="109"/>
      <c r="E15" s="109"/>
      <c r="F15" s="109"/>
      <c r="G15" s="109"/>
      <c r="H15" s="110"/>
      <c r="I15" s="136"/>
      <c r="J15" s="137"/>
      <c r="K15" s="137"/>
      <c r="L15" s="137"/>
      <c r="M15" s="137"/>
      <c r="N15" s="138"/>
      <c r="O15" s="108"/>
      <c r="P15" s="109"/>
      <c r="Q15" s="109"/>
      <c r="R15" s="109"/>
      <c r="S15" s="109"/>
      <c r="T15" s="110"/>
      <c r="U15" s="108"/>
      <c r="V15" s="109"/>
      <c r="W15" s="109"/>
      <c r="X15" s="109"/>
      <c r="Y15" s="109"/>
      <c r="Z15" s="110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71</v>
      </c>
      <c r="B16" s="41"/>
      <c r="C16" s="112" t="s">
        <v>72</v>
      </c>
      <c r="D16" s="112"/>
      <c r="E16" s="112"/>
      <c r="F16" s="112"/>
      <c r="G16" s="112"/>
      <c r="H16" s="112"/>
      <c r="I16" s="112" t="s">
        <v>72</v>
      </c>
      <c r="J16" s="112"/>
      <c r="K16" s="112"/>
      <c r="L16" s="112"/>
      <c r="M16" s="112"/>
      <c r="N16" s="112"/>
      <c r="O16" s="126" t="s">
        <v>72</v>
      </c>
      <c r="P16" s="112"/>
      <c r="Q16" s="112"/>
      <c r="R16" s="112"/>
      <c r="S16" s="112"/>
      <c r="T16" s="112"/>
      <c r="U16" s="112" t="s">
        <v>72</v>
      </c>
      <c r="V16" s="112"/>
      <c r="W16" s="112"/>
      <c r="X16" s="112"/>
      <c r="Y16" s="112"/>
      <c r="Z16" s="112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73</v>
      </c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26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74</v>
      </c>
      <c r="B18" s="45"/>
      <c r="C18" s="102"/>
      <c r="D18" s="103"/>
      <c r="E18" s="103"/>
      <c r="F18" s="103"/>
      <c r="G18" s="103"/>
      <c r="H18" s="104"/>
      <c r="I18" s="102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75</v>
      </c>
      <c r="B19" s="36"/>
      <c r="C19" s="105"/>
      <c r="D19" s="106"/>
      <c r="E19" s="106"/>
      <c r="F19" s="106"/>
      <c r="G19" s="106"/>
      <c r="H19" s="107"/>
      <c r="I19" s="105"/>
      <c r="J19" s="106"/>
      <c r="K19" s="106"/>
      <c r="L19" s="106"/>
      <c r="M19" s="106"/>
      <c r="N19" s="107"/>
      <c r="O19" s="105"/>
      <c r="P19" s="106"/>
      <c r="Q19" s="106"/>
      <c r="R19" s="106"/>
      <c r="S19" s="106"/>
      <c r="T19" s="107"/>
      <c r="U19" s="105"/>
      <c r="V19" s="106"/>
      <c r="W19" s="106"/>
      <c r="X19" s="106"/>
      <c r="Y19" s="106"/>
      <c r="Z19" s="107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76</v>
      </c>
      <c r="B20" s="34"/>
      <c r="C20" s="105"/>
      <c r="D20" s="106"/>
      <c r="E20" s="106"/>
      <c r="F20" s="106"/>
      <c r="G20" s="106"/>
      <c r="H20" s="107"/>
      <c r="I20" s="105"/>
      <c r="J20" s="106"/>
      <c r="K20" s="106"/>
      <c r="L20" s="106"/>
      <c r="M20" s="106"/>
      <c r="N20" s="107"/>
      <c r="O20" s="105"/>
      <c r="P20" s="106"/>
      <c r="Q20" s="106"/>
      <c r="R20" s="106"/>
      <c r="S20" s="106"/>
      <c r="T20" s="107"/>
      <c r="U20" s="105"/>
      <c r="V20" s="106"/>
      <c r="W20" s="106"/>
      <c r="X20" s="106"/>
      <c r="Y20" s="106"/>
      <c r="Z20" s="107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77</v>
      </c>
      <c r="B21" s="46"/>
      <c r="C21" s="108"/>
      <c r="D21" s="109"/>
      <c r="E21" s="109"/>
      <c r="F21" s="109"/>
      <c r="G21" s="109"/>
      <c r="H21" s="110"/>
      <c r="I21" s="108"/>
      <c r="J21" s="109"/>
      <c r="K21" s="109"/>
      <c r="L21" s="109"/>
      <c r="M21" s="109"/>
      <c r="N21" s="110"/>
      <c r="O21" s="108"/>
      <c r="P21" s="109"/>
      <c r="Q21" s="109"/>
      <c r="R21" s="109"/>
      <c r="S21" s="109"/>
      <c r="T21" s="110"/>
      <c r="U21" s="108"/>
      <c r="V21" s="109"/>
      <c r="W21" s="109"/>
      <c r="X21" s="109"/>
      <c r="Y21" s="109"/>
      <c r="Z21" s="110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78</v>
      </c>
      <c r="B22" s="47"/>
      <c r="C22" s="112" t="s">
        <v>66</v>
      </c>
      <c r="D22" s="112"/>
      <c r="E22" s="112"/>
      <c r="F22" s="112"/>
      <c r="G22" s="112"/>
      <c r="H22" s="112"/>
      <c r="I22" s="112" t="s">
        <v>66</v>
      </c>
      <c r="J22" s="112"/>
      <c r="K22" s="112"/>
      <c r="L22" s="112"/>
      <c r="M22" s="112"/>
      <c r="N22" s="112"/>
      <c r="O22" s="126" t="s">
        <v>66</v>
      </c>
      <c r="P22" s="112"/>
      <c r="Q22" s="112"/>
      <c r="R22" s="112"/>
      <c r="S22" s="112"/>
      <c r="T22" s="112"/>
      <c r="U22" s="112" t="s">
        <v>66</v>
      </c>
      <c r="V22" s="112"/>
      <c r="W22" s="112"/>
      <c r="X22" s="112"/>
      <c r="Y22" s="112"/>
      <c r="Z22" s="112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79</v>
      </c>
      <c r="B23" s="111"/>
      <c r="C23" s="102"/>
      <c r="D23" s="103"/>
      <c r="E23" s="103"/>
      <c r="F23" s="103"/>
      <c r="G23" s="103"/>
      <c r="H23" s="104"/>
      <c r="I23" s="102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80</v>
      </c>
      <c r="B24" s="111"/>
      <c r="C24" s="105"/>
      <c r="D24" s="106"/>
      <c r="E24" s="106"/>
      <c r="F24" s="106"/>
      <c r="G24" s="106"/>
      <c r="H24" s="107"/>
      <c r="I24" s="105"/>
      <c r="J24" s="106"/>
      <c r="K24" s="106"/>
      <c r="L24" s="106"/>
      <c r="M24" s="106"/>
      <c r="N24" s="107"/>
      <c r="O24" s="105"/>
      <c r="P24" s="106"/>
      <c r="Q24" s="106"/>
      <c r="R24" s="106"/>
      <c r="S24" s="106"/>
      <c r="T24" s="107"/>
      <c r="U24" s="105"/>
      <c r="V24" s="106"/>
      <c r="W24" s="106"/>
      <c r="X24" s="106"/>
      <c r="Y24" s="106"/>
      <c r="Z24" s="107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81</v>
      </c>
      <c r="B25" s="111"/>
      <c r="C25" s="105"/>
      <c r="D25" s="106"/>
      <c r="E25" s="106"/>
      <c r="F25" s="106"/>
      <c r="G25" s="106"/>
      <c r="H25" s="107"/>
      <c r="I25" s="105"/>
      <c r="J25" s="106"/>
      <c r="K25" s="106"/>
      <c r="L25" s="106"/>
      <c r="M25" s="106"/>
      <c r="N25" s="107"/>
      <c r="O25" s="105"/>
      <c r="P25" s="106"/>
      <c r="Q25" s="106"/>
      <c r="R25" s="106"/>
      <c r="S25" s="106"/>
      <c r="T25" s="107"/>
      <c r="U25" s="105"/>
      <c r="V25" s="106"/>
      <c r="W25" s="106"/>
      <c r="X25" s="106"/>
      <c r="Y25" s="106"/>
      <c r="Z25" s="107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82</v>
      </c>
      <c r="B26" s="36"/>
      <c r="C26" s="108"/>
      <c r="D26" s="109"/>
      <c r="E26" s="109"/>
      <c r="F26" s="109"/>
      <c r="G26" s="109"/>
      <c r="H26" s="110"/>
      <c r="I26" s="108"/>
      <c r="J26" s="109"/>
      <c r="K26" s="109"/>
      <c r="L26" s="109"/>
      <c r="M26" s="109"/>
      <c r="N26" s="110"/>
      <c r="O26" s="108"/>
      <c r="P26" s="109"/>
      <c r="Q26" s="109"/>
      <c r="R26" s="109"/>
      <c r="S26" s="109"/>
      <c r="T26" s="110"/>
      <c r="U26" s="108"/>
      <c r="V26" s="109"/>
      <c r="W26" s="109"/>
      <c r="X26" s="109"/>
      <c r="Y26" s="109"/>
      <c r="Z26" s="110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83</v>
      </c>
      <c r="B27" s="111"/>
      <c r="C27" s="112" t="s">
        <v>84</v>
      </c>
      <c r="D27" s="112"/>
      <c r="E27" s="112"/>
      <c r="F27" s="112"/>
      <c r="G27" s="112"/>
      <c r="H27" s="112"/>
      <c r="I27" s="112" t="s">
        <v>84</v>
      </c>
      <c r="J27" s="112"/>
      <c r="K27" s="112"/>
      <c r="L27" s="112"/>
      <c r="M27" s="112"/>
      <c r="N27" s="112"/>
      <c r="O27" s="48"/>
      <c r="P27" s="49"/>
      <c r="Q27" s="49"/>
      <c r="R27" s="49"/>
      <c r="S27" s="49"/>
      <c r="T27" s="49"/>
      <c r="U27" s="112" t="s">
        <v>84</v>
      </c>
      <c r="V27" s="112"/>
      <c r="W27" s="112"/>
      <c r="X27" s="112"/>
      <c r="Y27" s="112"/>
      <c r="Z27" s="112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85</v>
      </c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48"/>
      <c r="P28" s="50"/>
      <c r="Q28" s="50"/>
      <c r="R28" s="50"/>
      <c r="S28" s="50"/>
      <c r="T28" s="51"/>
      <c r="U28" s="112"/>
      <c r="V28" s="112"/>
      <c r="W28" s="112"/>
      <c r="X28" s="112"/>
      <c r="Y28" s="112"/>
      <c r="Z28" s="112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86</v>
      </c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 t="s">
        <v>87</v>
      </c>
      <c r="P29" s="114"/>
      <c r="Q29" s="114"/>
      <c r="R29" s="114"/>
      <c r="S29" s="114"/>
      <c r="T29" s="114"/>
      <c r="U29" s="112"/>
      <c r="V29" s="112"/>
      <c r="W29" s="112"/>
      <c r="X29" s="112"/>
      <c r="Y29" s="112"/>
      <c r="Z29" s="112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88</v>
      </c>
      <c r="B30" s="45"/>
      <c r="C30" s="102"/>
      <c r="D30" s="103"/>
      <c r="E30" s="103"/>
      <c r="F30" s="103"/>
      <c r="G30" s="103"/>
      <c r="H30" s="104"/>
      <c r="I30" s="102"/>
      <c r="J30" s="103"/>
      <c r="K30" s="103"/>
      <c r="L30" s="103"/>
      <c r="M30" s="103"/>
      <c r="N30" s="104"/>
      <c r="O30" s="115"/>
      <c r="P30" s="116"/>
      <c r="Q30" s="116"/>
      <c r="R30" s="116"/>
      <c r="S30" s="116"/>
      <c r="T30" s="117"/>
      <c r="U30" s="111"/>
      <c r="V30" s="111"/>
      <c r="W30" s="111"/>
      <c r="X30" s="111"/>
      <c r="Y30" s="111"/>
      <c r="Z30" s="121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89</v>
      </c>
      <c r="B31" s="34"/>
      <c r="C31" s="105"/>
      <c r="D31" s="106"/>
      <c r="E31" s="106"/>
      <c r="F31" s="106"/>
      <c r="G31" s="106"/>
      <c r="H31" s="107"/>
      <c r="I31" s="105"/>
      <c r="J31" s="106"/>
      <c r="K31" s="106"/>
      <c r="L31" s="106"/>
      <c r="M31" s="106"/>
      <c r="N31" s="107"/>
      <c r="O31" s="115"/>
      <c r="P31" s="116"/>
      <c r="Q31" s="116"/>
      <c r="R31" s="116"/>
      <c r="S31" s="116"/>
      <c r="T31" s="117"/>
      <c r="U31" s="111"/>
      <c r="V31" s="111"/>
      <c r="W31" s="111"/>
      <c r="X31" s="111"/>
      <c r="Y31" s="111"/>
      <c r="Z31" s="122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90</v>
      </c>
      <c r="B32" s="34"/>
      <c r="C32" s="105"/>
      <c r="D32" s="106"/>
      <c r="E32" s="106"/>
      <c r="F32" s="106"/>
      <c r="G32" s="106"/>
      <c r="H32" s="107"/>
      <c r="I32" s="105"/>
      <c r="J32" s="106"/>
      <c r="K32" s="106"/>
      <c r="L32" s="106"/>
      <c r="M32" s="106"/>
      <c r="N32" s="107"/>
      <c r="O32" s="115"/>
      <c r="P32" s="116"/>
      <c r="Q32" s="116"/>
      <c r="R32" s="116"/>
      <c r="S32" s="116"/>
      <c r="T32" s="117"/>
      <c r="U32" s="111"/>
      <c r="V32" s="111"/>
      <c r="W32" s="111"/>
      <c r="X32" s="111"/>
      <c r="Y32" s="111"/>
      <c r="Z32" s="122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08"/>
      <c r="D33" s="109"/>
      <c r="E33" s="109"/>
      <c r="F33" s="109"/>
      <c r="G33" s="109"/>
      <c r="H33" s="110"/>
      <c r="I33" s="108"/>
      <c r="J33" s="109"/>
      <c r="K33" s="109"/>
      <c r="L33" s="109"/>
      <c r="M33" s="109"/>
      <c r="N33" s="110"/>
      <c r="O33" s="115"/>
      <c r="P33" s="116"/>
      <c r="Q33" s="116"/>
      <c r="R33" s="116"/>
      <c r="S33" s="116"/>
      <c r="T33" s="117"/>
      <c r="U33" s="111"/>
      <c r="V33" s="111"/>
      <c r="W33" s="111"/>
      <c r="X33" s="111"/>
      <c r="Y33" s="111"/>
      <c r="Z33" s="123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18"/>
      <c r="P34" s="119"/>
      <c r="Q34" s="119"/>
      <c r="R34" s="119"/>
      <c r="S34" s="119"/>
      <c r="T34" s="12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x14ac:dyDescent="0.15">
      <c r="A37" s="101"/>
      <c r="B37" s="101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1"/>
      <c r="B38" s="101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1"/>
      <c r="B39" s="101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5"/>
  <sheetViews>
    <sheetView tabSelected="1" zoomScaleNormal="100" workbookViewId="0">
      <selection activeCell="A18" sqref="A18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1" t="str">
        <f>Parameters!B1</f>
        <v>182th IEEE 802.11 WIRELESS LOCAL AREA NETWORKS SESSION</v>
      </c>
      <c r="B1" s="182"/>
      <c r="C1" s="182"/>
      <c r="D1" s="182"/>
      <c r="E1" s="182"/>
      <c r="F1" s="182"/>
      <c r="G1" s="182"/>
      <c r="H1" s="182"/>
      <c r="I1" s="182"/>
    </row>
    <row r="2" spans="1:9" ht="25" customHeight="1" x14ac:dyDescent="0.25">
      <c r="A2" s="179" t="s">
        <v>124</v>
      </c>
      <c r="B2" s="180"/>
      <c r="C2" s="180"/>
      <c r="D2" s="180"/>
      <c r="E2" s="180"/>
      <c r="F2" s="180"/>
      <c r="G2" s="180"/>
      <c r="H2" s="180"/>
      <c r="I2" s="180"/>
    </row>
    <row r="3" spans="1:9" ht="25" customHeight="1" x14ac:dyDescent="0.2">
      <c r="A3" s="181" t="str">
        <f>Parameters!B2</f>
        <v>Electronic Online Meeting</v>
      </c>
      <c r="B3" s="182"/>
      <c r="C3" s="182"/>
      <c r="D3" s="182"/>
      <c r="E3" s="182"/>
      <c r="F3" s="182"/>
      <c r="G3" s="182"/>
      <c r="H3" s="182"/>
      <c r="I3" s="182"/>
    </row>
    <row r="4" spans="1:9" ht="25" customHeight="1" x14ac:dyDescent="0.2">
      <c r="A4" s="181" t="str">
        <f>Parameters!B3</f>
        <v>July 13 - 16, 2020</v>
      </c>
      <c r="B4" s="182"/>
      <c r="C4" s="182"/>
      <c r="D4" s="182"/>
      <c r="E4" s="182"/>
      <c r="F4" s="182"/>
      <c r="G4" s="182"/>
      <c r="H4" s="182"/>
      <c r="I4" s="182"/>
    </row>
    <row r="5" spans="1:9" ht="18" customHeight="1" x14ac:dyDescent="0.15">
      <c r="A5" s="174" t="s">
        <v>125</v>
      </c>
      <c r="B5" s="175"/>
      <c r="C5" s="175"/>
      <c r="D5" s="175"/>
      <c r="E5" s="175"/>
      <c r="F5" s="175"/>
      <c r="G5" s="175"/>
      <c r="H5" s="175"/>
      <c r="I5" s="175"/>
    </row>
    <row r="6" spans="1:9" ht="18" customHeight="1" x14ac:dyDescent="0.15">
      <c r="A6" s="174" t="s">
        <v>126</v>
      </c>
      <c r="B6" s="175"/>
      <c r="C6" s="175"/>
      <c r="D6" s="175"/>
      <c r="E6" s="175"/>
      <c r="F6" s="175"/>
      <c r="G6" s="175"/>
      <c r="H6" s="175"/>
      <c r="I6" s="175"/>
    </row>
    <row r="7" spans="1:9" ht="18" customHeight="1" x14ac:dyDescent="0.15">
      <c r="A7" s="174" t="s">
        <v>127</v>
      </c>
      <c r="B7" s="175"/>
      <c r="C7" s="175"/>
      <c r="D7" s="175"/>
      <c r="E7" s="175"/>
      <c r="F7" s="175"/>
      <c r="G7" s="175"/>
      <c r="H7" s="175"/>
      <c r="I7" s="175"/>
    </row>
    <row r="8" spans="1:9" ht="18" customHeight="1" x14ac:dyDescent="0.15">
      <c r="A8" s="174" t="s">
        <v>128</v>
      </c>
      <c r="B8" s="175"/>
      <c r="C8" s="175"/>
      <c r="D8" s="175"/>
      <c r="E8" s="175"/>
      <c r="F8" s="175"/>
      <c r="G8" s="175"/>
      <c r="H8" s="175"/>
      <c r="I8" s="175"/>
    </row>
    <row r="9" spans="1:9" ht="18" customHeight="1" x14ac:dyDescent="0.15">
      <c r="A9" s="173" t="s">
        <v>134</v>
      </c>
      <c r="B9" s="174"/>
      <c r="C9" s="174"/>
      <c r="D9" s="174"/>
      <c r="E9" s="174"/>
      <c r="F9" s="174"/>
      <c r="G9" s="174"/>
      <c r="H9" s="174"/>
      <c r="I9" s="174"/>
    </row>
    <row r="10" spans="1:9" ht="30" customHeight="1" x14ac:dyDescent="0.3">
      <c r="A10" s="176" t="str">
        <f>"Agenda R" &amp; Parameters!$B$8</f>
        <v>Agenda R0</v>
      </c>
      <c r="B10" s="177"/>
      <c r="C10" s="177"/>
      <c r="D10" s="177"/>
      <c r="E10" s="177"/>
      <c r="F10" s="177"/>
      <c r="G10" s="177"/>
      <c r="H10" s="177"/>
      <c r="I10" s="177"/>
    </row>
    <row r="11" spans="1:9" ht="30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s="20" customFormat="1" ht="30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172" t="s">
        <v>113</v>
      </c>
      <c r="B13" s="172"/>
      <c r="C13" s="172"/>
      <c r="D13" s="172"/>
      <c r="E13" s="172"/>
      <c r="F13" s="172"/>
      <c r="G13" s="172"/>
      <c r="H13" s="172"/>
      <c r="I13" s="172"/>
    </row>
    <row r="17" spans="1:9" ht="16" x14ac:dyDescent="0.2">
      <c r="A17" s="171" t="s">
        <v>148</v>
      </c>
      <c r="B17" s="178"/>
      <c r="C17" s="178"/>
      <c r="D17" s="178"/>
      <c r="E17" s="178"/>
      <c r="F17" s="178"/>
      <c r="G17" s="178"/>
      <c r="H17" s="178"/>
      <c r="I17" s="178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4">
        <v>1</v>
      </c>
      <c r="B19" s="66"/>
      <c r="C19" s="66" t="s">
        <v>2</v>
      </c>
      <c r="D19" s="66"/>
      <c r="E19" s="66"/>
      <c r="F19" s="67">
        <v>0.41666666666666669</v>
      </c>
      <c r="G19" s="68">
        <v>0</v>
      </c>
      <c r="H19" s="67">
        <f>F19+TIME(0,G19,0)</f>
        <v>0.41666666666666669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6"/>
      <c r="E21" s="70" t="s">
        <v>5</v>
      </c>
      <c r="F21" s="71">
        <f>H19</f>
        <v>0.41666666666666669</v>
      </c>
      <c r="G21" s="72">
        <v>0</v>
      </c>
      <c r="H21" s="71">
        <f>F21+TIME(0,G21,0)</f>
        <v>0.41666666666666669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92</v>
      </c>
      <c r="C23" s="70" t="s">
        <v>6</v>
      </c>
      <c r="D23" s="70"/>
      <c r="E23" s="70" t="s">
        <v>5</v>
      </c>
      <c r="F23" s="71">
        <f>H21</f>
        <v>0.41666666666666669</v>
      </c>
      <c r="G23" s="72">
        <v>1</v>
      </c>
      <c r="H23" s="71">
        <f>F23+TIME(0,G23,0)</f>
        <v>0.41736111111111113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93</v>
      </c>
      <c r="C25" s="70" t="s">
        <v>11</v>
      </c>
      <c r="D25" s="86" t="str">
        <f>Parameters!B13</f>
        <v>11-20/1000</v>
      </c>
      <c r="E25" s="70" t="s">
        <v>5</v>
      </c>
      <c r="F25" s="71">
        <f>H23</f>
        <v>0.41736111111111113</v>
      </c>
      <c r="G25" s="72">
        <v>1</v>
      </c>
      <c r="H25" s="71">
        <f>F25+TIME(0,G25,0)</f>
        <v>0.41805555555555557</v>
      </c>
      <c r="I25" s="73"/>
    </row>
    <row r="26" spans="1:9" ht="16" x14ac:dyDescent="0.2">
      <c r="A26" s="82"/>
      <c r="B26" s="79"/>
      <c r="C26" s="79"/>
      <c r="D26" s="87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92</v>
      </c>
      <c r="C27" s="70" t="s">
        <v>10</v>
      </c>
      <c r="D27" s="86" t="str">
        <f>Parameters!B13</f>
        <v>11-20/1000</v>
      </c>
      <c r="E27" s="70" t="s">
        <v>5</v>
      </c>
      <c r="F27" s="71">
        <f>H25</f>
        <v>0.41805555555555557</v>
      </c>
      <c r="G27" s="72">
        <v>1</v>
      </c>
      <c r="H27" s="71">
        <f>F27+TIME(0,G27,0)</f>
        <v>0.41875000000000001</v>
      </c>
      <c r="I27" s="73"/>
    </row>
    <row r="28" spans="1:9" ht="16" x14ac:dyDescent="0.2">
      <c r="A28" s="82"/>
      <c r="B28" s="79"/>
      <c r="C28" s="79"/>
      <c r="D28" s="87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92</v>
      </c>
      <c r="C29" s="70" t="s">
        <v>14</v>
      </c>
      <c r="D29" s="86" t="str">
        <f>Parameters!B13</f>
        <v>11-20/1000</v>
      </c>
      <c r="E29" s="70" t="s">
        <v>5</v>
      </c>
      <c r="F29" s="71">
        <f>H27</f>
        <v>0.41875000000000001</v>
      </c>
      <c r="G29" s="72">
        <v>5</v>
      </c>
      <c r="H29" s="71">
        <f>F29+TIME(0,G29,0)</f>
        <v>0.42222222222222222</v>
      </c>
      <c r="I29" s="73"/>
    </row>
    <row r="30" spans="1:9" ht="16" x14ac:dyDescent="0.2">
      <c r="A30" s="82"/>
      <c r="B30" s="79"/>
      <c r="C30" s="79"/>
      <c r="D30" s="87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94</v>
      </c>
      <c r="C31" s="70" t="s">
        <v>7</v>
      </c>
      <c r="D31" s="86"/>
      <c r="E31" s="70" t="s">
        <v>5</v>
      </c>
      <c r="F31" s="71">
        <f>H29</f>
        <v>0.42222222222222222</v>
      </c>
      <c r="G31" s="72">
        <v>5</v>
      </c>
      <c r="H31" s="71">
        <f>F31+TIME(0,G31,0)</f>
        <v>0.42569444444444443</v>
      </c>
      <c r="I31" s="73"/>
    </row>
    <row r="32" spans="1:9" ht="16" x14ac:dyDescent="0.2">
      <c r="A32" s="82"/>
      <c r="B32" s="79"/>
      <c r="C32" s="79"/>
      <c r="D32" s="87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95</v>
      </c>
      <c r="C33" s="70" t="s">
        <v>130</v>
      </c>
      <c r="D33" s="86" t="s">
        <v>143</v>
      </c>
      <c r="E33" s="70" t="s">
        <v>5</v>
      </c>
      <c r="F33" s="71">
        <f>H31</f>
        <v>0.42569444444444443</v>
      </c>
      <c r="G33" s="72">
        <v>1</v>
      </c>
      <c r="H33" s="71">
        <f>F33+TIME(0,G33,0)</f>
        <v>0.42638888888888887</v>
      </c>
      <c r="I33" s="73"/>
    </row>
    <row r="34" spans="1:9" ht="16" x14ac:dyDescent="0.2">
      <c r="A34" s="82"/>
      <c r="B34" s="79"/>
      <c r="C34" s="87"/>
      <c r="D34" s="87"/>
      <c r="E34" s="79"/>
      <c r="F34" s="80"/>
      <c r="G34" s="81"/>
      <c r="H34" s="80"/>
      <c r="I34" s="79"/>
    </row>
    <row r="35" spans="1:9" ht="34" x14ac:dyDescent="0.2">
      <c r="A35" s="83">
        <f>A33+0.01</f>
        <v>1.08</v>
      </c>
      <c r="B35" s="70" t="s">
        <v>95</v>
      </c>
      <c r="C35" s="70" t="s">
        <v>131</v>
      </c>
      <c r="D35" s="86" t="s">
        <v>143</v>
      </c>
      <c r="E35" s="70" t="s">
        <v>5</v>
      </c>
      <c r="F35" s="71">
        <f>H33</f>
        <v>0.42638888888888887</v>
      </c>
      <c r="G35" s="72">
        <v>1</v>
      </c>
      <c r="H35" s="71">
        <f>F35+TIME(0,G35,0)</f>
        <v>0.42708333333333331</v>
      </c>
      <c r="I35" s="73"/>
    </row>
    <row r="36" spans="1:9" ht="16" x14ac:dyDescent="0.2">
      <c r="A36" s="82"/>
      <c r="B36" s="79"/>
      <c r="C36" s="87"/>
      <c r="D36" s="79"/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0.42708333333333331</v>
      </c>
      <c r="G37" s="72">
        <v>0</v>
      </c>
      <c r="H37" s="71">
        <f>F37+TIME(0,G37,0)</f>
        <v>0.42708333333333331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0.42708333333333331</v>
      </c>
      <c r="G39" s="72">
        <v>0</v>
      </c>
      <c r="H39" s="71">
        <f>F39+TIME(0,G39,0)</f>
        <v>0.42708333333333331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4">
        <f>1+A19</f>
        <v>2</v>
      </c>
      <c r="B41" s="66"/>
      <c r="C41" s="66" t="s">
        <v>8</v>
      </c>
      <c r="D41" s="66"/>
      <c r="E41" s="66" t="s">
        <v>4</v>
      </c>
      <c r="F41" s="67">
        <f>H39</f>
        <v>0.42708333333333331</v>
      </c>
      <c r="G41" s="68">
        <v>0</v>
      </c>
      <c r="H41" s="67">
        <f>F41+TIME(0,G41,0)</f>
        <v>0.42708333333333331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96</v>
      </c>
      <c r="C43" s="70" t="s">
        <v>9</v>
      </c>
      <c r="D43" s="85" t="s">
        <v>12</v>
      </c>
      <c r="E43" s="70" t="s">
        <v>5</v>
      </c>
      <c r="F43" s="71">
        <f>H41</f>
        <v>0.42708333333333331</v>
      </c>
      <c r="G43" s="72">
        <v>3</v>
      </c>
      <c r="H43" s="71">
        <f>F43+TIME(0,G43,0)</f>
        <v>0.42916666666666664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92</v>
      </c>
      <c r="C45" s="70" t="s">
        <v>13</v>
      </c>
      <c r="D45" s="86" t="str">
        <f>Parameters!B13</f>
        <v>11-20/1000</v>
      </c>
      <c r="E45" s="70" t="s">
        <v>5</v>
      </c>
      <c r="F45" s="71">
        <f>H43</f>
        <v>0.42916666666666664</v>
      </c>
      <c r="G45" s="72">
        <v>1</v>
      </c>
      <c r="H45" s="71">
        <f>F45+TIME(0,G45,0)</f>
        <v>0.42986111111111108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132</v>
      </c>
      <c r="C47" s="70" t="s">
        <v>133</v>
      </c>
      <c r="D47" s="86" t="str">
        <f>Parameters!B13</f>
        <v>11-20/1000</v>
      </c>
      <c r="E47" s="70" t="s">
        <v>5</v>
      </c>
      <c r="F47" s="71">
        <f>H45</f>
        <v>0.42986111111111108</v>
      </c>
      <c r="G47" s="72">
        <v>1</v>
      </c>
      <c r="H47" s="71">
        <f>F47+TIME(0,G47,0)</f>
        <v>0.43055555555555552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132</v>
      </c>
      <c r="C49" s="70"/>
      <c r="D49" s="70"/>
      <c r="E49" s="70"/>
      <c r="F49" s="71">
        <f>H47</f>
        <v>0.43055555555555552</v>
      </c>
      <c r="G49" s="72">
        <v>0</v>
      </c>
      <c r="H49" s="71">
        <f>F49+TIME(0,G49,0)</f>
        <v>0.43055555555555552</v>
      </c>
      <c r="I49" s="73"/>
    </row>
    <row r="50" spans="1:9" s="20" customFormat="1" ht="16" x14ac:dyDescent="0.2">
      <c r="A50" s="183"/>
      <c r="B50" s="79"/>
      <c r="C50" s="79"/>
      <c r="D50" s="79"/>
      <c r="E50" s="79"/>
      <c r="F50" s="80"/>
      <c r="G50" s="81"/>
      <c r="H50" s="80"/>
      <c r="I50" s="79"/>
    </row>
    <row r="51" spans="1:9" s="20" customFormat="1" ht="17" x14ac:dyDescent="0.2">
      <c r="A51" s="84">
        <f>1+A41</f>
        <v>3</v>
      </c>
      <c r="B51" s="66"/>
      <c r="C51" s="66" t="s">
        <v>144</v>
      </c>
      <c r="D51" s="66"/>
      <c r="E51" s="66" t="s">
        <v>4</v>
      </c>
      <c r="F51" s="67">
        <f>H49</f>
        <v>0.43055555555555552</v>
      </c>
      <c r="G51" s="68">
        <v>0</v>
      </c>
      <c r="H51" s="67">
        <f>F51+TIME(0,G51,0)</f>
        <v>0.43055555555555552</v>
      </c>
      <c r="I51" s="69"/>
    </row>
    <row r="52" spans="1:9" s="20" customFormat="1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s="20" customFormat="1" ht="34" x14ac:dyDescent="0.2">
      <c r="A53" s="83">
        <f>A51+0.01</f>
        <v>3.01</v>
      </c>
      <c r="B53" s="70" t="s">
        <v>145</v>
      </c>
      <c r="C53" s="70" t="s">
        <v>146</v>
      </c>
      <c r="D53" s="85"/>
      <c r="E53" s="70" t="s">
        <v>4</v>
      </c>
      <c r="F53" s="71">
        <f>H51</f>
        <v>0.43055555555555552</v>
      </c>
      <c r="G53" s="72">
        <v>10</v>
      </c>
      <c r="H53" s="71">
        <f>F53+TIME(0,G53,0)</f>
        <v>0.43749999999999994</v>
      </c>
      <c r="I53" s="73"/>
    </row>
    <row r="54" spans="1:9" s="20" customFormat="1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6" x14ac:dyDescent="0.2">
      <c r="A55" s="82"/>
      <c r="B55" s="79"/>
      <c r="C55" s="79"/>
      <c r="D55" s="79"/>
      <c r="E55" s="79"/>
      <c r="F55" s="80"/>
      <c r="G55" s="81"/>
      <c r="H55" s="80"/>
      <c r="I55" s="79"/>
    </row>
    <row r="56" spans="1:9" ht="17" x14ac:dyDescent="0.2">
      <c r="A56" s="84">
        <f>1+A51</f>
        <v>4</v>
      </c>
      <c r="B56" s="66"/>
      <c r="C56" s="66" t="s">
        <v>129</v>
      </c>
      <c r="D56" s="66"/>
      <c r="E56" s="66" t="s">
        <v>4</v>
      </c>
      <c r="F56" s="67">
        <f>H53</f>
        <v>0.43749999999999994</v>
      </c>
      <c r="G56" s="68">
        <v>0</v>
      </c>
      <c r="H56" s="67">
        <f>F56+TIME(0,G56,0)</f>
        <v>0.43749999999999994</v>
      </c>
      <c r="I56" s="69"/>
    </row>
    <row r="57" spans="1:9" ht="16" x14ac:dyDescent="0.2">
      <c r="A57" s="82"/>
      <c r="B57" s="79"/>
      <c r="C57" s="79"/>
      <c r="D57" s="79"/>
      <c r="E57" s="79"/>
      <c r="F57" s="80"/>
      <c r="G57" s="81"/>
      <c r="H57" s="80"/>
      <c r="I57" s="79"/>
    </row>
    <row r="58" spans="1:9" ht="17" x14ac:dyDescent="0.2">
      <c r="A58" s="83">
        <f>A56+0.01</f>
        <v>4.01</v>
      </c>
      <c r="B58" s="70" t="s">
        <v>97</v>
      </c>
      <c r="C58" s="70" t="s">
        <v>100</v>
      </c>
      <c r="D58" s="85"/>
      <c r="E58" s="70" t="s">
        <v>5</v>
      </c>
      <c r="F58" s="71">
        <f>H56</f>
        <v>0.43749999999999994</v>
      </c>
      <c r="G58" s="72">
        <v>0</v>
      </c>
      <c r="H58" s="71">
        <f>F58+TIME(0,G58,0)</f>
        <v>0.43749999999999994</v>
      </c>
      <c r="I58" s="73"/>
    </row>
    <row r="59" spans="1:9" ht="16" x14ac:dyDescent="0.2">
      <c r="A59" s="82"/>
      <c r="B59" s="79"/>
      <c r="C59" s="79"/>
      <c r="D59" s="79"/>
      <c r="E59" s="79"/>
      <c r="F59" s="80"/>
      <c r="G59" s="81"/>
      <c r="H59" s="80"/>
      <c r="I59" s="79"/>
    </row>
    <row r="60" spans="1:9" ht="34" x14ac:dyDescent="0.2">
      <c r="A60" s="83">
        <f>A58+0.01</f>
        <v>4.0199999999999996</v>
      </c>
      <c r="B60" s="70" t="s">
        <v>97</v>
      </c>
      <c r="C60" s="70" t="s">
        <v>101</v>
      </c>
      <c r="D60" s="70"/>
      <c r="E60" s="70" t="s">
        <v>5</v>
      </c>
      <c r="F60" s="71">
        <f>H58</f>
        <v>0.43749999999999994</v>
      </c>
      <c r="G60" s="72">
        <v>0</v>
      </c>
      <c r="H60" s="71">
        <f>F60+TIME(0,G60,0)</f>
        <v>0.43749999999999994</v>
      </c>
      <c r="I60" s="73"/>
    </row>
    <row r="61" spans="1:9" ht="34" x14ac:dyDescent="0.2">
      <c r="A61" s="82"/>
      <c r="B61" s="79"/>
      <c r="C61" s="79" t="s">
        <v>102</v>
      </c>
      <c r="D61" s="79"/>
      <c r="E61" s="79"/>
      <c r="F61" s="80"/>
      <c r="G61" s="81"/>
      <c r="H61" s="80"/>
      <c r="I61" s="79"/>
    </row>
    <row r="62" spans="1:9" ht="17" x14ac:dyDescent="0.2">
      <c r="A62" s="83">
        <f>A60+0.01</f>
        <v>4.0299999999999994</v>
      </c>
      <c r="B62" s="70"/>
      <c r="C62" s="70"/>
      <c r="D62" s="70"/>
      <c r="E62" s="70" t="s">
        <v>5</v>
      </c>
      <c r="F62" s="71">
        <f>H60</f>
        <v>0.43749999999999994</v>
      </c>
      <c r="G62" s="72">
        <v>0</v>
      </c>
      <c r="H62" s="71">
        <f>F62+TIME(0,G62,0)</f>
        <v>0.43749999999999994</v>
      </c>
      <c r="I62" s="73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7" x14ac:dyDescent="0.2">
      <c r="A64" s="83">
        <f>A62+0.01</f>
        <v>4.0399999999999991</v>
      </c>
      <c r="B64" s="70"/>
      <c r="C64" s="70"/>
      <c r="D64" s="70"/>
      <c r="E64" s="70" t="s">
        <v>5</v>
      </c>
      <c r="F64" s="71">
        <f>H62</f>
        <v>0.43749999999999994</v>
      </c>
      <c r="G64" s="72">
        <v>0</v>
      </c>
      <c r="H64" s="71">
        <f>F64+TIME(0,G64,0)</f>
        <v>0.43749999999999994</v>
      </c>
      <c r="I64" s="73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7" x14ac:dyDescent="0.2">
      <c r="A66" s="84">
        <f>1+A56</f>
        <v>5</v>
      </c>
      <c r="B66" s="66"/>
      <c r="C66" s="66" t="s">
        <v>103</v>
      </c>
      <c r="D66" s="66"/>
      <c r="E66" s="66" t="s">
        <v>4</v>
      </c>
      <c r="F66" s="67">
        <f>H64</f>
        <v>0.43749999999999994</v>
      </c>
      <c r="G66" s="68">
        <v>0</v>
      </c>
      <c r="H66" s="67">
        <f>F66+TIME(0,G66,0)</f>
        <v>0.43749999999999994</v>
      </c>
      <c r="I66" s="69"/>
    </row>
    <row r="67" spans="1:9" ht="16" x14ac:dyDescent="0.2">
      <c r="A67" s="82"/>
      <c r="B67" s="79"/>
      <c r="C67" s="79"/>
      <c r="D67" s="79"/>
      <c r="E67" s="79"/>
      <c r="F67" s="80"/>
      <c r="G67" s="81"/>
      <c r="H67" s="80"/>
      <c r="I67" s="79"/>
    </row>
    <row r="68" spans="1:9" ht="17" x14ac:dyDescent="0.2">
      <c r="A68" s="83">
        <f>A66+0.01</f>
        <v>5.01</v>
      </c>
      <c r="B68" s="70" t="s">
        <v>97</v>
      </c>
      <c r="C68" s="70" t="s">
        <v>147</v>
      </c>
      <c r="D68" s="86" t="str">
        <f>Parameters!B13</f>
        <v>11-20/1000</v>
      </c>
      <c r="E68" s="70" t="s">
        <v>5</v>
      </c>
      <c r="F68" s="71">
        <f>H66</f>
        <v>0.43749999999999994</v>
      </c>
      <c r="G68" s="72">
        <v>10</v>
      </c>
      <c r="H68" s="71">
        <f>F68+TIME(0,G68,0)</f>
        <v>0.44444444444444436</v>
      </c>
      <c r="I68" s="73"/>
    </row>
    <row r="69" spans="1:9" ht="16" x14ac:dyDescent="0.2">
      <c r="A69" s="82"/>
      <c r="B69" s="79"/>
      <c r="C69" s="79"/>
      <c r="D69" s="87"/>
      <c r="E69" s="79"/>
      <c r="F69" s="80"/>
      <c r="G69" s="81"/>
      <c r="H69" s="80"/>
      <c r="I69" s="79"/>
    </row>
    <row r="70" spans="1:9" ht="17" x14ac:dyDescent="0.2">
      <c r="A70" s="83">
        <f>A68+0.01</f>
        <v>5.0199999999999996</v>
      </c>
      <c r="B70" s="70" t="s">
        <v>97</v>
      </c>
      <c r="C70" s="70" t="s">
        <v>104</v>
      </c>
      <c r="D70" s="86" t="str">
        <f>Parameters!B13</f>
        <v>11-20/1000</v>
      </c>
      <c r="E70" s="70" t="s">
        <v>5</v>
      </c>
      <c r="F70" s="71">
        <f>H68</f>
        <v>0.44444444444444436</v>
      </c>
      <c r="G70" s="72">
        <v>0</v>
      </c>
      <c r="H70" s="71">
        <f>F70+TIME(0,G70,0)</f>
        <v>0.44444444444444436</v>
      </c>
      <c r="I70" s="73"/>
    </row>
    <row r="71" spans="1:9" ht="16" x14ac:dyDescent="0.2">
      <c r="A71" s="82"/>
      <c r="B71" s="79"/>
      <c r="C71" s="79"/>
      <c r="D71" s="87"/>
      <c r="E71" s="79"/>
      <c r="F71" s="80"/>
      <c r="G71" s="81"/>
      <c r="H71" s="80"/>
      <c r="I71" s="79"/>
    </row>
    <row r="72" spans="1:9" ht="17" x14ac:dyDescent="0.2">
      <c r="A72" s="83">
        <f>A70+0.01</f>
        <v>5.0299999999999994</v>
      </c>
      <c r="B72" s="70" t="s">
        <v>95</v>
      </c>
      <c r="C72" s="70" t="s">
        <v>105</v>
      </c>
      <c r="D72" s="86" t="str">
        <f>Parameters!B13</f>
        <v>11-20/1000</v>
      </c>
      <c r="E72" s="70" t="s">
        <v>5</v>
      </c>
      <c r="F72" s="71">
        <f>H70</f>
        <v>0.44444444444444436</v>
      </c>
      <c r="G72" s="72">
        <v>3</v>
      </c>
      <c r="H72" s="71">
        <f>F72+TIME(0,G72,0)</f>
        <v>0.44652777777777769</v>
      </c>
      <c r="I72" s="73"/>
    </row>
    <row r="73" spans="1:9" x14ac:dyDescent="0.15">
      <c r="D73" s="88"/>
    </row>
    <row r="74" spans="1:9" ht="17" x14ac:dyDescent="0.2">
      <c r="A74" s="83">
        <f>A72+0.01</f>
        <v>5.0399999999999991</v>
      </c>
      <c r="B74" s="70" t="s">
        <v>98</v>
      </c>
      <c r="C74" s="70" t="s">
        <v>106</v>
      </c>
      <c r="D74" s="86" t="str">
        <f>Parameters!B13</f>
        <v>11-20/1000</v>
      </c>
      <c r="E74" s="70" t="s">
        <v>5</v>
      </c>
      <c r="F74" s="71">
        <f>H72</f>
        <v>0.44652777777777769</v>
      </c>
      <c r="G74" s="72">
        <v>10</v>
      </c>
      <c r="H74" s="71">
        <f>F74+TIME(0,G74,0)</f>
        <v>0.45347222222222211</v>
      </c>
      <c r="I74" s="73"/>
    </row>
    <row r="76" spans="1:9" ht="17" x14ac:dyDescent="0.2">
      <c r="A76" s="83">
        <f>A74+0.01</f>
        <v>5.0499999999999989</v>
      </c>
      <c r="B76" s="70"/>
      <c r="C76" s="70"/>
      <c r="D76" s="70"/>
      <c r="E76" s="70" t="s">
        <v>5</v>
      </c>
      <c r="F76" s="71">
        <f>H74</f>
        <v>0.45347222222222211</v>
      </c>
      <c r="G76" s="72">
        <v>0</v>
      </c>
      <c r="H76" s="71">
        <f>F76+TIME(0,G76,0)</f>
        <v>0.45347222222222211</v>
      </c>
      <c r="I76" s="73"/>
    </row>
    <row r="78" spans="1:9" ht="17" x14ac:dyDescent="0.2">
      <c r="A78" s="83">
        <f>A76+0.01</f>
        <v>5.0599999999999987</v>
      </c>
      <c r="B78" s="70"/>
      <c r="C78" s="70"/>
      <c r="D78" s="70"/>
      <c r="E78" s="70" t="s">
        <v>5</v>
      </c>
      <c r="F78" s="71">
        <f>H76</f>
        <v>0.45347222222222211</v>
      </c>
      <c r="G78" s="72">
        <v>0</v>
      </c>
      <c r="H78" s="71">
        <f>F78+TIME(0,G78,0)</f>
        <v>0.45347222222222211</v>
      </c>
      <c r="I78" s="73"/>
    </row>
    <row r="80" spans="1:9" ht="17" x14ac:dyDescent="0.2">
      <c r="A80" s="84">
        <f>1+A74</f>
        <v>6.0399999999999991</v>
      </c>
      <c r="B80" s="66"/>
      <c r="C80" s="66" t="s">
        <v>107</v>
      </c>
      <c r="D80" s="66"/>
      <c r="E80" s="66" t="s">
        <v>4</v>
      </c>
      <c r="F80" s="67">
        <f>H78</f>
        <v>0.45347222222222211</v>
      </c>
      <c r="G80" s="68">
        <v>0</v>
      </c>
      <c r="H80" s="67">
        <f>F80+TIME(0,G80,0)</f>
        <v>0.45347222222222211</v>
      </c>
      <c r="I80" s="69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34" x14ac:dyDescent="0.2">
      <c r="A82" s="83">
        <f>A80+0.01</f>
        <v>6.0499999999999989</v>
      </c>
      <c r="B82" s="70" t="s">
        <v>97</v>
      </c>
      <c r="C82" s="70" t="s">
        <v>108</v>
      </c>
      <c r="D82" s="85"/>
      <c r="E82" s="70" t="s">
        <v>5</v>
      </c>
      <c r="F82" s="71">
        <f>H80</f>
        <v>0.45347222222222211</v>
      </c>
      <c r="G82" s="72">
        <v>0</v>
      </c>
      <c r="H82" s="71">
        <f>F82+TIME(0,G82,0)</f>
        <v>0.45347222222222211</v>
      </c>
      <c r="I82" s="73"/>
    </row>
    <row r="83" spans="1:9" ht="34" x14ac:dyDescent="0.2">
      <c r="C83" s="79" t="s">
        <v>102</v>
      </c>
    </row>
    <row r="84" spans="1:9" ht="17" x14ac:dyDescent="0.2">
      <c r="A84" s="83">
        <f>A82+0.01</f>
        <v>6.0599999999999987</v>
      </c>
      <c r="B84" s="70" t="s">
        <v>99</v>
      </c>
      <c r="C84" s="70" t="s">
        <v>109</v>
      </c>
      <c r="D84" s="70"/>
      <c r="E84" s="70" t="s">
        <v>5</v>
      </c>
      <c r="F84" s="71">
        <f>H82</f>
        <v>0.45347222222222211</v>
      </c>
      <c r="G84" s="72">
        <v>0</v>
      </c>
      <c r="H84" s="71">
        <f>F84+TIME(0,G84,0)</f>
        <v>0.45347222222222211</v>
      </c>
      <c r="I84" s="73"/>
    </row>
    <row r="86" spans="1:9" ht="17" x14ac:dyDescent="0.2">
      <c r="A86" s="84">
        <f>1+A80</f>
        <v>7.0399999999999991</v>
      </c>
      <c r="B86" s="66"/>
      <c r="C86" s="66" t="s">
        <v>110</v>
      </c>
      <c r="D86" s="66"/>
      <c r="E86" s="66" t="s">
        <v>4</v>
      </c>
      <c r="F86" s="67">
        <f>H84</f>
        <v>0.45347222222222211</v>
      </c>
      <c r="G86" s="68">
        <v>0</v>
      </c>
      <c r="H86" s="67">
        <f>F86+TIME(0,G86,0)</f>
        <v>0.45347222222222211</v>
      </c>
      <c r="I86" s="69"/>
    </row>
    <row r="87" spans="1:9" ht="16" x14ac:dyDescent="0.2">
      <c r="A87" s="82"/>
      <c r="B87" s="79"/>
      <c r="C87" s="79"/>
      <c r="D87" s="79"/>
      <c r="E87" s="79"/>
      <c r="F87" s="80"/>
      <c r="G87" s="81"/>
      <c r="H87" s="80"/>
      <c r="I87" s="79"/>
    </row>
    <row r="88" spans="1:9" ht="17" x14ac:dyDescent="0.2">
      <c r="A88" s="83">
        <f>A86+0.01</f>
        <v>7.0499999999999989</v>
      </c>
      <c r="B88" s="70"/>
      <c r="C88" s="70"/>
      <c r="D88" s="85"/>
      <c r="E88" s="70" t="s">
        <v>5</v>
      </c>
      <c r="F88" s="71">
        <f>H86</f>
        <v>0.45347222222222211</v>
      </c>
      <c r="G88" s="72">
        <v>0</v>
      </c>
      <c r="H88" s="71">
        <f>F88+TIME(0,G88,0)</f>
        <v>0.45347222222222211</v>
      </c>
      <c r="I88" s="73"/>
    </row>
    <row r="89" spans="1:9" ht="16" x14ac:dyDescent="0.2">
      <c r="C89" s="79"/>
    </row>
    <row r="90" spans="1:9" ht="17" x14ac:dyDescent="0.2">
      <c r="A90" s="83">
        <f>A88+0.01</f>
        <v>7.0599999999999987</v>
      </c>
      <c r="B90" s="70"/>
      <c r="C90" s="70"/>
      <c r="D90" s="70"/>
      <c r="E90" s="70" t="s">
        <v>5</v>
      </c>
      <c r="F90" s="71">
        <f>H88</f>
        <v>0.45347222222222211</v>
      </c>
      <c r="G90" s="72">
        <v>0</v>
      </c>
      <c r="H90" s="71">
        <f>F90+TIME(0,G90,0)</f>
        <v>0.45347222222222211</v>
      </c>
      <c r="I90" s="73"/>
    </row>
    <row r="92" spans="1:9" ht="17" x14ac:dyDescent="0.2">
      <c r="A92" s="84">
        <f>1+A86</f>
        <v>8.0399999999999991</v>
      </c>
      <c r="B92" s="66"/>
      <c r="C92" s="66" t="s">
        <v>111</v>
      </c>
      <c r="D92" s="66"/>
      <c r="E92" s="66" t="s">
        <v>4</v>
      </c>
      <c r="F92" s="67">
        <f>H90</f>
        <v>0.45347222222222211</v>
      </c>
      <c r="G92" s="68">
        <v>0</v>
      </c>
      <c r="H92" s="67">
        <f>F92+TIME(0,G92,0)</f>
        <v>0.45347222222222211</v>
      </c>
      <c r="I92" s="69"/>
    </row>
    <row r="94" spans="1:9" ht="17" x14ac:dyDescent="0.2">
      <c r="A94" s="83">
        <f>A92+0.01</f>
        <v>8.0499999999999989</v>
      </c>
      <c r="B94" s="70"/>
      <c r="C94" s="70" t="s">
        <v>112</v>
      </c>
      <c r="D94" s="85"/>
      <c r="E94" s="70" t="s">
        <v>5</v>
      </c>
      <c r="F94" s="71">
        <f>H92</f>
        <v>0.45347222222222211</v>
      </c>
      <c r="G94" s="72">
        <v>0</v>
      </c>
      <c r="H94" s="71">
        <f>F94+TIME(0,G94,0)</f>
        <v>0.45347222222222211</v>
      </c>
      <c r="I94" s="73"/>
    </row>
    <row r="95" spans="1:9" ht="14" x14ac:dyDescent="0.15">
      <c r="A95" s="74"/>
      <c r="B95" s="74"/>
      <c r="C95" s="74" t="s">
        <v>28</v>
      </c>
      <c r="D95" s="74"/>
      <c r="E95" s="74"/>
      <c r="F95" s="75"/>
      <c r="G95" s="76">
        <f>(H95-H94) * 24 * 60</f>
        <v>7.000000000000135</v>
      </c>
      <c r="H95" s="75">
        <v>0.45833333333333331</v>
      </c>
      <c r="I95" s="74"/>
    </row>
  </sheetData>
  <mergeCells count="12">
    <mergeCell ref="A6:I6"/>
    <mergeCell ref="A2:I2"/>
    <mergeCell ref="A1:I1"/>
    <mergeCell ref="A3:I3"/>
    <mergeCell ref="A4:I4"/>
    <mergeCell ref="A5:I5"/>
    <mergeCell ref="A13:I13"/>
    <mergeCell ref="A9:I9"/>
    <mergeCell ref="A7:I7"/>
    <mergeCell ref="A8:I8"/>
    <mergeCell ref="A10:I10"/>
    <mergeCell ref="A17:I17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zoomScale="150" zoomScaleNormal="150" workbookViewId="0">
      <selection activeCell="E22" sqref="E22"/>
    </sheetView>
  </sheetViews>
  <sheetFormatPr baseColWidth="10" defaultColWidth="8.83203125" defaultRowHeight="13" x14ac:dyDescent="0.15"/>
  <cols>
    <col min="1" max="1" width="10" style="96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91" customFormat="1" ht="28" x14ac:dyDescent="0.15">
      <c r="A1" s="95" t="s">
        <v>114</v>
      </c>
      <c r="B1" s="91" t="s">
        <v>115</v>
      </c>
      <c r="C1" s="91" t="s">
        <v>116</v>
      </c>
      <c r="D1" s="91" t="s">
        <v>117</v>
      </c>
      <c r="E1" s="91" t="s">
        <v>118</v>
      </c>
      <c r="F1" s="91" t="s">
        <v>119</v>
      </c>
      <c r="G1" s="91" t="s">
        <v>120</v>
      </c>
      <c r="H1" s="91" t="s">
        <v>121</v>
      </c>
      <c r="I1" s="91" t="s">
        <v>122</v>
      </c>
    </row>
    <row r="3" spans="1:9" x14ac:dyDescent="0.15">
      <c r="B3" s="97" t="s">
        <v>135</v>
      </c>
    </row>
    <row r="4" spans="1:9" x14ac:dyDescent="0.15">
      <c r="H4" s="92"/>
      <c r="I4" s="93"/>
    </row>
    <row r="6" spans="1:9" x14ac:dyDescent="0.15">
      <c r="H6" s="92"/>
      <c r="I6" s="93"/>
    </row>
    <row r="7" spans="1:9" x14ac:dyDescent="0.15">
      <c r="F7" s="94"/>
      <c r="H7" s="92"/>
    </row>
    <row r="8" spans="1:9" x14ac:dyDescent="0.15">
      <c r="H8" s="92"/>
      <c r="I8" s="93"/>
    </row>
  </sheetData>
  <sortState ref="A4:I9">
    <sortCondition ref="A4:A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7" sqref="B17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136</v>
      </c>
    </row>
    <row r="2" spans="1:2" x14ac:dyDescent="0.15">
      <c r="A2" s="14" t="s">
        <v>50</v>
      </c>
      <c r="B2" s="14" t="s">
        <v>137</v>
      </c>
    </row>
    <row r="3" spans="1:2" ht="14" thickBot="1" x14ac:dyDescent="0.2">
      <c r="A3" s="14" t="s">
        <v>51</v>
      </c>
      <c r="B3" s="14" t="s">
        <v>138</v>
      </c>
    </row>
    <row r="4" spans="1:2" x14ac:dyDescent="0.15">
      <c r="A4" t="s">
        <v>52</v>
      </c>
      <c r="B4" s="15">
        <v>44024</v>
      </c>
    </row>
    <row r="5" spans="1:2" x14ac:dyDescent="0.15">
      <c r="A5" s="16" t="s">
        <v>53</v>
      </c>
      <c r="B5" s="17">
        <f>B4+1</f>
        <v>44025</v>
      </c>
    </row>
    <row r="6" spans="1:2" ht="14" thickBot="1" x14ac:dyDescent="0.2">
      <c r="A6" s="18" t="s">
        <v>54</v>
      </c>
      <c r="B6" s="19">
        <v>5</v>
      </c>
    </row>
    <row r="7" spans="1:2" x14ac:dyDescent="0.15">
      <c r="A7" s="18" t="s">
        <v>55</v>
      </c>
      <c r="B7" s="15">
        <f>B4+B6-1</f>
        <v>44028</v>
      </c>
    </row>
    <row r="8" spans="1:2" x14ac:dyDescent="0.15">
      <c r="A8" s="65" t="s">
        <v>56</v>
      </c>
      <c r="B8" s="65">
        <v>0</v>
      </c>
    </row>
    <row r="9" spans="1:2" ht="16" x14ac:dyDescent="0.2">
      <c r="A9" s="65" t="s">
        <v>91</v>
      </c>
      <c r="B9" s="7" t="s">
        <v>139</v>
      </c>
    </row>
    <row r="13" spans="1:2" x14ac:dyDescent="0.15">
      <c r="A13" t="s">
        <v>15</v>
      </c>
      <c r="B13" s="14" t="s">
        <v>140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2020-07-06T11:33:39Z</dcterms:modified>
  <cp:category/>
</cp:coreProperties>
</file>