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875" yWindow="65521" windowWidth="13935" windowHeight="11760" activeTab="1"/>
  </bookViews>
  <sheets>
    <sheet name="Title" sheetId="1" r:id="rId1"/>
    <sheet name="Comments" sheetId="2" r:id="rId2"/>
    <sheet name="Issue Ids" sheetId="3" r:id="rId3"/>
    <sheet name="Rev.  History" sheetId="4" r:id="rId4"/>
  </sheets>
  <definedNames>
    <definedName name="_xlnm._FilterDatabase" localSheetId="1" hidden="1">'Comments'!$A$1:$AB$33</definedName>
  </definedNames>
  <calcPr fullCalcOnLoad="1"/>
</workbook>
</file>

<file path=xl/sharedStrings.xml><?xml version="1.0" encoding="utf-8"?>
<sst xmlns="http://schemas.openxmlformats.org/spreadsheetml/2006/main" count="702" uniqueCount="233">
  <si>
    <t>G-Discovery</t>
  </si>
  <si>
    <t>Kazuyuki</t>
  </si>
  <si>
    <t>Rene</t>
  </si>
  <si>
    <t>G-Frame</t>
  </si>
  <si>
    <t>117</t>
  </si>
  <si>
    <t>STMicroelectronics</t>
  </si>
  <si>
    <t>12-13</t>
  </si>
  <si>
    <t>July 2010</t>
  </si>
  <si>
    <t>3.1</t>
  </si>
  <si>
    <t>5-Jan</t>
  </si>
  <si>
    <t>11C.2.3</t>
  </si>
  <si>
    <t>178</t>
  </si>
  <si>
    <t>TR</t>
  </si>
  <si>
    <t>Chu, Liwen</t>
  </si>
  <si>
    <t>9.22.2.1</t>
  </si>
  <si>
    <t>Phillips</t>
  </si>
  <si>
    <t>179</t>
  </si>
  <si>
    <t>11C.2.4</t>
  </si>
  <si>
    <t>180</t>
  </si>
  <si>
    <t>11C.2.7</t>
  </si>
  <si>
    <t>7.3.1.111</t>
  </si>
  <si>
    <t>1-5</t>
  </si>
  <si>
    <t>The definition of mesh profile needs some overhaul: 
- The mesh profile has more than one attribute.
- What is meant with "are commonly used in a single mesh BSS"
- protocols are not part of the mesh profile, only their corresponding identifiers.</t>
  </si>
  <si>
    <t>A mesh profile has more than one attribute.</t>
  </si>
  <si>
    <t>change attribute into attributes</t>
  </si>
  <si>
    <t>G-Frame and G-Discovery comment resolution xls</t>
  </si>
  <si>
    <t>doc.: IEEE 802.11-10/0754r2</t>
  </si>
  <si>
    <t>2010-07-08</t>
  </si>
  <si>
    <t>Initial revision</t>
  </si>
  <si>
    <t>Replace the sentence "The mesh profile is a set of parameters that identifies the attribute of the mesh BSS" with "A mesh profile is a set of parameters that identifies the attributes of the mesh BSS"</t>
  </si>
  <si>
    <t>ungrammatical sentence. Rewrite as "Mesh profiles are considered to be identical if all parameters in the mesh profile match."</t>
  </si>
  <si>
    <t>Clause would benefit from rewriting, with several incorerct articles</t>
  </si>
  <si>
    <t>Rewrite first sentence as "When a mesh STA discovers a neighbor mesh STA through the scanning process, .." for better clarity</t>
  </si>
  <si>
    <t>Insert "peer" between candidate and mesh STA.</t>
  </si>
  <si>
    <t>Remove "'s" after mesh STA</t>
  </si>
  <si>
    <t>Rewrite sentence as "After establishing or becoming a member of an MBSS, a mesh STA may continue the discovery procedure to discover other candidate peer mesh STAs."</t>
  </si>
  <si>
    <t>Change geading of clause to "11C.2.6  Candidate peer mesh STA discovery" for better clarity</t>
  </si>
  <si>
    <t>7.1.3.6.2</t>
  </si>
  <si>
    <t>49-53</t>
  </si>
  <si>
    <t>7.1.3.6.3</t>
  </si>
  <si>
    <t>19-20</t>
  </si>
  <si>
    <t>61-5</t>
  </si>
  <si>
    <t>61-62</t>
  </si>
  <si>
    <t>64-1</t>
  </si>
  <si>
    <t>56</t>
  </si>
  <si>
    <t>7.2.3</t>
  </si>
  <si>
    <t>23-28</t>
  </si>
  <si>
    <t>18-59</t>
  </si>
  <si>
    <t>7.3.1</t>
  </si>
  <si>
    <t>28-32</t>
  </si>
  <si>
    <t>65-58</t>
  </si>
  <si>
    <t>7.3.2</t>
  </si>
  <si>
    <t>33-62</t>
  </si>
  <si>
    <t>1-8</t>
  </si>
  <si>
    <t>7.4</t>
  </si>
  <si>
    <t>62-78</t>
  </si>
  <si>
    <t>29-3</t>
  </si>
  <si>
    <t>11C.2</t>
  </si>
  <si>
    <t>178-180</t>
  </si>
  <si>
    <t>19-50</t>
  </si>
  <si>
    <t>What do we want to mandate: 
(a) only mesh operation is described, but there might be other procedures, or
(b) only mesh operation is allowed, and any other procedure is not conforming to 802.11.</t>
  </si>
  <si>
    <t>If it is (b), than maybe "defines procedures for only using this combination of field values in a mesh BSS" is better (different place of "only").</t>
  </si>
  <si>
    <t xml:space="preserve">In Table 7-4, how can a STA distinguish the interpretation of the QoS control field in the last row from the interpretation of the QoS control field in all the previous rows? For example, how to distiguish the structure of the QoS Control field in a mesh data frame (last row: all frames sent by mesh STAs in a mesh BSS) from the structure of the QoS Control field in a QoS Data frame in a non-mesh BSS (lines 25-28). This question is especially important for the receiver, for instance, if a non-mesh STA receives such a frame. </t>
  </si>
  <si>
    <t>Explain. Clarify. Specify if something is missing.</t>
  </si>
  <si>
    <t>The QoS Control field is only present in data frames. In order to know that bit 8 is the Mesh Control Present subfield, it has to be a mesh data frame. (There are no non-mesh data frames that have bit 8 defined as Mesh Control Present subfield.) All mesh data frames have the mesh control present. So, the reasoning chain requires the knowlegde that a data frame is a mesh data frame as the starting point. But if we need to know that a frame is a mesh data frame before we know that bit 8 is the Mesh Control Present subfield, this subfield does not make any difference, because every mesh data frame has the mesh control present. Or are there mesh data frames that have no mesh control?</t>
  </si>
  <si>
    <t>Remove the Mesh Control Present subfield, or prove that it is useful.</t>
  </si>
  <si>
    <t>missing article</t>
  </si>
  <si>
    <t>There are brackets around "plus the Mesh Control field". Is it added or not?</t>
  </si>
  <si>
    <t>Change into "The maximum length of the frame body is defined by the maximum length MSDU or A-MSDU plus the Mesh Control field as defined in 7.1.3.6.3 (…), if present, plus any overhead for encryption as defined in Clause 8 (Security)."
Check, whether this is the right formula:
* is it plus or maybe even minus?
* is this the right formula for A-MSDUs?
Do a similar change in 7.2.2.1, too: 802.11mb D4.0 page 114, lines 27-28.</t>
  </si>
  <si>
    <t>What is "part of data"? Furthermore, the reasoning is not if Mesh Control available then encryption, but if encryption and Mesh Control present, then Mesh Control is encrypted.</t>
  </si>
  <si>
    <t>change last sentence into: "The Mesh Control field, if present, is encrypted as part of the frame body in the same way."</t>
  </si>
  <si>
    <t>The "overhead for encryption" should be the last subclause.</t>
  </si>
  <si>
    <t>Move 7.1.3.6.2 at the end of 7.1.3.6.</t>
  </si>
  <si>
    <t>Mesh Control field is placed sounds like that it overrides existing bits and bytes.</t>
  </si>
  <si>
    <t>replace placed with more appropriate verbs:
* line 19/62: "and is located as follows:"
* line 19/65: "is located in the first octets"
* line 20/2: "is located in the first octets"
* line 20/4: "is located in the Aggregate MSDU subframe headers" Note: the A-MSDU subframe header is no plural!</t>
  </si>
  <si>
    <t>Is the Mesh Control field a header to the MSDU data or is it a field of the Frame Body?</t>
  </si>
  <si>
    <t>What other than A-MSDU?</t>
  </si>
  <si>
    <t>When the frame body contains an MSDU other than an A-MSDU in lines 64 and 1.</t>
  </si>
  <si>
    <t>Missing article</t>
  </si>
  <si>
    <t>When the frame body contains an A-MSDU …</t>
  </si>
  <si>
    <t>Sentence difficult to read</t>
  </si>
  <si>
    <t>no comma needed after closing bracket</t>
  </si>
  <si>
    <t>remove comma.</t>
  </si>
  <si>
    <t>how the Mesh TTL is used</t>
  </si>
  <si>
    <t>The definition of the management frames of such a complex concept as a WLAN mesh network contains very likely some flaws that will have an impact on the functionality and proper working of the WLAN mesh network.</t>
  </si>
  <si>
    <t xml:space="preserve">Check the definition of management frames thoroughly. Consider dependencies between the different subconcepts of 11s. </t>
  </si>
  <si>
    <t>The definition of non-IE fields of such a complex concept as a WLAN mesh network contains very likely some flaws that will have an impact on the functionality and proper working of the WLAN mesh network.</t>
  </si>
  <si>
    <t>Check the definition of fields that are not information elements thoroughly. Consider dependencies between the different subconcepts of 11s. Check for inconsistencies between clause 7.3.1 and the corresponding clauses that contains the procedural description.</t>
  </si>
  <si>
    <t>G-Discovery</t>
  </si>
  <si>
    <t>G-Frame</t>
  </si>
  <si>
    <t>General Frame Format</t>
  </si>
  <si>
    <t>Unification with base standard.</t>
  </si>
  <si>
    <t>Designator:</t>
  </si>
  <si>
    <t>Revisision</t>
  </si>
  <si>
    <t>Date</t>
  </si>
  <si>
    <t>Submission</t>
  </si>
  <si>
    <t>Venue Date:</t>
  </si>
  <si>
    <t>IEEE P802.11 Wireless LANs</t>
  </si>
  <si>
    <t>Abstract:</t>
  </si>
  <si>
    <t>Subject:</t>
  </si>
  <si>
    <t>Author(s):</t>
  </si>
  <si>
    <t>First Author:</t>
  </si>
  <si>
    <t>CID</t>
  </si>
  <si>
    <t>Part of No Vote?</t>
  </si>
  <si>
    <t>Resolution Notes</t>
  </si>
  <si>
    <t>Edit Status</t>
  </si>
  <si>
    <t>Edit Notes</t>
  </si>
  <si>
    <t>Edited in Draft</t>
  </si>
  <si>
    <t>Duplicate of CID</t>
  </si>
  <si>
    <t>TGs Approval Date</t>
  </si>
  <si>
    <t>Resolution Status</t>
  </si>
  <si>
    <t>Orig Page No.</t>
  </si>
  <si>
    <t>Orig Line No.</t>
  </si>
  <si>
    <t>Orig Comment Type</t>
  </si>
  <si>
    <t>Issue IDs are used to identify groups of CIDs that are related to the same issue</t>
  </si>
  <si>
    <t>Notes / Summary of Changes</t>
  </si>
  <si>
    <t>r0</t>
  </si>
  <si>
    <t>Issue Ident.</t>
  </si>
  <si>
    <t>Asignee</t>
  </si>
  <si>
    <t>65</t>
  </si>
  <si>
    <t>9</t>
  </si>
  <si>
    <t>53</t>
  </si>
  <si>
    <t>19</t>
  </si>
  <si>
    <t>1</t>
  </si>
  <si>
    <t>16</t>
  </si>
  <si>
    <t>48</t>
  </si>
  <si>
    <t>54</t>
  </si>
  <si>
    <t>57</t>
  </si>
  <si>
    <t>4</t>
  </si>
  <si>
    <t>18</t>
  </si>
  <si>
    <t>11</t>
  </si>
  <si>
    <t>20</t>
  </si>
  <si>
    <t>31</t>
  </si>
  <si>
    <t>55</t>
  </si>
  <si>
    <t xml:space="preserve">As in comment. </t>
  </si>
  <si>
    <t>28</t>
  </si>
  <si>
    <t>24</t>
  </si>
  <si>
    <t>13</t>
  </si>
  <si>
    <t>11C.2.6</t>
  </si>
  <si>
    <t>Denteneer, Dee</t>
  </si>
  <si>
    <t>Broadcom Corporation</t>
  </si>
  <si>
    <t>assignee</t>
  </si>
  <si>
    <t>resolved</t>
  </si>
  <si>
    <t>remaining</t>
  </si>
  <si>
    <t>Wang, Qi</t>
  </si>
  <si>
    <t>Kazuyuki Sakoda (Sony Corporation)</t>
  </si>
  <si>
    <t>Bahr, Michael</t>
  </si>
  <si>
    <t>Resolution Code</t>
  </si>
  <si>
    <t>G-PICS</t>
  </si>
  <si>
    <t>The definition of information elements of such a complex concept as a WLAN mesh network contains very likely some flaws that will have an impact on the functionality and proper working of the WLAN mesh network.</t>
  </si>
  <si>
    <t>Check the definition of information elements thoroughly. Consider dependencies between the different subconcepts of 11s. Check for inconsistencies between clause 7.3.2 and the corresponding clauses that contains the procedural description.</t>
  </si>
  <si>
    <t>The definition of action frames of such a complex concept as a WLAN mesh network contains very likely some flaws that will have an impact on the functionality and proper working of the WLAN mesh network.</t>
  </si>
  <si>
    <t>Check the definition of the action frames thoroughly. Consider dependencies between the different subconcepts of 11s. Check for inconsistencies between clause 7.4 and the corresponding clauses, especially 11C. Also make sure that the definition of the different categories of the action frames actually can do the things they are supposed to do.</t>
  </si>
  <si>
    <t xml:space="preserve">The clause on the mesh discovery improved a lot compared with previous sections. It is much more formalized and algorithmic now. However, the mesh discovery process is a complex process, especially with checking and matching of all the required and optional capabilities. So, it is rather likely, that this section still contains functional errors and flows that might lead to deadlock or wrong decisions about candidate peer neighbors. </t>
  </si>
  <si>
    <t>Check the clause on mesh discovery thoroughly. Look especially for proper algorithmic processing during the mesh discovery process. There must not be any uncertainties on how to proceed at any point during the mesh discovery process. Furthermore, check thoroughly if all necessary capabilities are considered during the mesh discovery. Check whether they are required or optional or if they are not necessary to be check. Especially, the joining of a mesh BSS should not be forbidden by a non-matching capability if it not really necessary that they are the same.</t>
  </si>
  <si>
    <t>The Mesh Control Present field is added as a response to the CID975 from LB147 (comment reads: Traditionally, the frames are self defining meaning that it can be parsed without context information. The Mesh Control field seems to violate this principle, being present by virtue of transmitter being a Mesh STA (i.e. some capability)., suggested remedy reads: Make the frame self defining. Signal the presence of the Mesh Control field in the frame carrying it.). The reasoning why we have the Mesh Control Present field is that we try to be consistent with the frame format definition rationale in the base standard.</t>
  </si>
  <si>
    <r>
      <t>T</t>
    </r>
    <r>
      <rPr>
        <sz val="10"/>
        <rFont val="Arial"/>
        <family val="2"/>
      </rPr>
      <t>he Mesh Control field is subject to the encryption. Overhead for encryption is outer process than the insertion of the Mesh Control field. Thus, the overhead for encryption should be presented before the Mesh Control field.</t>
    </r>
  </si>
  <si>
    <r>
      <t>F</t>
    </r>
    <r>
      <rPr>
        <sz val="10"/>
        <rFont val="Arial"/>
        <family val="2"/>
      </rPr>
      <t>ramebody is defined as a field following the MAC header and ending just before FCS, as defined in Figure 7-1. This means that the encryption overheads are part of Framebody field. Looking at Fig 8-1, 8-6 or 8-15, it should be appropriate to say that "the Mesh Control field is encrypted as a part of data". Please note that MPDU is not the right term to use in this context. See 7.4a (Aggregate MPDU (A-MPDU)) in 802.11REVmb D4.0.</t>
    </r>
  </si>
  <si>
    <t>Change 
"When the Mesh Control field is present in the Mesh Data frame, the
Mesh Control field is inserted as a header of the frame body data and placed as follows:" 
into 
"When the Mesh Control field is present in the Mesh Data frame, the
Mesh Control field is prepended to the data of the frame body and is located as follows:"</t>
  </si>
  <si>
    <t>Change paragraph into: "The Mesh Control field is of variable length, from 6 to 18 octets. Details are shown in Table s1 (Valid values for the Address Extension Mode). The Mesh Control field includes:"</t>
  </si>
  <si>
    <t>Nothing is missing. No need to change text here. 
For individual addressed frames, ToDS/FromDS bits are used to distinguish frames transmitted in mesh BSS or not. For group addressed frames, as described in 7.2.2.1 in the base standard, Address 1 field is verified at the receiver if the frame is sent from a STA in the BSS of which the receiving STA is a member. Thus, the differentiation can be performed using the existing facilities.</t>
  </si>
  <si>
    <t>Change definition of mesh profile into "A set of parameters that identifies the attributes of the mesh BSS and that are used in a single mesh BSS. The mesh profile consists of mesh ID and identifiers for active path selection protocol, active path selection metric, congestion control mode, synchronization protocol, authentication protocol, and mesh peering protocol."</t>
  </si>
  <si>
    <t>Merge first two sentences to "A mesh STA shall signal that it is willing to establish additional mesh peerings by setting the Accepting Additional Mesh Peerings subfield in the Mesh Capability field in the Mesh Configuration element to 1  (see 7.3.2.96.9 (Mesh Capability)). " for better clarity</t>
  </si>
  <si>
    <t>Rewrite clause c) as follows "c)  The Accepting Additional Mesh Peerings subfield in the Mesh Capability field in the received Beacon or Probe Response frame equals 1." for better clarity</t>
  </si>
  <si>
    <r>
      <t>I</t>
    </r>
    <r>
      <rPr>
        <sz val="10"/>
        <rFont val="Arial"/>
        <family val="2"/>
      </rPr>
      <t>t is believed that the mesh discovery related procedures are well determined through the comment resolution process.</t>
    </r>
  </si>
  <si>
    <r>
      <t>G</t>
    </r>
    <r>
      <rPr>
        <sz val="10"/>
        <rFont val="Arial"/>
        <family val="2"/>
      </rPr>
      <t>-Frame&amp;Discovery</t>
    </r>
  </si>
  <si>
    <t>G-Frame&amp;Discovery</t>
  </si>
  <si>
    <r>
      <t xml:space="preserve">It is believed that </t>
    </r>
    <r>
      <rPr>
        <sz val="10"/>
        <rFont val="Arial"/>
        <family val="2"/>
      </rPr>
      <t xml:space="preserve">commenter's concerns </t>
    </r>
    <r>
      <rPr>
        <sz val="10"/>
        <rFont val="Arial"/>
        <family val="2"/>
      </rPr>
      <t xml:space="preserve">are well determined </t>
    </r>
    <r>
      <rPr>
        <sz val="10"/>
        <rFont val="Arial"/>
        <family val="2"/>
      </rPr>
      <t xml:space="preserve">and clarified </t>
    </r>
    <r>
      <rPr>
        <sz val="10"/>
        <rFont val="Arial"/>
        <family val="2"/>
      </rPr>
      <t>through the comment resolution process.</t>
    </r>
  </si>
  <si>
    <t>The Mesh Control field insertion rule differs for Mesh Data frames and Multihop Action frames. As defined in the tables in 7.4.16.2 (Proxy Update frame format) and in 7.4.16.3 (Proxy Update Confirmation frame format), the Mesh Control field in the Multihop Action frame is located within an Action field after the Multihop Action field.</t>
  </si>
  <si>
    <t>We prefer "Multihop Action" rather than "Mesh Multihop Action" for a couple of reasons.
1. We define "Mesh Action" for other purposes. The name "Multihop Action" has a better differentiation from the "Mesh Action".
2. Mesh Action frames are defined to support mesh facilities directly. Multihop Action frames, in contrast, are defined to provide a general container to transport MMPDU over multihop. We intend to make it possible that the Multihop Action frames can be used for non-mesh operation purposes as well, although there are only 2 frames for mesh operation currently.</t>
  </si>
  <si>
    <r>
      <t>Implemented in the submission 11-10/</t>
    </r>
    <r>
      <rPr>
        <sz val="10"/>
        <rFont val="Arial"/>
        <family val="2"/>
      </rPr>
      <t>753</t>
    </r>
    <r>
      <rPr>
        <sz val="10"/>
        <rFont val="Arial"/>
        <family val="2"/>
      </rPr>
      <t>.</t>
    </r>
  </si>
  <si>
    <t>Implemented in the submission 11-10/753.</t>
  </si>
  <si>
    <r>
      <t>c</t>
    </r>
    <r>
      <rPr>
        <sz val="10"/>
        <rFont val="Arial"/>
        <family val="2"/>
      </rPr>
      <t>hange the last paragraph of 11C.2.3 (Mesh Profile) to 
"An active mesh profile is signalled in the Mesh ID element and in the Mesh Configuration element in the Beacon and Probe Response frames, so that the mesh profile can be obtained by its neighbor mesh STAs through the scan. The Mesh Configuration element is also present in the Mesh Peering Open frames and in the Mesh Peering Confirm frames."
Implemented in the submission 11-10/753.</t>
    </r>
  </si>
  <si>
    <r>
      <t>I</t>
    </r>
    <r>
      <rPr>
        <sz val="10"/>
        <rFont val="Arial"/>
        <family val="2"/>
      </rPr>
      <t>ndeed, 11C.2 talks about the candidate peer mesh STA discovery, as a whole.
Change the title of 11C.2.6 to "Candidate peer mesh STA", for simplicity.
Implemented in the submission 11-10/753.</t>
    </r>
  </si>
  <si>
    <t>The text is updated to be more precise and readable. See submission 11-10/753.</t>
  </si>
  <si>
    <r>
      <t>S</t>
    </r>
    <r>
      <rPr>
        <sz val="10"/>
        <rFont val="Arial"/>
        <family val="2"/>
      </rPr>
      <t>uggested remedy is implemented in the submission 11-10/753.</t>
    </r>
  </si>
  <si>
    <t>Replace "other than A-MSDU" with "an MSDU (or fragment thereof)".
Implemented in the submission 11-10/753.</t>
  </si>
  <si>
    <t>G-Base</t>
  </si>
  <si>
    <t>total</t>
  </si>
  <si>
    <t>closed</t>
  </si>
  <si>
    <t>Submitter</t>
  </si>
  <si>
    <t>Clause</t>
  </si>
  <si>
    <t>Page</t>
  </si>
  <si>
    <t>Line</t>
  </si>
  <si>
    <t>Type</t>
  </si>
  <si>
    <t>T</t>
  </si>
  <si>
    <t>E</t>
  </si>
  <si>
    <t>General</t>
  </si>
  <si>
    <t>Closed by:</t>
  </si>
  <si>
    <t>Kazuyuki Sakoda</t>
  </si>
  <si>
    <t>Sony Corporation</t>
  </si>
  <si>
    <t>5-1-12 Kitashinagawa, Shinagawa-ku, Tokyo, Japan</t>
  </si>
  <si>
    <t>81-3-5448-4018</t>
  </si>
  <si>
    <t>open</t>
  </si>
  <si>
    <t>G-General</t>
  </si>
  <si>
    <t xml:space="preserve">Original Clause </t>
  </si>
  <si>
    <t>G-Def</t>
  </si>
  <si>
    <t>G-Editor</t>
  </si>
  <si>
    <t>Full Date:</t>
  </si>
  <si>
    <t>Comment / Explanation</t>
  </si>
  <si>
    <t>Recommended Change</t>
  </si>
  <si>
    <t>Topic Category</t>
  </si>
  <si>
    <t>Updated (to assist editor)</t>
  </si>
  <si>
    <t>G-MIB</t>
  </si>
  <si>
    <t>N</t>
  </si>
  <si>
    <t>Y</t>
  </si>
  <si>
    <t>T</t>
  </si>
  <si>
    <t>General</t>
  </si>
  <si>
    <t>G-Emergency</t>
  </si>
  <si>
    <t>Emergency services</t>
  </si>
  <si>
    <t>Editorial fixes (wording, typo fixing, etc)</t>
  </si>
  <si>
    <t>Terminology</t>
  </si>
  <si>
    <t>Open</t>
  </si>
  <si>
    <t>Submitter Affiliation</t>
  </si>
  <si>
    <t>Siemens AG</t>
  </si>
  <si>
    <t>Kazuyuki</t>
  </si>
  <si>
    <t>Reject</t>
  </si>
  <si>
    <t>KazuyukiA.Sakoda(at)jp.sony.com</t>
  </si>
  <si>
    <t>Table 7-24, change "multihop action" to "mesh multihop action" to be more descriptive.</t>
  </si>
  <si>
    <r>
      <t>T</t>
    </r>
    <r>
      <rPr>
        <sz val="10"/>
        <rFont val="Arial"/>
        <family val="2"/>
      </rPr>
      <t>here are many legacy WDS implementations in the field setting both ToDS/FromDS bit to 1. The intention here is actually a).
No need to change the text here.</t>
    </r>
  </si>
  <si>
    <r>
      <t>C</t>
    </r>
    <r>
      <rPr>
        <sz val="10"/>
        <rFont val="Arial"/>
        <family val="2"/>
      </rPr>
      <t>ounter</t>
    </r>
  </si>
  <si>
    <t>Accept</t>
  </si>
  <si>
    <t>Counter</t>
  </si>
  <si>
    <t>7.1.3.1.3</t>
  </si>
  <si>
    <t>7.1.3.5</t>
  </si>
  <si>
    <t>1-53</t>
  </si>
  <si>
    <t>7.1.3.5.9</t>
  </si>
  <si>
    <t>3-9</t>
  </si>
  <si>
    <t>7.1.3.6.1</t>
  </si>
  <si>
    <t>43-45</t>
  </si>
  <si>
    <t>From DS/To DS=00 is used for multiple hop action frames. There is a problem here. The identification of multiple hop action is the action frame category which is the first byte of MMPDU payload. This is also the first byte of mesh control header. A mesh STA can not decide if the first byte of the MMPDU payload is action category or the  first byte of mesh control header.</t>
  </si>
  <si>
    <t>Change FromDS/ToDS to a different value (for example 11) to indicate that mesh control header is included. Table  7-2 should be changed accordingly.</t>
  </si>
  <si>
    <t>as indicated</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</si>
</sst>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 numFmtId="204" formatCode="0_);[Red]\(0\)"/>
    <numFmt numFmtId="205" formatCode="0_ "/>
  </numFmts>
  <fonts count="31">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1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style="thick">
        <color indexed="8"/>
      </left>
      <right style="thick">
        <color indexed="8"/>
      </right>
      <top style="thick">
        <color indexed="8"/>
      </top>
      <bottom>
        <color indexed="63"/>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20" borderId="1" applyNumberFormat="0" applyAlignment="0" applyProtection="0"/>
    <xf numFmtId="0" fontId="15" fillId="20" borderId="2" applyNumberFormat="0" applyAlignment="0" applyProtection="0"/>
    <xf numFmtId="0" fontId="16" fillId="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21" borderId="0" applyNumberFormat="0" applyBorder="0" applyAlignment="0" applyProtection="0"/>
    <xf numFmtId="0" fontId="0" fillId="0" borderId="0">
      <alignment/>
      <protection/>
    </xf>
    <xf numFmtId="0" fontId="0" fillId="22" borderId="4" applyNumberFormat="0" applyFont="0" applyAlignment="0" applyProtection="0"/>
    <xf numFmtId="0" fontId="21" fillId="3" borderId="0" applyNumberFormat="0" applyBorder="0" applyAlignment="0" applyProtection="0"/>
    <xf numFmtId="0" fontId="22" fillId="0" borderId="0" applyNumberForma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0" borderId="0" applyNumberFormat="0" applyFill="0" applyBorder="0" applyAlignment="0" applyProtection="0"/>
    <xf numFmtId="0" fontId="28"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5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10" fillId="0" borderId="0" xfId="0" applyFont="1" applyAlignment="1">
      <alignment/>
    </xf>
    <xf numFmtId="0" fontId="11" fillId="0" borderId="0" xfId="0" applyFont="1" applyAlignment="1">
      <alignment/>
    </xf>
    <xf numFmtId="0" fontId="0" fillId="0" borderId="0" xfId="0" applyAlignment="1">
      <alignment vertical="top" wrapText="1"/>
    </xf>
    <xf numFmtId="0" fontId="7" fillId="0" borderId="11" xfId="0" applyFont="1" applyFill="1" applyBorder="1" applyAlignment="1">
      <alignment vertical="top" wrapText="1"/>
    </xf>
    <xf numFmtId="49" fontId="7" fillId="0" borderId="11" xfId="0" applyNumberFormat="1" applyFont="1" applyFill="1" applyBorder="1" applyAlignment="1" applyProtection="1">
      <alignment horizontal="center" vertical="top" wrapText="1"/>
      <protection/>
    </xf>
    <xf numFmtId="0" fontId="7" fillId="0" borderId="11" xfId="0" applyFont="1" applyFill="1" applyBorder="1" applyAlignment="1" applyProtection="1">
      <alignment horizontal="center" vertical="top" wrapText="1"/>
      <protection/>
    </xf>
    <xf numFmtId="49" fontId="7" fillId="0" borderId="11" xfId="0" applyNumberFormat="1" applyFont="1" applyFill="1" applyBorder="1" applyAlignment="1" applyProtection="1">
      <alignment vertical="top" wrapText="1"/>
      <protection/>
    </xf>
    <xf numFmtId="0" fontId="7" fillId="0" borderId="11" xfId="0" applyFont="1" applyFill="1" applyBorder="1" applyAlignment="1" applyProtection="1">
      <alignment vertical="top" wrapText="1"/>
      <protection/>
    </xf>
    <xf numFmtId="0" fontId="9" fillId="0" borderId="11" xfId="0" applyFont="1" applyFill="1" applyBorder="1" applyAlignment="1">
      <alignment vertical="top" wrapText="1"/>
    </xf>
    <xf numFmtId="0" fontId="7" fillId="0" borderId="11" xfId="0" applyNumberFormat="1" applyFont="1" applyFill="1" applyBorder="1" applyAlignment="1" applyProtection="1">
      <alignment horizontal="left" vertical="top" wrapText="1"/>
      <protection/>
    </xf>
    <xf numFmtId="203" fontId="7" fillId="0" borderId="11"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11" fillId="0" borderId="0" xfId="0" applyFont="1" applyAlignment="1">
      <alignment horizontal="right"/>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12" xfId="0" applyFont="1" applyFill="1" applyBorder="1" applyAlignment="1">
      <alignment horizontal="justify" vertical="top" wrapText="1"/>
    </xf>
    <xf numFmtId="0" fontId="7" fillId="0" borderId="11"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2" xfId="0" applyFont="1" applyFill="1" applyBorder="1" applyAlignment="1">
      <alignment horizontal="right" vertical="top" wrapText="1"/>
    </xf>
    <xf numFmtId="0" fontId="0" fillId="0" borderId="0" xfId="0" applyFont="1" applyAlignment="1">
      <alignment vertical="top" wrapText="1"/>
    </xf>
    <xf numFmtId="0" fontId="0" fillId="0" borderId="12" xfId="0" applyBorder="1" applyAlignment="1">
      <alignment vertical="top" wrapText="1"/>
    </xf>
    <xf numFmtId="49" fontId="0" fillId="0" borderId="12" xfId="0" applyNumberFormat="1" applyBorder="1" applyAlignment="1">
      <alignment vertical="top" wrapText="1"/>
    </xf>
    <xf numFmtId="0" fontId="0" fillId="0" borderId="12" xfId="0" applyBorder="1" applyAlignment="1">
      <alignment vertical="top" wrapText="1"/>
    </xf>
    <xf numFmtId="49" fontId="7" fillId="0" borderId="11" xfId="0" applyNumberFormat="1" applyFont="1" applyFill="1" applyBorder="1" applyAlignment="1" applyProtection="1">
      <alignment horizontal="left" vertical="top" wrapText="1"/>
      <protection/>
    </xf>
    <xf numFmtId="49" fontId="0" fillId="0" borderId="0" xfId="0" applyNumberFormat="1" applyAlignment="1">
      <alignment horizontal="left" vertical="top" wrapText="1"/>
    </xf>
    <xf numFmtId="0" fontId="0" fillId="0" borderId="0" xfId="0" applyFont="1" applyAlignment="1">
      <alignment/>
    </xf>
    <xf numFmtId="0" fontId="0" fillId="0" borderId="12" xfId="0" applyFill="1" applyBorder="1" applyAlignment="1">
      <alignment horizontal="justify" vertical="top" wrapText="1"/>
    </xf>
    <xf numFmtId="0" fontId="0" fillId="0" borderId="12" xfId="0" applyNumberFormat="1" applyFill="1" applyBorder="1" applyAlignment="1">
      <alignment horizontal="justify" vertical="top" wrapText="1"/>
    </xf>
    <xf numFmtId="0" fontId="0" fillId="0" borderId="12" xfId="0" applyNumberFormat="1" applyBorder="1" applyAlignment="1">
      <alignment vertical="top" wrapText="1"/>
    </xf>
    <xf numFmtId="0" fontId="5" fillId="0" borderId="0" xfId="58" applyFont="1" applyAlignment="1" applyProtection="1">
      <alignment/>
      <protection/>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18">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This is a suggested resolutions for G-Frame and G-Discovery comments.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33</xdr:row>
      <xdr:rowOff>0</xdr:rowOff>
    </xdr:from>
    <xdr:ext cx="0" cy="0"/>
    <xdr:sp>
      <xdr:nvSpPr>
        <xdr:cNvPr id="1" name="Picture 1"/>
        <xdr:cNvSpPr>
          <a:spLocks noChangeAspect="1"/>
        </xdr:cNvSpPr>
      </xdr:nvSpPr>
      <xdr:spPr>
        <a:xfrm>
          <a:off x="15954375" y="3919537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33</xdr:row>
      <xdr:rowOff>0</xdr:rowOff>
    </xdr:from>
    <xdr:ext cx="0" cy="0"/>
    <xdr:sp>
      <xdr:nvSpPr>
        <xdr:cNvPr id="2" name="Picture 1"/>
        <xdr:cNvSpPr>
          <a:spLocks noChangeAspect="1"/>
        </xdr:cNvSpPr>
      </xdr:nvSpPr>
      <xdr:spPr>
        <a:xfrm>
          <a:off x="15954375" y="3919537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D12" sqref="D12"/>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97</v>
      </c>
    </row>
    <row r="2" ht="18.75">
      <c r="B2" s="1" t="s">
        <v>95</v>
      </c>
    </row>
    <row r="3" spans="1:2" ht="18.75">
      <c r="A3" s="2" t="s">
        <v>92</v>
      </c>
      <c r="B3" s="1" t="s">
        <v>26</v>
      </c>
    </row>
    <row r="4" spans="1:6" ht="18.75">
      <c r="A4" s="2" t="s">
        <v>96</v>
      </c>
      <c r="B4" s="11" t="s">
        <v>7</v>
      </c>
      <c r="F4" s="7"/>
    </row>
    <row r="5" spans="1:2" ht="15.75">
      <c r="A5" s="2" t="s">
        <v>101</v>
      </c>
      <c r="B5" s="8" t="s">
        <v>145</v>
      </c>
    </row>
    <row r="6" s="3" customFormat="1" ht="16.5" thickBot="1"/>
    <row r="7" spans="1:2" s="4" customFormat="1" ht="18.75">
      <c r="A7" s="4" t="s">
        <v>99</v>
      </c>
      <c r="B7" s="9" t="s">
        <v>25</v>
      </c>
    </row>
    <row r="8" spans="1:2" ht="15.75">
      <c r="A8" s="2" t="s">
        <v>198</v>
      </c>
      <c r="B8" s="8" t="s">
        <v>27</v>
      </c>
    </row>
    <row r="9" spans="1:9" ht="15.75">
      <c r="A9" s="2" t="s">
        <v>100</v>
      </c>
      <c r="B9" s="2" t="s">
        <v>189</v>
      </c>
      <c r="C9" s="8"/>
      <c r="E9" s="8"/>
      <c r="F9" s="8"/>
      <c r="G9" s="8"/>
      <c r="H9" s="8"/>
      <c r="I9" s="8"/>
    </row>
    <row r="10" spans="2:9" ht="15.75">
      <c r="B10" s="2" t="s">
        <v>190</v>
      </c>
      <c r="C10" s="8"/>
      <c r="E10" s="8"/>
      <c r="F10" s="8"/>
      <c r="G10" s="8"/>
      <c r="H10" s="8"/>
      <c r="I10" s="8"/>
    </row>
    <row r="11" spans="2:9" ht="15.75">
      <c r="B11" s="2" t="s">
        <v>191</v>
      </c>
      <c r="C11" s="8"/>
      <c r="E11" s="8"/>
      <c r="F11" s="8"/>
      <c r="G11" s="8"/>
      <c r="H11" s="8"/>
      <c r="I11" s="8"/>
    </row>
    <row r="12" spans="2:9" ht="15.75">
      <c r="B12" s="2" t="s">
        <v>192</v>
      </c>
      <c r="C12" s="8"/>
      <c r="E12" s="8"/>
      <c r="F12" s="8"/>
      <c r="G12" s="8"/>
      <c r="H12" s="8"/>
      <c r="I12" s="8"/>
    </row>
    <row r="13" spans="2:9" ht="15.75">
      <c r="B13" s="51" t="s">
        <v>217</v>
      </c>
      <c r="C13" s="10"/>
      <c r="E13" s="8"/>
      <c r="F13" s="8"/>
      <c r="G13" s="8"/>
      <c r="H13" s="8"/>
      <c r="I13" s="8"/>
    </row>
    <row r="14" spans="3:9" ht="15.75">
      <c r="C14" s="8"/>
      <c r="D14" s="8"/>
      <c r="E14" s="8"/>
      <c r="F14" s="8"/>
      <c r="G14" s="8"/>
      <c r="H14" s="8"/>
      <c r="I14" s="8"/>
    </row>
    <row r="15" ht="15.75">
      <c r="A15" s="2" t="s">
        <v>98</v>
      </c>
    </row>
    <row r="27" spans="1:5" ht="15.75" customHeight="1">
      <c r="A27" s="6"/>
      <c r="B27" s="53"/>
      <c r="C27" s="53"/>
      <c r="D27" s="53"/>
      <c r="E27" s="53"/>
    </row>
    <row r="28" spans="1:5" ht="15.75" customHeight="1">
      <c r="A28" s="4"/>
      <c r="B28" s="5"/>
      <c r="C28" s="5"/>
      <c r="D28" s="5"/>
      <c r="E28" s="5"/>
    </row>
    <row r="29" spans="1:5" ht="15.75" customHeight="1">
      <c r="A29" s="4"/>
      <c r="B29" s="52"/>
      <c r="C29" s="52"/>
      <c r="D29" s="52"/>
      <c r="E29" s="52"/>
    </row>
    <row r="30" spans="1:5" ht="15.75" customHeight="1">
      <c r="A30" s="4"/>
      <c r="B30" s="5"/>
      <c r="C30" s="5"/>
      <c r="D30" s="5"/>
      <c r="E30" s="5"/>
    </row>
    <row r="31" spans="1:5" ht="15.75" customHeight="1">
      <c r="A31" s="4"/>
      <c r="B31" s="52"/>
      <c r="C31" s="52"/>
      <c r="D31" s="52"/>
      <c r="E31" s="52"/>
    </row>
    <row r="32" spans="2:5" ht="15.75" customHeight="1">
      <c r="B32" s="52"/>
      <c r="C32" s="52"/>
      <c r="D32" s="52"/>
      <c r="E32" s="52"/>
    </row>
    <row r="33" ht="15.75" customHeight="1"/>
    <row r="34" ht="15.75" customHeight="1"/>
    <row r="35" ht="15.75" customHeight="1"/>
  </sheetData>
  <sheetProtection/>
  <mergeCells count="3">
    <mergeCell ref="B29:E29"/>
    <mergeCell ref="B27:E27"/>
    <mergeCell ref="B31:E32"/>
  </mergeCells>
  <hyperlinks>
    <hyperlink ref="B13" r:id="rId1" display="KazuyukiA.Sakoda@jp.sony.com"/>
  </hyperlinks>
  <printOptions/>
  <pageMargins left="0.787401575" right="0.787401575" top="0.984251969" bottom="0.984251969"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B33"/>
  <sheetViews>
    <sheetView tabSelected="1" zoomScale="85" zoomScaleNormal="85" zoomScalePageLayoutView="0" workbookViewId="0" topLeftCell="A1">
      <pane xSplit="8" ySplit="1" topLeftCell="I2" activePane="bottomRight" state="frozen"/>
      <selection pane="topLeft" activeCell="A1" sqref="A1"/>
      <selection pane="topRight" activeCell="H1" sqref="H1"/>
      <selection pane="bottomLeft" activeCell="A2" sqref="A2"/>
      <selection pane="bottomRight" activeCell="P6" sqref="P6"/>
    </sheetView>
  </sheetViews>
  <sheetFormatPr defaultColWidth="9.140625" defaultRowHeight="12.75"/>
  <cols>
    <col min="1" max="1" width="5.7109375" style="32" customWidth="1"/>
    <col min="2" max="2" width="12.57421875" style="20" customWidth="1"/>
    <col min="3" max="3" width="11.421875" style="20" hidden="1" customWidth="1"/>
    <col min="4" max="4" width="9.421875" style="35" hidden="1" customWidth="1"/>
    <col min="5" max="5" width="8.28125" style="46" hidden="1" customWidth="1"/>
    <col min="6" max="6" width="7.00390625" style="46" hidden="1" customWidth="1"/>
    <col min="7" max="7" width="9.28125" style="20" hidden="1" customWidth="1"/>
    <col min="8" max="8" width="6.421875" style="20" customWidth="1"/>
    <col min="9" max="9" width="6.57421875" style="39" customWidth="1"/>
    <col min="10" max="10" width="6.8515625" style="33" customWidth="1"/>
    <col min="11" max="11" width="3.8515625" style="20" customWidth="1"/>
    <col min="12" max="12" width="9.8515625" style="35" customWidth="1"/>
    <col min="13" max="13" width="8.00390625" style="20" customWidth="1"/>
    <col min="14" max="14" width="10.421875" style="34" customWidth="1"/>
    <col min="15" max="15" width="9.28125" style="34" customWidth="1"/>
    <col min="16" max="16" width="12.28125" style="34" customWidth="1"/>
    <col min="17" max="17" width="11.421875" style="20" customWidth="1"/>
    <col min="18" max="18" width="8.421875" style="29" customWidth="1"/>
    <col min="19" max="19" width="10.00390625" style="36" customWidth="1"/>
    <col min="20" max="20" width="35.7109375" style="41" customWidth="1"/>
    <col min="21" max="21" width="36.28125" style="41" customWidth="1"/>
    <col min="22" max="22" width="9.8515625" style="20" customWidth="1"/>
    <col min="23" max="23" width="35.7109375" style="20" customWidth="1"/>
    <col min="24" max="24" width="10.28125" style="12" customWidth="1"/>
    <col min="25" max="25" width="9.140625" style="12" customWidth="1"/>
    <col min="26" max="26" width="42.8515625" style="12" customWidth="1"/>
    <col min="27" max="27" width="9.140625" style="12" customWidth="1"/>
    <col min="28" max="28" width="11.00390625" style="20" hidden="1" customWidth="1"/>
    <col min="29" max="16384" width="9.140625" style="12" customWidth="1"/>
  </cols>
  <sheetData>
    <row r="1" spans="1:28" s="20" customFormat="1" ht="39" thickTop="1">
      <c r="A1" s="21" t="s">
        <v>102</v>
      </c>
      <c r="B1" s="21" t="s">
        <v>180</v>
      </c>
      <c r="C1" s="21" t="s">
        <v>213</v>
      </c>
      <c r="D1" s="22" t="s">
        <v>195</v>
      </c>
      <c r="E1" s="22" t="s">
        <v>111</v>
      </c>
      <c r="F1" s="45" t="s">
        <v>112</v>
      </c>
      <c r="G1" s="23" t="s">
        <v>113</v>
      </c>
      <c r="H1" s="23" t="s">
        <v>103</v>
      </c>
      <c r="I1" s="38" t="s">
        <v>182</v>
      </c>
      <c r="J1" s="27" t="s">
        <v>183</v>
      </c>
      <c r="K1" s="24" t="s">
        <v>184</v>
      </c>
      <c r="L1" s="24" t="s">
        <v>181</v>
      </c>
      <c r="M1" s="23" t="s">
        <v>201</v>
      </c>
      <c r="N1" s="21" t="s">
        <v>117</v>
      </c>
      <c r="O1" s="21" t="s">
        <v>108</v>
      </c>
      <c r="P1" s="25" t="s">
        <v>118</v>
      </c>
      <c r="Q1" s="25" t="s">
        <v>95</v>
      </c>
      <c r="R1" s="28" t="s">
        <v>109</v>
      </c>
      <c r="S1" s="23" t="s">
        <v>110</v>
      </c>
      <c r="T1" s="23" t="s">
        <v>199</v>
      </c>
      <c r="U1" s="23" t="s">
        <v>200</v>
      </c>
      <c r="V1" s="21" t="s">
        <v>147</v>
      </c>
      <c r="W1" s="21" t="s">
        <v>104</v>
      </c>
      <c r="X1" s="26" t="s">
        <v>202</v>
      </c>
      <c r="Y1" s="25" t="s">
        <v>105</v>
      </c>
      <c r="Z1" s="25" t="s">
        <v>106</v>
      </c>
      <c r="AA1" s="25" t="s">
        <v>107</v>
      </c>
      <c r="AB1" s="21" t="s">
        <v>188</v>
      </c>
    </row>
    <row r="2" spans="1:27" ht="127.5">
      <c r="A2" s="40">
        <v>4004</v>
      </c>
      <c r="B2" s="42" t="s">
        <v>146</v>
      </c>
      <c r="C2" s="42" t="s">
        <v>214</v>
      </c>
      <c r="D2" s="43" t="s">
        <v>8</v>
      </c>
      <c r="E2" s="43" t="s">
        <v>128</v>
      </c>
      <c r="F2" s="43" t="s">
        <v>9</v>
      </c>
      <c r="G2" s="42" t="s">
        <v>185</v>
      </c>
      <c r="H2" s="42" t="s">
        <v>204</v>
      </c>
      <c r="I2" s="43" t="s">
        <v>128</v>
      </c>
      <c r="J2" s="43" t="s">
        <v>21</v>
      </c>
      <c r="K2" s="42" t="s">
        <v>185</v>
      </c>
      <c r="L2" s="43" t="s">
        <v>8</v>
      </c>
      <c r="M2" s="42" t="s">
        <v>187</v>
      </c>
      <c r="N2" s="43" t="s">
        <v>88</v>
      </c>
      <c r="O2" s="43"/>
      <c r="P2" s="43"/>
      <c r="Q2" s="43"/>
      <c r="R2" s="43"/>
      <c r="S2" s="43" t="s">
        <v>212</v>
      </c>
      <c r="T2" s="44" t="s">
        <v>22</v>
      </c>
      <c r="U2" s="50" t="s">
        <v>161</v>
      </c>
      <c r="V2" s="37" t="s">
        <v>221</v>
      </c>
      <c r="W2" s="37" t="s">
        <v>170</v>
      </c>
      <c r="X2" s="37" t="s">
        <v>165</v>
      </c>
      <c r="Y2" s="37"/>
      <c r="Z2" s="37"/>
      <c r="AA2" s="37"/>
    </row>
    <row r="3" spans="1:27" ht="38.25">
      <c r="A3" s="40">
        <v>4005</v>
      </c>
      <c r="B3" s="42" t="s">
        <v>146</v>
      </c>
      <c r="C3" s="42" t="s">
        <v>214</v>
      </c>
      <c r="D3" s="43" t="s">
        <v>10</v>
      </c>
      <c r="E3" s="43" t="s">
        <v>11</v>
      </c>
      <c r="F3" s="43" t="s">
        <v>133</v>
      </c>
      <c r="G3" s="42" t="s">
        <v>186</v>
      </c>
      <c r="H3" s="42" t="s">
        <v>204</v>
      </c>
      <c r="I3" s="43" t="s">
        <v>11</v>
      </c>
      <c r="J3" s="43" t="s">
        <v>133</v>
      </c>
      <c r="K3" s="42" t="s">
        <v>186</v>
      </c>
      <c r="L3" s="43" t="s">
        <v>10</v>
      </c>
      <c r="M3" s="42" t="s">
        <v>187</v>
      </c>
      <c r="N3" s="43" t="s">
        <v>88</v>
      </c>
      <c r="O3" s="43"/>
      <c r="P3" s="43"/>
      <c r="Q3" s="43"/>
      <c r="R3" s="43"/>
      <c r="S3" s="43" t="s">
        <v>212</v>
      </c>
      <c r="T3" s="44" t="s">
        <v>23</v>
      </c>
      <c r="U3" s="44" t="s">
        <v>24</v>
      </c>
      <c r="V3" s="37" t="s">
        <v>221</v>
      </c>
      <c r="W3" s="37" t="s">
        <v>171</v>
      </c>
      <c r="X3" s="37" t="s">
        <v>165</v>
      </c>
      <c r="Y3" s="37"/>
      <c r="Z3" s="37"/>
      <c r="AA3" s="37"/>
    </row>
    <row r="4" spans="1:27" ht="63.75">
      <c r="A4" s="40">
        <v>4053</v>
      </c>
      <c r="B4" s="42" t="s">
        <v>139</v>
      </c>
      <c r="C4" s="42" t="s">
        <v>15</v>
      </c>
      <c r="D4" s="43" t="s">
        <v>10</v>
      </c>
      <c r="E4" s="43" t="s">
        <v>11</v>
      </c>
      <c r="F4" s="43" t="s">
        <v>133</v>
      </c>
      <c r="G4" s="42" t="s">
        <v>186</v>
      </c>
      <c r="H4" s="42" t="s">
        <v>204</v>
      </c>
      <c r="I4" s="43" t="s">
        <v>11</v>
      </c>
      <c r="J4" s="43" t="s">
        <v>133</v>
      </c>
      <c r="K4" s="42" t="s">
        <v>186</v>
      </c>
      <c r="L4" s="43" t="s">
        <v>10</v>
      </c>
      <c r="M4" s="42" t="s">
        <v>187</v>
      </c>
      <c r="N4" s="43" t="s">
        <v>88</v>
      </c>
      <c r="O4" s="43"/>
      <c r="P4" s="43"/>
      <c r="Q4" s="43"/>
      <c r="R4" s="43"/>
      <c r="S4" s="43" t="s">
        <v>212</v>
      </c>
      <c r="T4" s="44" t="s">
        <v>29</v>
      </c>
      <c r="U4" s="44" t="s">
        <v>232</v>
      </c>
      <c r="V4" s="37" t="s">
        <v>221</v>
      </c>
      <c r="W4" s="37" t="s">
        <v>171</v>
      </c>
      <c r="X4" s="37" t="s">
        <v>165</v>
      </c>
      <c r="Y4" s="37"/>
      <c r="Z4" s="37"/>
      <c r="AA4" s="37"/>
    </row>
    <row r="5" spans="1:27" ht="51">
      <c r="A5" s="40">
        <v>4054</v>
      </c>
      <c r="B5" s="42" t="s">
        <v>139</v>
      </c>
      <c r="C5" s="42" t="s">
        <v>15</v>
      </c>
      <c r="D5" s="43" t="s">
        <v>10</v>
      </c>
      <c r="E5" s="43" t="s">
        <v>16</v>
      </c>
      <c r="F5" s="43" t="s">
        <v>123</v>
      </c>
      <c r="G5" s="42" t="s">
        <v>186</v>
      </c>
      <c r="H5" s="42" t="s">
        <v>204</v>
      </c>
      <c r="I5" s="43" t="s">
        <v>16</v>
      </c>
      <c r="J5" s="43" t="s">
        <v>123</v>
      </c>
      <c r="K5" s="42" t="s">
        <v>186</v>
      </c>
      <c r="L5" s="43" t="s">
        <v>10</v>
      </c>
      <c r="M5" s="42" t="s">
        <v>187</v>
      </c>
      <c r="N5" s="43" t="s">
        <v>88</v>
      </c>
      <c r="O5" s="43"/>
      <c r="P5" s="43"/>
      <c r="Q5" s="43"/>
      <c r="R5" s="43"/>
      <c r="S5" s="43" t="s">
        <v>212</v>
      </c>
      <c r="T5" s="44" t="s">
        <v>30</v>
      </c>
      <c r="U5" s="44" t="s">
        <v>232</v>
      </c>
      <c r="V5" s="37" t="s">
        <v>221</v>
      </c>
      <c r="W5" s="37" t="s">
        <v>171</v>
      </c>
      <c r="X5" s="37" t="s">
        <v>165</v>
      </c>
      <c r="Y5" s="37"/>
      <c r="Z5" s="37"/>
      <c r="AA5" s="37"/>
    </row>
    <row r="6" spans="1:27" ht="153">
      <c r="A6" s="40">
        <v>4055</v>
      </c>
      <c r="B6" s="42" t="s">
        <v>139</v>
      </c>
      <c r="C6" s="42" t="s">
        <v>15</v>
      </c>
      <c r="D6" s="43" t="s">
        <v>10</v>
      </c>
      <c r="E6" s="43" t="s">
        <v>11</v>
      </c>
      <c r="F6" s="43" t="s">
        <v>133</v>
      </c>
      <c r="G6" s="42" t="s">
        <v>186</v>
      </c>
      <c r="H6" s="42" t="s">
        <v>204</v>
      </c>
      <c r="I6" s="43" t="s">
        <v>11</v>
      </c>
      <c r="J6" s="43" t="s">
        <v>133</v>
      </c>
      <c r="K6" s="42" t="s">
        <v>186</v>
      </c>
      <c r="L6" s="43" t="s">
        <v>10</v>
      </c>
      <c r="M6" s="42" t="s">
        <v>187</v>
      </c>
      <c r="N6" s="43" t="s">
        <v>88</v>
      </c>
      <c r="O6" s="43"/>
      <c r="P6" s="43"/>
      <c r="Q6" s="43"/>
      <c r="R6" s="43"/>
      <c r="S6" s="43" t="s">
        <v>212</v>
      </c>
      <c r="T6" s="44" t="s">
        <v>31</v>
      </c>
      <c r="U6" s="44" t="s">
        <v>232</v>
      </c>
      <c r="V6" s="37" t="s">
        <v>222</v>
      </c>
      <c r="W6" s="37" t="s">
        <v>172</v>
      </c>
      <c r="X6" s="37" t="s">
        <v>165</v>
      </c>
      <c r="Y6" s="37"/>
      <c r="Z6" s="37"/>
      <c r="AA6" s="37"/>
    </row>
    <row r="7" spans="1:27" ht="102">
      <c r="A7" s="40">
        <v>4056</v>
      </c>
      <c r="B7" s="42" t="s">
        <v>139</v>
      </c>
      <c r="C7" s="42" t="s">
        <v>15</v>
      </c>
      <c r="D7" s="43" t="s">
        <v>17</v>
      </c>
      <c r="E7" s="43" t="s">
        <v>16</v>
      </c>
      <c r="F7" s="43" t="s">
        <v>136</v>
      </c>
      <c r="G7" s="42" t="s">
        <v>186</v>
      </c>
      <c r="H7" s="42" t="s">
        <v>204</v>
      </c>
      <c r="I7" s="43" t="s">
        <v>16</v>
      </c>
      <c r="J7" s="43" t="s">
        <v>136</v>
      </c>
      <c r="K7" s="42" t="s">
        <v>186</v>
      </c>
      <c r="L7" s="43" t="s">
        <v>17</v>
      </c>
      <c r="M7" s="42" t="s">
        <v>187</v>
      </c>
      <c r="N7" s="43" t="s">
        <v>88</v>
      </c>
      <c r="O7" s="43"/>
      <c r="P7" s="43"/>
      <c r="Q7" s="43"/>
      <c r="R7" s="43"/>
      <c r="S7" s="43" t="s">
        <v>212</v>
      </c>
      <c r="T7" s="50" t="s">
        <v>162</v>
      </c>
      <c r="U7" s="44" t="s">
        <v>232</v>
      </c>
      <c r="V7" s="37" t="s">
        <v>221</v>
      </c>
      <c r="W7" s="37" t="s">
        <v>171</v>
      </c>
      <c r="X7" s="37" t="s">
        <v>165</v>
      </c>
      <c r="Y7" s="37"/>
      <c r="Z7" s="37"/>
      <c r="AA7" s="37"/>
    </row>
    <row r="8" spans="1:27" ht="51">
      <c r="A8" s="40">
        <v>4057</v>
      </c>
      <c r="B8" s="42" t="s">
        <v>139</v>
      </c>
      <c r="C8" s="42" t="s">
        <v>15</v>
      </c>
      <c r="D8" s="43" t="s">
        <v>138</v>
      </c>
      <c r="E8" s="43" t="s">
        <v>16</v>
      </c>
      <c r="F8" s="43" t="s">
        <v>127</v>
      </c>
      <c r="G8" s="42" t="s">
        <v>186</v>
      </c>
      <c r="H8" s="42" t="s">
        <v>204</v>
      </c>
      <c r="I8" s="43" t="s">
        <v>16</v>
      </c>
      <c r="J8" s="43" t="s">
        <v>127</v>
      </c>
      <c r="K8" s="42" t="s">
        <v>186</v>
      </c>
      <c r="L8" s="43" t="s">
        <v>138</v>
      </c>
      <c r="M8" s="42" t="s">
        <v>187</v>
      </c>
      <c r="N8" s="43" t="s">
        <v>88</v>
      </c>
      <c r="O8" s="43"/>
      <c r="P8" s="43"/>
      <c r="Q8" s="43"/>
      <c r="R8" s="43"/>
      <c r="S8" s="43" t="s">
        <v>212</v>
      </c>
      <c r="T8" s="44" t="s">
        <v>32</v>
      </c>
      <c r="U8" s="44" t="s">
        <v>232</v>
      </c>
      <c r="V8" s="37" t="s">
        <v>221</v>
      </c>
      <c r="W8" s="37" t="s">
        <v>171</v>
      </c>
      <c r="X8" s="37" t="s">
        <v>165</v>
      </c>
      <c r="Y8" s="37"/>
      <c r="Z8" s="37"/>
      <c r="AA8" s="37"/>
    </row>
    <row r="9" spans="1:27" ht="63.75">
      <c r="A9" s="40">
        <v>4058</v>
      </c>
      <c r="B9" s="42" t="s">
        <v>139</v>
      </c>
      <c r="C9" s="42" t="s">
        <v>15</v>
      </c>
      <c r="D9" s="43" t="s">
        <v>138</v>
      </c>
      <c r="E9" s="43" t="s">
        <v>18</v>
      </c>
      <c r="F9" s="43" t="s">
        <v>123</v>
      </c>
      <c r="G9" s="42" t="s">
        <v>186</v>
      </c>
      <c r="H9" s="42" t="s">
        <v>204</v>
      </c>
      <c r="I9" s="43" t="s">
        <v>18</v>
      </c>
      <c r="J9" s="43" t="s">
        <v>123</v>
      </c>
      <c r="K9" s="42" t="s">
        <v>186</v>
      </c>
      <c r="L9" s="43" t="s">
        <v>138</v>
      </c>
      <c r="M9" s="42" t="s">
        <v>187</v>
      </c>
      <c r="N9" s="43" t="s">
        <v>88</v>
      </c>
      <c r="O9" s="43"/>
      <c r="P9" s="43"/>
      <c r="Q9" s="43"/>
      <c r="R9" s="43"/>
      <c r="S9" s="43" t="s">
        <v>212</v>
      </c>
      <c r="T9" s="44" t="s">
        <v>163</v>
      </c>
      <c r="U9" s="44"/>
      <c r="V9" s="37" t="s">
        <v>221</v>
      </c>
      <c r="W9" s="37" t="s">
        <v>171</v>
      </c>
      <c r="X9" s="37" t="s">
        <v>165</v>
      </c>
      <c r="Y9" s="37"/>
      <c r="Z9" s="37"/>
      <c r="AA9" s="37"/>
    </row>
    <row r="10" spans="1:27" ht="38.25">
      <c r="A10" s="40">
        <v>4059</v>
      </c>
      <c r="B10" s="42" t="s">
        <v>139</v>
      </c>
      <c r="C10" s="42" t="s">
        <v>15</v>
      </c>
      <c r="D10" s="43" t="s">
        <v>138</v>
      </c>
      <c r="E10" s="43" t="s">
        <v>18</v>
      </c>
      <c r="F10" s="43" t="s">
        <v>120</v>
      </c>
      <c r="G10" s="42" t="s">
        <v>186</v>
      </c>
      <c r="H10" s="42" t="s">
        <v>204</v>
      </c>
      <c r="I10" s="43" t="s">
        <v>18</v>
      </c>
      <c r="J10" s="43" t="s">
        <v>120</v>
      </c>
      <c r="K10" s="42" t="s">
        <v>186</v>
      </c>
      <c r="L10" s="43" t="s">
        <v>138</v>
      </c>
      <c r="M10" s="42" t="s">
        <v>187</v>
      </c>
      <c r="N10" s="43" t="s">
        <v>88</v>
      </c>
      <c r="O10" s="43"/>
      <c r="P10" s="43"/>
      <c r="Q10" s="43"/>
      <c r="R10" s="43"/>
      <c r="S10" s="43" t="s">
        <v>212</v>
      </c>
      <c r="T10" s="44" t="s">
        <v>33</v>
      </c>
      <c r="U10" s="44" t="s">
        <v>232</v>
      </c>
      <c r="V10" s="37" t="s">
        <v>221</v>
      </c>
      <c r="W10" s="37" t="s">
        <v>171</v>
      </c>
      <c r="X10" s="37" t="s">
        <v>165</v>
      </c>
      <c r="Y10" s="37"/>
      <c r="Z10" s="37"/>
      <c r="AA10" s="37"/>
    </row>
    <row r="11" spans="1:27" ht="38.25">
      <c r="A11" s="40">
        <v>4060</v>
      </c>
      <c r="B11" s="42" t="s">
        <v>139</v>
      </c>
      <c r="C11" s="42" t="s">
        <v>15</v>
      </c>
      <c r="D11" s="43" t="s">
        <v>138</v>
      </c>
      <c r="E11" s="43" t="s">
        <v>18</v>
      </c>
      <c r="F11" s="43" t="s">
        <v>130</v>
      </c>
      <c r="G11" s="42" t="s">
        <v>186</v>
      </c>
      <c r="H11" s="42" t="s">
        <v>204</v>
      </c>
      <c r="I11" s="43" t="s">
        <v>18</v>
      </c>
      <c r="J11" s="43" t="s">
        <v>130</v>
      </c>
      <c r="K11" s="42" t="s">
        <v>186</v>
      </c>
      <c r="L11" s="43" t="s">
        <v>138</v>
      </c>
      <c r="M11" s="42" t="s">
        <v>187</v>
      </c>
      <c r="N11" s="43" t="s">
        <v>88</v>
      </c>
      <c r="O11" s="43"/>
      <c r="P11" s="43"/>
      <c r="Q11" s="43"/>
      <c r="R11" s="43"/>
      <c r="S11" s="43" t="s">
        <v>212</v>
      </c>
      <c r="T11" s="44" t="s">
        <v>34</v>
      </c>
      <c r="U11" s="44" t="s">
        <v>232</v>
      </c>
      <c r="V11" s="37" t="s">
        <v>221</v>
      </c>
      <c r="W11" s="37" t="s">
        <v>171</v>
      </c>
      <c r="X11" s="37" t="s">
        <v>165</v>
      </c>
      <c r="Y11" s="37"/>
      <c r="Z11" s="37"/>
      <c r="AA11" s="37"/>
    </row>
    <row r="12" spans="1:27" ht="63.75">
      <c r="A12" s="40">
        <v>4061</v>
      </c>
      <c r="B12" s="42" t="s">
        <v>139</v>
      </c>
      <c r="C12" s="42" t="s">
        <v>15</v>
      </c>
      <c r="D12" s="43" t="s">
        <v>19</v>
      </c>
      <c r="E12" s="43" t="s">
        <v>18</v>
      </c>
      <c r="F12" s="43" t="s">
        <v>125</v>
      </c>
      <c r="G12" s="42" t="s">
        <v>186</v>
      </c>
      <c r="H12" s="42" t="s">
        <v>204</v>
      </c>
      <c r="I12" s="43" t="s">
        <v>18</v>
      </c>
      <c r="J12" s="43" t="s">
        <v>125</v>
      </c>
      <c r="K12" s="42" t="s">
        <v>186</v>
      </c>
      <c r="L12" s="43" t="s">
        <v>19</v>
      </c>
      <c r="M12" s="42" t="s">
        <v>187</v>
      </c>
      <c r="N12" s="43" t="s">
        <v>88</v>
      </c>
      <c r="O12" s="43"/>
      <c r="P12" s="43"/>
      <c r="Q12" s="43"/>
      <c r="R12" s="43"/>
      <c r="S12" s="43" t="s">
        <v>212</v>
      </c>
      <c r="T12" s="44" t="s">
        <v>35</v>
      </c>
      <c r="U12" s="44" t="s">
        <v>232</v>
      </c>
      <c r="V12" s="37" t="s">
        <v>221</v>
      </c>
      <c r="W12" s="37" t="s">
        <v>171</v>
      </c>
      <c r="X12" s="37" t="s">
        <v>165</v>
      </c>
      <c r="Y12" s="37"/>
      <c r="Z12" s="37"/>
      <c r="AA12" s="37"/>
    </row>
    <row r="13" spans="1:27" ht="63.75">
      <c r="A13" s="40">
        <v>4062</v>
      </c>
      <c r="B13" s="42" t="s">
        <v>139</v>
      </c>
      <c r="C13" s="42" t="s">
        <v>15</v>
      </c>
      <c r="D13" s="43" t="s">
        <v>138</v>
      </c>
      <c r="E13" s="43" t="s">
        <v>16</v>
      </c>
      <c r="F13" s="43" t="s">
        <v>126</v>
      </c>
      <c r="G13" s="42" t="s">
        <v>186</v>
      </c>
      <c r="H13" s="42" t="s">
        <v>204</v>
      </c>
      <c r="I13" s="43" t="s">
        <v>16</v>
      </c>
      <c r="J13" s="43" t="s">
        <v>126</v>
      </c>
      <c r="K13" s="42" t="s">
        <v>186</v>
      </c>
      <c r="L13" s="43" t="s">
        <v>138</v>
      </c>
      <c r="M13" s="42" t="s">
        <v>187</v>
      </c>
      <c r="N13" s="43" t="s">
        <v>88</v>
      </c>
      <c r="O13" s="43"/>
      <c r="P13" s="43"/>
      <c r="Q13" s="43"/>
      <c r="R13" s="43"/>
      <c r="S13" s="43" t="s">
        <v>212</v>
      </c>
      <c r="T13" s="44" t="s">
        <v>36</v>
      </c>
      <c r="U13" s="44" t="s">
        <v>232</v>
      </c>
      <c r="V13" s="37" t="s">
        <v>220</v>
      </c>
      <c r="W13" s="37" t="s">
        <v>173</v>
      </c>
      <c r="X13" s="37" t="s">
        <v>165</v>
      </c>
      <c r="Y13" s="37"/>
      <c r="Z13" s="37"/>
      <c r="AA13" s="37"/>
    </row>
    <row r="14" spans="1:27" ht="191.25">
      <c r="A14" s="40">
        <v>4224</v>
      </c>
      <c r="B14" s="42" t="s">
        <v>146</v>
      </c>
      <c r="C14" s="42" t="s">
        <v>214</v>
      </c>
      <c r="D14" s="43" t="s">
        <v>57</v>
      </c>
      <c r="E14" s="43" t="s">
        <v>58</v>
      </c>
      <c r="F14" s="43" t="s">
        <v>59</v>
      </c>
      <c r="G14" s="42" t="s">
        <v>185</v>
      </c>
      <c r="H14" s="42" t="s">
        <v>204</v>
      </c>
      <c r="I14" s="43" t="s">
        <v>58</v>
      </c>
      <c r="J14" s="43" t="s">
        <v>59</v>
      </c>
      <c r="K14" s="42" t="s">
        <v>185</v>
      </c>
      <c r="L14" s="43" t="s">
        <v>57</v>
      </c>
      <c r="M14" s="42" t="s">
        <v>207</v>
      </c>
      <c r="N14" s="43" t="s">
        <v>0</v>
      </c>
      <c r="O14" s="43"/>
      <c r="P14" s="43"/>
      <c r="Q14" s="43"/>
      <c r="R14" s="43"/>
      <c r="S14" s="43" t="s">
        <v>212</v>
      </c>
      <c r="T14" s="50" t="s">
        <v>153</v>
      </c>
      <c r="U14" s="50" t="s">
        <v>154</v>
      </c>
      <c r="V14" s="37" t="s">
        <v>222</v>
      </c>
      <c r="W14" s="37" t="s">
        <v>164</v>
      </c>
      <c r="X14" s="37" t="s">
        <v>165</v>
      </c>
      <c r="Y14" s="37"/>
      <c r="Z14" s="37"/>
      <c r="AA14" s="37"/>
    </row>
    <row r="15" spans="1:27" ht="127.5">
      <c r="A15" s="40">
        <v>4042</v>
      </c>
      <c r="B15" s="42" t="s">
        <v>13</v>
      </c>
      <c r="C15" s="42" t="s">
        <v>5</v>
      </c>
      <c r="D15" s="43" t="s">
        <v>14</v>
      </c>
      <c r="E15" s="43" t="s">
        <v>4</v>
      </c>
      <c r="F15" s="43" t="s">
        <v>135</v>
      </c>
      <c r="G15" s="42" t="s">
        <v>12</v>
      </c>
      <c r="H15" s="42" t="s">
        <v>205</v>
      </c>
      <c r="I15" s="43" t="s">
        <v>4</v>
      </c>
      <c r="J15" s="43" t="s">
        <v>135</v>
      </c>
      <c r="K15" s="42" t="s">
        <v>206</v>
      </c>
      <c r="L15" s="43" t="s">
        <v>14</v>
      </c>
      <c r="M15" s="42" t="s">
        <v>187</v>
      </c>
      <c r="N15" s="43" t="s">
        <v>3</v>
      </c>
      <c r="O15" s="43"/>
      <c r="P15" s="43" t="s">
        <v>1</v>
      </c>
      <c r="Q15" s="43"/>
      <c r="R15" s="43"/>
      <c r="S15" s="43" t="s">
        <v>212</v>
      </c>
      <c r="T15" s="50" t="s">
        <v>230</v>
      </c>
      <c r="U15" s="44" t="s">
        <v>231</v>
      </c>
      <c r="V15" s="48" t="s">
        <v>216</v>
      </c>
      <c r="W15" s="48" t="s">
        <v>168</v>
      </c>
      <c r="X15" s="37" t="s">
        <v>166</v>
      </c>
      <c r="Y15" s="37"/>
      <c r="Z15" s="37"/>
      <c r="AA15" s="37"/>
    </row>
    <row r="16" spans="1:27" ht="216.75">
      <c r="A16" s="40">
        <v>4171</v>
      </c>
      <c r="B16" s="42" t="s">
        <v>144</v>
      </c>
      <c r="C16" s="42" t="s">
        <v>140</v>
      </c>
      <c r="D16" s="43" t="s">
        <v>20</v>
      </c>
      <c r="E16" s="43" t="s">
        <v>132</v>
      </c>
      <c r="F16" s="43" t="s">
        <v>137</v>
      </c>
      <c r="G16" s="42" t="s">
        <v>12</v>
      </c>
      <c r="H16" s="42" t="s">
        <v>205</v>
      </c>
      <c r="I16" s="43" t="s">
        <v>132</v>
      </c>
      <c r="J16" s="43" t="s">
        <v>137</v>
      </c>
      <c r="K16" s="42" t="s">
        <v>206</v>
      </c>
      <c r="L16" s="43" t="s">
        <v>20</v>
      </c>
      <c r="M16" s="42" t="s">
        <v>187</v>
      </c>
      <c r="N16" s="43" t="s">
        <v>3</v>
      </c>
      <c r="O16" s="43"/>
      <c r="P16" s="43" t="s">
        <v>1</v>
      </c>
      <c r="Q16" s="43"/>
      <c r="R16" s="43"/>
      <c r="S16" s="43" t="s">
        <v>212</v>
      </c>
      <c r="T16" s="44" t="s">
        <v>218</v>
      </c>
      <c r="U16" s="44" t="s">
        <v>134</v>
      </c>
      <c r="V16" s="48" t="s">
        <v>216</v>
      </c>
      <c r="W16" s="49" t="s">
        <v>169</v>
      </c>
      <c r="X16" s="37" t="s">
        <v>166</v>
      </c>
      <c r="Y16" s="37"/>
      <c r="Z16" s="37"/>
      <c r="AA16" s="37"/>
    </row>
    <row r="17" spans="1:27" ht="76.5">
      <c r="A17" s="40">
        <v>4194</v>
      </c>
      <c r="B17" s="42" t="s">
        <v>146</v>
      </c>
      <c r="C17" s="42" t="s">
        <v>214</v>
      </c>
      <c r="D17" s="43" t="s">
        <v>223</v>
      </c>
      <c r="E17" s="43" t="s">
        <v>124</v>
      </c>
      <c r="F17" s="43" t="s">
        <v>135</v>
      </c>
      <c r="G17" s="42" t="s">
        <v>185</v>
      </c>
      <c r="H17" s="42" t="s">
        <v>204</v>
      </c>
      <c r="I17" s="43" t="s">
        <v>124</v>
      </c>
      <c r="J17" s="43" t="s">
        <v>135</v>
      </c>
      <c r="K17" s="42" t="s">
        <v>185</v>
      </c>
      <c r="L17" s="43" t="s">
        <v>223</v>
      </c>
      <c r="M17" s="42" t="s">
        <v>207</v>
      </c>
      <c r="N17" s="43" t="s">
        <v>3</v>
      </c>
      <c r="O17" s="43"/>
      <c r="P17" s="43" t="s">
        <v>1</v>
      </c>
      <c r="Q17" s="43"/>
      <c r="R17" s="43"/>
      <c r="S17" s="43" t="s">
        <v>212</v>
      </c>
      <c r="T17" s="44" t="s">
        <v>60</v>
      </c>
      <c r="U17" s="44" t="s">
        <v>61</v>
      </c>
      <c r="V17" s="37" t="s">
        <v>222</v>
      </c>
      <c r="W17" s="37" t="s">
        <v>219</v>
      </c>
      <c r="X17" s="37" t="s">
        <v>166</v>
      </c>
      <c r="Y17" s="37"/>
      <c r="Z17" s="37"/>
      <c r="AA17" s="37"/>
    </row>
    <row r="18" spans="1:27" ht="165.75">
      <c r="A18" s="40">
        <v>4198</v>
      </c>
      <c r="B18" s="42" t="s">
        <v>146</v>
      </c>
      <c r="C18" s="42" t="s">
        <v>214</v>
      </c>
      <c r="D18" s="43" t="s">
        <v>224</v>
      </c>
      <c r="E18" s="43" t="s">
        <v>129</v>
      </c>
      <c r="F18" s="43" t="s">
        <v>225</v>
      </c>
      <c r="G18" s="42" t="s">
        <v>185</v>
      </c>
      <c r="H18" s="42" t="s">
        <v>204</v>
      </c>
      <c r="I18" s="43" t="s">
        <v>129</v>
      </c>
      <c r="J18" s="43" t="s">
        <v>225</v>
      </c>
      <c r="K18" s="42" t="s">
        <v>185</v>
      </c>
      <c r="L18" s="43" t="s">
        <v>224</v>
      </c>
      <c r="M18" s="42" t="s">
        <v>207</v>
      </c>
      <c r="N18" s="43" t="s">
        <v>3</v>
      </c>
      <c r="O18" s="43"/>
      <c r="P18" s="43" t="s">
        <v>1</v>
      </c>
      <c r="Q18" s="43"/>
      <c r="R18" s="43"/>
      <c r="S18" s="43" t="s">
        <v>212</v>
      </c>
      <c r="T18" s="50" t="s">
        <v>62</v>
      </c>
      <c r="U18" s="50" t="s">
        <v>63</v>
      </c>
      <c r="V18" s="37" t="s">
        <v>222</v>
      </c>
      <c r="W18" s="48" t="s">
        <v>160</v>
      </c>
      <c r="X18" s="37" t="s">
        <v>166</v>
      </c>
      <c r="Y18" s="37"/>
      <c r="Z18" s="37"/>
      <c r="AA18" s="37"/>
    </row>
    <row r="19" spans="1:27" ht="216.75">
      <c r="A19" s="40">
        <v>4199</v>
      </c>
      <c r="B19" s="42" t="s">
        <v>146</v>
      </c>
      <c r="C19" s="42" t="s">
        <v>214</v>
      </c>
      <c r="D19" s="43" t="s">
        <v>226</v>
      </c>
      <c r="E19" s="43" t="s">
        <v>122</v>
      </c>
      <c r="F19" s="43" t="s">
        <v>227</v>
      </c>
      <c r="G19" s="42" t="s">
        <v>185</v>
      </c>
      <c r="H19" s="42" t="s">
        <v>204</v>
      </c>
      <c r="I19" s="43" t="s">
        <v>122</v>
      </c>
      <c r="J19" s="43" t="s">
        <v>227</v>
      </c>
      <c r="K19" s="42" t="s">
        <v>185</v>
      </c>
      <c r="L19" s="43" t="s">
        <v>226</v>
      </c>
      <c r="M19" s="42" t="s">
        <v>207</v>
      </c>
      <c r="N19" s="43" t="s">
        <v>3</v>
      </c>
      <c r="O19" s="43"/>
      <c r="P19" s="43" t="s">
        <v>1</v>
      </c>
      <c r="Q19" s="43"/>
      <c r="R19" s="43"/>
      <c r="S19" s="43" t="s">
        <v>212</v>
      </c>
      <c r="T19" s="50" t="s">
        <v>64</v>
      </c>
      <c r="U19" s="44" t="s">
        <v>65</v>
      </c>
      <c r="V19" s="37" t="s">
        <v>222</v>
      </c>
      <c r="W19" s="48" t="s">
        <v>155</v>
      </c>
      <c r="X19" s="37" t="s">
        <v>166</v>
      </c>
      <c r="Y19" s="37"/>
      <c r="Z19" s="37"/>
      <c r="AA19" s="37"/>
    </row>
    <row r="20" spans="1:27" ht="140.25">
      <c r="A20" s="40">
        <v>4205</v>
      </c>
      <c r="B20" s="42" t="s">
        <v>146</v>
      </c>
      <c r="C20" s="42" t="s">
        <v>214</v>
      </c>
      <c r="D20" s="43" t="s">
        <v>228</v>
      </c>
      <c r="E20" s="43" t="s">
        <v>122</v>
      </c>
      <c r="F20" s="43" t="s">
        <v>229</v>
      </c>
      <c r="G20" s="42" t="s">
        <v>185</v>
      </c>
      <c r="H20" s="42" t="s">
        <v>204</v>
      </c>
      <c r="I20" s="43" t="s">
        <v>122</v>
      </c>
      <c r="J20" s="43" t="s">
        <v>229</v>
      </c>
      <c r="K20" s="42" t="s">
        <v>185</v>
      </c>
      <c r="L20" s="43" t="s">
        <v>228</v>
      </c>
      <c r="M20" s="42" t="s">
        <v>207</v>
      </c>
      <c r="N20" s="43" t="s">
        <v>3</v>
      </c>
      <c r="O20" s="43"/>
      <c r="P20" s="43" t="s">
        <v>1</v>
      </c>
      <c r="Q20" s="43"/>
      <c r="R20" s="43"/>
      <c r="S20" s="43" t="s">
        <v>212</v>
      </c>
      <c r="T20" s="44" t="s">
        <v>67</v>
      </c>
      <c r="U20" s="50" t="s">
        <v>68</v>
      </c>
      <c r="V20" s="37" t="s">
        <v>222</v>
      </c>
      <c r="W20" s="48" t="s">
        <v>174</v>
      </c>
      <c r="X20" s="37" t="s">
        <v>166</v>
      </c>
      <c r="Y20" s="37"/>
      <c r="Z20" s="37"/>
      <c r="AA20" s="37"/>
    </row>
    <row r="21" spans="1:27" ht="140.25">
      <c r="A21" s="40">
        <v>4206</v>
      </c>
      <c r="B21" s="42" t="s">
        <v>146</v>
      </c>
      <c r="C21" s="42" t="s">
        <v>214</v>
      </c>
      <c r="D21" s="43" t="s">
        <v>37</v>
      </c>
      <c r="E21" s="43" t="s">
        <v>122</v>
      </c>
      <c r="F21" s="43" t="s">
        <v>121</v>
      </c>
      <c r="G21" s="42" t="s">
        <v>185</v>
      </c>
      <c r="H21" s="42" t="s">
        <v>204</v>
      </c>
      <c r="I21" s="43" t="s">
        <v>122</v>
      </c>
      <c r="J21" s="43" t="s">
        <v>121</v>
      </c>
      <c r="K21" s="42" t="s">
        <v>185</v>
      </c>
      <c r="L21" s="43" t="s">
        <v>37</v>
      </c>
      <c r="M21" s="42" t="s">
        <v>207</v>
      </c>
      <c r="N21" s="43" t="s">
        <v>3</v>
      </c>
      <c r="O21" s="43"/>
      <c r="P21" s="43" t="s">
        <v>1</v>
      </c>
      <c r="Q21" s="43"/>
      <c r="R21" s="43"/>
      <c r="S21" s="43" t="s">
        <v>212</v>
      </c>
      <c r="T21" s="44" t="s">
        <v>69</v>
      </c>
      <c r="U21" s="44" t="s">
        <v>70</v>
      </c>
      <c r="V21" s="37" t="s">
        <v>216</v>
      </c>
      <c r="W21" s="37" t="s">
        <v>157</v>
      </c>
      <c r="X21" s="37" t="s">
        <v>166</v>
      </c>
      <c r="Y21" s="37"/>
      <c r="Z21" s="37"/>
      <c r="AA21" s="37"/>
    </row>
    <row r="22" spans="1:27" ht="76.5">
      <c r="A22" s="40">
        <v>4207</v>
      </c>
      <c r="B22" s="42" t="s">
        <v>146</v>
      </c>
      <c r="C22" s="42" t="s">
        <v>214</v>
      </c>
      <c r="D22" s="43" t="s">
        <v>37</v>
      </c>
      <c r="E22" s="43" t="s">
        <v>122</v>
      </c>
      <c r="F22" s="43" t="s">
        <v>38</v>
      </c>
      <c r="G22" s="42" t="s">
        <v>186</v>
      </c>
      <c r="H22" s="42" t="s">
        <v>204</v>
      </c>
      <c r="I22" s="43" t="s">
        <v>122</v>
      </c>
      <c r="J22" s="43" t="s">
        <v>38</v>
      </c>
      <c r="K22" s="42" t="s">
        <v>186</v>
      </c>
      <c r="L22" s="43" t="s">
        <v>37</v>
      </c>
      <c r="M22" s="42" t="s">
        <v>207</v>
      </c>
      <c r="N22" s="43" t="s">
        <v>3</v>
      </c>
      <c r="O22" s="43"/>
      <c r="P22" s="43" t="s">
        <v>1</v>
      </c>
      <c r="Q22" s="43"/>
      <c r="R22" s="43"/>
      <c r="S22" s="43" t="s">
        <v>212</v>
      </c>
      <c r="T22" s="50" t="s">
        <v>71</v>
      </c>
      <c r="U22" s="50" t="s">
        <v>72</v>
      </c>
      <c r="V22" s="37" t="s">
        <v>216</v>
      </c>
      <c r="W22" s="37" t="s">
        <v>156</v>
      </c>
      <c r="X22" s="37" t="s">
        <v>166</v>
      </c>
      <c r="Y22" s="37"/>
      <c r="Z22" s="37"/>
      <c r="AA22" s="37"/>
    </row>
    <row r="23" spans="1:27" ht="102">
      <c r="A23" s="40">
        <v>4208</v>
      </c>
      <c r="B23" s="42" t="s">
        <v>146</v>
      </c>
      <c r="C23" s="42" t="s">
        <v>214</v>
      </c>
      <c r="D23" s="43" t="s">
        <v>39</v>
      </c>
      <c r="E23" s="43" t="s">
        <v>40</v>
      </c>
      <c r="F23" s="43" t="s">
        <v>41</v>
      </c>
      <c r="G23" s="42" t="s">
        <v>185</v>
      </c>
      <c r="H23" s="42" t="s">
        <v>204</v>
      </c>
      <c r="I23" s="43" t="s">
        <v>40</v>
      </c>
      <c r="J23" s="43" t="s">
        <v>41</v>
      </c>
      <c r="K23" s="42" t="s">
        <v>185</v>
      </c>
      <c r="L23" s="43" t="s">
        <v>39</v>
      </c>
      <c r="M23" s="42" t="s">
        <v>207</v>
      </c>
      <c r="N23" s="43" t="s">
        <v>3</v>
      </c>
      <c r="O23" s="43"/>
      <c r="P23" s="43" t="s">
        <v>1</v>
      </c>
      <c r="Q23" s="43"/>
      <c r="R23" s="43"/>
      <c r="S23" s="43" t="s">
        <v>212</v>
      </c>
      <c r="T23" s="44" t="s">
        <v>73</v>
      </c>
      <c r="U23" s="50" t="s">
        <v>74</v>
      </c>
      <c r="V23" s="37" t="s">
        <v>222</v>
      </c>
      <c r="W23" s="37" t="s">
        <v>175</v>
      </c>
      <c r="X23" s="37" t="s">
        <v>166</v>
      </c>
      <c r="Y23" s="37"/>
      <c r="Z23" s="37"/>
      <c r="AA23" s="37"/>
    </row>
    <row r="24" spans="1:27" ht="153">
      <c r="A24" s="40">
        <v>4209</v>
      </c>
      <c r="B24" s="42" t="s">
        <v>146</v>
      </c>
      <c r="C24" s="42" t="s">
        <v>214</v>
      </c>
      <c r="D24" s="43" t="s">
        <v>39</v>
      </c>
      <c r="E24" s="43" t="s">
        <v>122</v>
      </c>
      <c r="F24" s="43" t="s">
        <v>42</v>
      </c>
      <c r="G24" s="42" t="s">
        <v>185</v>
      </c>
      <c r="H24" s="42" t="s">
        <v>204</v>
      </c>
      <c r="I24" s="43" t="s">
        <v>122</v>
      </c>
      <c r="J24" s="43" t="s">
        <v>42</v>
      </c>
      <c r="K24" s="42" t="s">
        <v>185</v>
      </c>
      <c r="L24" s="43" t="s">
        <v>39</v>
      </c>
      <c r="M24" s="42" t="s">
        <v>207</v>
      </c>
      <c r="N24" s="43" t="s">
        <v>3</v>
      </c>
      <c r="O24" s="43"/>
      <c r="P24" s="43" t="s">
        <v>1</v>
      </c>
      <c r="Q24" s="43"/>
      <c r="R24" s="43"/>
      <c r="S24" s="43" t="s">
        <v>212</v>
      </c>
      <c r="T24" s="44" t="s">
        <v>75</v>
      </c>
      <c r="U24" s="50" t="s">
        <v>158</v>
      </c>
      <c r="V24" s="37" t="s">
        <v>220</v>
      </c>
      <c r="W24" s="37" t="s">
        <v>175</v>
      </c>
      <c r="X24" s="37" t="s">
        <v>166</v>
      </c>
      <c r="Y24" s="37"/>
      <c r="Z24" s="37"/>
      <c r="AA24" s="37"/>
    </row>
    <row r="25" spans="1:27" ht="38.25">
      <c r="A25" s="40">
        <v>4210</v>
      </c>
      <c r="B25" s="42" t="s">
        <v>146</v>
      </c>
      <c r="C25" s="42" t="s">
        <v>214</v>
      </c>
      <c r="D25" s="43" t="s">
        <v>39</v>
      </c>
      <c r="E25" s="43" t="s">
        <v>40</v>
      </c>
      <c r="F25" s="43" t="s">
        <v>43</v>
      </c>
      <c r="G25" s="42" t="s">
        <v>186</v>
      </c>
      <c r="H25" s="42" t="s">
        <v>204</v>
      </c>
      <c r="I25" s="43" t="s">
        <v>40</v>
      </c>
      <c r="J25" s="43" t="s">
        <v>43</v>
      </c>
      <c r="K25" s="42" t="s">
        <v>186</v>
      </c>
      <c r="L25" s="43" t="s">
        <v>39</v>
      </c>
      <c r="M25" s="42" t="s">
        <v>207</v>
      </c>
      <c r="N25" s="43" t="s">
        <v>3</v>
      </c>
      <c r="O25" s="43"/>
      <c r="P25" s="43" t="s">
        <v>1</v>
      </c>
      <c r="Q25" s="43"/>
      <c r="R25" s="43"/>
      <c r="S25" s="43" t="s">
        <v>212</v>
      </c>
      <c r="T25" s="50" t="s">
        <v>76</v>
      </c>
      <c r="U25" s="50" t="s">
        <v>77</v>
      </c>
      <c r="V25" s="37" t="s">
        <v>222</v>
      </c>
      <c r="W25" s="48" t="s">
        <v>176</v>
      </c>
      <c r="X25" s="37" t="s">
        <v>166</v>
      </c>
      <c r="Y25" s="37"/>
      <c r="Z25" s="37"/>
      <c r="AA25" s="37"/>
    </row>
    <row r="26" spans="1:27" ht="38.25">
      <c r="A26" s="40">
        <v>4211</v>
      </c>
      <c r="B26" s="42" t="s">
        <v>146</v>
      </c>
      <c r="C26" s="42" t="s">
        <v>214</v>
      </c>
      <c r="D26" s="43" t="s">
        <v>39</v>
      </c>
      <c r="E26" s="43" t="s">
        <v>131</v>
      </c>
      <c r="F26" s="43" t="s">
        <v>128</v>
      </c>
      <c r="G26" s="42" t="s">
        <v>186</v>
      </c>
      <c r="H26" s="42" t="s">
        <v>204</v>
      </c>
      <c r="I26" s="43" t="s">
        <v>131</v>
      </c>
      <c r="J26" s="43" t="s">
        <v>128</v>
      </c>
      <c r="K26" s="42" t="s">
        <v>186</v>
      </c>
      <c r="L26" s="43" t="s">
        <v>39</v>
      </c>
      <c r="M26" s="42" t="s">
        <v>207</v>
      </c>
      <c r="N26" s="43" t="s">
        <v>3</v>
      </c>
      <c r="O26" s="43"/>
      <c r="P26" s="43" t="s">
        <v>1</v>
      </c>
      <c r="Q26" s="43"/>
      <c r="R26" s="43"/>
      <c r="S26" s="43" t="s">
        <v>212</v>
      </c>
      <c r="T26" s="44" t="s">
        <v>78</v>
      </c>
      <c r="U26" s="44" t="s">
        <v>79</v>
      </c>
      <c r="V26" s="37" t="s">
        <v>221</v>
      </c>
      <c r="W26" s="48" t="s">
        <v>171</v>
      </c>
      <c r="X26" s="37" t="s">
        <v>166</v>
      </c>
      <c r="Y26" s="37"/>
      <c r="Z26" s="37"/>
      <c r="AA26" s="37"/>
    </row>
    <row r="27" spans="1:27" ht="63.75">
      <c r="A27" s="40">
        <v>4212</v>
      </c>
      <c r="B27" s="42" t="s">
        <v>146</v>
      </c>
      <c r="C27" s="42" t="s">
        <v>214</v>
      </c>
      <c r="D27" s="43" t="s">
        <v>39</v>
      </c>
      <c r="E27" s="43" t="s">
        <v>131</v>
      </c>
      <c r="F27" s="43" t="s">
        <v>6</v>
      </c>
      <c r="G27" s="42" t="s">
        <v>186</v>
      </c>
      <c r="H27" s="42" t="s">
        <v>204</v>
      </c>
      <c r="I27" s="43" t="s">
        <v>131</v>
      </c>
      <c r="J27" s="43" t="s">
        <v>6</v>
      </c>
      <c r="K27" s="42" t="s">
        <v>186</v>
      </c>
      <c r="L27" s="43" t="s">
        <v>39</v>
      </c>
      <c r="M27" s="42" t="s">
        <v>207</v>
      </c>
      <c r="N27" s="43" t="s">
        <v>3</v>
      </c>
      <c r="O27" s="43"/>
      <c r="P27" s="43" t="s">
        <v>1</v>
      </c>
      <c r="Q27" s="43"/>
      <c r="R27" s="43"/>
      <c r="S27" s="43" t="s">
        <v>212</v>
      </c>
      <c r="T27" s="44" t="s">
        <v>80</v>
      </c>
      <c r="U27" s="44" t="s">
        <v>159</v>
      </c>
      <c r="V27" s="37" t="s">
        <v>221</v>
      </c>
      <c r="W27" s="48" t="s">
        <v>171</v>
      </c>
      <c r="X27" s="37" t="s">
        <v>166</v>
      </c>
      <c r="Y27" s="37"/>
      <c r="Z27" s="37"/>
      <c r="AA27" s="37"/>
    </row>
    <row r="28" spans="1:27" ht="38.25">
      <c r="A28" s="40">
        <v>4213</v>
      </c>
      <c r="B28" s="42" t="s">
        <v>146</v>
      </c>
      <c r="C28" s="42" t="s">
        <v>214</v>
      </c>
      <c r="D28" s="43" t="s">
        <v>39</v>
      </c>
      <c r="E28" s="43" t="s">
        <v>131</v>
      </c>
      <c r="F28" s="43" t="s">
        <v>44</v>
      </c>
      <c r="G28" s="42" t="s">
        <v>186</v>
      </c>
      <c r="H28" s="42" t="s">
        <v>204</v>
      </c>
      <c r="I28" s="43" t="s">
        <v>131</v>
      </c>
      <c r="J28" s="43" t="s">
        <v>44</v>
      </c>
      <c r="K28" s="42" t="s">
        <v>186</v>
      </c>
      <c r="L28" s="43" t="s">
        <v>39</v>
      </c>
      <c r="M28" s="42" t="s">
        <v>207</v>
      </c>
      <c r="N28" s="43" t="s">
        <v>3</v>
      </c>
      <c r="O28" s="43"/>
      <c r="P28" s="43" t="s">
        <v>1</v>
      </c>
      <c r="Q28" s="43"/>
      <c r="R28" s="43"/>
      <c r="S28" s="43" t="s">
        <v>212</v>
      </c>
      <c r="T28" s="50" t="s">
        <v>81</v>
      </c>
      <c r="U28" s="50" t="s">
        <v>82</v>
      </c>
      <c r="V28" s="37" t="s">
        <v>221</v>
      </c>
      <c r="W28" s="48" t="s">
        <v>171</v>
      </c>
      <c r="X28" s="37" t="s">
        <v>166</v>
      </c>
      <c r="Y28" s="37"/>
      <c r="Z28" s="37"/>
      <c r="AA28" s="37"/>
    </row>
    <row r="29" spans="1:27" ht="38.25">
      <c r="A29" s="40">
        <v>4214</v>
      </c>
      <c r="B29" s="42" t="s">
        <v>146</v>
      </c>
      <c r="C29" s="42" t="s">
        <v>214</v>
      </c>
      <c r="D29" s="43" t="s">
        <v>39</v>
      </c>
      <c r="E29" s="43" t="s">
        <v>131</v>
      </c>
      <c r="F29" s="43" t="s">
        <v>119</v>
      </c>
      <c r="G29" s="42" t="s">
        <v>186</v>
      </c>
      <c r="H29" s="42" t="s">
        <v>204</v>
      </c>
      <c r="I29" s="43" t="s">
        <v>131</v>
      </c>
      <c r="J29" s="43" t="s">
        <v>119</v>
      </c>
      <c r="K29" s="42" t="s">
        <v>186</v>
      </c>
      <c r="L29" s="43" t="s">
        <v>39</v>
      </c>
      <c r="M29" s="42" t="s">
        <v>207</v>
      </c>
      <c r="N29" s="43" t="s">
        <v>3</v>
      </c>
      <c r="O29" s="43"/>
      <c r="P29" s="43" t="s">
        <v>1</v>
      </c>
      <c r="Q29" s="43"/>
      <c r="R29" s="43"/>
      <c r="S29" s="43" t="s">
        <v>212</v>
      </c>
      <c r="T29" s="44" t="s">
        <v>66</v>
      </c>
      <c r="U29" s="44" t="s">
        <v>83</v>
      </c>
      <c r="V29" s="37" t="s">
        <v>221</v>
      </c>
      <c r="W29" s="48" t="s">
        <v>171</v>
      </c>
      <c r="X29" s="37" t="s">
        <v>166</v>
      </c>
      <c r="Y29" s="37"/>
      <c r="Z29" s="37"/>
      <c r="AA29" s="37"/>
    </row>
    <row r="30" spans="1:27" ht="76.5">
      <c r="A30" s="40">
        <v>4216</v>
      </c>
      <c r="B30" s="42" t="s">
        <v>146</v>
      </c>
      <c r="C30" s="42" t="s">
        <v>214</v>
      </c>
      <c r="D30" s="43" t="s">
        <v>45</v>
      </c>
      <c r="E30" s="43" t="s">
        <v>46</v>
      </c>
      <c r="F30" s="43" t="s">
        <v>47</v>
      </c>
      <c r="G30" s="42" t="s">
        <v>185</v>
      </c>
      <c r="H30" s="42" t="s">
        <v>204</v>
      </c>
      <c r="I30" s="43" t="s">
        <v>46</v>
      </c>
      <c r="J30" s="43" t="s">
        <v>47</v>
      </c>
      <c r="K30" s="42" t="s">
        <v>185</v>
      </c>
      <c r="L30" s="43" t="s">
        <v>45</v>
      </c>
      <c r="M30" s="42" t="s">
        <v>207</v>
      </c>
      <c r="N30" s="43" t="s">
        <v>3</v>
      </c>
      <c r="O30" s="43"/>
      <c r="P30" s="43" t="s">
        <v>1</v>
      </c>
      <c r="Q30" s="43"/>
      <c r="R30" s="43"/>
      <c r="S30" s="43" t="s">
        <v>212</v>
      </c>
      <c r="T30" s="50" t="s">
        <v>84</v>
      </c>
      <c r="U30" s="50" t="s">
        <v>85</v>
      </c>
      <c r="V30" s="37" t="s">
        <v>222</v>
      </c>
      <c r="W30" s="37" t="s">
        <v>167</v>
      </c>
      <c r="X30" s="37" t="s">
        <v>166</v>
      </c>
      <c r="Y30" s="37"/>
      <c r="Z30" s="37"/>
      <c r="AA30" s="37"/>
    </row>
    <row r="31" spans="1:27" ht="89.25">
      <c r="A31" s="40">
        <v>4217</v>
      </c>
      <c r="B31" s="42" t="s">
        <v>146</v>
      </c>
      <c r="C31" s="42" t="s">
        <v>214</v>
      </c>
      <c r="D31" s="43" t="s">
        <v>48</v>
      </c>
      <c r="E31" s="43" t="s">
        <v>49</v>
      </c>
      <c r="F31" s="43" t="s">
        <v>50</v>
      </c>
      <c r="G31" s="42" t="s">
        <v>185</v>
      </c>
      <c r="H31" s="42" t="s">
        <v>204</v>
      </c>
      <c r="I31" s="43" t="s">
        <v>49</v>
      </c>
      <c r="J31" s="43" t="s">
        <v>50</v>
      </c>
      <c r="K31" s="42" t="s">
        <v>185</v>
      </c>
      <c r="L31" s="43" t="s">
        <v>48</v>
      </c>
      <c r="M31" s="42" t="s">
        <v>207</v>
      </c>
      <c r="N31" s="43" t="s">
        <v>3</v>
      </c>
      <c r="O31" s="43"/>
      <c r="P31" s="43" t="s">
        <v>1</v>
      </c>
      <c r="Q31" s="43"/>
      <c r="R31" s="43"/>
      <c r="S31" s="43" t="s">
        <v>212</v>
      </c>
      <c r="T31" s="44" t="s">
        <v>86</v>
      </c>
      <c r="U31" s="50" t="s">
        <v>87</v>
      </c>
      <c r="V31" s="37" t="s">
        <v>222</v>
      </c>
      <c r="W31" s="37" t="s">
        <v>167</v>
      </c>
      <c r="X31" s="37" t="s">
        <v>166</v>
      </c>
      <c r="Y31" s="37"/>
      <c r="Z31" s="37"/>
      <c r="AA31" s="37"/>
    </row>
    <row r="32" spans="1:27" ht="89.25">
      <c r="A32" s="40">
        <v>4218</v>
      </c>
      <c r="B32" s="42" t="s">
        <v>146</v>
      </c>
      <c r="C32" s="42" t="s">
        <v>214</v>
      </c>
      <c r="D32" s="43" t="s">
        <v>51</v>
      </c>
      <c r="E32" s="43" t="s">
        <v>52</v>
      </c>
      <c r="F32" s="43" t="s">
        <v>53</v>
      </c>
      <c r="G32" s="42" t="s">
        <v>185</v>
      </c>
      <c r="H32" s="42" t="s">
        <v>204</v>
      </c>
      <c r="I32" s="43" t="s">
        <v>52</v>
      </c>
      <c r="J32" s="43" t="s">
        <v>53</v>
      </c>
      <c r="K32" s="42" t="s">
        <v>185</v>
      </c>
      <c r="L32" s="43" t="s">
        <v>51</v>
      </c>
      <c r="M32" s="42" t="s">
        <v>207</v>
      </c>
      <c r="N32" s="43" t="s">
        <v>3</v>
      </c>
      <c r="O32" s="43"/>
      <c r="P32" s="43" t="s">
        <v>1</v>
      </c>
      <c r="Q32" s="43"/>
      <c r="R32" s="43"/>
      <c r="S32" s="43" t="s">
        <v>212</v>
      </c>
      <c r="T32" s="44" t="s">
        <v>149</v>
      </c>
      <c r="U32" s="44" t="s">
        <v>150</v>
      </c>
      <c r="V32" s="37" t="s">
        <v>222</v>
      </c>
      <c r="W32" s="37" t="s">
        <v>167</v>
      </c>
      <c r="X32" s="37" t="s">
        <v>166</v>
      </c>
      <c r="Y32" s="37"/>
      <c r="Z32" s="37"/>
      <c r="AA32" s="37"/>
    </row>
    <row r="33" spans="1:27" ht="114.75">
      <c r="A33" s="40">
        <v>4219</v>
      </c>
      <c r="B33" s="42" t="s">
        <v>146</v>
      </c>
      <c r="C33" s="42" t="s">
        <v>214</v>
      </c>
      <c r="D33" s="43" t="s">
        <v>54</v>
      </c>
      <c r="E33" s="43" t="s">
        <v>55</v>
      </c>
      <c r="F33" s="43" t="s">
        <v>56</v>
      </c>
      <c r="G33" s="42" t="s">
        <v>185</v>
      </c>
      <c r="H33" s="42" t="s">
        <v>204</v>
      </c>
      <c r="I33" s="43" t="s">
        <v>55</v>
      </c>
      <c r="J33" s="43" t="s">
        <v>56</v>
      </c>
      <c r="K33" s="42" t="s">
        <v>185</v>
      </c>
      <c r="L33" s="43" t="s">
        <v>54</v>
      </c>
      <c r="M33" s="42" t="s">
        <v>207</v>
      </c>
      <c r="N33" s="43" t="s">
        <v>3</v>
      </c>
      <c r="O33" s="43"/>
      <c r="P33" s="43" t="s">
        <v>1</v>
      </c>
      <c r="Q33" s="43"/>
      <c r="R33" s="43"/>
      <c r="S33" s="43" t="s">
        <v>212</v>
      </c>
      <c r="T33" s="50" t="s">
        <v>151</v>
      </c>
      <c r="U33" s="50" t="s">
        <v>152</v>
      </c>
      <c r="V33" s="37" t="s">
        <v>222</v>
      </c>
      <c r="W33" s="37" t="s">
        <v>167</v>
      </c>
      <c r="X33" s="37" t="s">
        <v>166</v>
      </c>
      <c r="Y33" s="37"/>
      <c r="Z33" s="37"/>
      <c r="AA33" s="37"/>
    </row>
  </sheetData>
  <sheetProtection/>
  <autoFilter ref="A1:AB33"/>
  <conditionalFormatting sqref="A1:AB1">
    <cfRule type="expression" priority="1" dxfId="1" stopIfTrue="1">
      <formula>AND($S1="Closed",$Y1="Done")</formula>
    </cfRule>
    <cfRule type="expression" priority="2" dxfId="0" stopIfTrue="1">
      <formula>$S1="Closed"</formula>
    </cfRule>
  </conditionalFormatting>
  <conditionalFormatting sqref="A2:AA33">
    <cfRule type="expression" priority="3" dxfId="15" stopIfTrue="1">
      <formula>AND($S2="Closed",$Y2="Done")</formula>
    </cfRule>
    <cfRule type="expression" priority="4" dxfId="16" stopIfTrue="1">
      <formula>$S2="Closed"</formula>
    </cfRule>
    <cfRule type="expression" priority="5" dxfId="17" stopIfTrue="1">
      <formula>NOT(ISBLANK($X2))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12"/>
  <sheetViews>
    <sheetView zoomScalePageLayoutView="0" workbookViewId="0" topLeftCell="A1">
      <selection activeCell="C19" sqref="C19"/>
    </sheetView>
  </sheetViews>
  <sheetFormatPr defaultColWidth="9.140625" defaultRowHeight="12.75"/>
  <cols>
    <col min="1" max="1" width="2.7109375" style="0" customWidth="1"/>
    <col min="2" max="2" width="11.7109375" style="0" customWidth="1"/>
    <col min="3" max="3" width="27.7109375" style="0" bestFit="1" customWidth="1"/>
    <col min="4" max="6" width="11.421875" style="0" customWidth="1"/>
    <col min="7" max="7" width="15.00390625" style="0" customWidth="1"/>
    <col min="8" max="16384" width="11.421875" style="0" customWidth="1"/>
  </cols>
  <sheetData>
    <row r="1" s="18" customFormat="1" ht="23.25">
      <c r="A1" s="18" t="s">
        <v>114</v>
      </c>
    </row>
    <row r="3" spans="1:9" s="19" customFormat="1" ht="18">
      <c r="A3" s="19" t="s">
        <v>187</v>
      </c>
      <c r="D3" s="31" t="s">
        <v>178</v>
      </c>
      <c r="E3" s="31" t="s">
        <v>179</v>
      </c>
      <c r="F3" s="31" t="s">
        <v>193</v>
      </c>
      <c r="G3" s="19" t="s">
        <v>141</v>
      </c>
      <c r="H3" s="19" t="s">
        <v>142</v>
      </c>
      <c r="I3" s="19" t="s">
        <v>143</v>
      </c>
    </row>
    <row r="4" spans="2:9" ht="12.75">
      <c r="B4" t="s">
        <v>177</v>
      </c>
      <c r="C4" t="s">
        <v>91</v>
      </c>
      <c r="D4">
        <f>COUNTIF(Comments!$N$2:$N$33,B4)</f>
        <v>0</v>
      </c>
      <c r="E4" s="30">
        <f>SUMPRODUCT((Comments!$N$2:$N$33=B4)*(Comments!$S$2:$S$33="Closed"))</f>
        <v>0</v>
      </c>
      <c r="F4">
        <f aca="true" t="shared" si="0" ref="F4:F12">D4-E4</f>
        <v>0</v>
      </c>
      <c r="H4" s="30">
        <f>SUMPRODUCT((Comments!$N$2:$N$33=B4)*(Comments!$V$2:$V$33="Accept"))+SUMPRODUCT((Comments!$N$2:$N$33=B4)*(Comments!$V$2:$V$33="Counter"))+SUMPRODUCT((Comments!$N$2:$N$33=B4)*(Comments!$V$2:$V$33="Reject"))</f>
        <v>0</v>
      </c>
      <c r="I4" s="47">
        <f aca="true" t="shared" si="1" ref="I4:I12">D4-H4</f>
        <v>0</v>
      </c>
    </row>
    <row r="5" spans="2:9" ht="12.75">
      <c r="B5" t="s">
        <v>196</v>
      </c>
      <c r="C5" t="s">
        <v>211</v>
      </c>
      <c r="D5">
        <f>COUNTIF(Comments!$N$2:$N$33,B5)</f>
        <v>0</v>
      </c>
      <c r="E5" s="30">
        <f>SUMPRODUCT((Comments!$N$2:$N$33=B5)*(Comments!$S$2:$S$33="Closed"))</f>
        <v>0</v>
      </c>
      <c r="F5">
        <f t="shared" si="0"/>
        <v>0</v>
      </c>
      <c r="H5" s="30">
        <f>SUMPRODUCT((Comments!$N$2:$N$33=B5)*(Comments!$V$2:$V$33="Accept"))+SUMPRODUCT((Comments!$N$2:$N$33=B5)*(Comments!$V$2:$V$33="Counter"))+SUMPRODUCT((Comments!$N$2:$N$33=B5)*(Comments!$V$2:$V$33="Reject"))</f>
        <v>0</v>
      </c>
      <c r="I5" s="47">
        <f t="shared" si="1"/>
        <v>0</v>
      </c>
    </row>
    <row r="6" spans="2:9" ht="12.75">
      <c r="B6" t="s">
        <v>88</v>
      </c>
      <c r="D6">
        <f>COUNTIF(Comments!$N$2:$N$33,B6)</f>
        <v>13</v>
      </c>
      <c r="E6" s="30">
        <f>SUMPRODUCT((Comments!$N$2:$N$33=B6)*(Comments!$S$2:$S$33="Closed"))</f>
        <v>0</v>
      </c>
      <c r="F6">
        <f t="shared" si="0"/>
        <v>13</v>
      </c>
      <c r="H6" s="30">
        <f>SUMPRODUCT((Comments!$N$2:$N$33=B6)*(Comments!$V$2:$V$33="Accept"))+SUMPRODUCT((Comments!$N$2:$N$33=B6)*(Comments!$V$2:$V$33="Counter"))+SUMPRODUCT((Comments!$N$2:$N$33=B6)*(Comments!$V$2:$V$33="Reject"))</f>
        <v>13</v>
      </c>
      <c r="I6" s="47">
        <f t="shared" si="1"/>
        <v>0</v>
      </c>
    </row>
    <row r="7" spans="2:9" ht="12.75">
      <c r="B7" t="s">
        <v>197</v>
      </c>
      <c r="C7" t="s">
        <v>210</v>
      </c>
      <c r="D7">
        <f>COUNTIF(Comments!$N$2:$N$33,B7)</f>
        <v>0</v>
      </c>
      <c r="E7" s="30">
        <f>SUMPRODUCT((Comments!$N$2:$N$33=B7)*(Comments!$S$2:$S$33="Closed"))</f>
        <v>0</v>
      </c>
      <c r="F7">
        <f t="shared" si="0"/>
        <v>0</v>
      </c>
      <c r="H7" s="30">
        <f>SUMPRODUCT((Comments!$N$2:$N$33=B7)*(Comments!$V$2:$V$33="Accept"))+SUMPRODUCT((Comments!$N$2:$N$33=B7)*(Comments!$V$2:$V$33="Counter"))+SUMPRODUCT((Comments!$N$2:$N$33=B7)*(Comments!$V$2:$V$33="Reject"))</f>
        <v>0</v>
      </c>
      <c r="I7" s="47">
        <f t="shared" si="1"/>
        <v>0</v>
      </c>
    </row>
    <row r="8" spans="2:9" ht="12.75">
      <c r="B8" t="s">
        <v>89</v>
      </c>
      <c r="C8" t="s">
        <v>90</v>
      </c>
      <c r="D8">
        <f>COUNTIF(Comments!$N$2:$N$33,B8)</f>
        <v>19</v>
      </c>
      <c r="E8" s="30">
        <f>SUMPRODUCT((Comments!$N$2:$N$33=B8)*(Comments!$S$2:$S$33="Closed"))</f>
        <v>0</v>
      </c>
      <c r="F8">
        <f t="shared" si="0"/>
        <v>19</v>
      </c>
      <c r="G8" t="s">
        <v>215</v>
      </c>
      <c r="H8" s="30">
        <f>SUMPRODUCT((Comments!$N$2:$N$33=B8)*(Comments!$V$2:$V$33="Accept"))+SUMPRODUCT((Comments!$N$2:$N$33=B8)*(Comments!$V$2:$V$33="Counter"))+SUMPRODUCT((Comments!$N$2:$N$33=B8)*(Comments!$V$2:$V$33="Reject"))</f>
        <v>19</v>
      </c>
      <c r="I8" s="47">
        <f t="shared" si="1"/>
        <v>0</v>
      </c>
    </row>
    <row r="9" spans="2:9" ht="12.75">
      <c r="B9" t="s">
        <v>194</v>
      </c>
      <c r="D9">
        <f>COUNTIF(Comments!$N$2:$N$33,B9)</f>
        <v>0</v>
      </c>
      <c r="E9" s="30">
        <f>SUMPRODUCT((Comments!$N$2:$N$33=B9)*(Comments!$S$2:$S$33="Closed"))</f>
        <v>0</v>
      </c>
      <c r="F9">
        <f t="shared" si="0"/>
        <v>0</v>
      </c>
      <c r="H9" s="30">
        <f>SUMPRODUCT((Comments!$N$2:$N$33=B9)*(Comments!$V$2:$V$33="Accept"))+SUMPRODUCT((Comments!$N$2:$N$33=B9)*(Comments!$V$2:$V$33="Counter"))+SUMPRODUCT((Comments!$N$2:$N$33=B9)*(Comments!$V$2:$V$33="Reject"))</f>
        <v>0</v>
      </c>
      <c r="I9" s="47">
        <f t="shared" si="1"/>
        <v>0</v>
      </c>
    </row>
    <row r="10" spans="2:9" ht="12.75">
      <c r="B10" t="s">
        <v>208</v>
      </c>
      <c r="C10" t="s">
        <v>209</v>
      </c>
      <c r="D10">
        <f>COUNTIF(Comments!$N$2:$N$33,B10)</f>
        <v>0</v>
      </c>
      <c r="E10" s="30">
        <f>SUMPRODUCT((Comments!$N$2:$N$33=B10)*(Comments!$S$2:$S$33="Closed"))</f>
        <v>0</v>
      </c>
      <c r="F10">
        <f t="shared" si="0"/>
        <v>0</v>
      </c>
      <c r="G10" t="s">
        <v>2</v>
      </c>
      <c r="H10" s="30">
        <f>SUMPRODUCT((Comments!$N$2:$N$33=B10)*(Comments!$V$2:$V$33="Accept"))+SUMPRODUCT((Comments!$N$2:$N$33=B10)*(Comments!$V$2:$V$33="Counter"))+SUMPRODUCT((Comments!$N$2:$N$33=B10)*(Comments!$V$2:$V$33="Reject"))</f>
        <v>0</v>
      </c>
      <c r="I10" s="47">
        <f t="shared" si="1"/>
        <v>0</v>
      </c>
    </row>
    <row r="11" spans="2:9" ht="12.75">
      <c r="B11" t="s">
        <v>203</v>
      </c>
      <c r="D11">
        <f>COUNTIF(Comments!$N$2:$N$33,B11)</f>
        <v>0</v>
      </c>
      <c r="E11" s="30">
        <f>SUMPRODUCT((Comments!$N$2:$N$33=B11)*(Comments!$S$2:$S$33="Closed"))</f>
        <v>0</v>
      </c>
      <c r="F11">
        <f t="shared" si="0"/>
        <v>0</v>
      </c>
      <c r="H11" s="30">
        <f>SUMPRODUCT((Comments!$N$2:$N$33=B11)*(Comments!$V$2:$V$33="Accept"))+SUMPRODUCT((Comments!$N$2:$N$33=B11)*(Comments!$V$2:$V$33="Counter"))+SUMPRODUCT((Comments!$N$2:$N$33=B11)*(Comments!$V$2:$V$33="Reject"))</f>
        <v>0</v>
      </c>
      <c r="I11" s="47">
        <f t="shared" si="1"/>
        <v>0</v>
      </c>
    </row>
    <row r="12" spans="2:9" ht="12.75">
      <c r="B12" t="s">
        <v>148</v>
      </c>
      <c r="D12">
        <f>COUNTIF(Comments!$N$2:$N$33,B12)</f>
        <v>0</v>
      </c>
      <c r="E12" s="30">
        <f>SUMPRODUCT((Comments!$N$2:$N$33=B12)*(Comments!$S$2:$S$33="Closed"))</f>
        <v>0</v>
      </c>
      <c r="F12">
        <f t="shared" si="0"/>
        <v>0</v>
      </c>
      <c r="H12" s="30">
        <f>SUMPRODUCT((Comments!$N$2:$N$33=B12)*(Comments!$V$2:$V$33="Accept"))+SUMPRODUCT((Comments!$N$2:$N$33=B12)*(Comments!$V$2:$V$33="Counter"))+SUMPRODUCT((Comments!$N$2:$N$33=B12)*(Comments!$V$2:$V$33="Reject"))</f>
        <v>0</v>
      </c>
      <c r="I12" s="47">
        <f t="shared" si="1"/>
        <v>0</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5"/>
  <dimension ref="A1:C3"/>
  <sheetViews>
    <sheetView zoomScalePageLayoutView="0" workbookViewId="0" topLeftCell="A1">
      <pane ySplit="1" topLeftCell="BM2" activePane="bottomLeft" state="frozen"/>
      <selection pane="topLeft" activeCell="A1" sqref="A1"/>
      <selection pane="bottomLeft" activeCell="B4" sqref="B4"/>
    </sheetView>
  </sheetViews>
  <sheetFormatPr defaultColWidth="9.140625" defaultRowHeight="12.75"/>
  <cols>
    <col min="1" max="1" width="12.7109375" style="17" bestFit="1" customWidth="1"/>
    <col min="2" max="2" width="11.00390625" style="13" bestFit="1" customWidth="1"/>
    <col min="3" max="3" width="64.140625" style="12" customWidth="1"/>
    <col min="4" max="16384" width="11.421875" style="0" customWidth="1"/>
  </cols>
  <sheetData>
    <row r="1" spans="1:3" s="14" customFormat="1" ht="15.75">
      <c r="A1" s="14" t="s">
        <v>93</v>
      </c>
      <c r="B1" s="15" t="s">
        <v>94</v>
      </c>
      <c r="C1" s="16" t="s">
        <v>115</v>
      </c>
    </row>
    <row r="3" spans="1:3" ht="12.75">
      <c r="A3" s="17" t="s">
        <v>116</v>
      </c>
      <c r="B3" s="13">
        <v>40367</v>
      </c>
      <c r="C3" s="12" t="s">
        <v>28</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Kazuyuki Sakoda</dc:creator>
  <cp:keywords/>
  <dc:description/>
  <cp:lastModifiedBy>Kazuyuki Sakoda</cp:lastModifiedBy>
  <cp:lastPrinted>2004-11-19T06:33:11Z</cp:lastPrinted>
  <dcterms:created xsi:type="dcterms:W3CDTF">2004-07-14T16:37:20Z</dcterms:created>
  <dcterms:modified xsi:type="dcterms:W3CDTF">2010-07-08T06:52:49Z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