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25" yWindow="65521" windowWidth="8685" windowHeight="8880" activeTab="1"/>
  </bookViews>
  <sheets>
    <sheet name="Title" sheetId="1" r:id="rId1"/>
    <sheet name="Comments" sheetId="2" r:id="rId2"/>
    <sheet name="Issue Ids" sheetId="3" r:id="rId3"/>
    <sheet name="Rev.  History" sheetId="4" r:id="rId4"/>
  </sheets>
  <definedNames>
    <definedName name="_xlnm._FilterDatabase" localSheetId="1" hidden="1">'Comments'!$A$1:$AB$23</definedName>
  </definedNames>
  <calcPr fullCalcOnLoad="1"/>
</workbook>
</file>

<file path=xl/sharedStrings.xml><?xml version="1.0" encoding="utf-8"?>
<sst xmlns="http://schemas.openxmlformats.org/spreadsheetml/2006/main" count="443" uniqueCount="182">
  <si>
    <t>remaining</t>
  </si>
  <si>
    <t>Kaz</t>
  </si>
  <si>
    <t xml:space="preserve">The content of a mesh profile. What does a mesh profile signify? Why isn't Power Save mode part of the mesh profile?   Clarify and modify the text accordingly. </t>
  </si>
  <si>
    <t>63</t>
  </si>
  <si>
    <t>…. mesh profile of the discovered candidate mesh STA.</t>
  </si>
  <si>
    <t>Replace with: … mesh profile that matches the discovered candidate peer mesh STA profile.</t>
  </si>
  <si>
    <t>43</t>
  </si>
  <si>
    <t>r4</t>
  </si>
  <si>
    <t>N</t>
  </si>
  <si>
    <t>Y</t>
  </si>
  <si>
    <t>T</t>
  </si>
  <si>
    <t>General</t>
  </si>
  <si>
    <t>7.3 Management frame body components</t>
  </si>
  <si>
    <t>11C.1 Mesh discovery</t>
  </si>
  <si>
    <t xml:space="preserve">As in comment. </t>
  </si>
  <si>
    <r>
      <t>D</t>
    </r>
    <r>
      <rPr>
        <sz val="10"/>
        <rFont val="Arial"/>
        <family val="2"/>
      </rPr>
      <t>one</t>
    </r>
  </si>
  <si>
    <t>Append the following text to the last sentence. ", which is used within Probe Request frame".</t>
  </si>
  <si>
    <t>Replace the existing paragraph with the following text.
"A mesh STA shall perform either active scanning or passive scanning to discover an operating mesh BSS. Based on the result of the scan, the mesh STA may start a new mesh BSS or establish a mesh peering with one or more mesh STAs in the existing mesh BSS. A mesh profile, a set of information on mesh BSS configuration, can be also obtained through the scanning process, and it is used to determine the scanning mesh STA's active mesh profile. A mesh STA shall start beaconing before it processes Mesh Peering Management."</t>
  </si>
  <si>
    <t>The paragraph starting with "When a mesh STA joins an MBSS that mesh STA shall use MLME.STARTBEACONING.request ..." occurs twice (although they are slightly different) in this subclause. It is redundunt to describe it at multiple places and one should be removed.</t>
  </si>
  <si>
    <t>Remove the paragraph starting in line 62 page 135.</t>
  </si>
  <si>
    <t>The sentence "A mesh STA performs passive or active scans to discover neighbor mesh STAs." should include the usage of MLME-SCAN primitives.</t>
  </si>
  <si>
    <t>The Mesh Peering protocol has own identifier as defined in 7.3.2.99. Shouldn't the same Mesh Peering Protocols be applied throughout the mesh?</t>
  </si>
  <si>
    <t>Delete the Mesh Peering Protocol Identifier from 7.3.2.99 or list the mesh peering management protocol as one element that needs to match.</t>
  </si>
  <si>
    <t>11C.1.1</t>
  </si>
  <si>
    <t>The text in this subclause should be rewritten to give the general information of mesh discovery.</t>
  </si>
  <si>
    <t>The title of this clause "Profiles for extensibility" sounds something strange. Suggest to rename it with "Mesh profile" and add some more introduction text in this subclause.</t>
  </si>
  <si>
    <t>r3</t>
  </si>
  <si>
    <t>"If the scanning mesh STA has not yet joined to any MBSS, it may simply activate the same mesh profile as
the discovered candidate peer mesh STA’s profile to fulfill these conditions." 
This sounds like handholding.  Besides, if it could support all this then what does it means to "activate the same mesh profile".</t>
  </si>
  <si>
    <t>Delete!  We only need normative text</t>
  </si>
  <si>
    <t>4 bits for the number of peerings.  This makes the metric virtually useless!  I can see this metric being used for large networks, but not pocket ones…</t>
  </si>
  <si>
    <t>OK, give me an extra bit or two from the reserved field…</t>
  </si>
  <si>
    <t>"When a mesh STA starts an MBSS" sounds a lot like "When a mesh STA joins an MBSS", except I don't understand what "starting" means</t>
  </si>
  <si>
    <t>Re-evaluate the meaning and purpose of the paragraph.</t>
  </si>
  <si>
    <t>The paragraph starting with "When a mesh STA joins an MBSS that mesh STA shall use MLME.STARTBEACONING.request ..." should appear before the paragraph starting with "A candidate peer mesh STA becomes a peer mesh STAs only after..." line 48 page 136. Also, the text should be refined.</t>
  </si>
  <si>
    <t>Use of the wildcard SSID may be confusing to legacy devices. Use a fixed string for the SSID.</t>
  </si>
  <si>
    <t>Use “IEEE802.11s MESH” or something similar for the SSID for all mesh beacons and probe responsed.</t>
  </si>
  <si>
    <t>G-Discovery</t>
  </si>
  <si>
    <t>Open</t>
  </si>
  <si>
    <t>assignee</t>
  </si>
  <si>
    <t>r2</t>
  </si>
  <si>
    <t>G-Discovery</t>
  </si>
  <si>
    <t>Designator: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</si>
  <si>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</si>
  <si>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</si>
  <si>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</si>
  <si>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</si>
  <si>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</si>
  <si>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</si>
  <si>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</si>
  <si>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</si>
  <si>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</si>
  <si>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</si>
  <si>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</si>
  <si>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</si>
  <si>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</si>
  <si>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</si>
  <si>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</si>
  <si>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Duplicate of CID</t>
  </si>
  <si>
    <t>TGs Approval Date</t>
  </si>
  <si>
    <t>Resolution Status</t>
  </si>
  <si>
    <t>Orig Page No.</t>
  </si>
  <si>
    <t>Orig Line No.</t>
  </si>
  <si>
    <t>As in comment.</t>
  </si>
  <si>
    <t>7.3.2.95.7</t>
  </si>
  <si>
    <t>136</t>
  </si>
  <si>
    <t>62</t>
  </si>
  <si>
    <t>as in comment</t>
  </si>
  <si>
    <t>59</t>
  </si>
  <si>
    <t>53</t>
  </si>
  <si>
    <t>41</t>
  </si>
  <si>
    <t>42-44</t>
  </si>
  <si>
    <t>32</t>
  </si>
  <si>
    <t>36</t>
  </si>
  <si>
    <t>7.3.2.95.8</t>
  </si>
  <si>
    <t>42</t>
  </si>
  <si>
    <t>change description:
- change "Accepting Mesh Peerings" to "Accepting Additional Mesh Peerings"
- change paragraph to "The Accepting Additional Mesh Peerings subfield is set to 1 if the mesh STA is willing to establish additional mesh peerings with
other mesh STAs and set to 0 otherwise."
provide text that defines the setting and changing of this subfield (max peerings MIB variable, rules in peering establishment, etc.)</t>
  </si>
  <si>
    <t>clarify and change accordingly.</t>
  </si>
  <si>
    <t>11C.1.2</t>
  </si>
  <si>
    <t>31-34</t>
  </si>
  <si>
    <t>135</t>
  </si>
  <si>
    <t>Doesn't the wildcard SSID mean, that a STA with any SSID can join?</t>
  </si>
  <si>
    <t>11C.1.4</t>
  </si>
  <si>
    <t>62-65</t>
  </si>
  <si>
    <t>This paragraph is normative text after the Candidate peer mesh STA discovery</t>
  </si>
  <si>
    <t>Move to correct clause.</t>
  </si>
  <si>
    <t>11C.1</t>
  </si>
  <si>
    <t>135-136</t>
  </si>
  <si>
    <t>12-65</t>
  </si>
  <si>
    <t>The clause 11C.1 on Mesh Discovery improved greatly, but there is still a large deficiency: There no clear structure of the mesh discovery, and there is no distinction between a mesh STA that has no active mesh profile but looks for joining a mesh BSS, and a mesh STA that has already joined the mesh BSS but looks for further candidate peer mesh STAs. This is especially prominent in the paragraph on page 136, lines 6-37.</t>
  </si>
  <si>
    <t>Structure clause 11C.1 better. Consider the state of having an active mesh profile while looking for candidate peer mesh STAs.</t>
  </si>
  <si>
    <t>wording needs to be improved, mainly missing articles.</t>
  </si>
  <si>
    <t>11C.1.3</t>
  </si>
  <si>
    <t>42-50</t>
  </si>
  <si>
    <t>name MIB variables that contain the element of the active mesh profile, for instance, MIB variable for active path selection protocol.</t>
  </si>
  <si>
    <t>add MIB variables.</t>
  </si>
  <si>
    <t>resolved</t>
  </si>
  <si>
    <t>6</t>
  </si>
  <si>
    <t>Orig Comment Type</t>
  </si>
  <si>
    <t>Clause</t>
  </si>
  <si>
    <t>Major Clause</t>
  </si>
  <si>
    <t>Page</t>
  </si>
  <si>
    <t>Line</t>
  </si>
  <si>
    <t>Type</t>
  </si>
  <si>
    <t>T</t>
  </si>
  <si>
    <t>E</t>
  </si>
  <si>
    <t>General</t>
  </si>
  <si>
    <t>Closed by:</t>
  </si>
  <si>
    <t>Kazuyuki Sakoda</t>
  </si>
  <si>
    <t>Sony Corporation</t>
  </si>
  <si>
    <t>5-1-12 Kitashinagawa, Shinagawa-ku, Tokyo, Japan</t>
  </si>
  <si>
    <t>81-3-5448-4018</t>
  </si>
  <si>
    <t>open</t>
  </si>
  <si>
    <t xml:space="preserve">Original Clause </t>
  </si>
  <si>
    <t>Full Date:</t>
  </si>
  <si>
    <t>Comment / Explanation</t>
  </si>
  <si>
    <t>Recommended Change</t>
  </si>
  <si>
    <t>Topic Category</t>
  </si>
  <si>
    <t>Updated (to assist editor)</t>
  </si>
  <si>
    <t>Closed</t>
  </si>
  <si>
    <t>7.3.2.96</t>
  </si>
  <si>
    <t>Explain when the wildcard Mesh ID is used.</t>
  </si>
  <si>
    <t>7.3.2.1</t>
  </si>
  <si>
    <t>The SSID is absolutely unnecessary for Mesh WLANs.</t>
  </si>
  <si>
    <t>Remove the usage of the SSID field from 802.11s.</t>
  </si>
  <si>
    <t>8</t>
  </si>
  <si>
    <t>r1</t>
  </si>
  <si>
    <t>Accept</t>
  </si>
  <si>
    <t>Clarify.</t>
  </si>
  <si>
    <t>TR</t>
  </si>
  <si>
    <t>17</t>
  </si>
  <si>
    <t>39</t>
  </si>
  <si>
    <t>Hiertz, Guido R.</t>
  </si>
  <si>
    <t xml:space="preserve">Kneckt, Jarkko </t>
  </si>
  <si>
    <t>Ptasinski, Henry</t>
  </si>
  <si>
    <t>Purnadi, Rene</t>
  </si>
  <si>
    <t>Ramamurthy, Harish</t>
  </si>
  <si>
    <t>Sakoda, Kazuyuki</t>
  </si>
  <si>
    <t>Strutt, Guenael</t>
  </si>
  <si>
    <t>Wang, Qi</t>
  </si>
  <si>
    <t>Kazuyuki Sakoda (Sony Corporation)</t>
  </si>
  <si>
    <t>KazuyukiA.Sakoda@jp.sony.com</t>
  </si>
  <si>
    <t>Bahr, Michael</t>
  </si>
  <si>
    <t>Resolution Code</t>
  </si>
  <si>
    <t>total</t>
  </si>
  <si>
    <t>closed</t>
  </si>
  <si>
    <t>Submitter</t>
  </si>
  <si>
    <t>Issue IDs are used to identify groups of CIDs that are related to the same issue</t>
  </si>
  <si>
    <t>Notes / Summary of Changes</t>
  </si>
  <si>
    <t>r0</t>
  </si>
  <si>
    <t>Issue Ident.</t>
  </si>
  <si>
    <t>Asignee</t>
  </si>
  <si>
    <t>20100121</t>
  </si>
  <si>
    <t>11-10/032r1</t>
  </si>
  <si>
    <t>Initial revision</t>
  </si>
  <si>
    <r>
      <t>R</t>
    </r>
    <r>
      <rPr>
        <sz val="10"/>
        <rFont val="Arial"/>
        <family val="2"/>
      </rPr>
      <t>eject</t>
    </r>
  </si>
  <si>
    <t>x</t>
  </si>
  <si>
    <r>
      <t>T</t>
    </r>
    <r>
      <rPr>
        <sz val="10"/>
        <rFont val="Arial"/>
        <family val="2"/>
      </rPr>
      <t>he value in SSID field is completely out of control by the standard. Any users can set SSID to "IEEE802.11s MESH" regardless of the type of network deployment. The standard should provide a mean to differentiate the legacy operation and mesh explicitly. Having a wildcard SSID plus mesh ID is believed to be a good choice of the signalling for the reasonable differentiation.</t>
    </r>
  </si>
  <si>
    <r>
      <t>C</t>
    </r>
    <r>
      <rPr>
        <sz val="10"/>
        <rFont val="Arial"/>
        <family val="2"/>
      </rPr>
      <t>ounter</t>
    </r>
  </si>
  <si>
    <r>
      <t>R</t>
    </r>
    <r>
      <rPr>
        <sz val="10"/>
        <rFont val="Arial"/>
        <family val="2"/>
      </rPr>
      <t>emoval of the SSID field may be confusing legacy devices. The combination usage of the wildcard SSID and mesh ID provides a reasonable identification. We already have some such implementation in the field (although it is not a standard solution), and it is operating without confusion so far. We should stick with this direction.</t>
    </r>
  </si>
  <si>
    <t>The description of the Accepting Mesh Peerings subfield leads to a wrong interpretation. Since communication is the main goal of 802.11, the accepting mesh peerings subfield should never be 0. If it would be 0, the mesh STA would be lonely because it cannot communicate with anybody else.
The only sensible reason for having such a subfield would be to indicate that a mesh STA is not able to handle additional peerings.</t>
  </si>
  <si>
    <r>
      <t>T</t>
    </r>
    <r>
      <rPr>
        <sz val="10"/>
        <rFont val="Arial"/>
        <family val="2"/>
      </rPr>
      <t>he new text satisfies the commenter's concern. See submission.</t>
    </r>
  </si>
  <si>
    <r>
      <t>T</t>
    </r>
    <r>
      <rPr>
        <sz val="10"/>
        <rFont val="Arial"/>
        <family val="2"/>
      </rPr>
      <t>he text has been modified to satisfy the commenter's concern. See submission.</t>
    </r>
  </si>
  <si>
    <t xml:space="preserve">Replace the title of this clause "Profiles for extensibility" with "Mesh profile".
Insert the following text before the existing text. "In order to identify the set of protocols along with the Mesh ID, mesh profile is defined. Active mesh profile is signalled through the Beacon and Probe Response frames." </t>
  </si>
  <si>
    <t>Counter</t>
  </si>
  <si>
    <r>
      <t>T</t>
    </r>
    <r>
      <rPr>
        <sz val="10"/>
        <rFont val="Arial"/>
        <family val="2"/>
      </rPr>
      <t>he cited text has been removed.</t>
    </r>
  </si>
  <si>
    <t>Reject</t>
  </si>
  <si>
    <t>Replace 
"A mesh STA performs passive or active scans to discover neighbor mesh STAs." 
with 
"A mesh STA shall perform active scanning or passive scanning, depending on the value of the ScanMode parameter of the MLME-SCAN.request primitive (see 11.1.3), to discover neighbor mesh STAs. Upon receipt of an MLME-SCAN.request with the Mesh ID parameter set to the wildcard Mesh ID, the STA shall passively scan for any Beacon frames, or actively transmit Probe request frames containing the wildcard Mesh ID, as appropriate depending on the value of ScanMode. Upon completion of scanning, an MLME-SCAN.confirm is issued by the MLME indicating all of the discovery information received."</t>
  </si>
  <si>
    <t>Replace (from line 48 to 56)
"A candidate peer mesh STAs becomes a peer mesh STAs only after the mesh peering management protocol (11C.3 (Mesh peering management)) has successfully established a mesh peering between the two mesh STAs.
When a mesh STA starts an MBSS that mesh STA shall use MLME.STARTBEACONING.request and specify the mesh profile for the initiated MBSS. After successful MLME-STARTBEACONING.request
primitive the mesh STA shall transmit Beacon frames."
with 
"After the determination of the active mesh profile, the mesh STA may start a new mesh BSS or become a new member to an existing mesh BSS, and the mesh STA shall start beaconing. Upon receipt of an MLME-STARTBEACONING.request, the mesh STA shall start transmitting Beacon frames as described in 11C.12.3 and signal its active mesh profile through elements in the Beacon frame. 
A candidate peer mesh STA becomes a peer mesh STAs only after the mesh peering management protocol (11C.3 (Mesh peering management)) has successfully established a mesh peering between the two mesh STAs."</t>
  </si>
  <si>
    <t>"NOTE—The mesh STA sets the Accepting Mesh Peering field to 1 when it is willing to accept new mesh peerings. This might be driven by the internal policy. And the mesh STA should have internal resource to accommodate more mesh peerings. The internal policy is out of the scope of this standard. For instance, a mesh STA might be configured to be able to maintain only two mesh peerings." 
should read 
"NOTE1—The mesh STA shall set the Accepting Mesh Peering field to 1 when it is willing to accept new mesh peerings. This can be driven by the internal policy. When Accepting Mesh Peering field is 1, the mesh STA shall have internal resource to accommodate more mesh peerings. The internal policy is outside the scope of this standard. For instance, a mesh STA might be configured to be able to maintain only two mesh peerings."</t>
  </si>
  <si>
    <r>
      <t>N</t>
    </r>
    <r>
      <rPr>
        <sz val="10"/>
        <rFont val="Arial"/>
        <family val="2"/>
      </rPr>
      <t>umber of Peerings field is extended to 6 bits.</t>
    </r>
  </si>
  <si>
    <r>
      <t>T</t>
    </r>
    <r>
      <rPr>
        <sz val="10"/>
        <rFont val="Arial"/>
        <family val="2"/>
      </rPr>
      <t>his requires a discussion with security guys.</t>
    </r>
  </si>
  <si>
    <r>
      <t>M</t>
    </r>
    <r>
      <rPr>
        <sz val="10"/>
        <rFont val="Arial"/>
        <family val="2"/>
      </rPr>
      <t>esh profile is a set of parameter to identify the operating mesh BSS's configuration. The text has been modified to be clear on this. See submission.</t>
    </r>
  </si>
  <si>
    <t>The wildcard SSID in a Probe Request frame (as a result of the given parameter in SCAN primitive or the dot11DesiredSSID) means that any BSS. However it does not mean "any" when it is present in Beacon or Probe Response frame.</t>
  </si>
  <si>
    <t>The text has been modified to satisfy the commenter's concern. See submission.</t>
  </si>
  <si>
    <r>
      <t>T</t>
    </r>
    <r>
      <rPr>
        <sz val="10"/>
        <rFont val="Arial"/>
        <family val="2"/>
      </rPr>
      <t>he cited text has been moved to an informative note.</t>
    </r>
  </si>
  <si>
    <r>
      <t xml:space="preserve">The text has been modified to satisfy the commenter's concern. </t>
    </r>
    <r>
      <rPr>
        <sz val="10"/>
        <rFont val="Arial"/>
        <family val="2"/>
      </rPr>
      <t xml:space="preserve">Use START primitive to establish or become a member of an MBSS. </t>
    </r>
    <r>
      <rPr>
        <sz val="10"/>
        <rFont val="Arial"/>
        <family val="2"/>
      </rPr>
      <t>See submission.</t>
    </r>
  </si>
  <si>
    <t>HT information (e.g., HT capability, BasicMCSRateset) not used throughout this subclause.
It it not clear how peering can be established between two HT mesh STAs with different capabilities?</t>
  </si>
  <si>
    <r>
      <t>M</t>
    </r>
    <r>
      <rPr>
        <sz val="10"/>
        <rFont val="Arial"/>
        <family val="2"/>
      </rPr>
      <t>atching the BasicMCSRateset parameter is added as one of the conditions. More detailed conditions are described in 11C.3.2.1. See submission.</t>
    </r>
  </si>
  <si>
    <t>doc.: IEEE 802.11-10/0237r0</t>
  </si>
  <si>
    <t>February 2010</t>
  </si>
  <si>
    <t>General discovery comment resolution</t>
  </si>
  <si>
    <t>2010-02-22</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</si>
</sst>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1">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Alignment="1">
      <alignment horizontal="left" vertical="top" wrapText="1"/>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1"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justify"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0" xfId="0" applyFont="1" applyAlignment="1">
      <alignment vertical="top" wrapText="1"/>
    </xf>
    <xf numFmtId="0" fontId="0" fillId="0" borderId="12" xfId="0" applyBorder="1" applyAlignment="1">
      <alignment vertical="top" wrapText="1"/>
    </xf>
    <xf numFmtId="49" fontId="0" fillId="0" borderId="12" xfId="0" applyNumberFormat="1" applyBorder="1" applyAlignment="1">
      <alignment vertical="top" wrapText="1"/>
    </xf>
    <xf numFmtId="17" fontId="0" fillId="0" borderId="12" xfId="0" applyNumberFormat="1" applyBorder="1" applyAlignment="1">
      <alignment vertical="top" wrapText="1"/>
    </xf>
    <xf numFmtId="0" fontId="0" fillId="0" borderId="0" xfId="0" applyFont="1" applyAlignment="1">
      <alignment/>
    </xf>
    <xf numFmtId="0" fontId="0" fillId="0" borderId="1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set of suggested resolutions to the G-Discovery comments collected through IEEE 802.11 LB 159 on P802.11s Draft D4.0.
The proposed normative text is also provided accordingly, in 11-10/236r0.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10</xdr:row>
      <xdr:rowOff>0</xdr:rowOff>
    </xdr:from>
    <xdr:ext cx="0" cy="0"/>
    <xdr:sp>
      <xdr:nvSpPr>
        <xdr:cNvPr id="1" name="Picture 1"/>
        <xdr:cNvSpPr>
          <a:spLocks noChangeAspect="1"/>
        </xdr:cNvSpPr>
      </xdr:nvSpPr>
      <xdr:spPr>
        <a:xfrm>
          <a:off x="16830675" y="118300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10</xdr:row>
      <xdr:rowOff>0</xdr:rowOff>
    </xdr:from>
    <xdr:ext cx="0" cy="0"/>
    <xdr:sp>
      <xdr:nvSpPr>
        <xdr:cNvPr id="2" name="Picture 1"/>
        <xdr:cNvSpPr>
          <a:spLocks noChangeAspect="1"/>
        </xdr:cNvSpPr>
      </xdr:nvSpPr>
      <xdr:spPr>
        <a:xfrm>
          <a:off x="16830675" y="118300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C30" sqref="C30"/>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46</v>
      </c>
    </row>
    <row r="2" ht="18.75">
      <c r="B2" s="1" t="s">
        <v>44</v>
      </c>
    </row>
    <row r="3" spans="1:2" ht="18.75">
      <c r="A3" s="2" t="s">
        <v>41</v>
      </c>
      <c r="B3" s="1" t="s">
        <v>178</v>
      </c>
    </row>
    <row r="4" spans="1:6" ht="18.75">
      <c r="A4" s="2" t="s">
        <v>45</v>
      </c>
      <c r="B4" s="11" t="s">
        <v>179</v>
      </c>
      <c r="F4" s="7"/>
    </row>
    <row r="5" spans="1:2" ht="15.75">
      <c r="A5" s="2" t="s">
        <v>50</v>
      </c>
      <c r="B5" s="8" t="s">
        <v>139</v>
      </c>
    </row>
    <row r="6" s="3" customFormat="1" ht="16.5" thickBot="1"/>
    <row r="7" spans="1:2" s="4" customFormat="1" ht="18.75">
      <c r="A7" s="4" t="s">
        <v>48</v>
      </c>
      <c r="B7" s="9" t="s">
        <v>180</v>
      </c>
    </row>
    <row r="8" spans="1:2" ht="15.75">
      <c r="A8" s="2" t="s">
        <v>113</v>
      </c>
      <c r="B8" s="8" t="s">
        <v>181</v>
      </c>
    </row>
    <row r="9" spans="1:9" ht="15.75">
      <c r="A9" s="2" t="s">
        <v>49</v>
      </c>
      <c r="B9" s="2" t="s">
        <v>107</v>
      </c>
      <c r="C9" s="8"/>
      <c r="E9" s="8"/>
      <c r="F9" s="8"/>
      <c r="G9" s="8"/>
      <c r="H9" s="8"/>
      <c r="I9" s="8"/>
    </row>
    <row r="10" spans="2:9" ht="15.75">
      <c r="B10" s="2" t="s">
        <v>108</v>
      </c>
      <c r="C10" s="8"/>
      <c r="E10" s="8"/>
      <c r="F10" s="8"/>
      <c r="G10" s="8"/>
      <c r="H10" s="8"/>
      <c r="I10" s="8"/>
    </row>
    <row r="11" spans="2:9" ht="15.75">
      <c r="B11" s="2" t="s">
        <v>109</v>
      </c>
      <c r="C11" s="8"/>
      <c r="E11" s="8"/>
      <c r="F11" s="8"/>
      <c r="G11" s="8"/>
      <c r="H11" s="8"/>
      <c r="I11" s="8"/>
    </row>
    <row r="12" spans="2:9" ht="15.75">
      <c r="B12" s="2" t="s">
        <v>110</v>
      </c>
      <c r="C12" s="8"/>
      <c r="E12" s="8"/>
      <c r="F12" s="8"/>
      <c r="G12" s="8"/>
      <c r="H12" s="8"/>
      <c r="I12" s="8"/>
    </row>
    <row r="13" spans="2:9" ht="15.75">
      <c r="B13" s="32" t="s">
        <v>140</v>
      </c>
      <c r="C13" s="10"/>
      <c r="E13" s="8"/>
      <c r="F13" s="8"/>
      <c r="G13" s="8"/>
      <c r="H13" s="8"/>
      <c r="I13" s="8"/>
    </row>
    <row r="14" spans="3:9" ht="15.75">
      <c r="C14" s="8"/>
      <c r="D14" s="8"/>
      <c r="E14" s="8"/>
      <c r="F14" s="8"/>
      <c r="G14" s="8"/>
      <c r="H14" s="8"/>
      <c r="I14" s="8"/>
    </row>
    <row r="15" ht="15.75">
      <c r="A15" s="2" t="s">
        <v>47</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3"/>
  <sheetViews>
    <sheetView tabSelected="1"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M7" sqref="M7"/>
    </sheetView>
  </sheetViews>
  <sheetFormatPr defaultColWidth="9.140625" defaultRowHeight="12.75"/>
  <cols>
    <col min="1" max="1" width="6.421875" style="34" customWidth="1"/>
    <col min="2" max="2" width="12.57421875" style="21" customWidth="1"/>
    <col min="3" max="3" width="11.28125" style="21" hidden="1" customWidth="1"/>
    <col min="4" max="4" width="11.00390625" style="18" hidden="1" customWidth="1"/>
    <col min="5" max="5" width="8.7109375" style="35" hidden="1" customWidth="1"/>
    <col min="6" max="6" width="9.28125" style="21" hidden="1" customWidth="1"/>
    <col min="7" max="7" width="6.421875" style="21" hidden="1" customWidth="1"/>
    <col min="8" max="8" width="8.00390625" style="21" customWidth="1"/>
    <col min="9" max="9" width="5.421875" style="41" customWidth="1"/>
    <col min="10" max="10" width="6.8515625" style="35" customWidth="1"/>
    <col min="11" max="11" width="5.421875" style="21" customWidth="1"/>
    <col min="12" max="12" width="10.7109375" style="37" customWidth="1"/>
    <col min="13" max="13" width="16.00390625" style="21" customWidth="1"/>
    <col min="14" max="14" width="12.00390625" style="36" bestFit="1" customWidth="1"/>
    <col min="15" max="15" width="9.28125" style="36" customWidth="1"/>
    <col min="16" max="16" width="10.00390625" style="38" customWidth="1"/>
    <col min="17" max="17" width="12.28125" style="36" customWidth="1"/>
    <col min="18" max="18" width="11.421875" style="21" customWidth="1"/>
    <col min="19" max="19" width="8.421875" style="30" customWidth="1"/>
    <col min="20" max="20" width="35.7109375" style="43" customWidth="1"/>
    <col min="21" max="21" width="36.28125" style="43" customWidth="1"/>
    <col min="22" max="22" width="9.8515625" style="21" customWidth="1"/>
    <col min="23" max="23" width="35.7109375" style="21" customWidth="1"/>
    <col min="24" max="24" width="10.28125" style="12" customWidth="1"/>
    <col min="25" max="25" width="9.140625" style="12" customWidth="1"/>
    <col min="26" max="26" width="42.8515625" style="12" customWidth="1"/>
    <col min="27" max="27" width="9.140625" style="12" customWidth="1"/>
    <col min="28" max="28" width="11.00390625" style="21" hidden="1" customWidth="1"/>
    <col min="29" max="16384" width="9.140625" style="12" customWidth="1"/>
  </cols>
  <sheetData>
    <row r="1" spans="1:28" s="21" customFormat="1" ht="39" thickTop="1">
      <c r="A1" s="22" t="s">
        <v>51</v>
      </c>
      <c r="B1" s="22" t="s">
        <v>145</v>
      </c>
      <c r="C1" s="23" t="s">
        <v>112</v>
      </c>
      <c r="D1" s="23" t="s">
        <v>60</v>
      </c>
      <c r="E1" s="28" t="s">
        <v>61</v>
      </c>
      <c r="F1" s="24" t="s">
        <v>97</v>
      </c>
      <c r="G1" s="24" t="s">
        <v>52</v>
      </c>
      <c r="H1" s="24" t="s">
        <v>116</v>
      </c>
      <c r="I1" s="40" t="s">
        <v>100</v>
      </c>
      <c r="J1" s="28" t="s">
        <v>101</v>
      </c>
      <c r="K1" s="25" t="s">
        <v>102</v>
      </c>
      <c r="L1" s="25" t="s">
        <v>98</v>
      </c>
      <c r="M1" s="26" t="s">
        <v>99</v>
      </c>
      <c r="N1" s="22" t="s">
        <v>149</v>
      </c>
      <c r="O1" s="22" t="s">
        <v>57</v>
      </c>
      <c r="P1" s="24" t="s">
        <v>59</v>
      </c>
      <c r="Q1" s="26" t="s">
        <v>150</v>
      </c>
      <c r="R1" s="26" t="s">
        <v>44</v>
      </c>
      <c r="S1" s="29" t="s">
        <v>58</v>
      </c>
      <c r="T1" s="24" t="s">
        <v>114</v>
      </c>
      <c r="U1" s="24" t="s">
        <v>115</v>
      </c>
      <c r="V1" s="22" t="s">
        <v>142</v>
      </c>
      <c r="W1" s="22" t="s">
        <v>53</v>
      </c>
      <c r="X1" s="27" t="s">
        <v>117</v>
      </c>
      <c r="Y1" s="26" t="s">
        <v>54</v>
      </c>
      <c r="Z1" s="26" t="s">
        <v>55</v>
      </c>
      <c r="AA1" s="26" t="s">
        <v>56</v>
      </c>
      <c r="AB1" s="22" t="s">
        <v>106</v>
      </c>
    </row>
    <row r="2" spans="1:27" ht="127.5">
      <c r="A2" s="42">
        <v>2456</v>
      </c>
      <c r="B2" s="44" t="s">
        <v>133</v>
      </c>
      <c r="C2" s="44" t="s">
        <v>121</v>
      </c>
      <c r="D2" s="44">
        <v>36</v>
      </c>
      <c r="E2" s="44">
        <v>8</v>
      </c>
      <c r="F2" s="44" t="s">
        <v>128</v>
      </c>
      <c r="G2" s="44" t="s">
        <v>9</v>
      </c>
      <c r="H2" s="44" t="s">
        <v>11</v>
      </c>
      <c r="I2" s="45" t="s">
        <v>72</v>
      </c>
      <c r="J2" s="45" t="s">
        <v>124</v>
      </c>
      <c r="K2" s="44" t="s">
        <v>10</v>
      </c>
      <c r="L2" s="45" t="s">
        <v>121</v>
      </c>
      <c r="M2" s="45" t="s">
        <v>12</v>
      </c>
      <c r="N2" s="45" t="s">
        <v>36</v>
      </c>
      <c r="O2" s="45"/>
      <c r="P2" s="45" t="s">
        <v>37</v>
      </c>
      <c r="Q2" s="45"/>
      <c r="R2" s="45"/>
      <c r="S2" s="45"/>
      <c r="T2" s="44" t="s">
        <v>34</v>
      </c>
      <c r="U2" s="44" t="s">
        <v>35</v>
      </c>
      <c r="V2" s="39" t="s">
        <v>154</v>
      </c>
      <c r="W2" s="39" t="s">
        <v>156</v>
      </c>
      <c r="X2" s="39" t="s">
        <v>155</v>
      </c>
      <c r="Y2" s="39"/>
      <c r="Z2" s="39"/>
      <c r="AA2" s="39"/>
    </row>
    <row r="3" spans="1:27" ht="114.75">
      <c r="A3" s="42">
        <v>2338</v>
      </c>
      <c r="B3" s="44" t="s">
        <v>131</v>
      </c>
      <c r="C3" s="44" t="s">
        <v>121</v>
      </c>
      <c r="D3" s="44">
        <v>36</v>
      </c>
      <c r="E3" s="44"/>
      <c r="F3" s="44" t="s">
        <v>128</v>
      </c>
      <c r="G3" s="44" t="s">
        <v>9</v>
      </c>
      <c r="H3" s="44" t="s">
        <v>11</v>
      </c>
      <c r="I3" s="45" t="s">
        <v>72</v>
      </c>
      <c r="J3" s="45"/>
      <c r="K3" s="44" t="s">
        <v>10</v>
      </c>
      <c r="L3" s="45" t="s">
        <v>121</v>
      </c>
      <c r="M3" s="45" t="s">
        <v>12</v>
      </c>
      <c r="N3" s="45" t="s">
        <v>36</v>
      </c>
      <c r="O3" s="45"/>
      <c r="P3" s="45" t="s">
        <v>37</v>
      </c>
      <c r="Q3" s="45"/>
      <c r="R3" s="45"/>
      <c r="S3" s="45"/>
      <c r="T3" s="44" t="s">
        <v>122</v>
      </c>
      <c r="U3" s="44" t="s">
        <v>123</v>
      </c>
      <c r="V3" s="39" t="s">
        <v>154</v>
      </c>
      <c r="W3" s="39" t="s">
        <v>158</v>
      </c>
      <c r="X3" s="39" t="s">
        <v>155</v>
      </c>
      <c r="Y3" s="39"/>
      <c r="Z3" s="39"/>
      <c r="AA3" s="39"/>
    </row>
    <row r="4" spans="1:27" ht="51">
      <c r="A4" s="42">
        <v>2777</v>
      </c>
      <c r="B4" s="44" t="s">
        <v>137</v>
      </c>
      <c r="C4" s="44" t="s">
        <v>63</v>
      </c>
      <c r="D4" s="44">
        <v>42</v>
      </c>
      <c r="E4" s="44">
        <v>6</v>
      </c>
      <c r="F4" s="44" t="s">
        <v>103</v>
      </c>
      <c r="G4" s="44" t="s">
        <v>8</v>
      </c>
      <c r="H4" s="44" t="s">
        <v>11</v>
      </c>
      <c r="I4" s="45" t="s">
        <v>74</v>
      </c>
      <c r="J4" s="45" t="s">
        <v>96</v>
      </c>
      <c r="K4" s="44" t="s">
        <v>103</v>
      </c>
      <c r="L4" s="45" t="s">
        <v>63</v>
      </c>
      <c r="M4" s="45" t="s">
        <v>12</v>
      </c>
      <c r="N4" s="45" t="s">
        <v>36</v>
      </c>
      <c r="O4" s="45"/>
      <c r="P4" s="45" t="s">
        <v>37</v>
      </c>
      <c r="Q4" s="45"/>
      <c r="R4" s="45"/>
      <c r="S4" s="45"/>
      <c r="T4" s="44" t="s">
        <v>29</v>
      </c>
      <c r="U4" s="44" t="s">
        <v>30</v>
      </c>
      <c r="V4" s="39" t="s">
        <v>163</v>
      </c>
      <c r="W4" s="39" t="s">
        <v>169</v>
      </c>
      <c r="X4" s="39" t="s">
        <v>155</v>
      </c>
      <c r="Y4" s="39"/>
      <c r="Z4" s="39"/>
      <c r="AA4" s="39"/>
    </row>
    <row r="5" spans="1:27" ht="153">
      <c r="A5" s="42">
        <v>2053</v>
      </c>
      <c r="B5" s="44" t="s">
        <v>141</v>
      </c>
      <c r="C5" s="44" t="s">
        <v>73</v>
      </c>
      <c r="D5" s="44">
        <v>42</v>
      </c>
      <c r="E5" s="44" t="s">
        <v>70</v>
      </c>
      <c r="F5" s="44" t="s">
        <v>103</v>
      </c>
      <c r="G5" s="44" t="s">
        <v>8</v>
      </c>
      <c r="H5" s="44" t="s">
        <v>11</v>
      </c>
      <c r="I5" s="45" t="s">
        <v>74</v>
      </c>
      <c r="J5" s="45" t="s">
        <v>70</v>
      </c>
      <c r="K5" s="44" t="s">
        <v>103</v>
      </c>
      <c r="L5" s="45" t="s">
        <v>73</v>
      </c>
      <c r="M5" s="45" t="s">
        <v>12</v>
      </c>
      <c r="N5" s="45" t="s">
        <v>36</v>
      </c>
      <c r="O5" s="45"/>
      <c r="P5" s="45" t="s">
        <v>37</v>
      </c>
      <c r="Q5" s="45"/>
      <c r="R5" s="45"/>
      <c r="S5" s="45"/>
      <c r="T5" s="44" t="s">
        <v>159</v>
      </c>
      <c r="U5" s="44" t="s">
        <v>75</v>
      </c>
      <c r="V5" s="39" t="s">
        <v>157</v>
      </c>
      <c r="W5" s="39" t="s">
        <v>160</v>
      </c>
      <c r="X5" s="39" t="s">
        <v>155</v>
      </c>
      <c r="Y5" s="39"/>
      <c r="Z5" s="39"/>
      <c r="AA5" s="39"/>
    </row>
    <row r="6" spans="1:27" ht="38.25">
      <c r="A6" s="42">
        <v>2580</v>
      </c>
      <c r="B6" s="44" t="s">
        <v>136</v>
      </c>
      <c r="C6" s="44" t="s">
        <v>119</v>
      </c>
      <c r="D6" s="44">
        <v>43</v>
      </c>
      <c r="E6" s="44">
        <v>32</v>
      </c>
      <c r="F6" s="44" t="s">
        <v>104</v>
      </c>
      <c r="G6" s="44" t="s">
        <v>8</v>
      </c>
      <c r="H6" s="44" t="s">
        <v>11</v>
      </c>
      <c r="I6" s="45" t="s">
        <v>6</v>
      </c>
      <c r="J6" s="45" t="s">
        <v>71</v>
      </c>
      <c r="K6" s="44" t="s">
        <v>104</v>
      </c>
      <c r="L6" s="45" t="s">
        <v>119</v>
      </c>
      <c r="M6" s="45" t="s">
        <v>12</v>
      </c>
      <c r="N6" s="45" t="s">
        <v>36</v>
      </c>
      <c r="O6" s="45"/>
      <c r="P6" s="45" t="s">
        <v>118</v>
      </c>
      <c r="Q6" s="45" t="s">
        <v>1</v>
      </c>
      <c r="R6" s="45" t="s">
        <v>152</v>
      </c>
      <c r="S6" s="45" t="s">
        <v>151</v>
      </c>
      <c r="T6" s="44" t="s">
        <v>120</v>
      </c>
      <c r="U6" s="44" t="s">
        <v>16</v>
      </c>
      <c r="V6" s="39" t="s">
        <v>126</v>
      </c>
      <c r="W6" s="39"/>
      <c r="X6" s="39"/>
      <c r="Y6" s="39" t="s">
        <v>15</v>
      </c>
      <c r="Z6" s="39"/>
      <c r="AA6" s="39">
        <v>4.01</v>
      </c>
    </row>
    <row r="7" spans="1:27" ht="204">
      <c r="A7" s="42">
        <v>2641</v>
      </c>
      <c r="B7" s="44" t="s">
        <v>136</v>
      </c>
      <c r="C7" s="44" t="s">
        <v>23</v>
      </c>
      <c r="D7" s="44">
        <v>135</v>
      </c>
      <c r="E7" s="44">
        <v>17</v>
      </c>
      <c r="F7" s="44" t="s">
        <v>104</v>
      </c>
      <c r="G7" s="44" t="s">
        <v>8</v>
      </c>
      <c r="H7" s="44" t="s">
        <v>11</v>
      </c>
      <c r="I7" s="45" t="s">
        <v>79</v>
      </c>
      <c r="J7" s="45" t="s">
        <v>129</v>
      </c>
      <c r="K7" s="44" t="s">
        <v>104</v>
      </c>
      <c r="L7" s="45" t="s">
        <v>23</v>
      </c>
      <c r="M7" s="45" t="s">
        <v>13</v>
      </c>
      <c r="N7" s="45" t="s">
        <v>36</v>
      </c>
      <c r="O7" s="45"/>
      <c r="P7" s="45" t="s">
        <v>37</v>
      </c>
      <c r="Q7" s="45"/>
      <c r="R7" s="45"/>
      <c r="S7" s="45"/>
      <c r="T7" s="44" t="s">
        <v>24</v>
      </c>
      <c r="U7" s="44" t="s">
        <v>17</v>
      </c>
      <c r="V7" s="39" t="s">
        <v>157</v>
      </c>
      <c r="W7" s="39" t="s">
        <v>161</v>
      </c>
      <c r="X7" s="39" t="s">
        <v>155</v>
      </c>
      <c r="Y7" s="39"/>
      <c r="Z7" s="39"/>
      <c r="AA7" s="39"/>
    </row>
    <row r="8" spans="1:27" ht="102">
      <c r="A8" s="42">
        <v>2642</v>
      </c>
      <c r="B8" s="44" t="s">
        <v>136</v>
      </c>
      <c r="C8" s="44" t="s">
        <v>91</v>
      </c>
      <c r="D8" s="44">
        <v>135</v>
      </c>
      <c r="E8" s="44">
        <v>36</v>
      </c>
      <c r="F8" s="44" t="s">
        <v>104</v>
      </c>
      <c r="G8" s="44" t="s">
        <v>8</v>
      </c>
      <c r="H8" s="44" t="s">
        <v>11</v>
      </c>
      <c r="I8" s="45" t="s">
        <v>79</v>
      </c>
      <c r="J8" s="45" t="s">
        <v>72</v>
      </c>
      <c r="K8" s="44" t="s">
        <v>104</v>
      </c>
      <c r="L8" s="45" t="s">
        <v>91</v>
      </c>
      <c r="M8" s="45" t="s">
        <v>13</v>
      </c>
      <c r="N8" s="45" t="s">
        <v>36</v>
      </c>
      <c r="O8" s="45"/>
      <c r="P8" s="45" t="s">
        <v>37</v>
      </c>
      <c r="Q8" s="45"/>
      <c r="R8" s="45"/>
      <c r="S8" s="45"/>
      <c r="T8" s="44" t="s">
        <v>25</v>
      </c>
      <c r="U8" s="44" t="s">
        <v>162</v>
      </c>
      <c r="V8" s="39" t="s">
        <v>157</v>
      </c>
      <c r="W8" s="39" t="s">
        <v>161</v>
      </c>
      <c r="X8" s="39" t="s">
        <v>155</v>
      </c>
      <c r="Y8" s="39"/>
      <c r="Z8" s="39"/>
      <c r="AA8" s="39"/>
    </row>
    <row r="9" spans="1:27" ht="51">
      <c r="A9" s="42">
        <v>2389</v>
      </c>
      <c r="B9" s="44" t="s">
        <v>132</v>
      </c>
      <c r="C9" s="44" t="s">
        <v>91</v>
      </c>
      <c r="D9" s="44">
        <v>135</v>
      </c>
      <c r="E9" s="44">
        <v>41</v>
      </c>
      <c r="F9" s="44" t="s">
        <v>103</v>
      </c>
      <c r="G9" s="44" t="s">
        <v>8</v>
      </c>
      <c r="H9" s="44" t="s">
        <v>11</v>
      </c>
      <c r="I9" s="45" t="s">
        <v>79</v>
      </c>
      <c r="J9" s="45" t="s">
        <v>69</v>
      </c>
      <c r="K9" s="44" t="s">
        <v>103</v>
      </c>
      <c r="L9" s="45" t="s">
        <v>91</v>
      </c>
      <c r="M9" s="45" t="s">
        <v>13</v>
      </c>
      <c r="N9" s="45" t="s">
        <v>36</v>
      </c>
      <c r="O9" s="45"/>
      <c r="P9" s="45" t="s">
        <v>37</v>
      </c>
      <c r="Q9" s="45"/>
      <c r="R9" s="45"/>
      <c r="S9" s="45"/>
      <c r="T9" s="44" t="s">
        <v>21</v>
      </c>
      <c r="U9" s="44" t="s">
        <v>22</v>
      </c>
      <c r="V9" s="39"/>
      <c r="W9" s="39" t="s">
        <v>170</v>
      </c>
      <c r="X9" s="39"/>
      <c r="Y9" s="39"/>
      <c r="Z9" s="39"/>
      <c r="AA9" s="39"/>
    </row>
    <row r="10" spans="1:27" ht="51">
      <c r="A10" s="42">
        <v>2794</v>
      </c>
      <c r="B10" s="44" t="s">
        <v>138</v>
      </c>
      <c r="C10" s="44" t="s">
        <v>91</v>
      </c>
      <c r="D10" s="44">
        <v>135</v>
      </c>
      <c r="E10" s="44">
        <v>41</v>
      </c>
      <c r="F10" s="44" t="s">
        <v>128</v>
      </c>
      <c r="G10" s="44" t="s">
        <v>9</v>
      </c>
      <c r="H10" s="44" t="s">
        <v>11</v>
      </c>
      <c r="I10" s="45" t="s">
        <v>79</v>
      </c>
      <c r="J10" s="45" t="s">
        <v>69</v>
      </c>
      <c r="K10" s="44" t="s">
        <v>10</v>
      </c>
      <c r="L10" s="45" t="s">
        <v>91</v>
      </c>
      <c r="M10" s="45" t="s">
        <v>13</v>
      </c>
      <c r="N10" s="45" t="s">
        <v>36</v>
      </c>
      <c r="O10" s="45"/>
      <c r="P10" s="45" t="s">
        <v>37</v>
      </c>
      <c r="Q10" s="45"/>
      <c r="R10" s="45"/>
      <c r="S10" s="45"/>
      <c r="T10" s="44" t="s">
        <v>2</v>
      </c>
      <c r="U10" s="44" t="s">
        <v>14</v>
      </c>
      <c r="V10" s="39" t="s">
        <v>163</v>
      </c>
      <c r="W10" s="39" t="s">
        <v>171</v>
      </c>
      <c r="X10" s="39" t="s">
        <v>155</v>
      </c>
      <c r="Y10" s="39"/>
      <c r="Z10" s="39"/>
      <c r="AA10" s="39"/>
    </row>
    <row r="11" spans="1:27" ht="114.75">
      <c r="A11" s="42">
        <v>2644</v>
      </c>
      <c r="B11" s="44" t="s">
        <v>136</v>
      </c>
      <c r="C11" s="44" t="s">
        <v>81</v>
      </c>
      <c r="D11" s="44">
        <v>135</v>
      </c>
      <c r="E11" s="44">
        <v>62</v>
      </c>
      <c r="F11" s="44" t="s">
        <v>104</v>
      </c>
      <c r="G11" s="44" t="s">
        <v>8</v>
      </c>
      <c r="H11" s="44" t="s">
        <v>11</v>
      </c>
      <c r="I11" s="45" t="s">
        <v>79</v>
      </c>
      <c r="J11" s="45" t="s">
        <v>65</v>
      </c>
      <c r="K11" s="44" t="s">
        <v>104</v>
      </c>
      <c r="L11" s="45" t="s">
        <v>81</v>
      </c>
      <c r="M11" s="45" t="s">
        <v>13</v>
      </c>
      <c r="N11" s="45" t="s">
        <v>36</v>
      </c>
      <c r="O11" s="45"/>
      <c r="P11" s="45" t="s">
        <v>37</v>
      </c>
      <c r="Q11" s="45"/>
      <c r="R11" s="45"/>
      <c r="S11" s="45"/>
      <c r="T11" s="44" t="s">
        <v>18</v>
      </c>
      <c r="U11" s="44" t="s">
        <v>19</v>
      </c>
      <c r="V11" s="39" t="s">
        <v>163</v>
      </c>
      <c r="W11" s="39" t="s">
        <v>164</v>
      </c>
      <c r="X11" s="39" t="s">
        <v>155</v>
      </c>
      <c r="Y11" s="39"/>
      <c r="Z11" s="39"/>
      <c r="AA11" s="39"/>
    </row>
    <row r="12" spans="1:27" ht="38.25">
      <c r="A12" s="42">
        <v>2473</v>
      </c>
      <c r="B12" s="44" t="s">
        <v>134</v>
      </c>
      <c r="C12" s="44" t="s">
        <v>81</v>
      </c>
      <c r="D12" s="44">
        <v>135</v>
      </c>
      <c r="E12" s="44">
        <v>63</v>
      </c>
      <c r="F12" s="44" t="s">
        <v>128</v>
      </c>
      <c r="G12" s="44" t="s">
        <v>9</v>
      </c>
      <c r="H12" s="44" t="s">
        <v>11</v>
      </c>
      <c r="I12" s="45" t="s">
        <v>79</v>
      </c>
      <c r="J12" s="45" t="s">
        <v>3</v>
      </c>
      <c r="K12" s="44" t="s">
        <v>10</v>
      </c>
      <c r="L12" s="45" t="s">
        <v>81</v>
      </c>
      <c r="M12" s="45" t="s">
        <v>13</v>
      </c>
      <c r="N12" s="45" t="s">
        <v>36</v>
      </c>
      <c r="O12" s="45"/>
      <c r="P12" s="45" t="s">
        <v>37</v>
      </c>
      <c r="Q12" s="45"/>
      <c r="R12" s="45"/>
      <c r="S12" s="45"/>
      <c r="T12" s="44" t="s">
        <v>4</v>
      </c>
      <c r="U12" s="44" t="s">
        <v>5</v>
      </c>
      <c r="V12" s="39" t="s">
        <v>163</v>
      </c>
      <c r="W12" s="39" t="s">
        <v>164</v>
      </c>
      <c r="X12" s="39" t="s">
        <v>155</v>
      </c>
      <c r="Y12" s="39"/>
      <c r="Z12" s="39"/>
      <c r="AA12" s="39"/>
    </row>
    <row r="13" spans="1:27" ht="89.25">
      <c r="A13" s="42">
        <v>2219</v>
      </c>
      <c r="B13" s="44" t="s">
        <v>141</v>
      </c>
      <c r="C13" s="44" t="s">
        <v>77</v>
      </c>
      <c r="D13" s="44">
        <v>135</v>
      </c>
      <c r="E13" s="44" t="s">
        <v>78</v>
      </c>
      <c r="F13" s="44" t="s">
        <v>103</v>
      </c>
      <c r="G13" s="44" t="s">
        <v>8</v>
      </c>
      <c r="H13" s="44" t="s">
        <v>11</v>
      </c>
      <c r="I13" s="45" t="s">
        <v>79</v>
      </c>
      <c r="J13" s="45" t="s">
        <v>78</v>
      </c>
      <c r="K13" s="44" t="s">
        <v>103</v>
      </c>
      <c r="L13" s="45" t="s">
        <v>77</v>
      </c>
      <c r="M13" s="45" t="s">
        <v>13</v>
      </c>
      <c r="N13" s="45" t="s">
        <v>36</v>
      </c>
      <c r="O13" s="45"/>
      <c r="P13" s="45" t="s">
        <v>37</v>
      </c>
      <c r="Q13" s="45"/>
      <c r="R13" s="45"/>
      <c r="S13" s="45"/>
      <c r="T13" s="44" t="s">
        <v>80</v>
      </c>
      <c r="U13" s="44" t="s">
        <v>76</v>
      </c>
      <c r="V13" s="39" t="s">
        <v>165</v>
      </c>
      <c r="W13" s="48" t="s">
        <v>172</v>
      </c>
      <c r="X13" s="39" t="s">
        <v>155</v>
      </c>
      <c r="Y13" s="39"/>
      <c r="Z13" s="39"/>
      <c r="AA13" s="39"/>
    </row>
    <row r="14" spans="1:27" ht="51">
      <c r="A14" s="42">
        <v>2223</v>
      </c>
      <c r="B14" s="44" t="s">
        <v>141</v>
      </c>
      <c r="C14" s="44" t="s">
        <v>91</v>
      </c>
      <c r="D14" s="44">
        <v>135</v>
      </c>
      <c r="E14" s="44" t="s">
        <v>92</v>
      </c>
      <c r="F14" s="44" t="s">
        <v>103</v>
      </c>
      <c r="G14" s="44" t="s">
        <v>8</v>
      </c>
      <c r="H14" s="44" t="s">
        <v>11</v>
      </c>
      <c r="I14" s="45" t="s">
        <v>79</v>
      </c>
      <c r="J14" s="45" t="s">
        <v>92</v>
      </c>
      <c r="K14" s="44" t="s">
        <v>103</v>
      </c>
      <c r="L14" s="45" t="s">
        <v>91</v>
      </c>
      <c r="M14" s="45" t="s">
        <v>13</v>
      </c>
      <c r="N14" s="45" t="s">
        <v>36</v>
      </c>
      <c r="O14" s="45"/>
      <c r="P14" s="45" t="s">
        <v>37</v>
      </c>
      <c r="Q14" s="45"/>
      <c r="R14" s="45"/>
      <c r="S14" s="45"/>
      <c r="T14" s="44" t="s">
        <v>93</v>
      </c>
      <c r="U14" s="44" t="s">
        <v>94</v>
      </c>
      <c r="V14" s="39" t="s">
        <v>163</v>
      </c>
      <c r="W14" s="39" t="s">
        <v>173</v>
      </c>
      <c r="X14" s="39" t="s">
        <v>155</v>
      </c>
      <c r="Y14" s="39"/>
      <c r="Z14" s="39"/>
      <c r="AA14" s="39"/>
    </row>
    <row r="15" spans="1:27" ht="25.5">
      <c r="A15" s="42">
        <v>2220</v>
      </c>
      <c r="B15" s="44" t="s">
        <v>141</v>
      </c>
      <c r="C15" s="44" t="s">
        <v>81</v>
      </c>
      <c r="D15" s="44">
        <v>135</v>
      </c>
      <c r="E15" s="44" t="s">
        <v>82</v>
      </c>
      <c r="F15" s="44" t="s">
        <v>104</v>
      </c>
      <c r="G15" s="44" t="s">
        <v>8</v>
      </c>
      <c r="H15" s="44" t="s">
        <v>11</v>
      </c>
      <c r="I15" s="45" t="s">
        <v>79</v>
      </c>
      <c r="J15" s="45" t="s">
        <v>82</v>
      </c>
      <c r="K15" s="44" t="s">
        <v>104</v>
      </c>
      <c r="L15" s="45" t="s">
        <v>81</v>
      </c>
      <c r="M15" s="45" t="s">
        <v>13</v>
      </c>
      <c r="N15" s="45" t="s">
        <v>36</v>
      </c>
      <c r="O15" s="45"/>
      <c r="P15" s="45" t="s">
        <v>37</v>
      </c>
      <c r="Q15" s="45"/>
      <c r="R15" s="45"/>
      <c r="S15" s="45"/>
      <c r="T15" s="44" t="s">
        <v>83</v>
      </c>
      <c r="U15" s="44" t="s">
        <v>84</v>
      </c>
      <c r="V15" s="39" t="s">
        <v>163</v>
      </c>
      <c r="W15" s="39" t="s">
        <v>164</v>
      </c>
      <c r="X15" s="39" t="s">
        <v>155</v>
      </c>
      <c r="Y15" s="39"/>
      <c r="Z15" s="39"/>
      <c r="AA15" s="39"/>
    </row>
    <row r="16" spans="1:27" ht="255">
      <c r="A16" s="42">
        <v>2645</v>
      </c>
      <c r="B16" s="44" t="s">
        <v>136</v>
      </c>
      <c r="C16" s="44" t="s">
        <v>81</v>
      </c>
      <c r="D16" s="44">
        <v>136</v>
      </c>
      <c r="E16" s="44">
        <v>6</v>
      </c>
      <c r="F16" s="44" t="s">
        <v>104</v>
      </c>
      <c r="G16" s="44" t="s">
        <v>8</v>
      </c>
      <c r="H16" s="44" t="s">
        <v>11</v>
      </c>
      <c r="I16" s="45" t="s">
        <v>64</v>
      </c>
      <c r="J16" s="45" t="s">
        <v>96</v>
      </c>
      <c r="K16" s="44" t="s">
        <v>104</v>
      </c>
      <c r="L16" s="45" t="s">
        <v>81</v>
      </c>
      <c r="M16" s="45" t="s">
        <v>13</v>
      </c>
      <c r="N16" s="45" t="s">
        <v>36</v>
      </c>
      <c r="O16" s="45"/>
      <c r="P16" s="45" t="s">
        <v>37</v>
      </c>
      <c r="Q16" s="45"/>
      <c r="R16" s="45"/>
      <c r="S16" s="45"/>
      <c r="T16" s="44" t="s">
        <v>20</v>
      </c>
      <c r="U16" s="44" t="s">
        <v>166</v>
      </c>
      <c r="V16" s="39" t="s">
        <v>163</v>
      </c>
      <c r="W16" s="39" t="s">
        <v>173</v>
      </c>
      <c r="X16" s="39" t="s">
        <v>155</v>
      </c>
      <c r="Y16" s="39"/>
      <c r="Z16" s="39"/>
      <c r="AA16" s="39"/>
    </row>
    <row r="17" spans="1:27" ht="127.5">
      <c r="A17" s="42">
        <v>2776</v>
      </c>
      <c r="B17" s="44" t="s">
        <v>137</v>
      </c>
      <c r="C17" s="44" t="s">
        <v>81</v>
      </c>
      <c r="D17" s="44">
        <v>136</v>
      </c>
      <c r="E17" s="44">
        <v>39</v>
      </c>
      <c r="F17" s="44" t="s">
        <v>104</v>
      </c>
      <c r="G17" s="44" t="s">
        <v>8</v>
      </c>
      <c r="H17" s="44" t="s">
        <v>11</v>
      </c>
      <c r="I17" s="45" t="s">
        <v>64</v>
      </c>
      <c r="J17" s="45" t="s">
        <v>130</v>
      </c>
      <c r="K17" s="44" t="s">
        <v>104</v>
      </c>
      <c r="L17" s="45" t="s">
        <v>81</v>
      </c>
      <c r="M17" s="45" t="s">
        <v>13</v>
      </c>
      <c r="N17" s="45" t="s">
        <v>36</v>
      </c>
      <c r="O17" s="45"/>
      <c r="P17" s="45" t="s">
        <v>37</v>
      </c>
      <c r="Q17" s="45"/>
      <c r="R17" s="45"/>
      <c r="S17" s="45"/>
      <c r="T17" s="44" t="s">
        <v>27</v>
      </c>
      <c r="U17" s="44" t="s">
        <v>28</v>
      </c>
      <c r="V17" s="39" t="s">
        <v>163</v>
      </c>
      <c r="W17" s="39" t="s">
        <v>174</v>
      </c>
      <c r="X17" s="39" t="s">
        <v>155</v>
      </c>
      <c r="Y17" s="39"/>
      <c r="Z17" s="39"/>
      <c r="AA17" s="39"/>
    </row>
    <row r="18" spans="1:27" ht="395.25">
      <c r="A18" s="42">
        <v>2646</v>
      </c>
      <c r="B18" s="44" t="s">
        <v>136</v>
      </c>
      <c r="C18" s="44" t="s">
        <v>81</v>
      </c>
      <c r="D18" s="44">
        <v>136</v>
      </c>
      <c r="E18" s="44">
        <v>53</v>
      </c>
      <c r="F18" s="44" t="s">
        <v>104</v>
      </c>
      <c r="G18" s="44" t="s">
        <v>8</v>
      </c>
      <c r="H18" s="44" t="s">
        <v>11</v>
      </c>
      <c r="I18" s="45" t="s">
        <v>64</v>
      </c>
      <c r="J18" s="45" t="s">
        <v>68</v>
      </c>
      <c r="K18" s="44" t="s">
        <v>104</v>
      </c>
      <c r="L18" s="45" t="s">
        <v>81</v>
      </c>
      <c r="M18" s="45" t="s">
        <v>13</v>
      </c>
      <c r="N18" s="45" t="s">
        <v>36</v>
      </c>
      <c r="O18" s="45"/>
      <c r="P18" s="45" t="s">
        <v>37</v>
      </c>
      <c r="Q18" s="45"/>
      <c r="R18" s="45"/>
      <c r="S18" s="45"/>
      <c r="T18" s="44" t="s">
        <v>33</v>
      </c>
      <c r="U18" s="44" t="s">
        <v>167</v>
      </c>
      <c r="V18" s="39" t="s">
        <v>163</v>
      </c>
      <c r="W18" s="39" t="s">
        <v>173</v>
      </c>
      <c r="X18" s="39" t="s">
        <v>155</v>
      </c>
      <c r="Y18" s="39"/>
      <c r="Z18" s="39"/>
      <c r="AA18" s="39"/>
    </row>
    <row r="19" spans="1:27" ht="51">
      <c r="A19" s="42">
        <v>2779</v>
      </c>
      <c r="B19" s="44" t="s">
        <v>137</v>
      </c>
      <c r="C19" s="44" t="s">
        <v>81</v>
      </c>
      <c r="D19" s="44">
        <v>136</v>
      </c>
      <c r="E19" s="44">
        <v>53</v>
      </c>
      <c r="F19" s="44" t="s">
        <v>103</v>
      </c>
      <c r="G19" s="44" t="s">
        <v>8</v>
      </c>
      <c r="H19" s="44" t="s">
        <v>11</v>
      </c>
      <c r="I19" s="45" t="s">
        <v>64</v>
      </c>
      <c r="J19" s="45" t="s">
        <v>68</v>
      </c>
      <c r="K19" s="44" t="s">
        <v>103</v>
      </c>
      <c r="L19" s="45" t="s">
        <v>81</v>
      </c>
      <c r="M19" s="45" t="s">
        <v>13</v>
      </c>
      <c r="N19" s="45" t="s">
        <v>36</v>
      </c>
      <c r="O19" s="45"/>
      <c r="P19" s="45" t="s">
        <v>37</v>
      </c>
      <c r="Q19" s="45"/>
      <c r="R19" s="45"/>
      <c r="S19" s="45"/>
      <c r="T19" s="44" t="s">
        <v>31</v>
      </c>
      <c r="U19" s="44" t="s">
        <v>32</v>
      </c>
      <c r="V19" s="39" t="s">
        <v>163</v>
      </c>
      <c r="W19" s="39" t="s">
        <v>175</v>
      </c>
      <c r="X19" s="39" t="s">
        <v>155</v>
      </c>
      <c r="Y19" s="39"/>
      <c r="Z19" s="39"/>
      <c r="AA19" s="39"/>
    </row>
    <row r="20" spans="1:27" ht="280.5">
      <c r="A20" s="42">
        <v>2647</v>
      </c>
      <c r="B20" s="44" t="s">
        <v>136</v>
      </c>
      <c r="C20" s="44" t="s">
        <v>81</v>
      </c>
      <c r="D20" s="44">
        <v>136</v>
      </c>
      <c r="E20" s="44">
        <v>59</v>
      </c>
      <c r="F20" s="44" t="s">
        <v>104</v>
      </c>
      <c r="G20" s="44" t="s">
        <v>8</v>
      </c>
      <c r="H20" s="44" t="s">
        <v>11</v>
      </c>
      <c r="I20" s="45" t="s">
        <v>64</v>
      </c>
      <c r="J20" s="45" t="s">
        <v>67</v>
      </c>
      <c r="K20" s="44" t="s">
        <v>104</v>
      </c>
      <c r="L20" s="45" t="s">
        <v>81</v>
      </c>
      <c r="M20" s="45" t="s">
        <v>13</v>
      </c>
      <c r="N20" s="45" t="s">
        <v>36</v>
      </c>
      <c r="O20" s="45"/>
      <c r="P20" s="45" t="s">
        <v>37</v>
      </c>
      <c r="Q20" s="45"/>
      <c r="R20" s="45"/>
      <c r="S20" s="45"/>
      <c r="T20" s="44" t="s">
        <v>168</v>
      </c>
      <c r="U20" s="44" t="s">
        <v>62</v>
      </c>
      <c r="V20" s="39" t="s">
        <v>163</v>
      </c>
      <c r="W20" s="39" t="s">
        <v>173</v>
      </c>
      <c r="X20" s="39" t="s">
        <v>155</v>
      </c>
      <c r="Y20" s="39"/>
      <c r="Z20" s="39"/>
      <c r="AA20" s="39"/>
    </row>
    <row r="21" spans="1:27" ht="76.5">
      <c r="A21" s="42">
        <v>2523</v>
      </c>
      <c r="B21" s="44" t="s">
        <v>135</v>
      </c>
      <c r="C21" s="44" t="s">
        <v>81</v>
      </c>
      <c r="D21" s="44">
        <v>136</v>
      </c>
      <c r="E21" s="44"/>
      <c r="F21" s="44" t="s">
        <v>103</v>
      </c>
      <c r="G21" s="44" t="s">
        <v>8</v>
      </c>
      <c r="H21" s="44" t="s">
        <v>11</v>
      </c>
      <c r="I21" s="45" t="s">
        <v>64</v>
      </c>
      <c r="J21" s="45"/>
      <c r="K21" s="44" t="s">
        <v>103</v>
      </c>
      <c r="L21" s="45" t="s">
        <v>81</v>
      </c>
      <c r="M21" s="45" t="s">
        <v>13</v>
      </c>
      <c r="N21" s="45" t="s">
        <v>36</v>
      </c>
      <c r="O21" s="45"/>
      <c r="P21" s="45" t="s">
        <v>37</v>
      </c>
      <c r="Q21" s="45"/>
      <c r="R21" s="45"/>
      <c r="S21" s="45"/>
      <c r="T21" s="44" t="s">
        <v>176</v>
      </c>
      <c r="U21" s="44" t="s">
        <v>127</v>
      </c>
      <c r="V21" s="39" t="s">
        <v>157</v>
      </c>
      <c r="W21" s="39" t="s">
        <v>177</v>
      </c>
      <c r="X21" s="39" t="s">
        <v>155</v>
      </c>
      <c r="Y21" s="39"/>
      <c r="Z21" s="39"/>
      <c r="AA21" s="39"/>
    </row>
    <row r="22" spans="1:27" ht="140.25">
      <c r="A22" s="42">
        <v>2221</v>
      </c>
      <c r="B22" s="44" t="s">
        <v>141</v>
      </c>
      <c r="C22" s="44" t="s">
        <v>85</v>
      </c>
      <c r="D22" s="44" t="s">
        <v>86</v>
      </c>
      <c r="E22" s="46">
        <v>24077</v>
      </c>
      <c r="F22" s="44" t="s">
        <v>103</v>
      </c>
      <c r="G22" s="44" t="s">
        <v>8</v>
      </c>
      <c r="H22" s="44" t="s">
        <v>11</v>
      </c>
      <c r="I22" s="45" t="s">
        <v>86</v>
      </c>
      <c r="J22" s="45" t="s">
        <v>87</v>
      </c>
      <c r="K22" s="44" t="s">
        <v>103</v>
      </c>
      <c r="L22" s="45" t="s">
        <v>85</v>
      </c>
      <c r="M22" s="45" t="s">
        <v>13</v>
      </c>
      <c r="N22" s="45" t="s">
        <v>36</v>
      </c>
      <c r="O22" s="45"/>
      <c r="P22" s="45" t="s">
        <v>37</v>
      </c>
      <c r="Q22" s="45"/>
      <c r="R22" s="45"/>
      <c r="S22" s="45"/>
      <c r="T22" s="44" t="s">
        <v>88</v>
      </c>
      <c r="U22" s="44" t="s">
        <v>89</v>
      </c>
      <c r="V22" s="39" t="s">
        <v>163</v>
      </c>
      <c r="W22" s="39" t="s">
        <v>173</v>
      </c>
      <c r="X22" s="39" t="s">
        <v>155</v>
      </c>
      <c r="Y22" s="39"/>
      <c r="Z22" s="39"/>
      <c r="AA22" s="39"/>
    </row>
    <row r="23" spans="1:27" ht="25.5">
      <c r="A23" s="42">
        <v>2222</v>
      </c>
      <c r="B23" s="44" t="s">
        <v>141</v>
      </c>
      <c r="C23" s="44" t="s">
        <v>85</v>
      </c>
      <c r="D23" s="44" t="s">
        <v>86</v>
      </c>
      <c r="E23" s="46">
        <v>24077</v>
      </c>
      <c r="F23" s="44" t="s">
        <v>104</v>
      </c>
      <c r="G23" s="44" t="s">
        <v>8</v>
      </c>
      <c r="H23" s="44" t="s">
        <v>11</v>
      </c>
      <c r="I23" s="45" t="s">
        <v>86</v>
      </c>
      <c r="J23" s="45" t="s">
        <v>87</v>
      </c>
      <c r="K23" s="44" t="s">
        <v>104</v>
      </c>
      <c r="L23" s="45" t="s">
        <v>85</v>
      </c>
      <c r="M23" s="45" t="s">
        <v>13</v>
      </c>
      <c r="N23" s="45" t="s">
        <v>36</v>
      </c>
      <c r="O23" s="45"/>
      <c r="P23" s="45" t="s">
        <v>37</v>
      </c>
      <c r="Q23" s="45"/>
      <c r="R23" s="45"/>
      <c r="S23" s="45"/>
      <c r="T23" s="44" t="s">
        <v>90</v>
      </c>
      <c r="U23" s="44" t="s">
        <v>66</v>
      </c>
      <c r="V23" s="39" t="s">
        <v>163</v>
      </c>
      <c r="W23" s="39" t="s">
        <v>173</v>
      </c>
      <c r="X23" s="39" t="s">
        <v>155</v>
      </c>
      <c r="Y23" s="39"/>
      <c r="Z23" s="39"/>
      <c r="AA23" s="39"/>
    </row>
  </sheetData>
  <sheetProtection/>
  <autoFilter ref="A1:AB23"/>
  <conditionalFormatting sqref="A1:AB1">
    <cfRule type="expression" priority="1" dxfId="1" stopIfTrue="1">
      <formula>AND($P1="Closed",$Y1="Done")</formula>
    </cfRule>
    <cfRule type="expression" priority="2" dxfId="0" stopIfTrue="1">
      <formula>$P1="Closed"</formula>
    </cfRule>
  </conditionalFormatting>
  <conditionalFormatting sqref="A2:AA23">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
  <sheetViews>
    <sheetView zoomScalePageLayoutView="0" workbookViewId="0" topLeftCell="A1">
      <selection activeCell="I8" sqref="I8"/>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4.57421875" style="0" customWidth="1"/>
    <col min="8" max="16384" width="11.421875" style="0" customWidth="1"/>
  </cols>
  <sheetData>
    <row r="1" s="19" customFormat="1" ht="23.25">
      <c r="A1" s="19" t="s">
        <v>146</v>
      </c>
    </row>
    <row r="3" spans="1:9" s="20" customFormat="1" ht="18">
      <c r="A3" s="20" t="s">
        <v>105</v>
      </c>
      <c r="D3" s="33" t="s">
        <v>143</v>
      </c>
      <c r="E3" s="33" t="s">
        <v>144</v>
      </c>
      <c r="F3" s="33" t="s">
        <v>111</v>
      </c>
      <c r="G3" s="20" t="s">
        <v>38</v>
      </c>
      <c r="H3" s="20" t="s">
        <v>95</v>
      </c>
      <c r="I3" s="20" t="s">
        <v>0</v>
      </c>
    </row>
    <row r="4" spans="2:9" ht="12.75">
      <c r="B4" t="s">
        <v>40</v>
      </c>
      <c r="D4">
        <f>COUNTIF(Comments!$N$2:$N$23,B4)</f>
        <v>22</v>
      </c>
      <c r="E4" s="31">
        <f>SUMPRODUCT((Comments!$N$2:$N$23=B4)*(Comments!$P$2:$P$23="Closed"))</f>
        <v>1</v>
      </c>
      <c r="F4">
        <f>D4-E4</f>
        <v>21</v>
      </c>
      <c r="H4" s="31">
        <f>SUMPRODUCT((Comments!$N$2:$N$23=B4)*(Comments!$V$2:$V$23="Accept"))+SUMPRODUCT((Comments!$N$2:$N$23=B4)*(Comments!$V$2:$V$23="Counter"))+SUMPRODUCT((Comments!$N$2:$N$23=B4)*(Comments!$V$2:$V$23="Reject"))</f>
        <v>21</v>
      </c>
      <c r="I4" s="47">
        <f>D4-H4</f>
        <v>1</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C7"/>
  <sheetViews>
    <sheetView zoomScalePageLayoutView="0" workbookViewId="0" topLeftCell="A1">
      <pane ySplit="1" topLeftCell="BM2" activePane="bottomLeft" state="frozen"/>
      <selection pane="topLeft" activeCell="A1" sqref="A1"/>
      <selection pane="bottomLeft" activeCell="B4" sqref="B4"/>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42</v>
      </c>
      <c r="B1" s="15" t="s">
        <v>43</v>
      </c>
      <c r="C1" s="16" t="s">
        <v>147</v>
      </c>
    </row>
    <row r="3" spans="1:3" ht="12.75">
      <c r="A3" s="17" t="s">
        <v>148</v>
      </c>
      <c r="B3" s="13">
        <v>40200</v>
      </c>
      <c r="C3" s="12" t="s">
        <v>153</v>
      </c>
    </row>
    <row r="4" ht="12.75">
      <c r="A4" s="17" t="s">
        <v>125</v>
      </c>
    </row>
    <row r="5" ht="12.75">
      <c r="A5" s="17" t="s">
        <v>39</v>
      </c>
    </row>
    <row r="6" ht="12.75">
      <c r="A6" s="17" t="s">
        <v>26</v>
      </c>
    </row>
    <row r="7" ht="12.75">
      <c r="A7" s="17" t="s">
        <v>7</v>
      </c>
    </row>
  </sheetData>
  <sheetProtection/>
  <printOptions/>
  <pageMargins left="0.787401575" right="0.787401575" top="0.984251969" bottom="0.984251969"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2010-02-22T08:57:04Z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