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25" yWindow="65521" windowWidth="8685" windowHeight="8880" activeTab="1"/>
  </bookViews>
  <sheets>
    <sheet name="Title" sheetId="1" r:id="rId1"/>
    <sheet name="Comments" sheetId="2" r:id="rId2"/>
    <sheet name="Issue Ids" sheetId="3" r:id="rId3"/>
    <sheet name="Rev.  History" sheetId="4" r:id="rId4"/>
  </sheets>
  <definedNames>
    <definedName name="_xlnm._FilterDatabase" localSheetId="1" hidden="1">'Comments'!$A$1:$AB$15</definedName>
  </definedNames>
  <calcPr fullCalcOnLoad="1"/>
</workbook>
</file>

<file path=xl/sharedStrings.xml><?xml version="1.0" encoding="utf-8"?>
<sst xmlns="http://schemas.openxmlformats.org/spreadsheetml/2006/main" count="322" uniqueCount="151">
  <si>
    <t>As suggested in the comment.</t>
  </si>
  <si>
    <t>A proposal can be submitted if required</t>
  </si>
  <si>
    <t>initial revision</t>
  </si>
  <si>
    <t>MAC beaconing sync comment resolution xls</t>
  </si>
  <si>
    <t>Relate to observed on-the-air signalling.</t>
  </si>
  <si>
    <t>remaining</t>
  </si>
  <si>
    <t>Kaz</t>
  </si>
  <si>
    <t>10.3.78</t>
  </si>
  <si>
    <t>The primitive title "Start Beaconing" is vague and could be confusing.</t>
  </si>
  <si>
    <t>r4</t>
  </si>
  <si>
    <t>N</t>
  </si>
  <si>
    <t>10.3 MLME SAP interface</t>
  </si>
  <si>
    <t>11C.12 Synchronization and beaconing in MBSSs</t>
  </si>
  <si>
    <t xml:space="preserve">The lettered bullet b) is somewhat vague. Collision occurs for Beacon frames not TBTT (same logic apply to bullet c)). And what if the MAC address is unknown for neighbor's neighbor. </t>
  </si>
  <si>
    <t>Replace "Start Beaconing" with "Start Mesh Beaconing". And replace "STARTBEACONING" with "STARTMESHBEACONING".</t>
  </si>
  <si>
    <t>r3</t>
  </si>
  <si>
    <t>10.3.78.2</t>
  </si>
  <si>
    <t>127</t>
  </si>
  <si>
    <t>23</t>
  </si>
  <si>
    <t>MAC</t>
  </si>
  <si>
    <t>M-BS</t>
  </si>
  <si>
    <t>Open</t>
  </si>
  <si>
    <t>assignee</t>
  </si>
  <si>
    <t>Kaz</t>
  </si>
  <si>
    <t>r2</t>
  </si>
  <si>
    <t>Designator:</t>
  </si>
  <si>
    <t>Revisision</t>
  </si>
  <si>
    <t>Date</t>
  </si>
  <si>
    <t>Submission</t>
  </si>
  <si>
    <t>Venue Date:</t>
  </si>
  <si>
    <t>IEEE P802.11 Wireless LANs</t>
  </si>
  <si>
    <t>Abstract:</t>
  </si>
  <si>
    <t>Subject:</t>
  </si>
  <si>
    <t>Author(s):</t>
  </si>
  <si>
    <t>First Author:</t>
  </si>
  <si>
    <t>CID</t>
  </si>
  <si>
    <t>Part of No Vote?</t>
  </si>
  <si>
    <t>Resolution Notes</t>
  </si>
  <si>
    <t>Edit Status</t>
  </si>
  <si>
    <t>Edit Notes</t>
  </si>
  <si>
    <t>Edited in Draft</t>
  </si>
  <si>
    <t>Duplicate of CID</t>
  </si>
  <si>
    <t>TGs Approval Date</t>
  </si>
  <si>
    <t>Resolution Status</t>
  </si>
  <si>
    <t>Orig Page No.</t>
  </si>
  <si>
    <t>Orig Line No.</t>
  </si>
  <si>
    <t>As in comment.</t>
  </si>
  <si>
    <t>Refine the text.</t>
  </si>
  <si>
    <t>"When the mesh STA sees one of its neighbor’s TSF is delaying due to the clock drift"
Presumably the STA has an eye-glass trained on clock-tower of the the STA and declares "ahoy, me hearties, you're running slow today".
Or perhaps I've misunderstood.</t>
  </si>
  <si>
    <t>10.3.2.2.2</t>
  </si>
  <si>
    <t>115</t>
  </si>
  <si>
    <t>Add Beacon Timing report element in BSS description if dot11MeshTbttSelectionActivated is true. This will be useful while starting/joining MBSS.</t>
  </si>
  <si>
    <t>10.3.78.1.2</t>
  </si>
  <si>
    <t>126</t>
  </si>
  <si>
    <t>MLME-STARTBEACONING can be merged with MLME-START with small changes. This will save lots of redundant text and will make it more consistent for BSS, IBSS and MBSS</t>
  </si>
  <si>
    <t>MLME-MeshNieghborOffsetMeasure 
Should be MLME-STARTBEACONNING</t>
  </si>
  <si>
    <t>62</t>
  </si>
  <si>
    <t>11C.12.2.2.1</t>
  </si>
  <si>
    <t>213</t>
  </si>
  <si>
    <t>59</t>
  </si>
  <si>
    <t>The neighbor mesh STA's TSF timer value is not translated, it is actually the neighbor mesh STA's TSF timer value. The own TSF timer value will be translated.</t>
  </si>
  <si>
    <t>remove "Translated". You might want to add text that this is the neighbor mesh STA's TSF timer the corresponding mesh STA thinks it is.</t>
  </si>
  <si>
    <t>11C.12.2.2.2</t>
  </si>
  <si>
    <t>214</t>
  </si>
  <si>
    <t>11C.12.4.3</t>
  </si>
  <si>
    <t>216</t>
  </si>
  <si>
    <t>215-216</t>
  </si>
  <si>
    <t>37-33</t>
  </si>
  <si>
    <t>There is confusion with TBTT selection and TSF adjustments and corresponding bits in Mesh Capability field. The text describes the conditions for the selection of the TBTT and the procedure for adjusting the TSF.</t>
  </si>
  <si>
    <t>Review the procedures for TBTT selection and TSF adjustment thoroughly and remove any unnecessary control bits from the mesh capability field.</t>
  </si>
  <si>
    <t>11C.12</t>
  </si>
  <si>
    <t>212-216</t>
  </si>
  <si>
    <t>55-33</t>
  </si>
  <si>
    <t>The neighbor offset protocol and the beaconing procedures for mesh BSS contain interesting ideas, but the written text shows clearly, that these procedures are not really thought through into all the necessary details, and more importantly, the relationship between these procedures are not considered. Right now, they are described independently from each other.
The relationship between Neighbor Offset Synchronization Protocol, Mesh Beacon Collision Avoidance mechanism and the MCCA mechanism have to be considered and according rules have to be specified.
Some things are not fully specified, for instance, what happens, if a Beacon Timing Report IE does not contain all neighbors? Certain mechanisms will not work then (e.g. Detection of reception of own Beacon).</t>
  </si>
  <si>
    <t>Review clause 11C.12 and all other clauses related to this clause with respect to the following aspects:
- relation between neighbor offset protocol, mesh beacon avoidance mechanism, MCCA mechanism
- full and consitent specification of all mechanisms, especially neighbor offset protocol and mesh beacon avoidance mechanism
- editorial improvements
- remove unnecessary or redundant elements (e.g. bit in Mesh Capability field)
Related clauses are, for instance, 7.4.18.8 TBTT Adjustment Request frame format, 10.3.77 MLME-Mesh TBTT Adjustment, 7.3.2.95.8 Mesh Capability, A.4 PICS proforma - IEEE Std 802.11, 2007, Annex D (normative) ASN.1 encoding of the MAC and PHY MIB, X.3 Design rationale of MBCA, 7.3.2.102 Beacon Timing element</t>
  </si>
  <si>
    <t>The lettered bullet c) is somewhat vague.</t>
  </si>
  <si>
    <t>The sentence starting with "The Beacon Timing element may be contained ..." is vague.</t>
  </si>
  <si>
    <t>Provide more accurate information when it is present. Especially when present in Probe Response frame is not provided.</t>
  </si>
  <si>
    <t>11</t>
  </si>
  <si>
    <t xml:space="preserve">Check the synchronization and beaconing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</si>
  <si>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resolved</t>
  </si>
  <si>
    <t>Orig Comment Type</t>
  </si>
  <si>
    <t>Clause</t>
  </si>
  <si>
    <t>Major Clause</t>
  </si>
  <si>
    <t>Page</t>
  </si>
  <si>
    <t>Line</t>
  </si>
  <si>
    <t>Type</t>
  </si>
  <si>
    <t>T</t>
  </si>
  <si>
    <t>E</t>
  </si>
  <si>
    <t>Closed by:</t>
  </si>
  <si>
    <t>Kazuyuki Sakoda</t>
  </si>
  <si>
    <t>Sony Corporation</t>
  </si>
  <si>
    <t>5-1-12 Kitashinagawa, Shinagawa-ku, Tokyo, Japan</t>
  </si>
  <si>
    <t>81-3-5448-4018</t>
  </si>
  <si>
    <t>open</t>
  </si>
  <si>
    <t xml:space="preserve">Original Clause </t>
  </si>
  <si>
    <t>MAC</t>
  </si>
  <si>
    <t>M-BS</t>
  </si>
  <si>
    <t>Beaconing and Synchronization</t>
  </si>
  <si>
    <t>Full Date:</t>
  </si>
  <si>
    <t>Comment / Explanation</t>
  </si>
  <si>
    <t>Recommended Change</t>
  </si>
  <si>
    <t>Topic Category</t>
  </si>
  <si>
    <t>Updated (to assist editor)</t>
  </si>
  <si>
    <t>11C.12.4.2</t>
  </si>
  <si>
    <t>215</t>
  </si>
  <si>
    <t>8</t>
  </si>
  <si>
    <t>8-11</t>
  </si>
  <si>
    <t>The Beacon Timing Report Enabled subfield in the Mesh Capability field of the Mesh Configuration element is superfluous here. If a mesh STA is capable of including the Beacon Timing element in its Beacon or Probe Response, the recipient will see this. It does not need a redundant information in the Mesh Capability field in order to include the Beacon Timing IE.</t>
  </si>
  <si>
    <t>Delete sentence "The mesh STA that is capable of this beacon timing report procedures shall set Beacon Timing Report Enabled subfield in the Mesh Capability field of the Mesh Configuration element to 1."
Remove Beacon Timing Report Enabled subfield from Mesh Capability field.</t>
  </si>
  <si>
    <t>1</t>
  </si>
  <si>
    <t>r1</t>
  </si>
  <si>
    <t>Ramamurthy, Harish</t>
  </si>
  <si>
    <t>Sakoda, Kazuyuki</t>
  </si>
  <si>
    <t>Stephens, Adrian</t>
  </si>
  <si>
    <t>Kazuyuki Sakoda (Sony Corporation)</t>
  </si>
  <si>
    <t>Bahr, Michael</t>
  </si>
  <si>
    <t>Resolution Code</t>
  </si>
  <si>
    <t>total</t>
  </si>
  <si>
    <t>closed</t>
  </si>
  <si>
    <t>Submitter</t>
  </si>
  <si>
    <t>Issue IDs are used to identify groups of CIDs that are related to the same issue</t>
  </si>
  <si>
    <t>Notes / Summary of Changes</t>
  </si>
  <si>
    <t>r0</t>
  </si>
  <si>
    <t>Issue Ident.</t>
  </si>
  <si>
    <t>Asignee</t>
  </si>
  <si>
    <t>47</t>
  </si>
  <si>
    <t>10.3.77.1.4</t>
  </si>
  <si>
    <t>37-39</t>
  </si>
  <si>
    <t>124</t>
  </si>
  <si>
    <t>The Beacon Timing element can only hold beacon information of dot11MeshBeaconTimingReportMaxNum neighbors, and a maximum of 51 due to the length restriction of IEs. How is the case of (dot11MeshBeaconTimingReportMaxNum+n) and 52 or more neighbors handled?</t>
  </si>
  <si>
    <t>Extend description of construction of TBTT Adjustment Request frame accordingly.</t>
  </si>
  <si>
    <r>
      <t>M</t>
    </r>
    <r>
      <rPr>
        <sz val="10"/>
        <rFont val="Arial"/>
        <family val="2"/>
      </rPr>
      <t>LME-STARTBEACONING:
will be resolved by 11-10135</t>
    </r>
  </si>
  <si>
    <r>
      <t>M</t>
    </r>
    <r>
      <rPr>
        <sz val="10"/>
        <rFont val="Arial"/>
        <family val="2"/>
      </rPr>
      <t>issing element.
Will be resolved by 11-10/136. (Beacon Timing element is included in the BSS description as suggested.)</t>
    </r>
  </si>
  <si>
    <r>
      <t>1</t>
    </r>
    <r>
      <rPr>
        <sz val="10"/>
        <rFont val="Arial"/>
        <family val="2"/>
      </rPr>
      <t>35r0</t>
    </r>
  </si>
  <si>
    <r>
      <t>1</t>
    </r>
    <r>
      <rPr>
        <sz val="10"/>
        <rFont val="Arial"/>
        <family val="2"/>
      </rPr>
      <t>36r0</t>
    </r>
  </si>
  <si>
    <t>doc.: IEEE 802.11-10/0223r0</t>
  </si>
  <si>
    <t>February 2010</t>
  </si>
  <si>
    <t>2010-02-17</t>
  </si>
  <si>
    <t>KazuyukiA.Sakoda(at)jp.sony.com</t>
  </si>
  <si>
    <t>BT element condition:
The text has been modified to be clear on this. See the latest version of the submission 11-10/222.</t>
  </si>
  <si>
    <t>BT element limit:
The text has been modified to be clear on this issue. Partial report method is introduced, and multiple BT elements will be contained in the Probe Response and TBTT Adjustment Request frame. See the latest version of the submission 11-10/222.</t>
  </si>
  <si>
    <r>
      <t>C</t>
    </r>
    <r>
      <rPr>
        <sz val="10"/>
        <rFont val="Arial"/>
        <family val="2"/>
      </rPr>
      <t>ounter</t>
    </r>
  </si>
  <si>
    <r>
      <t>1</t>
    </r>
    <r>
      <rPr>
        <sz val="10"/>
        <rFont val="Arial"/>
        <family val="2"/>
      </rPr>
      <t>1-10/222</t>
    </r>
  </si>
  <si>
    <t>Counter</t>
  </si>
  <si>
    <r>
      <t>C</t>
    </r>
    <r>
      <rPr>
        <sz val="10"/>
        <rFont val="Arial"/>
        <family val="2"/>
      </rPr>
      <t>ontrol bits in Mesh Config IE:
The control bits in the Mesh Capability field has been consolidated. See the latest version of the submission 11-10/222.</t>
    </r>
  </si>
  <si>
    <r>
      <t>T</t>
    </r>
    <r>
      <rPr>
        <sz val="10"/>
        <rFont val="Arial"/>
        <family val="2"/>
      </rPr>
      <t>he synchronization protocol, related frames, layer management, etc, has been carefully reviewed again to satisfy the commenter's concern. See revised text in the latest version of the submission 11-10/222.</t>
    </r>
  </si>
  <si>
    <t>The Synchronization and Beaconing in an MBSS are a rather basic and important mechanisms (the former only for certain functionalities), and very much care has to be taken for their specification. Although the specification of Synchronization and Beaconing improved considerably compared to D3.0, there are still little errors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</si>
  <si>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r>
      <t>W</t>
    </r>
    <r>
      <rPr>
        <sz val="10"/>
        <rFont val="Arial"/>
        <family val="2"/>
      </rPr>
      <t>ordsmith.
The text has been modified to be clear on this. See the latest version of the submission 11-10/222.</t>
    </r>
  </si>
  <si>
    <t>The text has been modified to be clear on this. See the latest version of the submission 11-10/222.</t>
  </si>
  <si>
    <t>10.3.78.2</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</si>
</sst>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s>
  <fonts count="31">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ck">
        <color indexed="8"/>
      </left>
      <right style="thick">
        <color indexed="8"/>
      </right>
      <top style="thick">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21" borderId="0" applyNumberFormat="0" applyBorder="0" applyAlignment="0" applyProtection="0"/>
    <xf numFmtId="0" fontId="0" fillId="0" borderId="0">
      <alignment/>
      <protection/>
    </xf>
    <xf numFmtId="0" fontId="0" fillId="22" borderId="4" applyNumberFormat="0" applyFont="0" applyAlignment="0" applyProtection="0"/>
    <xf numFmtId="0" fontId="21" fillId="3" borderId="0" applyNumberFormat="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0" borderId="0" applyNumberFormat="0" applyFill="0" applyBorder="0" applyAlignment="0" applyProtection="0"/>
    <xf numFmtId="0" fontId="28"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0" fillId="0" borderId="0" xfId="0" applyAlignment="1">
      <alignment horizontal="left" vertical="top" wrapText="1"/>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7" fillId="0" borderId="11" xfId="0" applyFont="1" applyFill="1" applyBorder="1" applyAlignment="1">
      <alignment vertical="top" wrapText="1"/>
    </xf>
    <xf numFmtId="49" fontId="7" fillId="0" borderId="11" xfId="0" applyNumberFormat="1" applyFont="1" applyFill="1" applyBorder="1" applyAlignment="1" applyProtection="1">
      <alignment horizontal="center" vertical="top" wrapText="1"/>
      <protection/>
    </xf>
    <xf numFmtId="0" fontId="7" fillId="0" borderId="11" xfId="0" applyFont="1" applyFill="1" applyBorder="1" applyAlignment="1" applyProtection="1">
      <alignment horizontal="center" vertical="top" wrapText="1"/>
      <protection/>
    </xf>
    <xf numFmtId="49" fontId="7" fillId="0" borderId="11" xfId="0" applyNumberFormat="1" applyFont="1" applyFill="1" applyBorder="1" applyAlignment="1" applyProtection="1">
      <alignment vertical="top" wrapText="1"/>
      <protection/>
    </xf>
    <xf numFmtId="0" fontId="7" fillId="0" borderId="11" xfId="0" applyFont="1" applyFill="1" applyBorder="1" applyAlignment="1" applyProtection="1">
      <alignment vertical="top" wrapText="1"/>
      <protection/>
    </xf>
    <xf numFmtId="0" fontId="9" fillId="0" borderId="11" xfId="0" applyFont="1" applyFill="1" applyBorder="1" applyAlignment="1">
      <alignment vertical="top" wrapText="1"/>
    </xf>
    <xf numFmtId="0" fontId="7" fillId="0" borderId="11" xfId="0" applyNumberFormat="1" applyFont="1" applyFill="1" applyBorder="1" applyAlignment="1" applyProtection="1">
      <alignment horizontal="left" vertical="top" wrapText="1"/>
      <protection/>
    </xf>
    <xf numFmtId="203" fontId="7" fillId="0" borderId="11"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11"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2" xfId="0" applyFont="1" applyFill="1" applyBorder="1" applyAlignment="1">
      <alignment horizontal="justify" vertical="top" wrapText="1"/>
    </xf>
    <xf numFmtId="0" fontId="7" fillId="0" borderId="11"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2" xfId="0" applyFont="1" applyFill="1" applyBorder="1" applyAlignment="1">
      <alignment horizontal="right" vertical="top" wrapText="1"/>
    </xf>
    <xf numFmtId="0" fontId="0" fillId="0" borderId="0" xfId="0" applyFont="1" applyAlignment="1">
      <alignment vertical="top" wrapText="1"/>
    </xf>
    <xf numFmtId="0" fontId="0" fillId="0" borderId="12" xfId="0" applyBorder="1" applyAlignment="1">
      <alignment vertical="top" wrapText="1"/>
    </xf>
    <xf numFmtId="49" fontId="0" fillId="0" borderId="12" xfId="0" applyNumberFormat="1" applyBorder="1" applyAlignment="1">
      <alignment vertical="top" wrapText="1"/>
    </xf>
    <xf numFmtId="16" fontId="0" fillId="0" borderId="12" xfId="0" applyNumberFormat="1" applyBorder="1" applyAlignment="1">
      <alignment vertical="top" wrapText="1"/>
    </xf>
    <xf numFmtId="0" fontId="0" fillId="0" borderId="0" xfId="0" applyFont="1" applyAlignment="1">
      <alignment/>
    </xf>
    <xf numFmtId="0" fontId="0" fillId="0" borderId="12" xfId="0" applyFill="1" applyBorder="1" applyAlignment="1">
      <alignment horizontal="justify" vertical="top" wrapText="1"/>
    </xf>
    <xf numFmtId="0" fontId="5" fillId="0" borderId="0" xfId="58" applyFont="1" applyAlignment="1" applyProtection="1">
      <alignment/>
      <protection/>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Proposed resolutions to M-BS category open comments.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12</xdr:row>
      <xdr:rowOff>0</xdr:rowOff>
    </xdr:from>
    <xdr:ext cx="0" cy="0"/>
    <xdr:sp>
      <xdr:nvSpPr>
        <xdr:cNvPr id="1" name="Picture 1"/>
        <xdr:cNvSpPr>
          <a:spLocks noChangeAspect="1"/>
        </xdr:cNvSpPr>
      </xdr:nvSpPr>
      <xdr:spPr>
        <a:xfrm>
          <a:off x="16830675" y="149066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12</xdr:row>
      <xdr:rowOff>0</xdr:rowOff>
    </xdr:from>
    <xdr:ext cx="0" cy="0"/>
    <xdr:sp>
      <xdr:nvSpPr>
        <xdr:cNvPr id="2" name="Picture 1"/>
        <xdr:cNvSpPr>
          <a:spLocks noChangeAspect="1"/>
        </xdr:cNvSpPr>
      </xdr:nvSpPr>
      <xdr:spPr>
        <a:xfrm>
          <a:off x="16830675" y="149066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28" sqref="B28"/>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30</v>
      </c>
    </row>
    <row r="2" ht="18.75">
      <c r="B2" s="1" t="s">
        <v>28</v>
      </c>
    </row>
    <row r="3" spans="1:2" ht="18.75">
      <c r="A3" s="2" t="s">
        <v>25</v>
      </c>
      <c r="B3" s="1" t="s">
        <v>136</v>
      </c>
    </row>
    <row r="4" spans="1:6" ht="18.75">
      <c r="A4" s="2" t="s">
        <v>29</v>
      </c>
      <c r="B4" s="11" t="s">
        <v>137</v>
      </c>
      <c r="F4" s="7"/>
    </row>
    <row r="5" spans="1:2" ht="15.75">
      <c r="A5" s="2" t="s">
        <v>34</v>
      </c>
      <c r="B5" s="8" t="s">
        <v>115</v>
      </c>
    </row>
    <row r="6" s="3" customFormat="1" ht="16.5" thickBot="1"/>
    <row r="7" spans="1:2" s="4" customFormat="1" ht="18.75">
      <c r="A7" s="4" t="s">
        <v>32</v>
      </c>
      <c r="B7" s="9" t="s">
        <v>3</v>
      </c>
    </row>
    <row r="8" spans="1:2" ht="15.75">
      <c r="A8" s="2" t="s">
        <v>99</v>
      </c>
      <c r="B8" s="8" t="s">
        <v>138</v>
      </c>
    </row>
    <row r="9" spans="1:9" ht="15.75">
      <c r="A9" s="2" t="s">
        <v>33</v>
      </c>
      <c r="B9" s="2" t="s">
        <v>90</v>
      </c>
      <c r="C9" s="8"/>
      <c r="E9" s="8"/>
      <c r="F9" s="8"/>
      <c r="G9" s="8"/>
      <c r="H9" s="8"/>
      <c r="I9" s="8"/>
    </row>
    <row r="10" spans="2:9" ht="15.75">
      <c r="B10" s="2" t="s">
        <v>91</v>
      </c>
      <c r="C10" s="8"/>
      <c r="E10" s="8"/>
      <c r="F10" s="8"/>
      <c r="G10" s="8"/>
      <c r="H10" s="8"/>
      <c r="I10" s="8"/>
    </row>
    <row r="11" spans="2:9" ht="15.75">
      <c r="B11" s="2" t="s">
        <v>92</v>
      </c>
      <c r="C11" s="8"/>
      <c r="E11" s="8"/>
      <c r="F11" s="8"/>
      <c r="G11" s="8"/>
      <c r="H11" s="8"/>
      <c r="I11" s="8"/>
    </row>
    <row r="12" spans="2:9" ht="15.75">
      <c r="B12" s="2" t="s">
        <v>93</v>
      </c>
      <c r="C12" s="8"/>
      <c r="E12" s="8"/>
      <c r="F12" s="8"/>
      <c r="G12" s="8"/>
      <c r="H12" s="8"/>
      <c r="I12" s="8"/>
    </row>
    <row r="13" spans="2:9" ht="15.75">
      <c r="B13" s="48" t="s">
        <v>139</v>
      </c>
      <c r="C13" s="10"/>
      <c r="E13" s="8"/>
      <c r="F13" s="8"/>
      <c r="G13" s="8"/>
      <c r="H13" s="8"/>
      <c r="I13" s="8"/>
    </row>
    <row r="14" spans="3:9" ht="15.75">
      <c r="C14" s="8"/>
      <c r="D14" s="8"/>
      <c r="E14" s="8"/>
      <c r="F14" s="8"/>
      <c r="G14" s="8"/>
      <c r="H14" s="8"/>
      <c r="I14" s="8"/>
    </row>
    <row r="15" ht="15.75">
      <c r="A15" s="2" t="s">
        <v>31</v>
      </c>
    </row>
    <row r="27" spans="1:5" ht="15.75" customHeight="1">
      <c r="A27" s="6"/>
      <c r="B27" s="50"/>
      <c r="C27" s="50"/>
      <c r="D27" s="50"/>
      <c r="E27" s="50"/>
    </row>
    <row r="28" spans="1:5" ht="15.75" customHeight="1">
      <c r="A28" s="4"/>
      <c r="B28" s="5"/>
      <c r="C28" s="5"/>
      <c r="D28" s="5"/>
      <c r="E28" s="5"/>
    </row>
    <row r="29" spans="1:5" ht="15.75" customHeight="1">
      <c r="A29" s="4"/>
      <c r="B29" s="49"/>
      <c r="C29" s="49"/>
      <c r="D29" s="49"/>
      <c r="E29" s="49"/>
    </row>
    <row r="30" spans="1:5" ht="15.75" customHeight="1">
      <c r="A30" s="4"/>
      <c r="B30" s="5"/>
      <c r="C30" s="5"/>
      <c r="D30" s="5"/>
      <c r="E30" s="5"/>
    </row>
    <row r="31" spans="1:5" ht="15.75" customHeight="1">
      <c r="A31" s="4"/>
      <c r="B31" s="49"/>
      <c r="C31" s="49"/>
      <c r="D31" s="49"/>
      <c r="E31" s="49"/>
    </row>
    <row r="32" spans="2:5" ht="15.75" customHeight="1">
      <c r="B32" s="49"/>
      <c r="C32" s="49"/>
      <c r="D32" s="49"/>
      <c r="E32" s="49"/>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15"/>
  <sheetViews>
    <sheetView tabSelected="1" zoomScale="85" zoomScaleNormal="8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X2" sqref="X2"/>
    </sheetView>
  </sheetViews>
  <sheetFormatPr defaultColWidth="9.140625" defaultRowHeight="12.75"/>
  <cols>
    <col min="1" max="1" width="6.421875" style="33" customWidth="1"/>
    <col min="2" max="2" width="12.57421875" style="21" customWidth="1"/>
    <col min="3" max="3" width="11.28125" style="21" hidden="1" customWidth="1"/>
    <col min="4" max="4" width="11.00390625" style="18" hidden="1" customWidth="1"/>
    <col min="5" max="5" width="8.7109375" style="34" hidden="1" customWidth="1"/>
    <col min="6" max="6" width="9.28125" style="21" hidden="1" customWidth="1"/>
    <col min="7" max="7" width="6.421875" style="21" hidden="1" customWidth="1"/>
    <col min="8" max="8" width="8.00390625" style="21" customWidth="1"/>
    <col min="9" max="9" width="5.421875" style="40" customWidth="1"/>
    <col min="10" max="10" width="6.8515625" style="34" customWidth="1"/>
    <col min="11" max="11" width="5.421875" style="21" customWidth="1"/>
    <col min="12" max="12" width="10.7109375" style="36" customWidth="1"/>
    <col min="13" max="13" width="16.00390625" style="21" customWidth="1"/>
    <col min="14" max="14" width="12.00390625" style="35" bestFit="1" customWidth="1"/>
    <col min="15" max="15" width="9.28125" style="35" customWidth="1"/>
    <col min="16" max="16" width="10.00390625" style="37" customWidth="1"/>
    <col min="17" max="17" width="12.28125" style="35" customWidth="1"/>
    <col min="18" max="18" width="11.421875" style="21" customWidth="1"/>
    <col min="19" max="19" width="8.421875" style="30" customWidth="1"/>
    <col min="20" max="20" width="35.7109375" style="42" customWidth="1"/>
    <col min="21" max="21" width="36.28125" style="42" customWidth="1"/>
    <col min="22" max="22" width="9.8515625" style="21" customWidth="1"/>
    <col min="23" max="23" width="35.7109375" style="21" customWidth="1"/>
    <col min="24" max="24" width="10.28125" style="12" customWidth="1"/>
    <col min="25" max="25" width="9.140625" style="12" customWidth="1"/>
    <col min="26" max="26" width="42.8515625" style="12" customWidth="1"/>
    <col min="27" max="27" width="9.140625" style="12" customWidth="1"/>
    <col min="28" max="28" width="11.00390625" style="21" hidden="1" customWidth="1"/>
    <col min="29" max="16384" width="9.140625" style="12" customWidth="1"/>
  </cols>
  <sheetData>
    <row r="1" spans="1:28" s="21" customFormat="1" ht="39" thickTop="1">
      <c r="A1" s="22" t="s">
        <v>35</v>
      </c>
      <c r="B1" s="22" t="s">
        <v>120</v>
      </c>
      <c r="C1" s="23" t="s">
        <v>95</v>
      </c>
      <c r="D1" s="23" t="s">
        <v>44</v>
      </c>
      <c r="E1" s="28" t="s">
        <v>45</v>
      </c>
      <c r="F1" s="24" t="s">
        <v>81</v>
      </c>
      <c r="G1" s="24" t="s">
        <v>36</v>
      </c>
      <c r="H1" s="24" t="s">
        <v>102</v>
      </c>
      <c r="I1" s="39" t="s">
        <v>84</v>
      </c>
      <c r="J1" s="28" t="s">
        <v>85</v>
      </c>
      <c r="K1" s="25" t="s">
        <v>86</v>
      </c>
      <c r="L1" s="25" t="s">
        <v>82</v>
      </c>
      <c r="M1" s="26" t="s">
        <v>83</v>
      </c>
      <c r="N1" s="22" t="s">
        <v>124</v>
      </c>
      <c r="O1" s="22" t="s">
        <v>41</v>
      </c>
      <c r="P1" s="24" t="s">
        <v>43</v>
      </c>
      <c r="Q1" s="26" t="s">
        <v>125</v>
      </c>
      <c r="R1" s="26" t="s">
        <v>28</v>
      </c>
      <c r="S1" s="29" t="s">
        <v>42</v>
      </c>
      <c r="T1" s="24" t="s">
        <v>100</v>
      </c>
      <c r="U1" s="24" t="s">
        <v>101</v>
      </c>
      <c r="V1" s="22" t="s">
        <v>117</v>
      </c>
      <c r="W1" s="22" t="s">
        <v>37</v>
      </c>
      <c r="X1" s="27" t="s">
        <v>103</v>
      </c>
      <c r="Y1" s="26" t="s">
        <v>38</v>
      </c>
      <c r="Z1" s="26" t="s">
        <v>39</v>
      </c>
      <c r="AA1" s="26" t="s">
        <v>40</v>
      </c>
      <c r="AB1" s="22" t="s">
        <v>89</v>
      </c>
    </row>
    <row r="2" spans="1:27" ht="51">
      <c r="A2" s="41">
        <v>2718</v>
      </c>
      <c r="B2" s="43" t="s">
        <v>113</v>
      </c>
      <c r="C2" s="43" t="s">
        <v>104</v>
      </c>
      <c r="D2" s="43">
        <v>215</v>
      </c>
      <c r="E2" s="43">
        <v>8</v>
      </c>
      <c r="F2" s="43" t="s">
        <v>88</v>
      </c>
      <c r="G2" s="43" t="s">
        <v>10</v>
      </c>
      <c r="H2" s="43" t="s">
        <v>19</v>
      </c>
      <c r="I2" s="44" t="s">
        <v>105</v>
      </c>
      <c r="J2" s="44" t="s">
        <v>106</v>
      </c>
      <c r="K2" s="43" t="s">
        <v>88</v>
      </c>
      <c r="L2" s="44" t="s">
        <v>104</v>
      </c>
      <c r="M2" s="44" t="s">
        <v>12</v>
      </c>
      <c r="N2" s="44" t="s">
        <v>20</v>
      </c>
      <c r="O2" s="44"/>
      <c r="P2" s="44" t="s">
        <v>21</v>
      </c>
      <c r="Q2" s="44" t="s">
        <v>6</v>
      </c>
      <c r="R2" s="44"/>
      <c r="S2" s="44"/>
      <c r="T2" s="43" t="s">
        <v>76</v>
      </c>
      <c r="U2" s="43" t="s">
        <v>77</v>
      </c>
      <c r="V2" s="38" t="s">
        <v>142</v>
      </c>
      <c r="W2" s="47" t="s">
        <v>140</v>
      </c>
      <c r="X2" s="38" t="s">
        <v>143</v>
      </c>
      <c r="Y2" s="38"/>
      <c r="Z2" s="38"/>
      <c r="AA2" s="38"/>
    </row>
    <row r="3" spans="1:27" ht="102">
      <c r="A3" s="41">
        <v>2009</v>
      </c>
      <c r="B3" s="43" t="s">
        <v>116</v>
      </c>
      <c r="C3" s="43" t="s">
        <v>127</v>
      </c>
      <c r="D3" s="43">
        <v>124</v>
      </c>
      <c r="E3" s="43" t="s">
        <v>128</v>
      </c>
      <c r="F3" s="43" t="s">
        <v>87</v>
      </c>
      <c r="G3" s="43" t="s">
        <v>10</v>
      </c>
      <c r="H3" s="43" t="s">
        <v>19</v>
      </c>
      <c r="I3" s="44" t="s">
        <v>129</v>
      </c>
      <c r="J3" s="44" t="s">
        <v>128</v>
      </c>
      <c r="K3" s="43" t="s">
        <v>87</v>
      </c>
      <c r="L3" s="44" t="s">
        <v>127</v>
      </c>
      <c r="M3" s="44" t="s">
        <v>11</v>
      </c>
      <c r="N3" s="44" t="s">
        <v>20</v>
      </c>
      <c r="O3" s="44"/>
      <c r="P3" s="44" t="s">
        <v>21</v>
      </c>
      <c r="Q3" s="44" t="s">
        <v>6</v>
      </c>
      <c r="R3" s="44"/>
      <c r="S3" s="44"/>
      <c r="T3" s="43" t="s">
        <v>130</v>
      </c>
      <c r="U3" s="43" t="s">
        <v>131</v>
      </c>
      <c r="V3" s="38" t="s">
        <v>142</v>
      </c>
      <c r="W3" s="47" t="s">
        <v>141</v>
      </c>
      <c r="X3" s="38" t="s">
        <v>143</v>
      </c>
      <c r="Y3" s="38"/>
      <c r="Z3" s="38"/>
      <c r="AA3" s="38"/>
    </row>
    <row r="4" spans="1:27" ht="114.75">
      <c r="A4" s="41">
        <v>2032</v>
      </c>
      <c r="B4" s="43" t="s">
        <v>116</v>
      </c>
      <c r="C4" s="43" t="s">
        <v>104</v>
      </c>
      <c r="D4" s="43">
        <v>215</v>
      </c>
      <c r="E4" s="45">
        <v>40401</v>
      </c>
      <c r="F4" s="43" t="s">
        <v>87</v>
      </c>
      <c r="G4" s="43" t="s">
        <v>10</v>
      </c>
      <c r="H4" s="43" t="s">
        <v>19</v>
      </c>
      <c r="I4" s="44" t="s">
        <v>105</v>
      </c>
      <c r="J4" s="44" t="s">
        <v>107</v>
      </c>
      <c r="K4" s="43" t="s">
        <v>87</v>
      </c>
      <c r="L4" s="44" t="s">
        <v>104</v>
      </c>
      <c r="M4" s="44" t="s">
        <v>12</v>
      </c>
      <c r="N4" s="44" t="s">
        <v>20</v>
      </c>
      <c r="O4" s="44"/>
      <c r="P4" s="44" t="s">
        <v>21</v>
      </c>
      <c r="Q4" s="44" t="s">
        <v>6</v>
      </c>
      <c r="R4" s="44"/>
      <c r="S4" s="44"/>
      <c r="T4" s="43" t="s">
        <v>108</v>
      </c>
      <c r="U4" s="43" t="s">
        <v>109</v>
      </c>
      <c r="V4" s="38" t="s">
        <v>144</v>
      </c>
      <c r="W4" s="38" t="s">
        <v>145</v>
      </c>
      <c r="X4" s="38" t="s">
        <v>143</v>
      </c>
      <c r="Y4" s="38"/>
      <c r="Z4" s="38"/>
      <c r="AA4" s="38"/>
    </row>
    <row r="5" spans="1:27" ht="76.5">
      <c r="A5" s="41">
        <v>2049</v>
      </c>
      <c r="B5" s="43" t="s">
        <v>116</v>
      </c>
      <c r="C5" s="43" t="s">
        <v>64</v>
      </c>
      <c r="D5" s="43" t="s">
        <v>66</v>
      </c>
      <c r="E5" s="43" t="s">
        <v>67</v>
      </c>
      <c r="F5" s="43" t="s">
        <v>87</v>
      </c>
      <c r="G5" s="43" t="s">
        <v>10</v>
      </c>
      <c r="H5" s="43" t="s">
        <v>19</v>
      </c>
      <c r="I5" s="44" t="s">
        <v>66</v>
      </c>
      <c r="J5" s="44" t="s">
        <v>67</v>
      </c>
      <c r="K5" s="43" t="s">
        <v>87</v>
      </c>
      <c r="L5" s="44" t="s">
        <v>64</v>
      </c>
      <c r="M5" s="44" t="s">
        <v>12</v>
      </c>
      <c r="N5" s="44" t="s">
        <v>20</v>
      </c>
      <c r="O5" s="44"/>
      <c r="P5" s="44" t="s">
        <v>21</v>
      </c>
      <c r="Q5" s="44" t="s">
        <v>6</v>
      </c>
      <c r="R5" s="44"/>
      <c r="S5" s="44"/>
      <c r="T5" s="43" t="s">
        <v>68</v>
      </c>
      <c r="U5" s="43" t="s">
        <v>69</v>
      </c>
      <c r="V5" s="38" t="s">
        <v>144</v>
      </c>
      <c r="W5" s="38" t="s">
        <v>145</v>
      </c>
      <c r="X5" s="38" t="s">
        <v>143</v>
      </c>
      <c r="Y5" s="38"/>
      <c r="Z5" s="38"/>
      <c r="AA5" s="38"/>
    </row>
    <row r="6" spans="1:27" ht="63.75">
      <c r="A6" s="41">
        <v>2519</v>
      </c>
      <c r="B6" s="43" t="s">
        <v>112</v>
      </c>
      <c r="C6" s="43" t="s">
        <v>49</v>
      </c>
      <c r="D6" s="43">
        <v>115</v>
      </c>
      <c r="E6" s="43">
        <v>62</v>
      </c>
      <c r="F6" s="43" t="s">
        <v>87</v>
      </c>
      <c r="G6" s="43" t="s">
        <v>10</v>
      </c>
      <c r="H6" s="43" t="s">
        <v>19</v>
      </c>
      <c r="I6" s="44" t="s">
        <v>50</v>
      </c>
      <c r="J6" s="44" t="s">
        <v>56</v>
      </c>
      <c r="K6" s="43" t="s">
        <v>87</v>
      </c>
      <c r="L6" s="44" t="s">
        <v>49</v>
      </c>
      <c r="M6" s="44" t="s">
        <v>11</v>
      </c>
      <c r="N6" s="44" t="s">
        <v>20</v>
      </c>
      <c r="O6" s="44"/>
      <c r="P6" s="44" t="s">
        <v>21</v>
      </c>
      <c r="Q6" s="44" t="s">
        <v>6</v>
      </c>
      <c r="R6" s="44"/>
      <c r="S6" s="44"/>
      <c r="T6" s="43" t="s">
        <v>51</v>
      </c>
      <c r="U6" s="43" t="s">
        <v>1</v>
      </c>
      <c r="V6" s="38"/>
      <c r="W6" s="38" t="s">
        <v>133</v>
      </c>
      <c r="X6" s="38" t="s">
        <v>135</v>
      </c>
      <c r="Y6" s="38"/>
      <c r="Z6" s="38"/>
      <c r="AA6" s="38"/>
    </row>
    <row r="7" spans="1:27" ht="63.75">
      <c r="A7" s="41">
        <v>2521</v>
      </c>
      <c r="B7" s="43" t="s">
        <v>112</v>
      </c>
      <c r="C7" s="43" t="s">
        <v>52</v>
      </c>
      <c r="D7" s="43">
        <v>126</v>
      </c>
      <c r="E7" s="43">
        <v>11</v>
      </c>
      <c r="F7" s="43" t="s">
        <v>87</v>
      </c>
      <c r="G7" s="43" t="s">
        <v>10</v>
      </c>
      <c r="H7" s="43" t="s">
        <v>19</v>
      </c>
      <c r="I7" s="44" t="s">
        <v>53</v>
      </c>
      <c r="J7" s="44" t="s">
        <v>78</v>
      </c>
      <c r="K7" s="43" t="s">
        <v>87</v>
      </c>
      <c r="L7" s="44" t="s">
        <v>52</v>
      </c>
      <c r="M7" s="44" t="s">
        <v>11</v>
      </c>
      <c r="N7" s="44" t="s">
        <v>20</v>
      </c>
      <c r="O7" s="44"/>
      <c r="P7" s="44" t="s">
        <v>21</v>
      </c>
      <c r="Q7" s="44" t="s">
        <v>6</v>
      </c>
      <c r="R7" s="44"/>
      <c r="S7" s="44"/>
      <c r="T7" s="43" t="s">
        <v>54</v>
      </c>
      <c r="U7" s="43" t="s">
        <v>1</v>
      </c>
      <c r="V7" s="38"/>
      <c r="W7" s="38" t="s">
        <v>132</v>
      </c>
      <c r="X7" s="38" t="s">
        <v>134</v>
      </c>
      <c r="Y7" s="38"/>
      <c r="Z7" s="38"/>
      <c r="AA7" s="38"/>
    </row>
    <row r="8" spans="1:27" ht="25.5">
      <c r="A8" s="41">
        <v>2522</v>
      </c>
      <c r="B8" s="43" t="s">
        <v>112</v>
      </c>
      <c r="C8" s="43" t="s">
        <v>16</v>
      </c>
      <c r="D8" s="43">
        <v>127</v>
      </c>
      <c r="E8" s="43">
        <v>47</v>
      </c>
      <c r="F8" s="43" t="s">
        <v>87</v>
      </c>
      <c r="G8" s="43" t="s">
        <v>10</v>
      </c>
      <c r="H8" s="43" t="s">
        <v>19</v>
      </c>
      <c r="I8" s="44" t="s">
        <v>17</v>
      </c>
      <c r="J8" s="44" t="s">
        <v>126</v>
      </c>
      <c r="K8" s="43" t="s">
        <v>87</v>
      </c>
      <c r="L8" s="44" t="s">
        <v>150</v>
      </c>
      <c r="M8" s="44" t="s">
        <v>11</v>
      </c>
      <c r="N8" s="44" t="s">
        <v>20</v>
      </c>
      <c r="O8" s="44"/>
      <c r="P8" s="44" t="s">
        <v>21</v>
      </c>
      <c r="Q8" s="44" t="s">
        <v>6</v>
      </c>
      <c r="R8" s="44"/>
      <c r="S8" s="44"/>
      <c r="T8" s="43" t="s">
        <v>55</v>
      </c>
      <c r="U8" s="43" t="s">
        <v>0</v>
      </c>
      <c r="V8" s="38"/>
      <c r="W8" s="38" t="s">
        <v>132</v>
      </c>
      <c r="X8" s="38" t="s">
        <v>134</v>
      </c>
      <c r="Y8" s="38"/>
      <c r="Z8" s="38"/>
      <c r="AA8" s="38"/>
    </row>
    <row r="9" spans="1:27" ht="51">
      <c r="A9" s="41">
        <v>2638</v>
      </c>
      <c r="B9" s="43" t="s">
        <v>113</v>
      </c>
      <c r="C9" s="43" t="s">
        <v>7</v>
      </c>
      <c r="D9" s="43">
        <v>126</v>
      </c>
      <c r="E9" s="43">
        <v>1</v>
      </c>
      <c r="F9" s="43" t="s">
        <v>88</v>
      </c>
      <c r="G9" s="43" t="s">
        <v>10</v>
      </c>
      <c r="H9" s="43" t="s">
        <v>19</v>
      </c>
      <c r="I9" s="44" t="s">
        <v>53</v>
      </c>
      <c r="J9" s="44" t="s">
        <v>110</v>
      </c>
      <c r="K9" s="43" t="s">
        <v>88</v>
      </c>
      <c r="L9" s="44" t="s">
        <v>7</v>
      </c>
      <c r="M9" s="44" t="s">
        <v>11</v>
      </c>
      <c r="N9" s="44" t="s">
        <v>20</v>
      </c>
      <c r="O9" s="44"/>
      <c r="P9" s="44" t="s">
        <v>21</v>
      </c>
      <c r="Q9" s="44" t="s">
        <v>6</v>
      </c>
      <c r="R9" s="44"/>
      <c r="S9" s="44"/>
      <c r="T9" s="43" t="s">
        <v>8</v>
      </c>
      <c r="U9" s="43" t="s">
        <v>14</v>
      </c>
      <c r="V9" s="38"/>
      <c r="W9" s="38" t="s">
        <v>132</v>
      </c>
      <c r="X9" s="38" t="s">
        <v>134</v>
      </c>
      <c r="Y9" s="38"/>
      <c r="Z9" s="38"/>
      <c r="AA9" s="38"/>
    </row>
    <row r="10" spans="1:27" ht="267.75">
      <c r="A10" s="41">
        <v>2050</v>
      </c>
      <c r="B10" s="43" t="s">
        <v>116</v>
      </c>
      <c r="C10" s="43" t="s">
        <v>70</v>
      </c>
      <c r="D10" s="43" t="s">
        <v>71</v>
      </c>
      <c r="E10" s="43" t="s">
        <v>72</v>
      </c>
      <c r="F10" s="43" t="s">
        <v>87</v>
      </c>
      <c r="G10" s="43" t="s">
        <v>10</v>
      </c>
      <c r="H10" s="43" t="s">
        <v>19</v>
      </c>
      <c r="I10" s="44" t="s">
        <v>71</v>
      </c>
      <c r="J10" s="44" t="s">
        <v>72</v>
      </c>
      <c r="K10" s="43" t="s">
        <v>87</v>
      </c>
      <c r="L10" s="44" t="s">
        <v>70</v>
      </c>
      <c r="M10" s="44" t="s">
        <v>12</v>
      </c>
      <c r="N10" s="44" t="s">
        <v>20</v>
      </c>
      <c r="O10" s="44"/>
      <c r="P10" s="44" t="s">
        <v>21</v>
      </c>
      <c r="Q10" s="44" t="s">
        <v>6</v>
      </c>
      <c r="R10" s="44"/>
      <c r="S10" s="44"/>
      <c r="T10" s="43" t="s">
        <v>73</v>
      </c>
      <c r="U10" s="43" t="s">
        <v>74</v>
      </c>
      <c r="V10" s="38" t="s">
        <v>144</v>
      </c>
      <c r="W10" s="38" t="s">
        <v>146</v>
      </c>
      <c r="X10" s="38" t="s">
        <v>143</v>
      </c>
      <c r="Y10" s="38"/>
      <c r="Z10" s="38"/>
      <c r="AA10" s="38"/>
    </row>
    <row r="11" spans="1:27" ht="267.75">
      <c r="A11" s="41">
        <v>2258</v>
      </c>
      <c r="B11" s="43" t="s">
        <v>116</v>
      </c>
      <c r="C11" s="43" t="s">
        <v>70</v>
      </c>
      <c r="D11" s="43" t="s">
        <v>71</v>
      </c>
      <c r="E11" s="43" t="s">
        <v>72</v>
      </c>
      <c r="F11" s="43" t="s">
        <v>87</v>
      </c>
      <c r="G11" s="43" t="s">
        <v>10</v>
      </c>
      <c r="H11" s="43" t="s">
        <v>19</v>
      </c>
      <c r="I11" s="44" t="s">
        <v>71</v>
      </c>
      <c r="J11" s="44" t="s">
        <v>72</v>
      </c>
      <c r="K11" s="43" t="s">
        <v>87</v>
      </c>
      <c r="L11" s="44" t="s">
        <v>70</v>
      </c>
      <c r="M11" s="44" t="s">
        <v>12</v>
      </c>
      <c r="N11" s="44" t="s">
        <v>20</v>
      </c>
      <c r="O11" s="44"/>
      <c r="P11" s="44" t="s">
        <v>21</v>
      </c>
      <c r="Q11" s="44" t="s">
        <v>6</v>
      </c>
      <c r="R11" s="44"/>
      <c r="S11" s="44"/>
      <c r="T11" s="43" t="s">
        <v>147</v>
      </c>
      <c r="U11" s="43" t="s">
        <v>79</v>
      </c>
      <c r="V11" s="38" t="s">
        <v>144</v>
      </c>
      <c r="W11" s="38" t="s">
        <v>146</v>
      </c>
      <c r="X11" s="38" t="s">
        <v>143</v>
      </c>
      <c r="Y11" s="38"/>
      <c r="Z11" s="38"/>
      <c r="AA11" s="38"/>
    </row>
    <row r="12" spans="1:27" ht="51">
      <c r="A12" s="41">
        <v>2715</v>
      </c>
      <c r="B12" s="43" t="s">
        <v>113</v>
      </c>
      <c r="C12" s="43" t="s">
        <v>62</v>
      </c>
      <c r="D12" s="43">
        <v>214</v>
      </c>
      <c r="E12" s="43">
        <v>23</v>
      </c>
      <c r="F12" s="43" t="s">
        <v>88</v>
      </c>
      <c r="G12" s="43" t="s">
        <v>10</v>
      </c>
      <c r="H12" s="43" t="s">
        <v>19</v>
      </c>
      <c r="I12" s="44" t="s">
        <v>63</v>
      </c>
      <c r="J12" s="44" t="s">
        <v>18</v>
      </c>
      <c r="K12" s="43" t="s">
        <v>88</v>
      </c>
      <c r="L12" s="44" t="s">
        <v>62</v>
      </c>
      <c r="M12" s="44" t="s">
        <v>12</v>
      </c>
      <c r="N12" s="44" t="s">
        <v>20</v>
      </c>
      <c r="O12" s="44"/>
      <c r="P12" s="44" t="s">
        <v>21</v>
      </c>
      <c r="Q12" s="44" t="s">
        <v>6</v>
      </c>
      <c r="R12" s="44"/>
      <c r="S12" s="44"/>
      <c r="T12" s="43" t="s">
        <v>75</v>
      </c>
      <c r="U12" s="43" t="s">
        <v>47</v>
      </c>
      <c r="V12" s="38" t="s">
        <v>144</v>
      </c>
      <c r="W12" s="38" t="s">
        <v>148</v>
      </c>
      <c r="X12" s="38" t="s">
        <v>143</v>
      </c>
      <c r="Y12" s="38"/>
      <c r="Z12" s="38"/>
      <c r="AA12" s="38"/>
    </row>
    <row r="13" spans="1:27" ht="114.75">
      <c r="A13" s="41">
        <v>2741</v>
      </c>
      <c r="B13" s="43" t="s">
        <v>114</v>
      </c>
      <c r="C13" s="43" t="s">
        <v>62</v>
      </c>
      <c r="D13" s="43">
        <v>214</v>
      </c>
      <c r="E13" s="43">
        <v>23</v>
      </c>
      <c r="F13" s="43" t="s">
        <v>87</v>
      </c>
      <c r="G13" s="43" t="s">
        <v>10</v>
      </c>
      <c r="H13" s="43" t="s">
        <v>19</v>
      </c>
      <c r="I13" s="44" t="s">
        <v>63</v>
      </c>
      <c r="J13" s="44" t="s">
        <v>18</v>
      </c>
      <c r="K13" s="43" t="s">
        <v>87</v>
      </c>
      <c r="L13" s="44" t="s">
        <v>62</v>
      </c>
      <c r="M13" s="44" t="s">
        <v>12</v>
      </c>
      <c r="N13" s="44" t="s">
        <v>20</v>
      </c>
      <c r="O13" s="44"/>
      <c r="P13" s="44" t="s">
        <v>21</v>
      </c>
      <c r="Q13" s="44" t="s">
        <v>6</v>
      </c>
      <c r="R13" s="44"/>
      <c r="S13" s="44"/>
      <c r="T13" s="43" t="s">
        <v>48</v>
      </c>
      <c r="U13" s="43" t="s">
        <v>4</v>
      </c>
      <c r="V13" s="38" t="s">
        <v>144</v>
      </c>
      <c r="W13" s="38" t="s">
        <v>148</v>
      </c>
      <c r="X13" s="38" t="s">
        <v>143</v>
      </c>
      <c r="Y13" s="38"/>
      <c r="Z13" s="38"/>
      <c r="AA13" s="38"/>
    </row>
    <row r="14" spans="1:27" ht="63.75">
      <c r="A14" s="41">
        <v>2014</v>
      </c>
      <c r="B14" s="43" t="s">
        <v>116</v>
      </c>
      <c r="C14" s="43" t="s">
        <v>57</v>
      </c>
      <c r="D14" s="43">
        <v>213</v>
      </c>
      <c r="E14" s="43">
        <v>59</v>
      </c>
      <c r="F14" s="43" t="s">
        <v>88</v>
      </c>
      <c r="G14" s="43" t="s">
        <v>10</v>
      </c>
      <c r="H14" s="43" t="s">
        <v>19</v>
      </c>
      <c r="I14" s="44" t="s">
        <v>58</v>
      </c>
      <c r="J14" s="44" t="s">
        <v>59</v>
      </c>
      <c r="K14" s="43" t="s">
        <v>88</v>
      </c>
      <c r="L14" s="44" t="s">
        <v>57</v>
      </c>
      <c r="M14" s="44" t="s">
        <v>12</v>
      </c>
      <c r="N14" s="44" t="s">
        <v>20</v>
      </c>
      <c r="O14" s="44"/>
      <c r="P14" s="44" t="s">
        <v>21</v>
      </c>
      <c r="Q14" s="44" t="s">
        <v>6</v>
      </c>
      <c r="R14" s="44"/>
      <c r="S14" s="44"/>
      <c r="T14" s="43" t="s">
        <v>60</v>
      </c>
      <c r="U14" s="43" t="s">
        <v>61</v>
      </c>
      <c r="V14" s="38" t="s">
        <v>144</v>
      </c>
      <c r="W14" s="47" t="s">
        <v>149</v>
      </c>
      <c r="X14" s="38" t="s">
        <v>143</v>
      </c>
      <c r="Y14" s="38"/>
      <c r="Z14" s="38"/>
      <c r="AA14" s="38"/>
    </row>
    <row r="15" spans="1:27" ht="63.75">
      <c r="A15" s="41">
        <v>2721</v>
      </c>
      <c r="B15" s="43" t="s">
        <v>113</v>
      </c>
      <c r="C15" s="43" t="s">
        <v>64</v>
      </c>
      <c r="D15" s="43">
        <v>216</v>
      </c>
      <c r="E15" s="43">
        <v>8</v>
      </c>
      <c r="F15" s="43" t="s">
        <v>88</v>
      </c>
      <c r="G15" s="43" t="s">
        <v>10</v>
      </c>
      <c r="H15" s="43" t="s">
        <v>19</v>
      </c>
      <c r="I15" s="44" t="s">
        <v>65</v>
      </c>
      <c r="J15" s="44" t="s">
        <v>106</v>
      </c>
      <c r="K15" s="43" t="s">
        <v>88</v>
      </c>
      <c r="L15" s="44" t="s">
        <v>64</v>
      </c>
      <c r="M15" s="44" t="s">
        <v>12</v>
      </c>
      <c r="N15" s="44" t="s">
        <v>20</v>
      </c>
      <c r="O15" s="44"/>
      <c r="P15" s="44" t="s">
        <v>21</v>
      </c>
      <c r="Q15" s="44" t="s">
        <v>6</v>
      </c>
      <c r="R15" s="44"/>
      <c r="S15" s="44"/>
      <c r="T15" s="43" t="s">
        <v>13</v>
      </c>
      <c r="U15" s="43" t="s">
        <v>46</v>
      </c>
      <c r="V15" s="38" t="s">
        <v>144</v>
      </c>
      <c r="W15" s="47" t="s">
        <v>149</v>
      </c>
      <c r="X15" s="38" t="s">
        <v>143</v>
      </c>
      <c r="Y15" s="38"/>
      <c r="Z15" s="38"/>
      <c r="AA15" s="38"/>
    </row>
  </sheetData>
  <sheetProtection/>
  <autoFilter ref="A1:AB15"/>
  <conditionalFormatting sqref="A1:AB1">
    <cfRule type="expression" priority="1" dxfId="1" stopIfTrue="1">
      <formula>AND($P1="Closed",$Y1="Done")</formula>
    </cfRule>
    <cfRule type="expression" priority="2" dxfId="0" stopIfTrue="1">
      <formula>$P1="Closed"</formula>
    </cfRule>
  </conditionalFormatting>
  <conditionalFormatting sqref="A2:AA15">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
  <sheetViews>
    <sheetView zoomScalePageLayoutView="0" workbookViewId="0" topLeftCell="A1">
      <selection activeCell="F15" sqref="F15"/>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4.57421875" style="0" customWidth="1"/>
    <col min="8" max="16384" width="11.421875" style="0" customWidth="1"/>
  </cols>
  <sheetData>
    <row r="1" s="19" customFormat="1" ht="23.25">
      <c r="A1" s="19" t="s">
        <v>121</v>
      </c>
    </row>
    <row r="3" spans="1:9" s="20" customFormat="1" ht="18">
      <c r="A3" s="20" t="s">
        <v>96</v>
      </c>
      <c r="D3" s="32" t="s">
        <v>118</v>
      </c>
      <c r="E3" s="32" t="s">
        <v>119</v>
      </c>
      <c r="F3" s="32" t="s">
        <v>94</v>
      </c>
      <c r="G3" s="20" t="s">
        <v>22</v>
      </c>
      <c r="H3" s="20" t="s">
        <v>80</v>
      </c>
      <c r="I3" s="20" t="s">
        <v>5</v>
      </c>
    </row>
    <row r="4" spans="2:9" ht="12.75">
      <c r="B4" t="s">
        <v>97</v>
      </c>
      <c r="C4" t="s">
        <v>98</v>
      </c>
      <c r="D4">
        <f>COUNTIF(Comments!$N$2:$N$15,B4)</f>
        <v>14</v>
      </c>
      <c r="E4" s="31">
        <f>SUMPRODUCT((Comments!$N$2:$N$15=B4)*(Comments!$P$2:$P$15="Closed"))</f>
        <v>0</v>
      </c>
      <c r="F4">
        <f>D4-E4</f>
        <v>14</v>
      </c>
      <c r="G4" t="s">
        <v>23</v>
      </c>
      <c r="H4" s="31">
        <f>SUMPRODUCT((Comments!$N$2:$N$15=B4)*(Comments!$V$2:$V$15="Accept"))+SUMPRODUCT((Comments!$N$2:$N$15=B4)*(Comments!$V$2:$V$15="Counter"))+SUMPRODUCT((Comments!$N$2:$N$15=B4)*(Comments!$V$2:$V$15="Reject"))</f>
        <v>10</v>
      </c>
      <c r="I4" s="46">
        <f>D4-H4</f>
        <v>4</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dimension ref="A1:C7"/>
  <sheetViews>
    <sheetView zoomScalePageLayoutView="0" workbookViewId="0" topLeftCell="A1">
      <pane ySplit="1" topLeftCell="BM2" activePane="bottomLeft" state="frozen"/>
      <selection pane="topLeft" activeCell="A1" sqref="A1"/>
      <selection pane="bottomLeft" activeCell="B4" sqref="B4"/>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26</v>
      </c>
      <c r="B1" s="15" t="s">
        <v>27</v>
      </c>
      <c r="C1" s="16" t="s">
        <v>122</v>
      </c>
    </row>
    <row r="3" spans="1:3" ht="12.75">
      <c r="A3" s="17" t="s">
        <v>123</v>
      </c>
      <c r="B3" s="13">
        <v>40226</v>
      </c>
      <c r="C3" s="12" t="s">
        <v>2</v>
      </c>
    </row>
    <row r="4" ht="12.75">
      <c r="A4" s="17" t="s">
        <v>111</v>
      </c>
    </row>
    <row r="5" ht="12.75">
      <c r="A5" s="17" t="s">
        <v>24</v>
      </c>
    </row>
    <row r="6" ht="12.75">
      <c r="A6" s="17" t="s">
        <v>15</v>
      </c>
    </row>
    <row r="7" ht="12.75">
      <c r="A7" s="17" t="s">
        <v>9</v>
      </c>
    </row>
  </sheetData>
  <sheetProtection/>
  <printOptions/>
  <pageMargins left="0.787401575" right="0.787401575" top="0.984251969" bottom="0.984251969"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2010-02-17T06:33:25Z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